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sitanalyst_projects\tlv_logistics\"/>
    </mc:Choice>
  </mc:AlternateContent>
  <xr:revisionPtr revIDLastSave="0" documentId="13_ncr:1_{393EC476-3632-47AD-9F18-01A1E3AF95E6}" xr6:coauthVersionLast="47" xr6:coauthVersionMax="47" xr10:uidLastSave="{00000000-0000-0000-0000-000000000000}"/>
  <bookViews>
    <workbookView xWindow="-1980" yWindow="-16320" windowWidth="29040" windowHeight="15720" activeTab="2" xr2:uid="{6D9B661F-B7D1-436A-AA80-7C1B9343EA4C}"/>
  </bookViews>
  <sheets>
    <sheet name="prika 24h list" sheetId="2" r:id="rId1"/>
    <sheet name="parse" sheetId="1" r:id="rId2"/>
    <sheet name="output" sheetId="3" r:id="rId3"/>
  </sheets>
  <definedNames>
    <definedName name="_xlnm._FilterDatabase" localSheetId="2" hidden="1">output!$A$1:$AV$669</definedName>
    <definedName name="_xlnm._FilterDatabase" localSheetId="1" hidden="1">parse!$A$1:$AV$669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" i="3" l="1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4" i="3"/>
  <c r="AH345" i="3"/>
  <c r="AH346" i="3"/>
  <c r="AH347" i="3"/>
  <c r="AH348" i="3"/>
  <c r="AH349" i="3"/>
  <c r="AH350" i="3"/>
  <c r="AH351" i="3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AH368" i="3"/>
  <c r="AH369" i="3"/>
  <c r="AH370" i="3"/>
  <c r="AH371" i="3"/>
  <c r="AH372" i="3"/>
  <c r="AH373" i="3"/>
  <c r="AH374" i="3"/>
  <c r="AH375" i="3"/>
  <c r="AH376" i="3"/>
  <c r="AH377" i="3"/>
  <c r="AH378" i="3"/>
  <c r="AH379" i="3"/>
  <c r="AH380" i="3"/>
  <c r="AH381" i="3"/>
  <c r="AH382" i="3"/>
  <c r="AH383" i="3"/>
  <c r="AH384" i="3"/>
  <c r="AH385" i="3"/>
  <c r="AH386" i="3"/>
  <c r="AH387" i="3"/>
  <c r="AH388" i="3"/>
  <c r="AH389" i="3"/>
  <c r="AH390" i="3"/>
  <c r="AH391" i="3"/>
  <c r="AH392" i="3"/>
  <c r="AH393" i="3"/>
  <c r="AH394" i="3"/>
  <c r="AH395" i="3"/>
  <c r="AH396" i="3"/>
  <c r="AH397" i="3"/>
  <c r="AH398" i="3"/>
  <c r="AH399" i="3"/>
  <c r="AH400" i="3"/>
  <c r="AH401" i="3"/>
  <c r="AH402" i="3"/>
  <c r="AH403" i="3"/>
  <c r="AH404" i="3"/>
  <c r="AH405" i="3"/>
  <c r="AH406" i="3"/>
  <c r="AH407" i="3"/>
  <c r="AH408" i="3"/>
  <c r="AH409" i="3"/>
  <c r="AH410" i="3"/>
  <c r="AH411" i="3"/>
  <c r="AH412" i="3"/>
  <c r="AH413" i="3"/>
  <c r="AH414" i="3"/>
  <c r="AH415" i="3"/>
  <c r="AH416" i="3"/>
  <c r="AH417" i="3"/>
  <c r="AH418" i="3"/>
  <c r="AH419" i="3"/>
  <c r="AH420" i="3"/>
  <c r="AH421" i="3"/>
  <c r="AH422" i="3"/>
  <c r="AH423" i="3"/>
  <c r="AH424" i="3"/>
  <c r="AH425" i="3"/>
  <c r="AH426" i="3"/>
  <c r="AH427" i="3"/>
  <c r="AH428" i="3"/>
  <c r="AH429" i="3"/>
  <c r="AH430" i="3"/>
  <c r="AH431" i="3"/>
  <c r="AH432" i="3"/>
  <c r="AH433" i="3"/>
  <c r="AH434" i="3"/>
  <c r="AH435" i="3"/>
  <c r="AH436" i="3"/>
  <c r="AH437" i="3"/>
  <c r="AH438" i="3"/>
  <c r="AH439" i="3"/>
  <c r="AH440" i="3"/>
  <c r="AH441" i="3"/>
  <c r="AH442" i="3"/>
  <c r="AH443" i="3"/>
  <c r="AH444" i="3"/>
  <c r="AH445" i="3"/>
  <c r="AH446" i="3"/>
  <c r="AH447" i="3"/>
  <c r="AH448" i="3"/>
  <c r="AH449" i="3"/>
  <c r="AH450" i="3"/>
  <c r="AH451" i="3"/>
  <c r="AH452" i="3"/>
  <c r="AH453" i="3"/>
  <c r="AH454" i="3"/>
  <c r="AH455" i="3"/>
  <c r="AH456" i="3"/>
  <c r="AH457" i="3"/>
  <c r="AH458" i="3"/>
  <c r="AH459" i="3"/>
  <c r="AH460" i="3"/>
  <c r="AH461" i="3"/>
  <c r="AH462" i="3"/>
  <c r="AH463" i="3"/>
  <c r="AH464" i="3"/>
  <c r="AH465" i="3"/>
  <c r="AH466" i="3"/>
  <c r="AH467" i="3"/>
  <c r="AH468" i="3"/>
  <c r="AH469" i="3"/>
  <c r="AH470" i="3"/>
  <c r="AH471" i="3"/>
  <c r="AH472" i="3"/>
  <c r="AH473" i="3"/>
  <c r="AH474" i="3"/>
  <c r="AH475" i="3"/>
  <c r="AH476" i="3"/>
  <c r="AH477" i="3"/>
  <c r="AH478" i="3"/>
  <c r="AH479" i="3"/>
  <c r="AH480" i="3"/>
  <c r="AH481" i="3"/>
  <c r="AH482" i="3"/>
  <c r="AH483" i="3"/>
  <c r="AH484" i="3"/>
  <c r="AH485" i="3"/>
  <c r="AH486" i="3"/>
  <c r="AH487" i="3"/>
  <c r="AH488" i="3"/>
  <c r="AH489" i="3"/>
  <c r="AH490" i="3"/>
  <c r="AH491" i="3"/>
  <c r="AH492" i="3"/>
  <c r="AH493" i="3"/>
  <c r="AH494" i="3"/>
  <c r="AH495" i="3"/>
  <c r="AH496" i="3"/>
  <c r="AH497" i="3"/>
  <c r="AH498" i="3"/>
  <c r="AH499" i="3"/>
  <c r="AH500" i="3"/>
  <c r="AH501" i="3"/>
  <c r="AH502" i="3"/>
  <c r="AH503" i="3"/>
  <c r="AH504" i="3"/>
  <c r="AH505" i="3"/>
  <c r="AH506" i="3"/>
  <c r="AH507" i="3"/>
  <c r="AH508" i="3"/>
  <c r="AH509" i="3"/>
  <c r="AH510" i="3"/>
  <c r="AH511" i="3"/>
  <c r="AH512" i="3"/>
  <c r="AH513" i="3"/>
  <c r="AH514" i="3"/>
  <c r="AH515" i="3"/>
  <c r="AH516" i="3"/>
  <c r="AH517" i="3"/>
  <c r="AH518" i="3"/>
  <c r="AH519" i="3"/>
  <c r="AH520" i="3"/>
  <c r="AH521" i="3"/>
  <c r="AH522" i="3"/>
  <c r="AH523" i="3"/>
  <c r="AH524" i="3"/>
  <c r="AH525" i="3"/>
  <c r="AH526" i="3"/>
  <c r="AH527" i="3"/>
  <c r="AH528" i="3"/>
  <c r="AH529" i="3"/>
  <c r="AH530" i="3"/>
  <c r="AH531" i="3"/>
  <c r="AH532" i="3"/>
  <c r="AH533" i="3"/>
  <c r="AH534" i="3"/>
  <c r="AH535" i="3"/>
  <c r="AH536" i="3"/>
  <c r="AH537" i="3"/>
  <c r="AH538" i="3"/>
  <c r="AH539" i="3"/>
  <c r="AH540" i="3"/>
  <c r="AH541" i="3"/>
  <c r="AH542" i="3"/>
  <c r="AH543" i="3"/>
  <c r="AH544" i="3"/>
  <c r="AH545" i="3"/>
  <c r="AH546" i="3"/>
  <c r="AH547" i="3"/>
  <c r="AH548" i="3"/>
  <c r="AH549" i="3"/>
  <c r="AH550" i="3"/>
  <c r="AH551" i="3"/>
  <c r="AH552" i="3"/>
  <c r="AH553" i="3"/>
  <c r="AH554" i="3"/>
  <c r="AH555" i="3"/>
  <c r="AH556" i="3"/>
  <c r="AH557" i="3"/>
  <c r="AH558" i="3"/>
  <c r="AH559" i="3"/>
  <c r="AH560" i="3"/>
  <c r="AH561" i="3"/>
  <c r="AH562" i="3"/>
  <c r="AH563" i="3"/>
  <c r="AH564" i="3"/>
  <c r="AH565" i="3"/>
  <c r="AH566" i="3"/>
  <c r="AH567" i="3"/>
  <c r="AH568" i="3"/>
  <c r="AH569" i="3"/>
  <c r="AH570" i="3"/>
  <c r="AH571" i="3"/>
  <c r="AH572" i="3"/>
  <c r="AH573" i="3"/>
  <c r="AH574" i="3"/>
  <c r="AH575" i="3"/>
  <c r="AH576" i="3"/>
  <c r="AH577" i="3"/>
  <c r="AH578" i="3"/>
  <c r="AH579" i="3"/>
  <c r="AH580" i="3"/>
  <c r="AH581" i="3"/>
  <c r="AH582" i="3"/>
  <c r="AH583" i="3"/>
  <c r="AH584" i="3"/>
  <c r="AH585" i="3"/>
  <c r="AH586" i="3"/>
  <c r="AH587" i="3"/>
  <c r="AH588" i="3"/>
  <c r="AH589" i="3"/>
  <c r="AH590" i="3"/>
  <c r="AH591" i="3"/>
  <c r="AH592" i="3"/>
  <c r="AH593" i="3"/>
  <c r="AH594" i="3"/>
  <c r="AH595" i="3"/>
  <c r="AH596" i="3"/>
  <c r="AH597" i="3"/>
  <c r="AH598" i="3"/>
  <c r="AH599" i="3"/>
  <c r="AH600" i="3"/>
  <c r="AH601" i="3"/>
  <c r="AH602" i="3"/>
  <c r="AH603" i="3"/>
  <c r="AH604" i="3"/>
  <c r="AH605" i="3"/>
  <c r="AH606" i="3"/>
  <c r="AH607" i="3"/>
  <c r="AH608" i="3"/>
  <c r="AH609" i="3"/>
  <c r="AH610" i="3"/>
  <c r="AH611" i="3"/>
  <c r="AH612" i="3"/>
  <c r="AH613" i="3"/>
  <c r="AH614" i="3"/>
  <c r="AH615" i="3"/>
  <c r="AH616" i="3"/>
  <c r="AH617" i="3"/>
  <c r="AH618" i="3"/>
  <c r="AH619" i="3"/>
  <c r="AH620" i="3"/>
  <c r="AH621" i="3"/>
  <c r="AH622" i="3"/>
  <c r="AH623" i="3"/>
  <c r="AH624" i="3"/>
  <c r="AH625" i="3"/>
  <c r="AH626" i="3"/>
  <c r="AH627" i="3"/>
  <c r="AH628" i="3"/>
  <c r="AH629" i="3"/>
  <c r="AH630" i="3"/>
  <c r="AH631" i="3"/>
  <c r="AH632" i="3"/>
  <c r="AH633" i="3"/>
  <c r="AH634" i="3"/>
  <c r="AH635" i="3"/>
  <c r="AH636" i="3"/>
  <c r="AH637" i="3"/>
  <c r="AH638" i="3"/>
  <c r="AH639" i="3"/>
  <c r="AH640" i="3"/>
  <c r="AH641" i="3"/>
  <c r="AH642" i="3"/>
  <c r="AH643" i="3"/>
  <c r="AH644" i="3"/>
  <c r="AH645" i="3"/>
  <c r="AH646" i="3"/>
  <c r="AH647" i="3"/>
  <c r="AH648" i="3"/>
  <c r="AH649" i="3"/>
  <c r="AH650" i="3"/>
  <c r="AH651" i="3"/>
  <c r="AH652" i="3"/>
  <c r="AH653" i="3"/>
  <c r="AH654" i="3"/>
  <c r="AH655" i="3"/>
  <c r="AH656" i="3"/>
  <c r="AH657" i="3"/>
  <c r="AH658" i="3"/>
  <c r="AH659" i="3"/>
  <c r="AH660" i="3"/>
  <c r="AH661" i="3"/>
  <c r="AH662" i="3"/>
  <c r="AH663" i="3"/>
  <c r="AH664" i="3"/>
  <c r="AH665" i="3"/>
  <c r="AH666" i="3"/>
  <c r="AH667" i="3"/>
  <c r="AH668" i="3"/>
  <c r="AH669" i="3"/>
  <c r="AH3" i="3"/>
  <c r="AH2" i="3"/>
  <c r="D669" i="3"/>
  <c r="E669" i="3" s="1"/>
  <c r="D668" i="3"/>
  <c r="E668" i="3" s="1"/>
  <c r="D667" i="3"/>
  <c r="E667" i="3" s="1"/>
  <c r="D666" i="3"/>
  <c r="E666" i="3" s="1"/>
  <c r="D665" i="3"/>
  <c r="E665" i="3" s="1"/>
  <c r="G665" i="3" s="1"/>
  <c r="D664" i="3"/>
  <c r="E664" i="3" s="1"/>
  <c r="D663" i="3"/>
  <c r="E663" i="3" s="1"/>
  <c r="F663" i="3" s="1"/>
  <c r="D662" i="3"/>
  <c r="E662" i="3" s="1"/>
  <c r="G662" i="3" s="1"/>
  <c r="D661" i="3"/>
  <c r="E661" i="3" s="1"/>
  <c r="G661" i="3" s="1"/>
  <c r="D660" i="3"/>
  <c r="E660" i="3" s="1"/>
  <c r="D659" i="3"/>
  <c r="E659" i="3" s="1"/>
  <c r="D658" i="3"/>
  <c r="E658" i="3" s="1"/>
  <c r="G658" i="3" s="1"/>
  <c r="D657" i="3"/>
  <c r="E657" i="3" s="1"/>
  <c r="D656" i="3"/>
  <c r="E656" i="3" s="1"/>
  <c r="D655" i="3"/>
  <c r="E655" i="3" s="1"/>
  <c r="G655" i="3" s="1"/>
  <c r="D654" i="3"/>
  <c r="E654" i="3" s="1"/>
  <c r="G654" i="3" s="1"/>
  <c r="D653" i="3"/>
  <c r="E653" i="3" s="1"/>
  <c r="D652" i="3"/>
  <c r="E652" i="3" s="1"/>
  <c r="F652" i="3" s="1"/>
  <c r="D651" i="3"/>
  <c r="E651" i="3" s="1"/>
  <c r="G651" i="3" s="1"/>
  <c r="D650" i="3"/>
  <c r="E650" i="3" s="1"/>
  <c r="G650" i="3" s="1"/>
  <c r="D649" i="3"/>
  <c r="E649" i="3" s="1"/>
  <c r="D648" i="3"/>
  <c r="E648" i="3" s="1"/>
  <c r="D647" i="3"/>
  <c r="E647" i="3" s="1"/>
  <c r="D646" i="3"/>
  <c r="E646" i="3" s="1"/>
  <c r="D645" i="3"/>
  <c r="E645" i="3" s="1"/>
  <c r="F645" i="3" s="1"/>
  <c r="D644" i="3"/>
  <c r="E644" i="3" s="1"/>
  <c r="D643" i="3"/>
  <c r="E643" i="3" s="1"/>
  <c r="F643" i="3" s="1"/>
  <c r="D642" i="3"/>
  <c r="E642" i="3" s="1"/>
  <c r="F642" i="3" s="1"/>
  <c r="D641" i="3"/>
  <c r="E641" i="3" s="1"/>
  <c r="F641" i="3" s="1"/>
  <c r="D640" i="3"/>
  <c r="E640" i="3" s="1"/>
  <c r="D639" i="3"/>
  <c r="E639" i="3" s="1"/>
  <c r="D638" i="3"/>
  <c r="E638" i="3" s="1"/>
  <c r="F638" i="3" s="1"/>
  <c r="D637" i="3"/>
  <c r="E637" i="3" s="1"/>
  <c r="F637" i="3" s="1"/>
  <c r="D636" i="3"/>
  <c r="E636" i="3" s="1"/>
  <c r="D635" i="3"/>
  <c r="E635" i="3" s="1"/>
  <c r="D634" i="3"/>
  <c r="E634" i="3" s="1"/>
  <c r="D633" i="3"/>
  <c r="E633" i="3" s="1"/>
  <c r="G633" i="3" s="1"/>
  <c r="D632" i="3"/>
  <c r="E632" i="3" s="1"/>
  <c r="F632" i="3" s="1"/>
  <c r="D631" i="3"/>
  <c r="E631" i="3" s="1"/>
  <c r="F631" i="3" s="1"/>
  <c r="D630" i="3"/>
  <c r="E630" i="3" s="1"/>
  <c r="G630" i="3" s="1"/>
  <c r="D629" i="3"/>
  <c r="E629" i="3" s="1"/>
  <c r="F629" i="3" s="1"/>
  <c r="D628" i="3"/>
  <c r="E628" i="3" s="1"/>
  <c r="D627" i="3"/>
  <c r="E627" i="3" s="1"/>
  <c r="D626" i="3"/>
  <c r="E626" i="3" s="1"/>
  <c r="F626" i="3" s="1"/>
  <c r="D625" i="3"/>
  <c r="E625" i="3" s="1"/>
  <c r="G625" i="3" s="1"/>
  <c r="D624" i="3"/>
  <c r="E624" i="3" s="1"/>
  <c r="D623" i="3"/>
  <c r="E623" i="3" s="1"/>
  <c r="D622" i="3"/>
  <c r="E622" i="3" s="1"/>
  <c r="D621" i="3"/>
  <c r="E621" i="3" s="1"/>
  <c r="D620" i="3"/>
  <c r="E620" i="3" s="1"/>
  <c r="G620" i="3" s="1"/>
  <c r="D619" i="3"/>
  <c r="E619" i="3" s="1"/>
  <c r="D618" i="3"/>
  <c r="E618" i="3" s="1"/>
  <c r="D617" i="3"/>
  <c r="E617" i="3" s="1"/>
  <c r="F617" i="3" s="1"/>
  <c r="D616" i="3"/>
  <c r="E616" i="3" s="1"/>
  <c r="D615" i="3"/>
  <c r="E615" i="3" s="1"/>
  <c r="D614" i="3"/>
  <c r="E614" i="3" s="1"/>
  <c r="D613" i="3"/>
  <c r="E613" i="3" s="1"/>
  <c r="D612" i="3"/>
  <c r="E612" i="3" s="1"/>
  <c r="D611" i="3"/>
  <c r="E611" i="3" s="1"/>
  <c r="D610" i="3"/>
  <c r="E610" i="3" s="1"/>
  <c r="D609" i="3"/>
  <c r="E609" i="3" s="1"/>
  <c r="D608" i="3"/>
  <c r="E608" i="3" s="1"/>
  <c r="G608" i="3" s="1"/>
  <c r="D607" i="3"/>
  <c r="E607" i="3" s="1"/>
  <c r="D606" i="3"/>
  <c r="E606" i="3" s="1"/>
  <c r="G606" i="3" s="1"/>
  <c r="D605" i="3"/>
  <c r="E605" i="3" s="1"/>
  <c r="F605" i="3" s="1"/>
  <c r="D604" i="3"/>
  <c r="E604" i="3" s="1"/>
  <c r="D603" i="3"/>
  <c r="E603" i="3" s="1"/>
  <c r="D602" i="3"/>
  <c r="E602" i="3" s="1"/>
  <c r="D601" i="3"/>
  <c r="E601" i="3" s="1"/>
  <c r="G601" i="3" s="1"/>
  <c r="D600" i="3"/>
  <c r="E600" i="3" s="1"/>
  <c r="F600" i="3" s="1"/>
  <c r="D599" i="3"/>
  <c r="E599" i="3" s="1"/>
  <c r="D598" i="3"/>
  <c r="E598" i="3" s="1"/>
  <c r="G598" i="3" s="1"/>
  <c r="D597" i="3"/>
  <c r="E597" i="3" s="1"/>
  <c r="F597" i="3" s="1"/>
  <c r="D596" i="3"/>
  <c r="E596" i="3" s="1"/>
  <c r="G596" i="3" s="1"/>
  <c r="D595" i="3"/>
  <c r="E595" i="3" s="1"/>
  <c r="D594" i="3"/>
  <c r="E594" i="3" s="1"/>
  <c r="D593" i="3"/>
  <c r="E593" i="3" s="1"/>
  <c r="D592" i="3"/>
  <c r="E592" i="3" s="1"/>
  <c r="D591" i="3"/>
  <c r="E591" i="3" s="1"/>
  <c r="F590" i="3"/>
  <c r="D590" i="3"/>
  <c r="E590" i="3" s="1"/>
  <c r="G590" i="3" s="1"/>
  <c r="D589" i="3"/>
  <c r="E589" i="3" s="1"/>
  <c r="D588" i="3"/>
  <c r="E588" i="3" s="1"/>
  <c r="D587" i="3"/>
  <c r="E587" i="3" s="1"/>
  <c r="D586" i="3"/>
  <c r="E586" i="3" s="1"/>
  <c r="D585" i="3"/>
  <c r="E585" i="3" s="1"/>
  <c r="D584" i="3"/>
  <c r="E584" i="3" s="1"/>
  <c r="D583" i="3"/>
  <c r="E583" i="3" s="1"/>
  <c r="G583" i="3" s="1"/>
  <c r="D582" i="3"/>
  <c r="E582" i="3" s="1"/>
  <c r="D581" i="3"/>
  <c r="E581" i="3" s="1"/>
  <c r="G581" i="3" s="1"/>
  <c r="D580" i="3"/>
  <c r="E580" i="3" s="1"/>
  <c r="D579" i="3"/>
  <c r="E579" i="3" s="1"/>
  <c r="D578" i="3"/>
  <c r="E578" i="3" s="1"/>
  <c r="D577" i="3"/>
  <c r="E577" i="3" s="1"/>
  <c r="D576" i="3"/>
  <c r="E576" i="3" s="1"/>
  <c r="D575" i="3"/>
  <c r="E575" i="3" s="1"/>
  <c r="G575" i="3" s="1"/>
  <c r="D574" i="3"/>
  <c r="E574" i="3" s="1"/>
  <c r="D573" i="3"/>
  <c r="E573" i="3" s="1"/>
  <c r="D572" i="3"/>
  <c r="E572" i="3" s="1"/>
  <c r="D571" i="3"/>
  <c r="E571" i="3" s="1"/>
  <c r="D570" i="3"/>
  <c r="E570" i="3" s="1"/>
  <c r="D569" i="3"/>
  <c r="E569" i="3" s="1"/>
  <c r="F569" i="3" s="1"/>
  <c r="D568" i="3"/>
  <c r="E568" i="3" s="1"/>
  <c r="D567" i="3"/>
  <c r="E567" i="3" s="1"/>
  <c r="D566" i="3"/>
  <c r="E566" i="3" s="1"/>
  <c r="G566" i="3" s="1"/>
  <c r="D565" i="3"/>
  <c r="E565" i="3" s="1"/>
  <c r="D564" i="3"/>
  <c r="E564" i="3" s="1"/>
  <c r="G564" i="3" s="1"/>
  <c r="D563" i="3"/>
  <c r="E563" i="3" s="1"/>
  <c r="G563" i="3" s="1"/>
  <c r="D562" i="3"/>
  <c r="E562" i="3" s="1"/>
  <c r="D561" i="3"/>
  <c r="E561" i="3" s="1"/>
  <c r="D560" i="3"/>
  <c r="E560" i="3" s="1"/>
  <c r="D559" i="3"/>
  <c r="E559" i="3" s="1"/>
  <c r="G559" i="3" s="1"/>
  <c r="D558" i="3"/>
  <c r="E558" i="3" s="1"/>
  <c r="D557" i="3"/>
  <c r="E557" i="3" s="1"/>
  <c r="D556" i="3"/>
  <c r="E556" i="3" s="1"/>
  <c r="D555" i="3"/>
  <c r="E555" i="3" s="1"/>
  <c r="D554" i="3"/>
  <c r="E554" i="3" s="1"/>
  <c r="D553" i="3"/>
  <c r="E553" i="3" s="1"/>
  <c r="D552" i="3"/>
  <c r="E552" i="3" s="1"/>
  <c r="G552" i="3" s="1"/>
  <c r="D551" i="3"/>
  <c r="E551" i="3" s="1"/>
  <c r="D550" i="3"/>
  <c r="E550" i="3" s="1"/>
  <c r="F550" i="3" s="1"/>
  <c r="D549" i="3"/>
  <c r="E549" i="3" s="1"/>
  <c r="D548" i="3"/>
  <c r="E548" i="3" s="1"/>
  <c r="D547" i="3"/>
  <c r="E547" i="3" s="1"/>
  <c r="G547" i="3" s="1"/>
  <c r="D546" i="3"/>
  <c r="E546" i="3" s="1"/>
  <c r="F546" i="3" s="1"/>
  <c r="D545" i="3"/>
  <c r="E545" i="3" s="1"/>
  <c r="D544" i="3"/>
  <c r="E544" i="3" s="1"/>
  <c r="F544" i="3" s="1"/>
  <c r="D543" i="3"/>
  <c r="E543" i="3" s="1"/>
  <c r="D542" i="3"/>
  <c r="E542" i="3" s="1"/>
  <c r="D541" i="3"/>
  <c r="E541" i="3" s="1"/>
  <c r="D540" i="3"/>
  <c r="E540" i="3" s="1"/>
  <c r="D539" i="3"/>
  <c r="E539" i="3" s="1"/>
  <c r="D538" i="3"/>
  <c r="E538" i="3" s="1"/>
  <c r="D537" i="3"/>
  <c r="E537" i="3" s="1"/>
  <c r="D536" i="3"/>
  <c r="E536" i="3" s="1"/>
  <c r="F536" i="3" s="1"/>
  <c r="D535" i="3"/>
  <c r="E535" i="3" s="1"/>
  <c r="G535" i="3" s="1"/>
  <c r="D534" i="3"/>
  <c r="E534" i="3" s="1"/>
  <c r="F534" i="3" s="1"/>
  <c r="D533" i="3"/>
  <c r="E533" i="3" s="1"/>
  <c r="D532" i="3"/>
  <c r="E532" i="3" s="1"/>
  <c r="D531" i="3"/>
  <c r="E531" i="3" s="1"/>
  <c r="D530" i="3"/>
  <c r="E530" i="3" s="1"/>
  <c r="F530" i="3" s="1"/>
  <c r="D529" i="3"/>
  <c r="E529" i="3" s="1"/>
  <c r="D528" i="3"/>
  <c r="E528" i="3" s="1"/>
  <c r="D527" i="3"/>
  <c r="E527" i="3" s="1"/>
  <c r="D526" i="3"/>
  <c r="E526" i="3" s="1"/>
  <c r="D525" i="3"/>
  <c r="E525" i="3" s="1"/>
  <c r="G525" i="3" s="1"/>
  <c r="D524" i="3"/>
  <c r="E524" i="3" s="1"/>
  <c r="G524" i="3" s="1"/>
  <c r="D523" i="3"/>
  <c r="E523" i="3" s="1"/>
  <c r="D522" i="3"/>
  <c r="E522" i="3" s="1"/>
  <c r="F522" i="3" s="1"/>
  <c r="D521" i="3"/>
  <c r="E521" i="3" s="1"/>
  <c r="G521" i="3" s="1"/>
  <c r="D520" i="3"/>
  <c r="E520" i="3" s="1"/>
  <c r="F520" i="3" s="1"/>
  <c r="D519" i="3"/>
  <c r="E519" i="3" s="1"/>
  <c r="D518" i="3"/>
  <c r="E518" i="3" s="1"/>
  <c r="G518" i="3" s="1"/>
  <c r="D517" i="3"/>
  <c r="E517" i="3" s="1"/>
  <c r="G517" i="3" s="1"/>
  <c r="D516" i="3"/>
  <c r="E516" i="3" s="1"/>
  <c r="G516" i="3" s="1"/>
  <c r="D515" i="3"/>
  <c r="E515" i="3" s="1"/>
  <c r="D514" i="3"/>
  <c r="E514" i="3" s="1"/>
  <c r="D513" i="3"/>
  <c r="E513" i="3" s="1"/>
  <c r="D512" i="3"/>
  <c r="E512" i="3" s="1"/>
  <c r="G512" i="3" s="1"/>
  <c r="D511" i="3"/>
  <c r="E511" i="3" s="1"/>
  <c r="D510" i="3"/>
  <c r="E510" i="3" s="1"/>
  <c r="D509" i="3"/>
  <c r="E509" i="3" s="1"/>
  <c r="D508" i="3"/>
  <c r="E508" i="3" s="1"/>
  <c r="D507" i="3"/>
  <c r="E507" i="3" s="1"/>
  <c r="F507" i="3" s="1"/>
  <c r="D506" i="3"/>
  <c r="E506" i="3" s="1"/>
  <c r="G506" i="3" s="1"/>
  <c r="D505" i="3"/>
  <c r="E505" i="3" s="1"/>
  <c r="G505" i="3" s="1"/>
  <c r="D504" i="3"/>
  <c r="E504" i="3" s="1"/>
  <c r="D503" i="3"/>
  <c r="E503" i="3" s="1"/>
  <c r="D502" i="3"/>
  <c r="E502" i="3" s="1"/>
  <c r="G502" i="3" s="1"/>
  <c r="D501" i="3"/>
  <c r="E501" i="3" s="1"/>
  <c r="G501" i="3" s="1"/>
  <c r="D500" i="3"/>
  <c r="E500" i="3" s="1"/>
  <c r="D499" i="3"/>
  <c r="E499" i="3" s="1"/>
  <c r="G499" i="3" s="1"/>
  <c r="D498" i="3"/>
  <c r="E498" i="3" s="1"/>
  <c r="D497" i="3"/>
  <c r="E497" i="3" s="1"/>
  <c r="D496" i="3"/>
  <c r="E496" i="3" s="1"/>
  <c r="D495" i="3"/>
  <c r="E495" i="3" s="1"/>
  <c r="G495" i="3" s="1"/>
  <c r="D494" i="3"/>
  <c r="E494" i="3" s="1"/>
  <c r="G494" i="3" s="1"/>
  <c r="D493" i="3"/>
  <c r="E493" i="3" s="1"/>
  <c r="G493" i="3" s="1"/>
  <c r="D492" i="3"/>
  <c r="E492" i="3" s="1"/>
  <c r="D491" i="3"/>
  <c r="E491" i="3" s="1"/>
  <c r="G491" i="3" s="1"/>
  <c r="D490" i="3"/>
  <c r="E490" i="3" s="1"/>
  <c r="D489" i="3"/>
  <c r="E489" i="3" s="1"/>
  <c r="D488" i="3"/>
  <c r="E488" i="3" s="1"/>
  <c r="D487" i="3"/>
  <c r="E487" i="3" s="1"/>
  <c r="G487" i="3" s="1"/>
  <c r="D486" i="3"/>
  <c r="E486" i="3" s="1"/>
  <c r="D485" i="3"/>
  <c r="E485" i="3" s="1"/>
  <c r="G485" i="3" s="1"/>
  <c r="D484" i="3"/>
  <c r="E484" i="3" s="1"/>
  <c r="D483" i="3"/>
  <c r="E483" i="3" s="1"/>
  <c r="D482" i="3"/>
  <c r="E482" i="3" s="1"/>
  <c r="D481" i="3"/>
  <c r="E481" i="3" s="1"/>
  <c r="G481" i="3" s="1"/>
  <c r="D480" i="3"/>
  <c r="E480" i="3" s="1"/>
  <c r="D479" i="3"/>
  <c r="E479" i="3" s="1"/>
  <c r="G479" i="3" s="1"/>
  <c r="D478" i="3"/>
  <c r="E478" i="3" s="1"/>
  <c r="D477" i="3"/>
  <c r="E477" i="3" s="1"/>
  <c r="D476" i="3"/>
  <c r="E476" i="3" s="1"/>
  <c r="D475" i="3"/>
  <c r="E475" i="3" s="1"/>
  <c r="F475" i="3" s="1"/>
  <c r="D474" i="3"/>
  <c r="E474" i="3" s="1"/>
  <c r="D473" i="3"/>
  <c r="E473" i="3" s="1"/>
  <c r="D472" i="3"/>
  <c r="E472" i="3" s="1"/>
  <c r="D471" i="3"/>
  <c r="E471" i="3" s="1"/>
  <c r="F471" i="3" s="1"/>
  <c r="D470" i="3"/>
  <c r="E470" i="3" s="1"/>
  <c r="D469" i="3"/>
  <c r="E469" i="3" s="1"/>
  <c r="D468" i="3"/>
  <c r="E468" i="3" s="1"/>
  <c r="D467" i="3"/>
  <c r="E467" i="3" s="1"/>
  <c r="D466" i="3"/>
  <c r="E466" i="3" s="1"/>
  <c r="D465" i="3"/>
  <c r="E465" i="3" s="1"/>
  <c r="D464" i="3"/>
  <c r="E464" i="3" s="1"/>
  <c r="F464" i="3" s="1"/>
  <c r="D463" i="3"/>
  <c r="E463" i="3" s="1"/>
  <c r="D462" i="3"/>
  <c r="E462" i="3" s="1"/>
  <c r="D461" i="3"/>
  <c r="E461" i="3" s="1"/>
  <c r="D460" i="3"/>
  <c r="E460" i="3" s="1"/>
  <c r="D459" i="3"/>
  <c r="E459" i="3" s="1"/>
  <c r="D458" i="3"/>
  <c r="E458" i="3" s="1"/>
  <c r="D457" i="3"/>
  <c r="E457" i="3" s="1"/>
  <c r="D456" i="3"/>
  <c r="E456" i="3" s="1"/>
  <c r="D455" i="3"/>
  <c r="E455" i="3" s="1"/>
  <c r="F455" i="3" s="1"/>
  <c r="D454" i="3"/>
  <c r="E454" i="3" s="1"/>
  <c r="D453" i="3"/>
  <c r="E453" i="3" s="1"/>
  <c r="D452" i="3"/>
  <c r="E452" i="3" s="1"/>
  <c r="D451" i="3"/>
  <c r="E451" i="3" s="1"/>
  <c r="F451" i="3" s="1"/>
  <c r="D450" i="3"/>
  <c r="E450" i="3" s="1"/>
  <c r="G450" i="3" s="1"/>
  <c r="D449" i="3"/>
  <c r="E449" i="3" s="1"/>
  <c r="D448" i="3"/>
  <c r="E448" i="3" s="1"/>
  <c r="D447" i="3"/>
  <c r="E447" i="3" s="1"/>
  <c r="D446" i="3"/>
  <c r="E446" i="3" s="1"/>
  <c r="D445" i="3"/>
  <c r="E445" i="3" s="1"/>
  <c r="D444" i="3"/>
  <c r="E444" i="3" s="1"/>
  <c r="D443" i="3"/>
  <c r="E443" i="3" s="1"/>
  <c r="F443" i="3" s="1"/>
  <c r="D442" i="3"/>
  <c r="E442" i="3" s="1"/>
  <c r="F442" i="3" s="1"/>
  <c r="D441" i="3"/>
  <c r="E441" i="3" s="1"/>
  <c r="D440" i="3"/>
  <c r="E440" i="3" s="1"/>
  <c r="F440" i="3" s="1"/>
  <c r="D439" i="3"/>
  <c r="E439" i="3" s="1"/>
  <c r="D438" i="3"/>
  <c r="E438" i="3" s="1"/>
  <c r="F438" i="3" s="1"/>
  <c r="D437" i="3"/>
  <c r="E437" i="3" s="1"/>
  <c r="F437" i="3" s="1"/>
  <c r="D436" i="3"/>
  <c r="E436" i="3" s="1"/>
  <c r="D435" i="3"/>
  <c r="E435" i="3" s="1"/>
  <c r="F435" i="3" s="1"/>
  <c r="D434" i="3"/>
  <c r="E434" i="3" s="1"/>
  <c r="F434" i="3" s="1"/>
  <c r="D433" i="3"/>
  <c r="E433" i="3" s="1"/>
  <c r="D432" i="3"/>
  <c r="E432" i="3" s="1"/>
  <c r="D431" i="3"/>
  <c r="E431" i="3" s="1"/>
  <c r="D430" i="3"/>
  <c r="E430" i="3" s="1"/>
  <c r="F430" i="3" s="1"/>
  <c r="D429" i="3"/>
  <c r="E429" i="3" s="1"/>
  <c r="F429" i="3" s="1"/>
  <c r="D428" i="3"/>
  <c r="E428" i="3" s="1"/>
  <c r="F428" i="3" s="1"/>
  <c r="D427" i="3"/>
  <c r="E427" i="3" s="1"/>
  <c r="D426" i="3"/>
  <c r="E426" i="3" s="1"/>
  <c r="F426" i="3" s="1"/>
  <c r="D425" i="3"/>
  <c r="E425" i="3" s="1"/>
  <c r="F425" i="3" s="1"/>
  <c r="D424" i="3"/>
  <c r="E424" i="3" s="1"/>
  <c r="G424" i="3" s="1"/>
  <c r="D423" i="3"/>
  <c r="E423" i="3" s="1"/>
  <c r="G423" i="3" s="1"/>
  <c r="D422" i="3"/>
  <c r="E422" i="3" s="1"/>
  <c r="F422" i="3" s="1"/>
  <c r="D421" i="3"/>
  <c r="E421" i="3" s="1"/>
  <c r="F421" i="3" s="1"/>
  <c r="D420" i="3"/>
  <c r="E420" i="3" s="1"/>
  <c r="D419" i="3"/>
  <c r="E419" i="3" s="1"/>
  <c r="D418" i="3"/>
  <c r="E418" i="3" s="1"/>
  <c r="F418" i="3" s="1"/>
  <c r="D417" i="3"/>
  <c r="E417" i="3" s="1"/>
  <c r="D416" i="3"/>
  <c r="E416" i="3" s="1"/>
  <c r="F416" i="3" s="1"/>
  <c r="D415" i="3"/>
  <c r="E415" i="3" s="1"/>
  <c r="G415" i="3" s="1"/>
  <c r="D414" i="3"/>
  <c r="E414" i="3" s="1"/>
  <c r="F414" i="3" s="1"/>
  <c r="D413" i="3"/>
  <c r="E413" i="3" s="1"/>
  <c r="D412" i="3"/>
  <c r="E412" i="3" s="1"/>
  <c r="F412" i="3" s="1"/>
  <c r="D411" i="3"/>
  <c r="E411" i="3" s="1"/>
  <c r="D410" i="3"/>
  <c r="E410" i="3" s="1"/>
  <c r="F410" i="3" s="1"/>
  <c r="D409" i="3"/>
  <c r="E409" i="3" s="1"/>
  <c r="F409" i="3" s="1"/>
  <c r="D408" i="3"/>
  <c r="E408" i="3" s="1"/>
  <c r="G408" i="3" s="1"/>
  <c r="D407" i="3"/>
  <c r="E407" i="3" s="1"/>
  <c r="D406" i="3"/>
  <c r="E406" i="3" s="1"/>
  <c r="D405" i="3"/>
  <c r="E405" i="3" s="1"/>
  <c r="F405" i="3" s="1"/>
  <c r="D404" i="3"/>
  <c r="E404" i="3" s="1"/>
  <c r="F404" i="3" s="1"/>
  <c r="D403" i="3"/>
  <c r="E403" i="3" s="1"/>
  <c r="G403" i="3" s="1"/>
  <c r="D402" i="3"/>
  <c r="E402" i="3" s="1"/>
  <c r="D401" i="3"/>
  <c r="E401" i="3" s="1"/>
  <c r="D400" i="3"/>
  <c r="E400" i="3" s="1"/>
  <c r="D399" i="3"/>
  <c r="E399" i="3" s="1"/>
  <c r="D398" i="3"/>
  <c r="E398" i="3" s="1"/>
  <c r="D397" i="3"/>
  <c r="E397" i="3" s="1"/>
  <c r="D396" i="3"/>
  <c r="E396" i="3" s="1"/>
  <c r="D395" i="3"/>
  <c r="E395" i="3" s="1"/>
  <c r="D394" i="3"/>
  <c r="E394" i="3" s="1"/>
  <c r="G394" i="3" s="1"/>
  <c r="D393" i="3"/>
  <c r="E393" i="3" s="1"/>
  <c r="G393" i="3" s="1"/>
  <c r="D392" i="3"/>
  <c r="E392" i="3" s="1"/>
  <c r="D391" i="3"/>
  <c r="E391" i="3" s="1"/>
  <c r="D390" i="3"/>
  <c r="E390" i="3" s="1"/>
  <c r="D389" i="3"/>
  <c r="E389" i="3" s="1"/>
  <c r="G389" i="3" s="1"/>
  <c r="D388" i="3"/>
  <c r="E388" i="3" s="1"/>
  <c r="F388" i="3" s="1"/>
  <c r="D387" i="3"/>
  <c r="E387" i="3" s="1"/>
  <c r="D386" i="3"/>
  <c r="E386" i="3" s="1"/>
  <c r="D385" i="3"/>
  <c r="E385" i="3" s="1"/>
  <c r="D384" i="3"/>
  <c r="E384" i="3" s="1"/>
  <c r="D383" i="3"/>
  <c r="E383" i="3" s="1"/>
  <c r="F383" i="3" s="1"/>
  <c r="D382" i="3"/>
  <c r="E382" i="3" s="1"/>
  <c r="D381" i="3"/>
  <c r="E381" i="3" s="1"/>
  <c r="D380" i="3"/>
  <c r="E380" i="3" s="1"/>
  <c r="D379" i="3"/>
  <c r="E379" i="3" s="1"/>
  <c r="F379" i="3" s="1"/>
  <c r="D378" i="3"/>
  <c r="E378" i="3" s="1"/>
  <c r="F378" i="3" s="1"/>
  <c r="D377" i="3"/>
  <c r="E377" i="3" s="1"/>
  <c r="D376" i="3"/>
  <c r="E376" i="3" s="1"/>
  <c r="D375" i="3"/>
  <c r="E375" i="3" s="1"/>
  <c r="D374" i="3"/>
  <c r="E374" i="3" s="1"/>
  <c r="D373" i="3"/>
  <c r="E373" i="3" s="1"/>
  <c r="D372" i="3"/>
  <c r="E372" i="3" s="1"/>
  <c r="D371" i="3"/>
  <c r="E371" i="3" s="1"/>
  <c r="F371" i="3" s="1"/>
  <c r="D370" i="3"/>
  <c r="E370" i="3" s="1"/>
  <c r="G370" i="3" s="1"/>
  <c r="D369" i="3"/>
  <c r="E369" i="3" s="1"/>
  <c r="D368" i="3"/>
  <c r="E368" i="3" s="1"/>
  <c r="D367" i="3"/>
  <c r="E367" i="3" s="1"/>
  <c r="F367" i="3" s="1"/>
  <c r="D366" i="3"/>
  <c r="E366" i="3" s="1"/>
  <c r="F366" i="3" s="1"/>
  <c r="D365" i="3"/>
  <c r="E365" i="3" s="1"/>
  <c r="D364" i="3"/>
  <c r="E364" i="3" s="1"/>
  <c r="D363" i="3"/>
  <c r="E363" i="3" s="1"/>
  <c r="F363" i="3" s="1"/>
  <c r="D362" i="3"/>
  <c r="E362" i="3" s="1"/>
  <c r="D361" i="3"/>
  <c r="E361" i="3" s="1"/>
  <c r="D360" i="3"/>
  <c r="E360" i="3" s="1"/>
  <c r="D359" i="3"/>
  <c r="E359" i="3" s="1"/>
  <c r="D358" i="3"/>
  <c r="E358" i="3" s="1"/>
  <c r="D357" i="3"/>
  <c r="E357" i="3" s="1"/>
  <c r="D356" i="3"/>
  <c r="E356" i="3" s="1"/>
  <c r="D355" i="3"/>
  <c r="E355" i="3" s="1"/>
  <c r="F355" i="3" s="1"/>
  <c r="D354" i="3"/>
  <c r="E354" i="3" s="1"/>
  <c r="D353" i="3"/>
  <c r="E353" i="3" s="1"/>
  <c r="D352" i="3"/>
  <c r="E352" i="3" s="1"/>
  <c r="D351" i="3"/>
  <c r="E351" i="3" s="1"/>
  <c r="G351" i="3" s="1"/>
  <c r="D350" i="3"/>
  <c r="E350" i="3" s="1"/>
  <c r="D349" i="3"/>
  <c r="E349" i="3" s="1"/>
  <c r="D348" i="3"/>
  <c r="E348" i="3" s="1"/>
  <c r="D347" i="3"/>
  <c r="E347" i="3" s="1"/>
  <c r="G347" i="3" s="1"/>
  <c r="D346" i="3"/>
  <c r="E346" i="3" s="1"/>
  <c r="G346" i="3" s="1"/>
  <c r="D345" i="3"/>
  <c r="E345" i="3" s="1"/>
  <c r="D344" i="3"/>
  <c r="E344" i="3" s="1"/>
  <c r="D343" i="3"/>
  <c r="E343" i="3" s="1"/>
  <c r="D342" i="3"/>
  <c r="E342" i="3" s="1"/>
  <c r="G342" i="3" s="1"/>
  <c r="D341" i="3"/>
  <c r="E341" i="3" s="1"/>
  <c r="G341" i="3" s="1"/>
  <c r="D340" i="3"/>
  <c r="E340" i="3" s="1"/>
  <c r="G340" i="3" s="1"/>
  <c r="D339" i="3"/>
  <c r="E339" i="3" s="1"/>
  <c r="D338" i="3"/>
  <c r="E338" i="3" s="1"/>
  <c r="G338" i="3" s="1"/>
  <c r="D337" i="3"/>
  <c r="E337" i="3" s="1"/>
  <c r="D336" i="3"/>
  <c r="E336" i="3" s="1"/>
  <c r="D335" i="3"/>
  <c r="E335" i="3" s="1"/>
  <c r="D334" i="3"/>
  <c r="E334" i="3" s="1"/>
  <c r="G334" i="3" s="1"/>
  <c r="D333" i="3"/>
  <c r="E333" i="3" s="1"/>
  <c r="G333" i="3" s="1"/>
  <c r="D332" i="3"/>
  <c r="E332" i="3" s="1"/>
  <c r="D331" i="3"/>
  <c r="E331" i="3" s="1"/>
  <c r="D330" i="3"/>
  <c r="E330" i="3" s="1"/>
  <c r="D329" i="3"/>
  <c r="E329" i="3" s="1"/>
  <c r="G329" i="3" s="1"/>
  <c r="D328" i="3"/>
  <c r="E328" i="3" s="1"/>
  <c r="G328" i="3" s="1"/>
  <c r="D327" i="3"/>
  <c r="E327" i="3" s="1"/>
  <c r="D326" i="3"/>
  <c r="E326" i="3" s="1"/>
  <c r="G326" i="3" s="1"/>
  <c r="D325" i="3"/>
  <c r="E325" i="3" s="1"/>
  <c r="D324" i="3"/>
  <c r="E324" i="3" s="1"/>
  <c r="D323" i="3"/>
  <c r="E323" i="3" s="1"/>
  <c r="D322" i="3"/>
  <c r="E322" i="3" s="1"/>
  <c r="F322" i="3" s="1"/>
  <c r="D321" i="3"/>
  <c r="E321" i="3" s="1"/>
  <c r="D320" i="3"/>
  <c r="E320" i="3" s="1"/>
  <c r="F320" i="3" s="1"/>
  <c r="D319" i="3"/>
  <c r="E319" i="3" s="1"/>
  <c r="D318" i="3"/>
  <c r="E318" i="3" s="1"/>
  <c r="D317" i="3"/>
  <c r="E317" i="3" s="1"/>
  <c r="D316" i="3"/>
  <c r="E316" i="3" s="1"/>
  <c r="D315" i="3"/>
  <c r="E315" i="3" s="1"/>
  <c r="D314" i="3"/>
  <c r="E314" i="3" s="1"/>
  <c r="F314" i="3" s="1"/>
  <c r="D313" i="3"/>
  <c r="E313" i="3" s="1"/>
  <c r="G313" i="3" s="1"/>
  <c r="D312" i="3"/>
  <c r="E312" i="3" s="1"/>
  <c r="D311" i="3"/>
  <c r="E311" i="3" s="1"/>
  <c r="F311" i="3" s="1"/>
  <c r="D310" i="3"/>
  <c r="E310" i="3" s="1"/>
  <c r="F310" i="3" s="1"/>
  <c r="D309" i="3"/>
  <c r="E309" i="3" s="1"/>
  <c r="G309" i="3" s="1"/>
  <c r="D308" i="3"/>
  <c r="E308" i="3" s="1"/>
  <c r="D307" i="3"/>
  <c r="E307" i="3" s="1"/>
  <c r="F307" i="3" s="1"/>
  <c r="D306" i="3"/>
  <c r="E306" i="3" s="1"/>
  <c r="G306" i="3" s="1"/>
  <c r="D305" i="3"/>
  <c r="E305" i="3" s="1"/>
  <c r="G305" i="3" s="1"/>
  <c r="D304" i="3"/>
  <c r="E304" i="3" s="1"/>
  <c r="D303" i="3"/>
  <c r="E303" i="3" s="1"/>
  <c r="F303" i="3" s="1"/>
  <c r="D302" i="3"/>
  <c r="E302" i="3" s="1"/>
  <c r="D301" i="3"/>
  <c r="E301" i="3" s="1"/>
  <c r="G301" i="3" s="1"/>
  <c r="D300" i="3"/>
  <c r="E300" i="3" s="1"/>
  <c r="D299" i="3"/>
  <c r="E299" i="3" s="1"/>
  <c r="F299" i="3" s="1"/>
  <c r="D298" i="3"/>
  <c r="E298" i="3" s="1"/>
  <c r="G298" i="3" s="1"/>
  <c r="D297" i="3"/>
  <c r="E297" i="3" s="1"/>
  <c r="G297" i="3" s="1"/>
  <c r="D296" i="3"/>
  <c r="E296" i="3" s="1"/>
  <c r="D295" i="3"/>
  <c r="E295" i="3" s="1"/>
  <c r="F295" i="3" s="1"/>
  <c r="D294" i="3"/>
  <c r="E294" i="3" s="1"/>
  <c r="D293" i="3"/>
  <c r="E293" i="3" s="1"/>
  <c r="G293" i="3" s="1"/>
  <c r="D292" i="3"/>
  <c r="E292" i="3" s="1"/>
  <c r="D291" i="3"/>
  <c r="E291" i="3" s="1"/>
  <c r="F291" i="3" s="1"/>
  <c r="D290" i="3"/>
  <c r="E290" i="3" s="1"/>
  <c r="D289" i="3"/>
  <c r="E289" i="3" s="1"/>
  <c r="F289" i="3" s="1"/>
  <c r="D288" i="3"/>
  <c r="E288" i="3" s="1"/>
  <c r="D287" i="3"/>
  <c r="E287" i="3" s="1"/>
  <c r="D286" i="3"/>
  <c r="E286" i="3" s="1"/>
  <c r="D285" i="3"/>
  <c r="E285" i="3" s="1"/>
  <c r="G285" i="3" s="1"/>
  <c r="D284" i="3"/>
  <c r="E284" i="3" s="1"/>
  <c r="D283" i="3"/>
  <c r="E283" i="3" s="1"/>
  <c r="F283" i="3" s="1"/>
  <c r="D282" i="3"/>
  <c r="E282" i="3" s="1"/>
  <c r="D281" i="3"/>
  <c r="E281" i="3" s="1"/>
  <c r="D280" i="3"/>
  <c r="E280" i="3" s="1"/>
  <c r="G280" i="3" s="1"/>
  <c r="D279" i="3"/>
  <c r="E279" i="3" s="1"/>
  <c r="F279" i="3" s="1"/>
  <c r="D278" i="3"/>
  <c r="E278" i="3" s="1"/>
  <c r="G278" i="3" s="1"/>
  <c r="D277" i="3"/>
  <c r="E277" i="3" s="1"/>
  <c r="D276" i="3"/>
  <c r="E276" i="3" s="1"/>
  <c r="G276" i="3" s="1"/>
  <c r="D275" i="3"/>
  <c r="E275" i="3" s="1"/>
  <c r="D274" i="3"/>
  <c r="E274" i="3" s="1"/>
  <c r="D273" i="3"/>
  <c r="E273" i="3" s="1"/>
  <c r="D272" i="3"/>
  <c r="E272" i="3" s="1"/>
  <c r="F272" i="3" s="1"/>
  <c r="D271" i="3"/>
  <c r="E271" i="3" s="1"/>
  <c r="D270" i="3"/>
  <c r="E270" i="3" s="1"/>
  <c r="F270" i="3" s="1"/>
  <c r="D269" i="3"/>
  <c r="E269" i="3" s="1"/>
  <c r="D268" i="3"/>
  <c r="E268" i="3" s="1"/>
  <c r="D267" i="3"/>
  <c r="E267" i="3" s="1"/>
  <c r="D266" i="3"/>
  <c r="E266" i="3" s="1"/>
  <c r="G266" i="3" s="1"/>
  <c r="D265" i="3"/>
  <c r="E265" i="3" s="1"/>
  <c r="D264" i="3"/>
  <c r="E264" i="3" s="1"/>
  <c r="D263" i="3"/>
  <c r="E263" i="3" s="1"/>
  <c r="D262" i="3"/>
  <c r="E262" i="3" s="1"/>
  <c r="D261" i="3"/>
  <c r="E261" i="3" s="1"/>
  <c r="D260" i="3"/>
  <c r="E260" i="3" s="1"/>
  <c r="F260" i="3" s="1"/>
  <c r="D259" i="3"/>
  <c r="E259" i="3" s="1"/>
  <c r="D258" i="3"/>
  <c r="E258" i="3" s="1"/>
  <c r="D257" i="3"/>
  <c r="E257" i="3" s="1"/>
  <c r="D256" i="3"/>
  <c r="E256" i="3" s="1"/>
  <c r="F256" i="3" s="1"/>
  <c r="D255" i="3"/>
  <c r="E255" i="3" s="1"/>
  <c r="G255" i="3" s="1"/>
  <c r="D254" i="3"/>
  <c r="E254" i="3" s="1"/>
  <c r="G254" i="3" s="1"/>
  <c r="D253" i="3"/>
  <c r="E253" i="3" s="1"/>
  <c r="D252" i="3"/>
  <c r="E252" i="3" s="1"/>
  <c r="D251" i="3"/>
  <c r="E251" i="3" s="1"/>
  <c r="G251" i="3" s="1"/>
  <c r="D250" i="3"/>
  <c r="E250" i="3" s="1"/>
  <c r="F250" i="3" s="1"/>
  <c r="D249" i="3"/>
  <c r="E249" i="3" s="1"/>
  <c r="D248" i="3"/>
  <c r="E248" i="3" s="1"/>
  <c r="D247" i="3"/>
  <c r="E247" i="3" s="1"/>
  <c r="D246" i="3"/>
  <c r="E246" i="3" s="1"/>
  <c r="D245" i="3"/>
  <c r="E245" i="3" s="1"/>
  <c r="G245" i="3" s="1"/>
  <c r="D244" i="3"/>
  <c r="E244" i="3" s="1"/>
  <c r="D243" i="3"/>
  <c r="E243" i="3" s="1"/>
  <c r="D242" i="3"/>
  <c r="E242" i="3" s="1"/>
  <c r="F242" i="3" s="1"/>
  <c r="D241" i="3"/>
  <c r="E241" i="3" s="1"/>
  <c r="D240" i="3"/>
  <c r="E240" i="3" s="1"/>
  <c r="D239" i="3"/>
  <c r="E239" i="3" s="1"/>
  <c r="D238" i="3"/>
  <c r="E238" i="3" s="1"/>
  <c r="D237" i="3"/>
  <c r="E237" i="3" s="1"/>
  <c r="F237" i="3" s="1"/>
  <c r="D236" i="3"/>
  <c r="E236" i="3" s="1"/>
  <c r="D235" i="3"/>
  <c r="E235" i="3" s="1"/>
  <c r="D234" i="3"/>
  <c r="E234" i="3" s="1"/>
  <c r="D233" i="3"/>
  <c r="E233" i="3" s="1"/>
  <c r="G233" i="3" s="1"/>
  <c r="D232" i="3"/>
  <c r="E232" i="3" s="1"/>
  <c r="F232" i="3" s="1"/>
  <c r="D231" i="3"/>
  <c r="E231" i="3" s="1"/>
  <c r="D230" i="3"/>
  <c r="E230" i="3" s="1"/>
  <c r="D229" i="3"/>
  <c r="E229" i="3" s="1"/>
  <c r="F229" i="3" s="1"/>
  <c r="D228" i="3"/>
  <c r="E228" i="3" s="1"/>
  <c r="D227" i="3"/>
  <c r="E227" i="3" s="1"/>
  <c r="D226" i="3"/>
  <c r="E226" i="3" s="1"/>
  <c r="D225" i="3"/>
  <c r="E225" i="3" s="1"/>
  <c r="F225" i="3" s="1"/>
  <c r="D224" i="3"/>
  <c r="E224" i="3" s="1"/>
  <c r="F224" i="3" s="1"/>
  <c r="D223" i="3"/>
  <c r="E223" i="3" s="1"/>
  <c r="D222" i="3"/>
  <c r="E222" i="3" s="1"/>
  <c r="F222" i="3" s="1"/>
  <c r="D221" i="3"/>
  <c r="E221" i="3" s="1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E213" i="3" s="1"/>
  <c r="F213" i="3" s="1"/>
  <c r="D212" i="3"/>
  <c r="E212" i="3" s="1"/>
  <c r="D211" i="3"/>
  <c r="E211" i="3" s="1"/>
  <c r="D210" i="3"/>
  <c r="E210" i="3" s="1"/>
  <c r="D209" i="3"/>
  <c r="E209" i="3" s="1"/>
  <c r="G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G201" i="3" s="1"/>
  <c r="D200" i="3"/>
  <c r="E200" i="3" s="1"/>
  <c r="D199" i="3"/>
  <c r="E199" i="3" s="1"/>
  <c r="D198" i="3"/>
  <c r="E198" i="3" s="1"/>
  <c r="D197" i="3"/>
  <c r="E197" i="3" s="1"/>
  <c r="F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E189" i="3" s="1"/>
  <c r="D188" i="3"/>
  <c r="E188" i="3" s="1"/>
  <c r="D187" i="3"/>
  <c r="E187" i="3" s="1"/>
  <c r="F187" i="3" s="1"/>
  <c r="D186" i="3"/>
  <c r="E186" i="3" s="1"/>
  <c r="G186" i="3" s="1"/>
  <c r="D185" i="3"/>
  <c r="E185" i="3" s="1"/>
  <c r="F185" i="3" s="1"/>
  <c r="D184" i="3"/>
  <c r="E184" i="3" s="1"/>
  <c r="D183" i="3"/>
  <c r="E183" i="3" s="1"/>
  <c r="F183" i="3" s="1"/>
  <c r="D182" i="3"/>
  <c r="E182" i="3" s="1"/>
  <c r="D181" i="3"/>
  <c r="E181" i="3" s="1"/>
  <c r="D180" i="3"/>
  <c r="E180" i="3" s="1"/>
  <c r="D179" i="3"/>
  <c r="E179" i="3" s="1"/>
  <c r="F179" i="3" s="1"/>
  <c r="D178" i="3"/>
  <c r="E178" i="3" s="1"/>
  <c r="D177" i="3"/>
  <c r="E177" i="3" s="1"/>
  <c r="D176" i="3"/>
  <c r="E176" i="3" s="1"/>
  <c r="F176" i="3" s="1"/>
  <c r="D175" i="3"/>
  <c r="E175" i="3" s="1"/>
  <c r="F175" i="3" s="1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G169" i="3" s="1"/>
  <c r="D168" i="3"/>
  <c r="E168" i="3" s="1"/>
  <c r="D167" i="3"/>
  <c r="E167" i="3" s="1"/>
  <c r="G167" i="3" s="1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E161" i="3" s="1"/>
  <c r="G161" i="3" s="1"/>
  <c r="D160" i="3"/>
  <c r="E160" i="3" s="1"/>
  <c r="D159" i="3"/>
  <c r="E159" i="3" s="1"/>
  <c r="D158" i="3"/>
  <c r="E158" i="3" s="1"/>
  <c r="G158" i="3" s="1"/>
  <c r="D157" i="3"/>
  <c r="E157" i="3" s="1"/>
  <c r="D156" i="3"/>
  <c r="E156" i="3" s="1"/>
  <c r="D155" i="3"/>
  <c r="E155" i="3" s="1"/>
  <c r="D154" i="3"/>
  <c r="E154" i="3" s="1"/>
  <c r="F154" i="3" s="1"/>
  <c r="D153" i="3"/>
  <c r="E153" i="3" s="1"/>
  <c r="D152" i="3"/>
  <c r="E152" i="3" s="1"/>
  <c r="D151" i="3"/>
  <c r="E151" i="3" s="1"/>
  <c r="D150" i="3"/>
  <c r="E150" i="3" s="1"/>
  <c r="F150" i="3" s="1"/>
  <c r="D149" i="3"/>
  <c r="E149" i="3" s="1"/>
  <c r="F149" i="3" s="1"/>
  <c r="D148" i="3"/>
  <c r="E148" i="3" s="1"/>
  <c r="D147" i="3"/>
  <c r="E147" i="3" s="1"/>
  <c r="G147" i="3" s="1"/>
  <c r="D146" i="3"/>
  <c r="E146" i="3" s="1"/>
  <c r="F146" i="3" s="1"/>
  <c r="D145" i="3"/>
  <c r="E145" i="3" s="1"/>
  <c r="D144" i="3"/>
  <c r="E144" i="3" s="1"/>
  <c r="D143" i="3"/>
  <c r="E143" i="3" s="1"/>
  <c r="G143" i="3" s="1"/>
  <c r="D142" i="3"/>
  <c r="E142" i="3" s="1"/>
  <c r="D141" i="3"/>
  <c r="E141" i="3" s="1"/>
  <c r="F141" i="3" s="1"/>
  <c r="D140" i="3"/>
  <c r="E140" i="3" s="1"/>
  <c r="D139" i="3"/>
  <c r="E139" i="3" s="1"/>
  <c r="D138" i="3"/>
  <c r="E138" i="3" s="1"/>
  <c r="D137" i="3"/>
  <c r="E137" i="3" s="1"/>
  <c r="G137" i="3" s="1"/>
  <c r="D136" i="3"/>
  <c r="E136" i="3" s="1"/>
  <c r="D135" i="3"/>
  <c r="E135" i="3" s="1"/>
  <c r="D134" i="3"/>
  <c r="E134" i="3" s="1"/>
  <c r="D133" i="3"/>
  <c r="E133" i="3" s="1"/>
  <c r="G133" i="3" s="1"/>
  <c r="D132" i="3"/>
  <c r="E132" i="3" s="1"/>
  <c r="D131" i="3"/>
  <c r="E131" i="3" s="1"/>
  <c r="D130" i="3"/>
  <c r="E130" i="3" s="1"/>
  <c r="D129" i="3"/>
  <c r="E129" i="3" s="1"/>
  <c r="G129" i="3" s="1"/>
  <c r="D128" i="3"/>
  <c r="E128" i="3" s="1"/>
  <c r="D127" i="3"/>
  <c r="E127" i="3" s="1"/>
  <c r="D126" i="3"/>
  <c r="E126" i="3" s="1"/>
  <c r="D125" i="3"/>
  <c r="E125" i="3" s="1"/>
  <c r="G125" i="3" s="1"/>
  <c r="D124" i="3"/>
  <c r="E124" i="3" s="1"/>
  <c r="G124" i="3" s="1"/>
  <c r="D123" i="3"/>
  <c r="E123" i="3" s="1"/>
  <c r="G123" i="3" s="1"/>
  <c r="D122" i="3"/>
  <c r="E122" i="3" s="1"/>
  <c r="G122" i="3" s="1"/>
  <c r="D121" i="3"/>
  <c r="E121" i="3" s="1"/>
  <c r="G121" i="3" s="1"/>
  <c r="D120" i="3"/>
  <c r="E120" i="3" s="1"/>
  <c r="D119" i="3"/>
  <c r="E119" i="3" s="1"/>
  <c r="D118" i="3"/>
  <c r="E118" i="3" s="1"/>
  <c r="D117" i="3"/>
  <c r="E117" i="3" s="1"/>
  <c r="G117" i="3" s="1"/>
  <c r="D116" i="3"/>
  <c r="E116" i="3" s="1"/>
  <c r="D115" i="3"/>
  <c r="E115" i="3" s="1"/>
  <c r="G115" i="3" s="1"/>
  <c r="D114" i="3"/>
  <c r="E114" i="3" s="1"/>
  <c r="G114" i="3" s="1"/>
  <c r="D113" i="3"/>
  <c r="E113" i="3" s="1"/>
  <c r="G113" i="3" s="1"/>
  <c r="D112" i="3"/>
  <c r="E112" i="3" s="1"/>
  <c r="D111" i="3"/>
  <c r="E111" i="3" s="1"/>
  <c r="D110" i="3"/>
  <c r="E110" i="3" s="1"/>
  <c r="D109" i="3"/>
  <c r="E109" i="3" s="1"/>
  <c r="G109" i="3" s="1"/>
  <c r="D108" i="3"/>
  <c r="E108" i="3" s="1"/>
  <c r="D107" i="3"/>
  <c r="E107" i="3" s="1"/>
  <c r="D106" i="3"/>
  <c r="E106" i="3" s="1"/>
  <c r="G106" i="3" s="1"/>
  <c r="D105" i="3"/>
  <c r="E105" i="3" s="1"/>
  <c r="G105" i="3" s="1"/>
  <c r="D104" i="3"/>
  <c r="E104" i="3" s="1"/>
  <c r="D103" i="3"/>
  <c r="E103" i="3" s="1"/>
  <c r="G103" i="3" s="1"/>
  <c r="D102" i="3"/>
  <c r="E102" i="3" s="1"/>
  <c r="D101" i="3"/>
  <c r="E101" i="3" s="1"/>
  <c r="G101" i="3" s="1"/>
  <c r="D100" i="3"/>
  <c r="E100" i="3" s="1"/>
  <c r="D99" i="3"/>
  <c r="E99" i="3" s="1"/>
  <c r="F99" i="3" s="1"/>
  <c r="D98" i="3"/>
  <c r="E98" i="3" s="1"/>
  <c r="D97" i="3"/>
  <c r="E97" i="3" s="1"/>
  <c r="G97" i="3" s="1"/>
  <c r="D96" i="3"/>
  <c r="E96" i="3" s="1"/>
  <c r="D95" i="3"/>
  <c r="E95" i="3" s="1"/>
  <c r="D94" i="3"/>
  <c r="E94" i="3" s="1"/>
  <c r="D93" i="3"/>
  <c r="E93" i="3" s="1"/>
  <c r="D92" i="3"/>
  <c r="E92" i="3" s="1"/>
  <c r="F92" i="3" s="1"/>
  <c r="D91" i="3"/>
  <c r="E91" i="3" s="1"/>
  <c r="G91" i="3" s="1"/>
  <c r="D90" i="3"/>
  <c r="E90" i="3" s="1"/>
  <c r="D89" i="3"/>
  <c r="E89" i="3" s="1"/>
  <c r="D88" i="3"/>
  <c r="E88" i="3" s="1"/>
  <c r="D87" i="3"/>
  <c r="E87" i="3" s="1"/>
  <c r="G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G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G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G63" i="3" s="1"/>
  <c r="D62" i="3"/>
  <c r="E62" i="3" s="1"/>
  <c r="D61" i="3"/>
  <c r="E61" i="3" s="1"/>
  <c r="F61" i="3" s="1"/>
  <c r="D60" i="3"/>
  <c r="E60" i="3" s="1"/>
  <c r="D59" i="3"/>
  <c r="E59" i="3" s="1"/>
  <c r="D58" i="3"/>
  <c r="E58" i="3" s="1"/>
  <c r="D57" i="3"/>
  <c r="E57" i="3" s="1"/>
  <c r="F57" i="3" s="1"/>
  <c r="D56" i="3"/>
  <c r="E56" i="3" s="1"/>
  <c r="D55" i="3"/>
  <c r="E55" i="3" s="1"/>
  <c r="G55" i="3" s="1"/>
  <c r="D54" i="3"/>
  <c r="E54" i="3" s="1"/>
  <c r="F54" i="3" s="1"/>
  <c r="D53" i="3"/>
  <c r="E53" i="3" s="1"/>
  <c r="D52" i="3"/>
  <c r="E52" i="3" s="1"/>
  <c r="D51" i="3"/>
  <c r="E51" i="3" s="1"/>
  <c r="G51" i="3" s="1"/>
  <c r="D50" i="3"/>
  <c r="E50" i="3" s="1"/>
  <c r="F50" i="3" s="1"/>
  <c r="D49" i="3"/>
  <c r="E49" i="3" s="1"/>
  <c r="D48" i="3"/>
  <c r="E48" i="3" s="1"/>
  <c r="D47" i="3"/>
  <c r="E47" i="3" s="1"/>
  <c r="G47" i="3" s="1"/>
  <c r="D46" i="3"/>
  <c r="E46" i="3" s="1"/>
  <c r="F46" i="3" s="1"/>
  <c r="D45" i="3"/>
  <c r="E45" i="3" s="1"/>
  <c r="D44" i="3"/>
  <c r="E44" i="3" s="1"/>
  <c r="D43" i="3"/>
  <c r="E43" i="3" s="1"/>
  <c r="G43" i="3" s="1"/>
  <c r="D42" i="3"/>
  <c r="E42" i="3" s="1"/>
  <c r="D41" i="3"/>
  <c r="E41" i="3" s="1"/>
  <c r="D40" i="3"/>
  <c r="E40" i="3" s="1"/>
  <c r="D39" i="3"/>
  <c r="E39" i="3" s="1"/>
  <c r="D38" i="3"/>
  <c r="E38" i="3" s="1"/>
  <c r="G38" i="3" s="1"/>
  <c r="D37" i="3"/>
  <c r="E37" i="3" s="1"/>
  <c r="D36" i="3"/>
  <c r="E36" i="3" s="1"/>
  <c r="D35" i="3"/>
  <c r="E35" i="3" s="1"/>
  <c r="F35" i="3" s="1"/>
  <c r="D34" i="3"/>
  <c r="E34" i="3" s="1"/>
  <c r="D33" i="3"/>
  <c r="E33" i="3" s="1"/>
  <c r="D32" i="3"/>
  <c r="E32" i="3" s="1"/>
  <c r="D31" i="3"/>
  <c r="E31" i="3" s="1"/>
  <c r="G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G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G17" i="3" s="1"/>
  <c r="D16" i="3"/>
  <c r="E16" i="3" s="1"/>
  <c r="D15" i="3"/>
  <c r="E15" i="3" s="1"/>
  <c r="D14" i="3"/>
  <c r="E14" i="3" s="1"/>
  <c r="D13" i="3"/>
  <c r="E13" i="3" s="1"/>
  <c r="G13" i="3" s="1"/>
  <c r="D12" i="3"/>
  <c r="E12" i="3" s="1"/>
  <c r="D11" i="3"/>
  <c r="E11" i="3" s="1"/>
  <c r="D10" i="3"/>
  <c r="E10" i="3" s="1"/>
  <c r="D9" i="3"/>
  <c r="E9" i="3" s="1"/>
  <c r="G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D3" i="1"/>
  <c r="E3" i="1" s="1"/>
  <c r="I3" i="1"/>
  <c r="I3" i="3" s="1"/>
  <c r="J3" i="1"/>
  <c r="J3" i="3" s="1"/>
  <c r="D4" i="1"/>
  <c r="E4" i="1" s="1"/>
  <c r="G4" i="1" s="1"/>
  <c r="I4" i="1"/>
  <c r="I4" i="3" s="1"/>
  <c r="J4" i="1"/>
  <c r="J4" i="3" s="1"/>
  <c r="D5" i="1"/>
  <c r="E5" i="1" s="1"/>
  <c r="I5" i="1"/>
  <c r="I5" i="3" s="1"/>
  <c r="J5" i="1"/>
  <c r="J5" i="3" s="1"/>
  <c r="D6" i="1"/>
  <c r="E6" i="1" s="1"/>
  <c r="I6" i="1"/>
  <c r="I6" i="3" s="1"/>
  <c r="J6" i="1"/>
  <c r="J6" i="3" s="1"/>
  <c r="D7" i="1"/>
  <c r="E7" i="1" s="1"/>
  <c r="I7" i="1"/>
  <c r="I7" i="3" s="1"/>
  <c r="J7" i="1"/>
  <c r="J7" i="3" s="1"/>
  <c r="D8" i="1"/>
  <c r="E8" i="1" s="1"/>
  <c r="I8" i="1"/>
  <c r="I8" i="3" s="1"/>
  <c r="J8" i="1"/>
  <c r="J8" i="3" s="1"/>
  <c r="D9" i="1"/>
  <c r="E9" i="1" s="1"/>
  <c r="I9" i="1"/>
  <c r="I9" i="3" s="1"/>
  <c r="J9" i="1"/>
  <c r="J9" i="3" s="1"/>
  <c r="D10" i="1"/>
  <c r="E10" i="1" s="1"/>
  <c r="I10" i="1"/>
  <c r="I10" i="3" s="1"/>
  <c r="J10" i="1"/>
  <c r="J10" i="3" s="1"/>
  <c r="D11" i="1"/>
  <c r="E11" i="1" s="1"/>
  <c r="I11" i="1"/>
  <c r="I11" i="3" s="1"/>
  <c r="J11" i="1"/>
  <c r="J11" i="3" s="1"/>
  <c r="D12" i="1"/>
  <c r="E12" i="1" s="1"/>
  <c r="I12" i="1"/>
  <c r="I12" i="3" s="1"/>
  <c r="J12" i="1"/>
  <c r="J12" i="3" s="1"/>
  <c r="D13" i="1"/>
  <c r="E13" i="1" s="1"/>
  <c r="I13" i="1"/>
  <c r="I13" i="3" s="1"/>
  <c r="J13" i="1"/>
  <c r="J13" i="3" s="1"/>
  <c r="D14" i="1"/>
  <c r="E14" i="1" s="1"/>
  <c r="F14" i="1" s="1"/>
  <c r="I14" i="1"/>
  <c r="I14" i="3" s="1"/>
  <c r="J14" i="1"/>
  <c r="J14" i="3" s="1"/>
  <c r="D15" i="1"/>
  <c r="E15" i="1" s="1"/>
  <c r="I15" i="1"/>
  <c r="I15" i="3" s="1"/>
  <c r="J15" i="1"/>
  <c r="J15" i="3" s="1"/>
  <c r="D16" i="1"/>
  <c r="E16" i="1" s="1"/>
  <c r="I16" i="1"/>
  <c r="I16" i="3" s="1"/>
  <c r="J16" i="1"/>
  <c r="J16" i="3" s="1"/>
  <c r="D17" i="1"/>
  <c r="E17" i="1" s="1"/>
  <c r="I17" i="1"/>
  <c r="I17" i="3" s="1"/>
  <c r="J17" i="1"/>
  <c r="J17" i="3" s="1"/>
  <c r="D18" i="1"/>
  <c r="E18" i="1" s="1"/>
  <c r="I18" i="1"/>
  <c r="I18" i="3" s="1"/>
  <c r="J18" i="1"/>
  <c r="J18" i="3" s="1"/>
  <c r="D19" i="1"/>
  <c r="E19" i="1" s="1"/>
  <c r="I19" i="1"/>
  <c r="I19" i="3" s="1"/>
  <c r="J19" i="1"/>
  <c r="J19" i="3" s="1"/>
  <c r="D20" i="1"/>
  <c r="E20" i="1" s="1"/>
  <c r="G20" i="1" s="1"/>
  <c r="I20" i="1"/>
  <c r="I20" i="3" s="1"/>
  <c r="J20" i="1"/>
  <c r="J20" i="3" s="1"/>
  <c r="D21" i="1"/>
  <c r="E21" i="1" s="1"/>
  <c r="I21" i="1"/>
  <c r="I21" i="3" s="1"/>
  <c r="J21" i="1"/>
  <c r="J21" i="3" s="1"/>
  <c r="D22" i="1"/>
  <c r="E22" i="1" s="1"/>
  <c r="I22" i="1"/>
  <c r="I22" i="3" s="1"/>
  <c r="J22" i="1"/>
  <c r="J22" i="3" s="1"/>
  <c r="D23" i="1"/>
  <c r="E23" i="1" s="1"/>
  <c r="I23" i="1"/>
  <c r="I23" i="3" s="1"/>
  <c r="J23" i="1"/>
  <c r="J23" i="3" s="1"/>
  <c r="D24" i="1"/>
  <c r="E24" i="1" s="1"/>
  <c r="I24" i="1"/>
  <c r="I24" i="3" s="1"/>
  <c r="J24" i="1"/>
  <c r="J24" i="3" s="1"/>
  <c r="D25" i="1"/>
  <c r="E25" i="1" s="1"/>
  <c r="I25" i="1"/>
  <c r="I25" i="3" s="1"/>
  <c r="J25" i="1"/>
  <c r="J25" i="3" s="1"/>
  <c r="D26" i="1"/>
  <c r="E26" i="1" s="1"/>
  <c r="I26" i="1"/>
  <c r="I26" i="3" s="1"/>
  <c r="J26" i="1"/>
  <c r="J26" i="3" s="1"/>
  <c r="D27" i="1"/>
  <c r="E27" i="1" s="1"/>
  <c r="I27" i="1"/>
  <c r="I27" i="3" s="1"/>
  <c r="J27" i="1"/>
  <c r="J27" i="3" s="1"/>
  <c r="D28" i="1"/>
  <c r="E28" i="1" s="1"/>
  <c r="I28" i="1"/>
  <c r="I28" i="3" s="1"/>
  <c r="J28" i="1"/>
  <c r="J28" i="3" s="1"/>
  <c r="D29" i="1"/>
  <c r="E29" i="1" s="1"/>
  <c r="I29" i="1"/>
  <c r="I29" i="3" s="1"/>
  <c r="J29" i="1"/>
  <c r="J29" i="3" s="1"/>
  <c r="D30" i="1"/>
  <c r="E30" i="1" s="1"/>
  <c r="F30" i="1" s="1"/>
  <c r="I30" i="1"/>
  <c r="I30" i="3" s="1"/>
  <c r="J30" i="1"/>
  <c r="J30" i="3" s="1"/>
  <c r="D31" i="1"/>
  <c r="E31" i="1" s="1"/>
  <c r="I31" i="1"/>
  <c r="I31" i="3" s="1"/>
  <c r="J31" i="1"/>
  <c r="J31" i="3" s="1"/>
  <c r="D32" i="1"/>
  <c r="E32" i="1" s="1"/>
  <c r="I32" i="1"/>
  <c r="I32" i="3" s="1"/>
  <c r="J32" i="1"/>
  <c r="J32" i="3" s="1"/>
  <c r="D33" i="1"/>
  <c r="E33" i="1" s="1"/>
  <c r="I33" i="1"/>
  <c r="I33" i="3" s="1"/>
  <c r="J33" i="1"/>
  <c r="J33" i="3" s="1"/>
  <c r="D34" i="1"/>
  <c r="E34" i="1" s="1"/>
  <c r="I34" i="1"/>
  <c r="I34" i="3" s="1"/>
  <c r="J34" i="1"/>
  <c r="J34" i="3" s="1"/>
  <c r="D35" i="1"/>
  <c r="E35" i="1" s="1"/>
  <c r="F35" i="1" s="1"/>
  <c r="I35" i="1"/>
  <c r="I35" i="3" s="1"/>
  <c r="J35" i="1"/>
  <c r="J35" i="3" s="1"/>
  <c r="D36" i="1"/>
  <c r="E36" i="1" s="1"/>
  <c r="F36" i="1" s="1"/>
  <c r="I36" i="1"/>
  <c r="I36" i="3" s="1"/>
  <c r="J36" i="1"/>
  <c r="J36" i="3" s="1"/>
  <c r="D37" i="1"/>
  <c r="E37" i="1" s="1"/>
  <c r="I37" i="1"/>
  <c r="I37" i="3" s="1"/>
  <c r="J37" i="1"/>
  <c r="J37" i="3" s="1"/>
  <c r="D38" i="1"/>
  <c r="E38" i="1" s="1"/>
  <c r="I38" i="1"/>
  <c r="I38" i="3" s="1"/>
  <c r="J38" i="1"/>
  <c r="J38" i="3" s="1"/>
  <c r="D39" i="1"/>
  <c r="E39" i="1" s="1"/>
  <c r="I39" i="1"/>
  <c r="I39" i="3" s="1"/>
  <c r="J39" i="1"/>
  <c r="J39" i="3" s="1"/>
  <c r="D40" i="1"/>
  <c r="E40" i="1" s="1"/>
  <c r="I40" i="1"/>
  <c r="I40" i="3" s="1"/>
  <c r="J40" i="1"/>
  <c r="J40" i="3" s="1"/>
  <c r="D41" i="1"/>
  <c r="E41" i="1" s="1"/>
  <c r="I41" i="1"/>
  <c r="I41" i="3" s="1"/>
  <c r="J41" i="1"/>
  <c r="J41" i="3" s="1"/>
  <c r="D42" i="1"/>
  <c r="E42" i="1" s="1"/>
  <c r="I42" i="1"/>
  <c r="I42" i="3" s="1"/>
  <c r="J42" i="1"/>
  <c r="J42" i="3" s="1"/>
  <c r="D43" i="1"/>
  <c r="E43" i="1" s="1"/>
  <c r="I43" i="1"/>
  <c r="I43" i="3" s="1"/>
  <c r="J43" i="1"/>
  <c r="J43" i="3" s="1"/>
  <c r="D44" i="1"/>
  <c r="E44" i="1" s="1"/>
  <c r="I44" i="1"/>
  <c r="I44" i="3" s="1"/>
  <c r="J44" i="1"/>
  <c r="J44" i="3" s="1"/>
  <c r="D45" i="1"/>
  <c r="E45" i="1" s="1"/>
  <c r="I45" i="1"/>
  <c r="I45" i="3" s="1"/>
  <c r="J45" i="1"/>
  <c r="J45" i="3" s="1"/>
  <c r="D46" i="1"/>
  <c r="E46" i="1" s="1"/>
  <c r="I46" i="1"/>
  <c r="I46" i="3" s="1"/>
  <c r="J46" i="1"/>
  <c r="J46" i="3" s="1"/>
  <c r="D47" i="1"/>
  <c r="E47" i="1" s="1"/>
  <c r="I47" i="1"/>
  <c r="I47" i="3" s="1"/>
  <c r="J47" i="1"/>
  <c r="J47" i="3" s="1"/>
  <c r="D48" i="1"/>
  <c r="E48" i="1" s="1"/>
  <c r="I48" i="1"/>
  <c r="I48" i="3" s="1"/>
  <c r="J48" i="1"/>
  <c r="J48" i="3" s="1"/>
  <c r="D49" i="1"/>
  <c r="E49" i="1" s="1"/>
  <c r="I49" i="1"/>
  <c r="I49" i="3" s="1"/>
  <c r="J49" i="1"/>
  <c r="J49" i="3" s="1"/>
  <c r="D50" i="1"/>
  <c r="E50" i="1" s="1"/>
  <c r="I50" i="1"/>
  <c r="I50" i="3" s="1"/>
  <c r="J50" i="1"/>
  <c r="J50" i="3" s="1"/>
  <c r="D51" i="1"/>
  <c r="E51" i="1" s="1"/>
  <c r="I51" i="1"/>
  <c r="I51" i="3" s="1"/>
  <c r="J51" i="1"/>
  <c r="J51" i="3" s="1"/>
  <c r="D52" i="1"/>
  <c r="E52" i="1" s="1"/>
  <c r="I52" i="1"/>
  <c r="I52" i="3" s="1"/>
  <c r="J52" i="1"/>
  <c r="J52" i="3" s="1"/>
  <c r="D53" i="1"/>
  <c r="E53" i="1" s="1"/>
  <c r="I53" i="1"/>
  <c r="I53" i="3" s="1"/>
  <c r="J53" i="1"/>
  <c r="J53" i="3" s="1"/>
  <c r="D54" i="1"/>
  <c r="E54" i="1" s="1"/>
  <c r="I54" i="1"/>
  <c r="I54" i="3" s="1"/>
  <c r="J54" i="1"/>
  <c r="J54" i="3" s="1"/>
  <c r="D55" i="1"/>
  <c r="E55" i="1" s="1"/>
  <c r="I55" i="1"/>
  <c r="I55" i="3" s="1"/>
  <c r="J55" i="1"/>
  <c r="J55" i="3" s="1"/>
  <c r="D56" i="1"/>
  <c r="E56" i="1" s="1"/>
  <c r="I56" i="1"/>
  <c r="I56" i="3" s="1"/>
  <c r="J56" i="1"/>
  <c r="J56" i="3" s="1"/>
  <c r="D57" i="1"/>
  <c r="E57" i="1" s="1"/>
  <c r="I57" i="1"/>
  <c r="I57" i="3" s="1"/>
  <c r="J57" i="1"/>
  <c r="J57" i="3" s="1"/>
  <c r="D58" i="1"/>
  <c r="E58" i="1" s="1"/>
  <c r="I58" i="1"/>
  <c r="I58" i="3" s="1"/>
  <c r="J58" i="1"/>
  <c r="J58" i="3" s="1"/>
  <c r="D59" i="1"/>
  <c r="E59" i="1" s="1"/>
  <c r="I59" i="1"/>
  <c r="I59" i="3" s="1"/>
  <c r="J59" i="1"/>
  <c r="J59" i="3" s="1"/>
  <c r="D60" i="1"/>
  <c r="E60" i="1" s="1"/>
  <c r="I60" i="1"/>
  <c r="I60" i="3" s="1"/>
  <c r="J60" i="1"/>
  <c r="J60" i="3" s="1"/>
  <c r="D61" i="1"/>
  <c r="E61" i="1" s="1"/>
  <c r="I61" i="1"/>
  <c r="I61" i="3" s="1"/>
  <c r="J61" i="1"/>
  <c r="J61" i="3" s="1"/>
  <c r="D62" i="1"/>
  <c r="E62" i="1" s="1"/>
  <c r="I62" i="1"/>
  <c r="I62" i="3" s="1"/>
  <c r="J62" i="1"/>
  <c r="J62" i="3" s="1"/>
  <c r="D63" i="1"/>
  <c r="E63" i="1" s="1"/>
  <c r="I63" i="1"/>
  <c r="I63" i="3" s="1"/>
  <c r="J63" i="1"/>
  <c r="J63" i="3" s="1"/>
  <c r="D64" i="1"/>
  <c r="E64" i="1" s="1"/>
  <c r="F64" i="1" s="1"/>
  <c r="I64" i="1"/>
  <c r="I64" i="3" s="1"/>
  <c r="J64" i="1"/>
  <c r="J64" i="3" s="1"/>
  <c r="D65" i="1"/>
  <c r="E65" i="1" s="1"/>
  <c r="I65" i="1"/>
  <c r="I65" i="3" s="1"/>
  <c r="J65" i="1"/>
  <c r="J65" i="3" s="1"/>
  <c r="D66" i="1"/>
  <c r="E66" i="1" s="1"/>
  <c r="I66" i="1"/>
  <c r="I66" i="3" s="1"/>
  <c r="J66" i="1"/>
  <c r="J66" i="3" s="1"/>
  <c r="D67" i="1"/>
  <c r="E67" i="1" s="1"/>
  <c r="I67" i="1"/>
  <c r="I67" i="3" s="1"/>
  <c r="J67" i="1"/>
  <c r="J67" i="3" s="1"/>
  <c r="D68" i="1"/>
  <c r="E68" i="1" s="1"/>
  <c r="I68" i="1"/>
  <c r="I68" i="3" s="1"/>
  <c r="J68" i="1"/>
  <c r="J68" i="3" s="1"/>
  <c r="D69" i="1"/>
  <c r="E69" i="1" s="1"/>
  <c r="I69" i="1"/>
  <c r="I69" i="3" s="1"/>
  <c r="J69" i="1"/>
  <c r="J69" i="3" s="1"/>
  <c r="D70" i="1"/>
  <c r="E70" i="1" s="1"/>
  <c r="I70" i="1"/>
  <c r="I70" i="3" s="1"/>
  <c r="J70" i="1"/>
  <c r="J70" i="3" s="1"/>
  <c r="D71" i="1"/>
  <c r="E71" i="1" s="1"/>
  <c r="I71" i="1"/>
  <c r="I71" i="3" s="1"/>
  <c r="J71" i="1"/>
  <c r="J71" i="3" s="1"/>
  <c r="D72" i="1"/>
  <c r="E72" i="1" s="1"/>
  <c r="I72" i="1"/>
  <c r="I72" i="3" s="1"/>
  <c r="J72" i="1"/>
  <c r="J72" i="3" s="1"/>
  <c r="D73" i="1"/>
  <c r="E73" i="1" s="1"/>
  <c r="I73" i="1"/>
  <c r="I73" i="3" s="1"/>
  <c r="J73" i="1"/>
  <c r="J73" i="3" s="1"/>
  <c r="D74" i="1"/>
  <c r="E74" i="1" s="1"/>
  <c r="I74" i="1"/>
  <c r="I74" i="3" s="1"/>
  <c r="J74" i="1"/>
  <c r="J74" i="3" s="1"/>
  <c r="D75" i="1"/>
  <c r="E75" i="1" s="1"/>
  <c r="I75" i="1"/>
  <c r="I75" i="3" s="1"/>
  <c r="J75" i="1"/>
  <c r="J75" i="3" s="1"/>
  <c r="D76" i="1"/>
  <c r="E76" i="1" s="1"/>
  <c r="I76" i="1"/>
  <c r="I76" i="3" s="1"/>
  <c r="J76" i="1"/>
  <c r="J76" i="3" s="1"/>
  <c r="D77" i="1"/>
  <c r="E77" i="1" s="1"/>
  <c r="I77" i="1"/>
  <c r="I77" i="3" s="1"/>
  <c r="J77" i="1"/>
  <c r="J77" i="3" s="1"/>
  <c r="D78" i="1"/>
  <c r="E78" i="1" s="1"/>
  <c r="I78" i="1"/>
  <c r="I78" i="3" s="1"/>
  <c r="J78" i="1"/>
  <c r="J78" i="3" s="1"/>
  <c r="D79" i="1"/>
  <c r="E79" i="1" s="1"/>
  <c r="I79" i="1"/>
  <c r="I79" i="3" s="1"/>
  <c r="J79" i="1"/>
  <c r="J79" i="3" s="1"/>
  <c r="D80" i="1"/>
  <c r="E80" i="1" s="1"/>
  <c r="I80" i="1"/>
  <c r="I80" i="3" s="1"/>
  <c r="J80" i="1"/>
  <c r="J80" i="3" s="1"/>
  <c r="D81" i="1"/>
  <c r="E81" i="1" s="1"/>
  <c r="I81" i="1"/>
  <c r="I81" i="3" s="1"/>
  <c r="J81" i="1"/>
  <c r="J81" i="3" s="1"/>
  <c r="D82" i="1"/>
  <c r="E82" i="1" s="1"/>
  <c r="I82" i="1"/>
  <c r="I82" i="3" s="1"/>
  <c r="J82" i="1"/>
  <c r="J82" i="3" s="1"/>
  <c r="D83" i="1"/>
  <c r="E83" i="1" s="1"/>
  <c r="I83" i="1"/>
  <c r="I83" i="3" s="1"/>
  <c r="J83" i="1"/>
  <c r="J83" i="3" s="1"/>
  <c r="D84" i="1"/>
  <c r="E84" i="1" s="1"/>
  <c r="I84" i="1"/>
  <c r="I84" i="3" s="1"/>
  <c r="J84" i="1"/>
  <c r="J84" i="3" s="1"/>
  <c r="D85" i="1"/>
  <c r="E85" i="1" s="1"/>
  <c r="I85" i="1"/>
  <c r="I85" i="3" s="1"/>
  <c r="J85" i="1"/>
  <c r="J85" i="3" s="1"/>
  <c r="D86" i="1"/>
  <c r="E86" i="1" s="1"/>
  <c r="I86" i="1"/>
  <c r="I86" i="3" s="1"/>
  <c r="J86" i="1"/>
  <c r="J86" i="3" s="1"/>
  <c r="D87" i="1"/>
  <c r="E87" i="1" s="1"/>
  <c r="F87" i="1" s="1"/>
  <c r="I87" i="1"/>
  <c r="I87" i="3" s="1"/>
  <c r="J87" i="1"/>
  <c r="J87" i="3" s="1"/>
  <c r="D88" i="1"/>
  <c r="E88" i="1" s="1"/>
  <c r="I88" i="1"/>
  <c r="I88" i="3" s="1"/>
  <c r="J88" i="1"/>
  <c r="J88" i="3" s="1"/>
  <c r="D89" i="1"/>
  <c r="E89" i="1" s="1"/>
  <c r="I89" i="1"/>
  <c r="I89" i="3" s="1"/>
  <c r="J89" i="1"/>
  <c r="J89" i="3" s="1"/>
  <c r="D90" i="1"/>
  <c r="E90" i="1" s="1"/>
  <c r="I90" i="1"/>
  <c r="I90" i="3" s="1"/>
  <c r="J90" i="1"/>
  <c r="J90" i="3" s="1"/>
  <c r="D91" i="1"/>
  <c r="E91" i="1" s="1"/>
  <c r="I91" i="1"/>
  <c r="I91" i="3" s="1"/>
  <c r="J91" i="1"/>
  <c r="J91" i="3" s="1"/>
  <c r="D92" i="1"/>
  <c r="E92" i="1" s="1"/>
  <c r="I92" i="1"/>
  <c r="I92" i="3" s="1"/>
  <c r="J92" i="1"/>
  <c r="J92" i="3" s="1"/>
  <c r="D93" i="1"/>
  <c r="E93" i="1" s="1"/>
  <c r="I93" i="1"/>
  <c r="I93" i="3" s="1"/>
  <c r="J93" i="1"/>
  <c r="J93" i="3" s="1"/>
  <c r="D94" i="1"/>
  <c r="E94" i="1" s="1"/>
  <c r="I94" i="1"/>
  <c r="I94" i="3" s="1"/>
  <c r="J94" i="1"/>
  <c r="J94" i="3" s="1"/>
  <c r="D95" i="1"/>
  <c r="E95" i="1" s="1"/>
  <c r="I95" i="1"/>
  <c r="I95" i="3" s="1"/>
  <c r="J95" i="1"/>
  <c r="J95" i="3" s="1"/>
  <c r="D96" i="1"/>
  <c r="E96" i="1" s="1"/>
  <c r="I96" i="1"/>
  <c r="I96" i="3" s="1"/>
  <c r="J96" i="1"/>
  <c r="J96" i="3" s="1"/>
  <c r="D97" i="1"/>
  <c r="E97" i="1" s="1"/>
  <c r="I97" i="1"/>
  <c r="I97" i="3" s="1"/>
  <c r="J97" i="1"/>
  <c r="J97" i="3" s="1"/>
  <c r="D98" i="1"/>
  <c r="E98" i="1" s="1"/>
  <c r="I98" i="1"/>
  <c r="I98" i="3" s="1"/>
  <c r="J98" i="1"/>
  <c r="J98" i="3" s="1"/>
  <c r="D99" i="1"/>
  <c r="E99" i="1" s="1"/>
  <c r="I99" i="1"/>
  <c r="I99" i="3" s="1"/>
  <c r="J99" i="1"/>
  <c r="J99" i="3" s="1"/>
  <c r="D100" i="1"/>
  <c r="E100" i="1" s="1"/>
  <c r="I100" i="1"/>
  <c r="I100" i="3" s="1"/>
  <c r="J100" i="1"/>
  <c r="J100" i="3" s="1"/>
  <c r="D101" i="1"/>
  <c r="E101" i="1" s="1"/>
  <c r="I101" i="1"/>
  <c r="I101" i="3" s="1"/>
  <c r="J101" i="1"/>
  <c r="J101" i="3" s="1"/>
  <c r="D102" i="1"/>
  <c r="E102" i="1" s="1"/>
  <c r="I102" i="1"/>
  <c r="I102" i="3" s="1"/>
  <c r="J102" i="1"/>
  <c r="J102" i="3" s="1"/>
  <c r="D103" i="1"/>
  <c r="E103" i="1" s="1"/>
  <c r="I103" i="1"/>
  <c r="I103" i="3" s="1"/>
  <c r="J103" i="1"/>
  <c r="J103" i="3" s="1"/>
  <c r="D104" i="1"/>
  <c r="E104" i="1" s="1"/>
  <c r="I104" i="1"/>
  <c r="I104" i="3" s="1"/>
  <c r="J104" i="1"/>
  <c r="J104" i="3" s="1"/>
  <c r="D105" i="1"/>
  <c r="E105" i="1" s="1"/>
  <c r="G105" i="1" s="1"/>
  <c r="I105" i="1"/>
  <c r="I105" i="3" s="1"/>
  <c r="J105" i="1"/>
  <c r="J105" i="3" s="1"/>
  <c r="D106" i="1"/>
  <c r="E106" i="1" s="1"/>
  <c r="I106" i="1"/>
  <c r="I106" i="3" s="1"/>
  <c r="J106" i="1"/>
  <c r="J106" i="3" s="1"/>
  <c r="D107" i="1"/>
  <c r="E107" i="1" s="1"/>
  <c r="I107" i="1"/>
  <c r="I107" i="3" s="1"/>
  <c r="J107" i="1"/>
  <c r="J107" i="3" s="1"/>
  <c r="D108" i="1"/>
  <c r="E108" i="1" s="1"/>
  <c r="I108" i="1"/>
  <c r="I108" i="3" s="1"/>
  <c r="J108" i="1"/>
  <c r="J108" i="3" s="1"/>
  <c r="D109" i="1"/>
  <c r="E109" i="1" s="1"/>
  <c r="I109" i="1"/>
  <c r="I109" i="3" s="1"/>
  <c r="J109" i="1"/>
  <c r="J109" i="3" s="1"/>
  <c r="D110" i="1"/>
  <c r="E110" i="1" s="1"/>
  <c r="I110" i="1"/>
  <c r="I110" i="3" s="1"/>
  <c r="J110" i="1"/>
  <c r="J110" i="3" s="1"/>
  <c r="D111" i="1"/>
  <c r="E111" i="1" s="1"/>
  <c r="I111" i="1"/>
  <c r="I111" i="3" s="1"/>
  <c r="J111" i="1"/>
  <c r="J111" i="3" s="1"/>
  <c r="D112" i="1"/>
  <c r="E112" i="1" s="1"/>
  <c r="I112" i="1"/>
  <c r="I112" i="3" s="1"/>
  <c r="J112" i="1"/>
  <c r="J112" i="3" s="1"/>
  <c r="D113" i="1"/>
  <c r="E113" i="1" s="1"/>
  <c r="I113" i="1"/>
  <c r="I113" i="3" s="1"/>
  <c r="J113" i="1"/>
  <c r="J113" i="3" s="1"/>
  <c r="D114" i="1"/>
  <c r="E114" i="1" s="1"/>
  <c r="I114" i="1"/>
  <c r="I114" i="3" s="1"/>
  <c r="J114" i="1"/>
  <c r="J114" i="3" s="1"/>
  <c r="D115" i="1"/>
  <c r="E115" i="1" s="1"/>
  <c r="I115" i="1"/>
  <c r="I115" i="3" s="1"/>
  <c r="J115" i="1"/>
  <c r="J115" i="3" s="1"/>
  <c r="D116" i="1"/>
  <c r="E116" i="1" s="1"/>
  <c r="I116" i="1"/>
  <c r="I116" i="3" s="1"/>
  <c r="J116" i="1"/>
  <c r="J116" i="3" s="1"/>
  <c r="D117" i="1"/>
  <c r="E117" i="1" s="1"/>
  <c r="I117" i="1"/>
  <c r="I117" i="3" s="1"/>
  <c r="J117" i="1"/>
  <c r="J117" i="3" s="1"/>
  <c r="D118" i="1"/>
  <c r="E118" i="1" s="1"/>
  <c r="I118" i="1"/>
  <c r="I118" i="3" s="1"/>
  <c r="J118" i="1"/>
  <c r="J118" i="3" s="1"/>
  <c r="D119" i="1"/>
  <c r="E119" i="1" s="1"/>
  <c r="I119" i="1"/>
  <c r="I119" i="3" s="1"/>
  <c r="J119" i="1"/>
  <c r="J119" i="3" s="1"/>
  <c r="D120" i="1"/>
  <c r="E120" i="1" s="1"/>
  <c r="F120" i="1" s="1"/>
  <c r="I120" i="1"/>
  <c r="I120" i="3" s="1"/>
  <c r="J120" i="1"/>
  <c r="J120" i="3" s="1"/>
  <c r="D121" i="1"/>
  <c r="E121" i="1" s="1"/>
  <c r="G121" i="1" s="1"/>
  <c r="I121" i="1"/>
  <c r="I121" i="3" s="1"/>
  <c r="J121" i="1"/>
  <c r="J121" i="3" s="1"/>
  <c r="D122" i="1"/>
  <c r="E122" i="1" s="1"/>
  <c r="I122" i="1"/>
  <c r="I122" i="3" s="1"/>
  <c r="J122" i="1"/>
  <c r="J122" i="3" s="1"/>
  <c r="D123" i="1"/>
  <c r="E123" i="1" s="1"/>
  <c r="I123" i="1"/>
  <c r="I123" i="3" s="1"/>
  <c r="J123" i="1"/>
  <c r="J123" i="3" s="1"/>
  <c r="D124" i="1"/>
  <c r="E124" i="1" s="1"/>
  <c r="I124" i="1"/>
  <c r="I124" i="3" s="1"/>
  <c r="J124" i="1"/>
  <c r="J124" i="3" s="1"/>
  <c r="D125" i="1"/>
  <c r="E125" i="1" s="1"/>
  <c r="I125" i="1"/>
  <c r="I125" i="3" s="1"/>
  <c r="J125" i="1"/>
  <c r="J125" i="3" s="1"/>
  <c r="D126" i="1"/>
  <c r="E126" i="1" s="1"/>
  <c r="I126" i="1"/>
  <c r="I126" i="3" s="1"/>
  <c r="J126" i="1"/>
  <c r="J126" i="3" s="1"/>
  <c r="D127" i="1"/>
  <c r="E127" i="1" s="1"/>
  <c r="I127" i="1"/>
  <c r="I127" i="3" s="1"/>
  <c r="J127" i="1"/>
  <c r="J127" i="3" s="1"/>
  <c r="D128" i="1"/>
  <c r="E128" i="1" s="1"/>
  <c r="I128" i="1"/>
  <c r="I128" i="3" s="1"/>
  <c r="J128" i="1"/>
  <c r="J128" i="3" s="1"/>
  <c r="D129" i="1"/>
  <c r="E129" i="1" s="1"/>
  <c r="I129" i="1"/>
  <c r="I129" i="3" s="1"/>
  <c r="J129" i="1"/>
  <c r="J129" i="3" s="1"/>
  <c r="D130" i="1"/>
  <c r="E130" i="1" s="1"/>
  <c r="I130" i="1"/>
  <c r="I130" i="3" s="1"/>
  <c r="J130" i="1"/>
  <c r="J130" i="3" s="1"/>
  <c r="D131" i="1"/>
  <c r="E131" i="1" s="1"/>
  <c r="I131" i="1"/>
  <c r="I131" i="3" s="1"/>
  <c r="J131" i="1"/>
  <c r="J131" i="3" s="1"/>
  <c r="D132" i="1"/>
  <c r="E132" i="1" s="1"/>
  <c r="I132" i="1"/>
  <c r="I132" i="3" s="1"/>
  <c r="J132" i="1"/>
  <c r="J132" i="3" s="1"/>
  <c r="D133" i="1"/>
  <c r="E133" i="1" s="1"/>
  <c r="I133" i="1"/>
  <c r="I133" i="3" s="1"/>
  <c r="J133" i="1"/>
  <c r="J133" i="3" s="1"/>
  <c r="D134" i="1"/>
  <c r="E134" i="1" s="1"/>
  <c r="I134" i="1"/>
  <c r="I134" i="3" s="1"/>
  <c r="J134" i="1"/>
  <c r="J134" i="3" s="1"/>
  <c r="D135" i="1"/>
  <c r="E135" i="1" s="1"/>
  <c r="I135" i="1"/>
  <c r="I135" i="3" s="1"/>
  <c r="J135" i="1"/>
  <c r="J135" i="3" s="1"/>
  <c r="D136" i="1"/>
  <c r="E136" i="1" s="1"/>
  <c r="I136" i="1"/>
  <c r="I136" i="3" s="1"/>
  <c r="J136" i="1"/>
  <c r="J136" i="3" s="1"/>
  <c r="D137" i="1"/>
  <c r="E137" i="1" s="1"/>
  <c r="I137" i="1"/>
  <c r="I137" i="3" s="1"/>
  <c r="J137" i="1"/>
  <c r="J137" i="3" s="1"/>
  <c r="D138" i="1"/>
  <c r="E138" i="1" s="1"/>
  <c r="I138" i="1"/>
  <c r="I138" i="3" s="1"/>
  <c r="J138" i="1"/>
  <c r="J138" i="3" s="1"/>
  <c r="D139" i="1"/>
  <c r="E139" i="1" s="1"/>
  <c r="I139" i="1"/>
  <c r="I139" i="3" s="1"/>
  <c r="J139" i="1"/>
  <c r="J139" i="3" s="1"/>
  <c r="D140" i="1"/>
  <c r="E140" i="1" s="1"/>
  <c r="I140" i="1"/>
  <c r="I140" i="3" s="1"/>
  <c r="J140" i="1"/>
  <c r="J140" i="3" s="1"/>
  <c r="D141" i="1"/>
  <c r="E141" i="1" s="1"/>
  <c r="I141" i="1"/>
  <c r="I141" i="3" s="1"/>
  <c r="J141" i="1"/>
  <c r="J141" i="3" s="1"/>
  <c r="D142" i="1"/>
  <c r="E142" i="1" s="1"/>
  <c r="I142" i="1"/>
  <c r="I142" i="3" s="1"/>
  <c r="J142" i="1"/>
  <c r="J142" i="3" s="1"/>
  <c r="D143" i="1"/>
  <c r="E143" i="1" s="1"/>
  <c r="I143" i="1"/>
  <c r="I143" i="3" s="1"/>
  <c r="J143" i="1"/>
  <c r="J143" i="3" s="1"/>
  <c r="D144" i="1"/>
  <c r="E144" i="1" s="1"/>
  <c r="I144" i="1"/>
  <c r="I144" i="3" s="1"/>
  <c r="J144" i="1"/>
  <c r="J144" i="3" s="1"/>
  <c r="D145" i="1"/>
  <c r="E145" i="1" s="1"/>
  <c r="I145" i="1"/>
  <c r="I145" i="3" s="1"/>
  <c r="J145" i="1"/>
  <c r="J145" i="3" s="1"/>
  <c r="D146" i="1"/>
  <c r="E146" i="1" s="1"/>
  <c r="F146" i="1" s="1"/>
  <c r="I146" i="1"/>
  <c r="I146" i="3" s="1"/>
  <c r="J146" i="1"/>
  <c r="J146" i="3" s="1"/>
  <c r="D147" i="1"/>
  <c r="E147" i="1" s="1"/>
  <c r="I147" i="1"/>
  <c r="I147" i="3" s="1"/>
  <c r="J147" i="1"/>
  <c r="J147" i="3" s="1"/>
  <c r="D148" i="1"/>
  <c r="E148" i="1" s="1"/>
  <c r="I148" i="1"/>
  <c r="I148" i="3" s="1"/>
  <c r="J148" i="1"/>
  <c r="J148" i="3" s="1"/>
  <c r="D149" i="1"/>
  <c r="E149" i="1" s="1"/>
  <c r="I149" i="1"/>
  <c r="I149" i="3" s="1"/>
  <c r="J149" i="1"/>
  <c r="J149" i="3" s="1"/>
  <c r="D150" i="1"/>
  <c r="E150" i="1" s="1"/>
  <c r="F150" i="1" s="1"/>
  <c r="I150" i="1"/>
  <c r="I150" i="3" s="1"/>
  <c r="J150" i="1"/>
  <c r="J150" i="3" s="1"/>
  <c r="D151" i="1"/>
  <c r="E151" i="1" s="1"/>
  <c r="I151" i="1"/>
  <c r="I151" i="3" s="1"/>
  <c r="J151" i="1"/>
  <c r="J151" i="3" s="1"/>
  <c r="D152" i="1"/>
  <c r="E152" i="1" s="1"/>
  <c r="I152" i="1"/>
  <c r="I152" i="3" s="1"/>
  <c r="J152" i="1"/>
  <c r="J152" i="3" s="1"/>
  <c r="D153" i="1"/>
  <c r="E153" i="1" s="1"/>
  <c r="I153" i="1"/>
  <c r="I153" i="3" s="1"/>
  <c r="J153" i="1"/>
  <c r="J153" i="3" s="1"/>
  <c r="D154" i="1"/>
  <c r="E154" i="1" s="1"/>
  <c r="I154" i="1"/>
  <c r="I154" i="3" s="1"/>
  <c r="J154" i="1"/>
  <c r="J154" i="3" s="1"/>
  <c r="D155" i="1"/>
  <c r="E155" i="1" s="1"/>
  <c r="F155" i="1" s="1"/>
  <c r="I155" i="1"/>
  <c r="I155" i="3" s="1"/>
  <c r="J155" i="1"/>
  <c r="J155" i="3" s="1"/>
  <c r="D156" i="1"/>
  <c r="E156" i="1" s="1"/>
  <c r="I156" i="1"/>
  <c r="I156" i="3" s="1"/>
  <c r="J156" i="1"/>
  <c r="J156" i="3" s="1"/>
  <c r="D157" i="1"/>
  <c r="E157" i="1" s="1"/>
  <c r="F157" i="1" s="1"/>
  <c r="I157" i="1"/>
  <c r="I157" i="3" s="1"/>
  <c r="J157" i="1"/>
  <c r="J157" i="3" s="1"/>
  <c r="D158" i="1"/>
  <c r="E158" i="1" s="1"/>
  <c r="I158" i="1"/>
  <c r="I158" i="3" s="1"/>
  <c r="J158" i="1"/>
  <c r="J158" i="3" s="1"/>
  <c r="D159" i="1"/>
  <c r="E159" i="1" s="1"/>
  <c r="I159" i="1"/>
  <c r="I159" i="3" s="1"/>
  <c r="J159" i="1"/>
  <c r="J159" i="3" s="1"/>
  <c r="D160" i="1"/>
  <c r="E160" i="1" s="1"/>
  <c r="I160" i="1"/>
  <c r="I160" i="3" s="1"/>
  <c r="J160" i="1"/>
  <c r="J160" i="3" s="1"/>
  <c r="D161" i="1"/>
  <c r="E161" i="1" s="1"/>
  <c r="I161" i="1"/>
  <c r="I161" i="3" s="1"/>
  <c r="J161" i="1"/>
  <c r="J161" i="3" s="1"/>
  <c r="D162" i="1"/>
  <c r="E162" i="1" s="1"/>
  <c r="I162" i="1"/>
  <c r="I162" i="3" s="1"/>
  <c r="J162" i="1"/>
  <c r="J162" i="3" s="1"/>
  <c r="D163" i="1"/>
  <c r="E163" i="1" s="1"/>
  <c r="I163" i="1"/>
  <c r="I163" i="3" s="1"/>
  <c r="J163" i="1"/>
  <c r="J163" i="3" s="1"/>
  <c r="D164" i="1"/>
  <c r="E164" i="1" s="1"/>
  <c r="I164" i="1"/>
  <c r="I164" i="3" s="1"/>
  <c r="J164" i="1"/>
  <c r="J164" i="3" s="1"/>
  <c r="D165" i="1"/>
  <c r="E165" i="1" s="1"/>
  <c r="I165" i="1"/>
  <c r="I165" i="3" s="1"/>
  <c r="J165" i="1"/>
  <c r="J165" i="3" s="1"/>
  <c r="D166" i="1"/>
  <c r="E166" i="1" s="1"/>
  <c r="I166" i="1"/>
  <c r="I166" i="3" s="1"/>
  <c r="J166" i="1"/>
  <c r="J166" i="3" s="1"/>
  <c r="D167" i="1"/>
  <c r="E167" i="1" s="1"/>
  <c r="I167" i="1"/>
  <c r="I167" i="3" s="1"/>
  <c r="J167" i="1"/>
  <c r="J167" i="3" s="1"/>
  <c r="D168" i="1"/>
  <c r="E168" i="1" s="1"/>
  <c r="I168" i="1"/>
  <c r="I168" i="3" s="1"/>
  <c r="J168" i="1"/>
  <c r="J168" i="3" s="1"/>
  <c r="D169" i="1"/>
  <c r="E169" i="1" s="1"/>
  <c r="I169" i="1"/>
  <c r="I169" i="3" s="1"/>
  <c r="J169" i="1"/>
  <c r="J169" i="3" s="1"/>
  <c r="D170" i="1"/>
  <c r="E170" i="1" s="1"/>
  <c r="I170" i="1"/>
  <c r="I170" i="3" s="1"/>
  <c r="J170" i="1"/>
  <c r="J170" i="3" s="1"/>
  <c r="D171" i="1"/>
  <c r="E171" i="1" s="1"/>
  <c r="I171" i="1"/>
  <c r="I171" i="3" s="1"/>
  <c r="J171" i="1"/>
  <c r="J171" i="3" s="1"/>
  <c r="D172" i="1"/>
  <c r="E172" i="1" s="1"/>
  <c r="I172" i="1"/>
  <c r="I172" i="3" s="1"/>
  <c r="J172" i="1"/>
  <c r="J172" i="3" s="1"/>
  <c r="D173" i="1"/>
  <c r="E173" i="1" s="1"/>
  <c r="I173" i="1"/>
  <c r="I173" i="3" s="1"/>
  <c r="J173" i="1"/>
  <c r="J173" i="3" s="1"/>
  <c r="D174" i="1"/>
  <c r="E174" i="1" s="1"/>
  <c r="I174" i="1"/>
  <c r="I174" i="3" s="1"/>
  <c r="J174" i="1"/>
  <c r="J174" i="3" s="1"/>
  <c r="D175" i="1"/>
  <c r="E175" i="1" s="1"/>
  <c r="I175" i="1"/>
  <c r="I175" i="3" s="1"/>
  <c r="J175" i="1"/>
  <c r="J175" i="3" s="1"/>
  <c r="D176" i="1"/>
  <c r="E176" i="1" s="1"/>
  <c r="I176" i="1"/>
  <c r="I176" i="3" s="1"/>
  <c r="J176" i="1"/>
  <c r="J176" i="3" s="1"/>
  <c r="D177" i="1"/>
  <c r="E177" i="1" s="1"/>
  <c r="I177" i="1"/>
  <c r="I177" i="3" s="1"/>
  <c r="J177" i="1"/>
  <c r="J177" i="3" s="1"/>
  <c r="D178" i="1"/>
  <c r="E178" i="1" s="1"/>
  <c r="I178" i="1"/>
  <c r="I178" i="3" s="1"/>
  <c r="J178" i="1"/>
  <c r="J178" i="3" s="1"/>
  <c r="D179" i="1"/>
  <c r="E179" i="1" s="1"/>
  <c r="F179" i="1" s="1"/>
  <c r="I179" i="1"/>
  <c r="I179" i="3" s="1"/>
  <c r="J179" i="1"/>
  <c r="J179" i="3" s="1"/>
  <c r="D180" i="1"/>
  <c r="E180" i="1" s="1"/>
  <c r="I180" i="1"/>
  <c r="I180" i="3" s="1"/>
  <c r="J180" i="1"/>
  <c r="J180" i="3" s="1"/>
  <c r="D181" i="1"/>
  <c r="E181" i="1" s="1"/>
  <c r="I181" i="1"/>
  <c r="I181" i="3" s="1"/>
  <c r="J181" i="1"/>
  <c r="J181" i="3" s="1"/>
  <c r="D182" i="1"/>
  <c r="E182" i="1" s="1"/>
  <c r="I182" i="1"/>
  <c r="I182" i="3" s="1"/>
  <c r="J182" i="1"/>
  <c r="J182" i="3" s="1"/>
  <c r="D183" i="1"/>
  <c r="E183" i="1" s="1"/>
  <c r="I183" i="1"/>
  <c r="I183" i="3" s="1"/>
  <c r="J183" i="1"/>
  <c r="J183" i="3" s="1"/>
  <c r="D184" i="1"/>
  <c r="E184" i="1" s="1"/>
  <c r="I184" i="1"/>
  <c r="I184" i="3" s="1"/>
  <c r="J184" i="1"/>
  <c r="J184" i="3" s="1"/>
  <c r="D185" i="1"/>
  <c r="E185" i="1" s="1"/>
  <c r="I185" i="1"/>
  <c r="I185" i="3" s="1"/>
  <c r="J185" i="1"/>
  <c r="J185" i="3" s="1"/>
  <c r="D186" i="1"/>
  <c r="E186" i="1" s="1"/>
  <c r="I186" i="1"/>
  <c r="I186" i="3" s="1"/>
  <c r="J186" i="1"/>
  <c r="J186" i="3" s="1"/>
  <c r="D187" i="1"/>
  <c r="E187" i="1" s="1"/>
  <c r="I187" i="1"/>
  <c r="I187" i="3" s="1"/>
  <c r="J187" i="1"/>
  <c r="J187" i="3" s="1"/>
  <c r="D188" i="1"/>
  <c r="E188" i="1" s="1"/>
  <c r="I188" i="1"/>
  <c r="I188" i="3" s="1"/>
  <c r="J188" i="1"/>
  <c r="J188" i="3" s="1"/>
  <c r="D189" i="1"/>
  <c r="E189" i="1" s="1"/>
  <c r="I189" i="1"/>
  <c r="I189" i="3" s="1"/>
  <c r="J189" i="1"/>
  <c r="J189" i="3" s="1"/>
  <c r="D190" i="1"/>
  <c r="E190" i="1" s="1"/>
  <c r="I190" i="1"/>
  <c r="I190" i="3" s="1"/>
  <c r="J190" i="1"/>
  <c r="J190" i="3" s="1"/>
  <c r="D191" i="1"/>
  <c r="E191" i="1" s="1"/>
  <c r="G191" i="1" s="1"/>
  <c r="I191" i="1"/>
  <c r="I191" i="3" s="1"/>
  <c r="J191" i="1"/>
  <c r="J191" i="3" s="1"/>
  <c r="D192" i="1"/>
  <c r="E192" i="1" s="1"/>
  <c r="I192" i="1"/>
  <c r="I192" i="3" s="1"/>
  <c r="J192" i="1"/>
  <c r="J192" i="3" s="1"/>
  <c r="D193" i="1"/>
  <c r="E193" i="1" s="1"/>
  <c r="I193" i="1"/>
  <c r="I193" i="3" s="1"/>
  <c r="J193" i="1"/>
  <c r="J193" i="3" s="1"/>
  <c r="D194" i="1"/>
  <c r="E194" i="1" s="1"/>
  <c r="I194" i="1"/>
  <c r="I194" i="3" s="1"/>
  <c r="J194" i="1"/>
  <c r="J194" i="3" s="1"/>
  <c r="D195" i="1"/>
  <c r="E195" i="1" s="1"/>
  <c r="I195" i="1"/>
  <c r="I195" i="3" s="1"/>
  <c r="J195" i="1"/>
  <c r="J195" i="3" s="1"/>
  <c r="D196" i="1"/>
  <c r="E196" i="1" s="1"/>
  <c r="I196" i="1"/>
  <c r="I196" i="3" s="1"/>
  <c r="J196" i="1"/>
  <c r="J196" i="3" s="1"/>
  <c r="D197" i="1"/>
  <c r="E197" i="1" s="1"/>
  <c r="I197" i="1"/>
  <c r="I197" i="3" s="1"/>
  <c r="J197" i="1"/>
  <c r="J197" i="3" s="1"/>
  <c r="D198" i="1"/>
  <c r="E198" i="1" s="1"/>
  <c r="I198" i="1"/>
  <c r="I198" i="3" s="1"/>
  <c r="J198" i="1"/>
  <c r="J198" i="3" s="1"/>
  <c r="D199" i="1"/>
  <c r="E199" i="1" s="1"/>
  <c r="I199" i="1"/>
  <c r="I199" i="3" s="1"/>
  <c r="J199" i="1"/>
  <c r="J199" i="3" s="1"/>
  <c r="D200" i="1"/>
  <c r="E200" i="1" s="1"/>
  <c r="I200" i="1"/>
  <c r="I200" i="3" s="1"/>
  <c r="J200" i="1"/>
  <c r="J200" i="3" s="1"/>
  <c r="D201" i="1"/>
  <c r="E201" i="1" s="1"/>
  <c r="G201" i="1" s="1"/>
  <c r="I201" i="1"/>
  <c r="I201" i="3" s="1"/>
  <c r="J201" i="1"/>
  <c r="J201" i="3" s="1"/>
  <c r="D202" i="1"/>
  <c r="E202" i="1" s="1"/>
  <c r="I202" i="1"/>
  <c r="I202" i="3" s="1"/>
  <c r="J202" i="1"/>
  <c r="J202" i="3" s="1"/>
  <c r="D203" i="1"/>
  <c r="E203" i="1" s="1"/>
  <c r="I203" i="1"/>
  <c r="I203" i="3" s="1"/>
  <c r="J203" i="1"/>
  <c r="J203" i="3" s="1"/>
  <c r="D204" i="1"/>
  <c r="E204" i="1" s="1"/>
  <c r="I204" i="1"/>
  <c r="I204" i="3" s="1"/>
  <c r="J204" i="1"/>
  <c r="J204" i="3" s="1"/>
  <c r="D205" i="1"/>
  <c r="E205" i="1" s="1"/>
  <c r="I205" i="1"/>
  <c r="I205" i="3" s="1"/>
  <c r="J205" i="1"/>
  <c r="J205" i="3" s="1"/>
  <c r="D206" i="1"/>
  <c r="E206" i="1" s="1"/>
  <c r="F206" i="1" s="1"/>
  <c r="I206" i="1"/>
  <c r="I206" i="3" s="1"/>
  <c r="J206" i="1"/>
  <c r="J206" i="3" s="1"/>
  <c r="D207" i="1"/>
  <c r="E207" i="1" s="1"/>
  <c r="F207" i="1" s="1"/>
  <c r="I207" i="1"/>
  <c r="I207" i="3" s="1"/>
  <c r="J207" i="1"/>
  <c r="J207" i="3" s="1"/>
  <c r="D208" i="1"/>
  <c r="E208" i="1" s="1"/>
  <c r="I208" i="1"/>
  <c r="I208" i="3" s="1"/>
  <c r="J208" i="1"/>
  <c r="J208" i="3" s="1"/>
  <c r="D209" i="1"/>
  <c r="E209" i="1" s="1"/>
  <c r="I209" i="1"/>
  <c r="I209" i="3" s="1"/>
  <c r="J209" i="1"/>
  <c r="J209" i="3" s="1"/>
  <c r="D210" i="1"/>
  <c r="E210" i="1" s="1"/>
  <c r="I210" i="1"/>
  <c r="I210" i="3" s="1"/>
  <c r="J210" i="1"/>
  <c r="J210" i="3" s="1"/>
  <c r="D211" i="1"/>
  <c r="E211" i="1" s="1"/>
  <c r="I211" i="1"/>
  <c r="I211" i="3" s="1"/>
  <c r="J211" i="1"/>
  <c r="J211" i="3" s="1"/>
  <c r="D212" i="1"/>
  <c r="E212" i="1" s="1"/>
  <c r="I212" i="1"/>
  <c r="I212" i="3" s="1"/>
  <c r="J212" i="1"/>
  <c r="J212" i="3" s="1"/>
  <c r="D213" i="1"/>
  <c r="E213" i="1" s="1"/>
  <c r="I213" i="1"/>
  <c r="I213" i="3" s="1"/>
  <c r="J213" i="1"/>
  <c r="J213" i="3" s="1"/>
  <c r="D214" i="1"/>
  <c r="E214" i="1" s="1"/>
  <c r="I214" i="1"/>
  <c r="I214" i="3" s="1"/>
  <c r="J214" i="1"/>
  <c r="J214" i="3" s="1"/>
  <c r="D215" i="1"/>
  <c r="E215" i="1" s="1"/>
  <c r="I215" i="1"/>
  <c r="I215" i="3" s="1"/>
  <c r="J215" i="1"/>
  <c r="J215" i="3" s="1"/>
  <c r="D216" i="1"/>
  <c r="E216" i="1" s="1"/>
  <c r="I216" i="1"/>
  <c r="I216" i="3" s="1"/>
  <c r="J216" i="1"/>
  <c r="J216" i="3" s="1"/>
  <c r="D217" i="1"/>
  <c r="E217" i="1" s="1"/>
  <c r="G217" i="1" s="1"/>
  <c r="I217" i="1"/>
  <c r="I217" i="3" s="1"/>
  <c r="J217" i="1"/>
  <c r="J217" i="3" s="1"/>
  <c r="D218" i="1"/>
  <c r="E218" i="1" s="1"/>
  <c r="F218" i="1" s="1"/>
  <c r="I218" i="1"/>
  <c r="I218" i="3" s="1"/>
  <c r="J218" i="1"/>
  <c r="J218" i="3" s="1"/>
  <c r="D219" i="1"/>
  <c r="E219" i="1" s="1"/>
  <c r="I219" i="1"/>
  <c r="I219" i="3" s="1"/>
  <c r="J219" i="1"/>
  <c r="J219" i="3" s="1"/>
  <c r="D220" i="1"/>
  <c r="E220" i="1" s="1"/>
  <c r="I220" i="1"/>
  <c r="I220" i="3" s="1"/>
  <c r="J220" i="1"/>
  <c r="J220" i="3" s="1"/>
  <c r="D221" i="1"/>
  <c r="E221" i="1" s="1"/>
  <c r="I221" i="1"/>
  <c r="I221" i="3" s="1"/>
  <c r="J221" i="1"/>
  <c r="J221" i="3" s="1"/>
  <c r="D222" i="1"/>
  <c r="E222" i="1" s="1"/>
  <c r="G222" i="1" s="1"/>
  <c r="I222" i="1"/>
  <c r="I222" i="3" s="1"/>
  <c r="J222" i="1"/>
  <c r="J222" i="3" s="1"/>
  <c r="D223" i="1"/>
  <c r="E223" i="1" s="1"/>
  <c r="I223" i="1"/>
  <c r="I223" i="3" s="1"/>
  <c r="J223" i="1"/>
  <c r="J223" i="3" s="1"/>
  <c r="D224" i="1"/>
  <c r="E224" i="1" s="1"/>
  <c r="I224" i="1"/>
  <c r="I224" i="3" s="1"/>
  <c r="J224" i="1"/>
  <c r="J224" i="3" s="1"/>
  <c r="D225" i="1"/>
  <c r="E225" i="1" s="1"/>
  <c r="I225" i="1"/>
  <c r="I225" i="3" s="1"/>
  <c r="J225" i="1"/>
  <c r="J225" i="3" s="1"/>
  <c r="D226" i="1"/>
  <c r="E226" i="1" s="1"/>
  <c r="I226" i="1"/>
  <c r="I226" i="3" s="1"/>
  <c r="J226" i="1"/>
  <c r="J226" i="3" s="1"/>
  <c r="D227" i="1"/>
  <c r="E227" i="1" s="1"/>
  <c r="I227" i="1"/>
  <c r="I227" i="3" s="1"/>
  <c r="J227" i="1"/>
  <c r="J227" i="3" s="1"/>
  <c r="D228" i="1"/>
  <c r="E228" i="1" s="1"/>
  <c r="I228" i="1"/>
  <c r="I228" i="3" s="1"/>
  <c r="J228" i="1"/>
  <c r="J228" i="3" s="1"/>
  <c r="D229" i="1"/>
  <c r="E229" i="1" s="1"/>
  <c r="I229" i="1"/>
  <c r="I229" i="3" s="1"/>
  <c r="J229" i="1"/>
  <c r="J229" i="3" s="1"/>
  <c r="D230" i="1"/>
  <c r="E230" i="1" s="1"/>
  <c r="I230" i="1"/>
  <c r="I230" i="3" s="1"/>
  <c r="J230" i="1"/>
  <c r="J230" i="3" s="1"/>
  <c r="D231" i="1"/>
  <c r="E231" i="1" s="1"/>
  <c r="I231" i="1"/>
  <c r="I231" i="3" s="1"/>
  <c r="J231" i="1"/>
  <c r="J231" i="3" s="1"/>
  <c r="D232" i="1"/>
  <c r="E232" i="1" s="1"/>
  <c r="I232" i="1"/>
  <c r="I232" i="3" s="1"/>
  <c r="J232" i="1"/>
  <c r="J232" i="3" s="1"/>
  <c r="D233" i="1"/>
  <c r="E233" i="1" s="1"/>
  <c r="I233" i="1"/>
  <c r="I233" i="3" s="1"/>
  <c r="J233" i="1"/>
  <c r="J233" i="3" s="1"/>
  <c r="D234" i="1"/>
  <c r="E234" i="1" s="1"/>
  <c r="G234" i="1" s="1"/>
  <c r="I234" i="1"/>
  <c r="I234" i="3" s="1"/>
  <c r="J234" i="1"/>
  <c r="J234" i="3" s="1"/>
  <c r="D235" i="1"/>
  <c r="E235" i="1" s="1"/>
  <c r="I235" i="1"/>
  <c r="I235" i="3" s="1"/>
  <c r="J235" i="1"/>
  <c r="J235" i="3" s="1"/>
  <c r="D236" i="1"/>
  <c r="E236" i="1" s="1"/>
  <c r="I236" i="1"/>
  <c r="I236" i="3" s="1"/>
  <c r="J236" i="1"/>
  <c r="J236" i="3" s="1"/>
  <c r="D237" i="1"/>
  <c r="E237" i="1" s="1"/>
  <c r="I237" i="1"/>
  <c r="I237" i="3" s="1"/>
  <c r="J237" i="1"/>
  <c r="J237" i="3" s="1"/>
  <c r="D238" i="1"/>
  <c r="E238" i="1" s="1"/>
  <c r="I238" i="1"/>
  <c r="I238" i="3" s="1"/>
  <c r="J238" i="1"/>
  <c r="J238" i="3" s="1"/>
  <c r="D239" i="1"/>
  <c r="E239" i="1" s="1"/>
  <c r="I239" i="1"/>
  <c r="I239" i="3" s="1"/>
  <c r="J239" i="1"/>
  <c r="J239" i="3" s="1"/>
  <c r="D240" i="1"/>
  <c r="E240" i="1" s="1"/>
  <c r="I240" i="1"/>
  <c r="I240" i="3" s="1"/>
  <c r="J240" i="1"/>
  <c r="J240" i="3" s="1"/>
  <c r="D241" i="1"/>
  <c r="E241" i="1" s="1"/>
  <c r="I241" i="1"/>
  <c r="I241" i="3" s="1"/>
  <c r="J241" i="1"/>
  <c r="J241" i="3" s="1"/>
  <c r="D242" i="1"/>
  <c r="E242" i="1" s="1"/>
  <c r="G242" i="1" s="1"/>
  <c r="I242" i="1"/>
  <c r="I242" i="3" s="1"/>
  <c r="J242" i="1"/>
  <c r="J242" i="3" s="1"/>
  <c r="D243" i="1"/>
  <c r="E243" i="1" s="1"/>
  <c r="I243" i="1"/>
  <c r="I243" i="3" s="1"/>
  <c r="J243" i="1"/>
  <c r="J243" i="3" s="1"/>
  <c r="D244" i="1"/>
  <c r="E244" i="1" s="1"/>
  <c r="I244" i="1"/>
  <c r="I244" i="3" s="1"/>
  <c r="J244" i="1"/>
  <c r="J244" i="3" s="1"/>
  <c r="D245" i="1"/>
  <c r="E245" i="1" s="1"/>
  <c r="I245" i="1"/>
  <c r="I245" i="3" s="1"/>
  <c r="J245" i="1"/>
  <c r="J245" i="3" s="1"/>
  <c r="D246" i="1"/>
  <c r="E246" i="1" s="1"/>
  <c r="I246" i="1"/>
  <c r="I246" i="3" s="1"/>
  <c r="J246" i="1"/>
  <c r="J246" i="3" s="1"/>
  <c r="D247" i="1"/>
  <c r="E247" i="1" s="1"/>
  <c r="I247" i="1"/>
  <c r="I247" i="3" s="1"/>
  <c r="J247" i="1"/>
  <c r="J247" i="3" s="1"/>
  <c r="D248" i="1"/>
  <c r="E248" i="1" s="1"/>
  <c r="I248" i="1"/>
  <c r="I248" i="3" s="1"/>
  <c r="J248" i="1"/>
  <c r="J248" i="3" s="1"/>
  <c r="D249" i="1"/>
  <c r="E249" i="1" s="1"/>
  <c r="I249" i="1"/>
  <c r="I249" i="3" s="1"/>
  <c r="J249" i="1"/>
  <c r="J249" i="3" s="1"/>
  <c r="D250" i="1"/>
  <c r="E250" i="1" s="1"/>
  <c r="I250" i="1"/>
  <c r="I250" i="3" s="1"/>
  <c r="J250" i="1"/>
  <c r="J250" i="3" s="1"/>
  <c r="D251" i="1"/>
  <c r="E251" i="1" s="1"/>
  <c r="I251" i="1"/>
  <c r="I251" i="3" s="1"/>
  <c r="J251" i="1"/>
  <c r="J251" i="3" s="1"/>
  <c r="D252" i="1"/>
  <c r="E252" i="1" s="1"/>
  <c r="I252" i="1"/>
  <c r="I252" i="3" s="1"/>
  <c r="J252" i="1"/>
  <c r="J252" i="3" s="1"/>
  <c r="D253" i="1"/>
  <c r="E253" i="1" s="1"/>
  <c r="I253" i="1"/>
  <c r="I253" i="3" s="1"/>
  <c r="J253" i="1"/>
  <c r="J253" i="3" s="1"/>
  <c r="D254" i="1"/>
  <c r="E254" i="1" s="1"/>
  <c r="I254" i="1"/>
  <c r="I254" i="3" s="1"/>
  <c r="J254" i="1"/>
  <c r="J254" i="3" s="1"/>
  <c r="D255" i="1"/>
  <c r="E255" i="1" s="1"/>
  <c r="I255" i="1"/>
  <c r="I255" i="3" s="1"/>
  <c r="J255" i="1"/>
  <c r="J255" i="3" s="1"/>
  <c r="D256" i="1"/>
  <c r="E256" i="1" s="1"/>
  <c r="I256" i="1"/>
  <c r="I256" i="3" s="1"/>
  <c r="J256" i="1"/>
  <c r="J256" i="3" s="1"/>
  <c r="D257" i="1"/>
  <c r="E257" i="1" s="1"/>
  <c r="I257" i="1"/>
  <c r="I257" i="3" s="1"/>
  <c r="J257" i="1"/>
  <c r="J257" i="3" s="1"/>
  <c r="D258" i="1"/>
  <c r="E258" i="1" s="1"/>
  <c r="G258" i="1" s="1"/>
  <c r="I258" i="1"/>
  <c r="I258" i="3" s="1"/>
  <c r="J258" i="1"/>
  <c r="J258" i="3" s="1"/>
  <c r="D259" i="1"/>
  <c r="E259" i="1" s="1"/>
  <c r="I259" i="1"/>
  <c r="I259" i="3" s="1"/>
  <c r="J259" i="1"/>
  <c r="J259" i="3" s="1"/>
  <c r="D260" i="1"/>
  <c r="E260" i="1" s="1"/>
  <c r="I260" i="1"/>
  <c r="I260" i="3" s="1"/>
  <c r="J260" i="1"/>
  <c r="J260" i="3" s="1"/>
  <c r="D261" i="1"/>
  <c r="E261" i="1" s="1"/>
  <c r="G261" i="1" s="1"/>
  <c r="I261" i="1"/>
  <c r="I261" i="3" s="1"/>
  <c r="J261" i="1"/>
  <c r="J261" i="3" s="1"/>
  <c r="D262" i="1"/>
  <c r="E262" i="1" s="1"/>
  <c r="I262" i="1"/>
  <c r="I262" i="3" s="1"/>
  <c r="J262" i="1"/>
  <c r="J262" i="3" s="1"/>
  <c r="D263" i="1"/>
  <c r="E263" i="1" s="1"/>
  <c r="I263" i="1"/>
  <c r="I263" i="3" s="1"/>
  <c r="J263" i="1"/>
  <c r="J263" i="3" s="1"/>
  <c r="D264" i="1"/>
  <c r="E264" i="1" s="1"/>
  <c r="F264" i="1" s="1"/>
  <c r="I264" i="1"/>
  <c r="I264" i="3" s="1"/>
  <c r="J264" i="1"/>
  <c r="J264" i="3" s="1"/>
  <c r="D265" i="1"/>
  <c r="E265" i="1" s="1"/>
  <c r="F265" i="1" s="1"/>
  <c r="I265" i="1"/>
  <c r="I265" i="3" s="1"/>
  <c r="J265" i="1"/>
  <c r="J265" i="3" s="1"/>
  <c r="D266" i="1"/>
  <c r="E266" i="1" s="1"/>
  <c r="F266" i="1" s="1"/>
  <c r="I266" i="1"/>
  <c r="I266" i="3" s="1"/>
  <c r="J266" i="1"/>
  <c r="J266" i="3" s="1"/>
  <c r="D267" i="1"/>
  <c r="E267" i="1" s="1"/>
  <c r="F267" i="1" s="1"/>
  <c r="I267" i="1"/>
  <c r="I267" i="3" s="1"/>
  <c r="J267" i="1"/>
  <c r="J267" i="3" s="1"/>
  <c r="D268" i="1"/>
  <c r="E268" i="1" s="1"/>
  <c r="I268" i="1"/>
  <c r="I268" i="3" s="1"/>
  <c r="J268" i="1"/>
  <c r="J268" i="3" s="1"/>
  <c r="D269" i="1"/>
  <c r="E269" i="1" s="1"/>
  <c r="F269" i="1" s="1"/>
  <c r="I269" i="1"/>
  <c r="I269" i="3" s="1"/>
  <c r="J269" i="1"/>
  <c r="J269" i="3" s="1"/>
  <c r="D270" i="1"/>
  <c r="E270" i="1" s="1"/>
  <c r="I270" i="1"/>
  <c r="I270" i="3" s="1"/>
  <c r="J270" i="1"/>
  <c r="J270" i="3" s="1"/>
  <c r="D271" i="1"/>
  <c r="E271" i="1" s="1"/>
  <c r="G271" i="1" s="1"/>
  <c r="I271" i="1"/>
  <c r="I271" i="3" s="1"/>
  <c r="J271" i="1"/>
  <c r="J271" i="3" s="1"/>
  <c r="D272" i="1"/>
  <c r="E272" i="1" s="1"/>
  <c r="I272" i="1"/>
  <c r="I272" i="3" s="1"/>
  <c r="J272" i="1"/>
  <c r="J272" i="3" s="1"/>
  <c r="D273" i="1"/>
  <c r="E273" i="1" s="1"/>
  <c r="I273" i="1"/>
  <c r="I273" i="3" s="1"/>
  <c r="J273" i="1"/>
  <c r="J273" i="3" s="1"/>
  <c r="D274" i="1"/>
  <c r="E274" i="1" s="1"/>
  <c r="G274" i="1" s="1"/>
  <c r="I274" i="1"/>
  <c r="I274" i="3" s="1"/>
  <c r="J274" i="1"/>
  <c r="J274" i="3" s="1"/>
  <c r="D275" i="1"/>
  <c r="E275" i="1" s="1"/>
  <c r="G275" i="1" s="1"/>
  <c r="I275" i="1"/>
  <c r="I275" i="3" s="1"/>
  <c r="J275" i="1"/>
  <c r="J275" i="3" s="1"/>
  <c r="D276" i="1"/>
  <c r="E276" i="1" s="1"/>
  <c r="I276" i="1"/>
  <c r="I276" i="3" s="1"/>
  <c r="J276" i="1"/>
  <c r="J276" i="3" s="1"/>
  <c r="D277" i="1"/>
  <c r="E277" i="1" s="1"/>
  <c r="I277" i="1"/>
  <c r="I277" i="3" s="1"/>
  <c r="J277" i="1"/>
  <c r="J277" i="3" s="1"/>
  <c r="D278" i="1"/>
  <c r="E278" i="1" s="1"/>
  <c r="I278" i="1"/>
  <c r="I278" i="3" s="1"/>
  <c r="J278" i="1"/>
  <c r="J278" i="3" s="1"/>
  <c r="D279" i="1"/>
  <c r="E279" i="1" s="1"/>
  <c r="G279" i="1" s="1"/>
  <c r="I279" i="1"/>
  <c r="I279" i="3" s="1"/>
  <c r="J279" i="1"/>
  <c r="J279" i="3" s="1"/>
  <c r="D280" i="1"/>
  <c r="E280" i="1" s="1"/>
  <c r="F280" i="1" s="1"/>
  <c r="I280" i="1"/>
  <c r="I280" i="3" s="1"/>
  <c r="J280" i="1"/>
  <c r="J280" i="3" s="1"/>
  <c r="D281" i="1"/>
  <c r="E281" i="1" s="1"/>
  <c r="G281" i="1" s="1"/>
  <c r="I281" i="1"/>
  <c r="I281" i="3" s="1"/>
  <c r="J281" i="1"/>
  <c r="J281" i="3" s="1"/>
  <c r="D282" i="1"/>
  <c r="E282" i="1" s="1"/>
  <c r="I282" i="1"/>
  <c r="I282" i="3" s="1"/>
  <c r="J282" i="1"/>
  <c r="J282" i="3" s="1"/>
  <c r="D283" i="1"/>
  <c r="E283" i="1" s="1"/>
  <c r="F283" i="1" s="1"/>
  <c r="I283" i="1"/>
  <c r="I283" i="3" s="1"/>
  <c r="J283" i="1"/>
  <c r="J283" i="3" s="1"/>
  <c r="D284" i="1"/>
  <c r="E284" i="1" s="1"/>
  <c r="I284" i="1"/>
  <c r="I284" i="3" s="1"/>
  <c r="J284" i="1"/>
  <c r="J284" i="3" s="1"/>
  <c r="D285" i="1"/>
  <c r="E285" i="1" s="1"/>
  <c r="F285" i="1" s="1"/>
  <c r="I285" i="1"/>
  <c r="I285" i="3" s="1"/>
  <c r="J285" i="1"/>
  <c r="J285" i="3" s="1"/>
  <c r="D286" i="1"/>
  <c r="E286" i="1" s="1"/>
  <c r="I286" i="1"/>
  <c r="I286" i="3" s="1"/>
  <c r="J286" i="1"/>
  <c r="J286" i="3" s="1"/>
  <c r="D287" i="1"/>
  <c r="E287" i="1" s="1"/>
  <c r="I287" i="1"/>
  <c r="I287" i="3" s="1"/>
  <c r="J287" i="1"/>
  <c r="J287" i="3" s="1"/>
  <c r="D288" i="1"/>
  <c r="E288" i="1" s="1"/>
  <c r="G288" i="1" s="1"/>
  <c r="I288" i="1"/>
  <c r="I288" i="3" s="1"/>
  <c r="J288" i="1"/>
  <c r="J288" i="3" s="1"/>
  <c r="D289" i="1"/>
  <c r="E289" i="1" s="1"/>
  <c r="I289" i="1"/>
  <c r="I289" i="3" s="1"/>
  <c r="J289" i="1"/>
  <c r="J289" i="3" s="1"/>
  <c r="D290" i="1"/>
  <c r="E290" i="1" s="1"/>
  <c r="F290" i="1" s="1"/>
  <c r="I290" i="1"/>
  <c r="I290" i="3" s="1"/>
  <c r="J290" i="1"/>
  <c r="J290" i="3" s="1"/>
  <c r="D291" i="1"/>
  <c r="E291" i="1" s="1"/>
  <c r="F291" i="1" s="1"/>
  <c r="I291" i="1"/>
  <c r="I291" i="3" s="1"/>
  <c r="J291" i="1"/>
  <c r="J291" i="3" s="1"/>
  <c r="D292" i="1"/>
  <c r="E292" i="1" s="1"/>
  <c r="G292" i="1" s="1"/>
  <c r="I292" i="1"/>
  <c r="I292" i="3" s="1"/>
  <c r="J292" i="1"/>
  <c r="J292" i="3" s="1"/>
  <c r="D293" i="1"/>
  <c r="E293" i="1" s="1"/>
  <c r="F293" i="1" s="1"/>
  <c r="I293" i="1"/>
  <c r="I293" i="3" s="1"/>
  <c r="J293" i="1"/>
  <c r="J293" i="3" s="1"/>
  <c r="D294" i="1"/>
  <c r="E294" i="1" s="1"/>
  <c r="I294" i="1"/>
  <c r="I294" i="3" s="1"/>
  <c r="J294" i="1"/>
  <c r="J294" i="3" s="1"/>
  <c r="D295" i="1"/>
  <c r="E295" i="1" s="1"/>
  <c r="G295" i="1" s="1"/>
  <c r="I295" i="1"/>
  <c r="I295" i="3" s="1"/>
  <c r="J295" i="1"/>
  <c r="J295" i="3" s="1"/>
  <c r="D296" i="1"/>
  <c r="E296" i="1" s="1"/>
  <c r="F296" i="1" s="1"/>
  <c r="I296" i="1"/>
  <c r="I296" i="3" s="1"/>
  <c r="J296" i="1"/>
  <c r="J296" i="3" s="1"/>
  <c r="D297" i="1"/>
  <c r="E297" i="1" s="1"/>
  <c r="F297" i="1" s="1"/>
  <c r="I297" i="1"/>
  <c r="I297" i="3" s="1"/>
  <c r="J297" i="1"/>
  <c r="J297" i="3" s="1"/>
  <c r="D298" i="1"/>
  <c r="E298" i="1" s="1"/>
  <c r="F298" i="1" s="1"/>
  <c r="I298" i="1"/>
  <c r="I298" i="3" s="1"/>
  <c r="J298" i="1"/>
  <c r="J298" i="3" s="1"/>
  <c r="D299" i="1"/>
  <c r="E299" i="1" s="1"/>
  <c r="I299" i="1"/>
  <c r="I299" i="3" s="1"/>
  <c r="J299" i="1"/>
  <c r="J299" i="3" s="1"/>
  <c r="D300" i="1"/>
  <c r="E300" i="1" s="1"/>
  <c r="I300" i="1"/>
  <c r="I300" i="3" s="1"/>
  <c r="J300" i="1"/>
  <c r="J300" i="3" s="1"/>
  <c r="D301" i="1"/>
  <c r="E301" i="1" s="1"/>
  <c r="I301" i="1"/>
  <c r="I301" i="3" s="1"/>
  <c r="J301" i="1"/>
  <c r="J301" i="3" s="1"/>
  <c r="D302" i="1"/>
  <c r="E302" i="1" s="1"/>
  <c r="I302" i="1"/>
  <c r="I302" i="3" s="1"/>
  <c r="J302" i="1"/>
  <c r="J302" i="3" s="1"/>
  <c r="D303" i="1"/>
  <c r="E303" i="1" s="1"/>
  <c r="I303" i="1"/>
  <c r="I303" i="3" s="1"/>
  <c r="J303" i="1"/>
  <c r="J303" i="3" s="1"/>
  <c r="D304" i="1"/>
  <c r="E304" i="1" s="1"/>
  <c r="I304" i="1"/>
  <c r="I304" i="3" s="1"/>
  <c r="J304" i="1"/>
  <c r="J304" i="3" s="1"/>
  <c r="D305" i="1"/>
  <c r="E305" i="1" s="1"/>
  <c r="I305" i="1"/>
  <c r="I305" i="3" s="1"/>
  <c r="J305" i="1"/>
  <c r="J305" i="3" s="1"/>
  <c r="D306" i="1"/>
  <c r="E306" i="1" s="1"/>
  <c r="I306" i="1"/>
  <c r="I306" i="3" s="1"/>
  <c r="J306" i="1"/>
  <c r="J306" i="3" s="1"/>
  <c r="D307" i="1"/>
  <c r="E307" i="1" s="1"/>
  <c r="I307" i="1"/>
  <c r="I307" i="3" s="1"/>
  <c r="J307" i="1"/>
  <c r="J307" i="3" s="1"/>
  <c r="D308" i="1"/>
  <c r="E308" i="1" s="1"/>
  <c r="F308" i="1" s="1"/>
  <c r="I308" i="1"/>
  <c r="I308" i="3" s="1"/>
  <c r="J308" i="1"/>
  <c r="J308" i="3" s="1"/>
  <c r="D309" i="1"/>
  <c r="E309" i="1" s="1"/>
  <c r="I309" i="1"/>
  <c r="I309" i="3" s="1"/>
  <c r="J309" i="1"/>
  <c r="J309" i="3" s="1"/>
  <c r="D310" i="1"/>
  <c r="E310" i="1" s="1"/>
  <c r="I310" i="1"/>
  <c r="I310" i="3" s="1"/>
  <c r="J310" i="1"/>
  <c r="J310" i="3" s="1"/>
  <c r="D311" i="1"/>
  <c r="E311" i="1" s="1"/>
  <c r="I311" i="1"/>
  <c r="I311" i="3" s="1"/>
  <c r="J311" i="1"/>
  <c r="J311" i="3" s="1"/>
  <c r="D312" i="1"/>
  <c r="E312" i="1" s="1"/>
  <c r="G312" i="1" s="1"/>
  <c r="I312" i="1"/>
  <c r="I312" i="3" s="1"/>
  <c r="J312" i="1"/>
  <c r="J312" i="3" s="1"/>
  <c r="D313" i="1"/>
  <c r="E313" i="1" s="1"/>
  <c r="F313" i="1" s="1"/>
  <c r="I313" i="1"/>
  <c r="I313" i="3" s="1"/>
  <c r="J313" i="1"/>
  <c r="J313" i="3" s="1"/>
  <c r="D314" i="1"/>
  <c r="E314" i="1" s="1"/>
  <c r="F314" i="1" s="1"/>
  <c r="I314" i="1"/>
  <c r="I314" i="3" s="1"/>
  <c r="J314" i="1"/>
  <c r="J314" i="3" s="1"/>
  <c r="D315" i="1"/>
  <c r="E315" i="1" s="1"/>
  <c r="F315" i="1" s="1"/>
  <c r="I315" i="1"/>
  <c r="I315" i="3" s="1"/>
  <c r="J315" i="1"/>
  <c r="J315" i="3" s="1"/>
  <c r="D316" i="1"/>
  <c r="E316" i="1" s="1"/>
  <c r="I316" i="1"/>
  <c r="I316" i="3" s="1"/>
  <c r="J316" i="1"/>
  <c r="J316" i="3" s="1"/>
  <c r="D317" i="1"/>
  <c r="E317" i="1" s="1"/>
  <c r="F317" i="1" s="1"/>
  <c r="I317" i="1"/>
  <c r="I317" i="3" s="1"/>
  <c r="J317" i="1"/>
  <c r="J317" i="3" s="1"/>
  <c r="D318" i="1"/>
  <c r="E318" i="1" s="1"/>
  <c r="F318" i="1" s="1"/>
  <c r="I318" i="1"/>
  <c r="I318" i="3" s="1"/>
  <c r="J318" i="1"/>
  <c r="J318" i="3" s="1"/>
  <c r="D319" i="1"/>
  <c r="E319" i="1" s="1"/>
  <c r="I319" i="1"/>
  <c r="I319" i="3" s="1"/>
  <c r="J319" i="1"/>
  <c r="J319" i="3" s="1"/>
  <c r="D320" i="1"/>
  <c r="E320" i="1" s="1"/>
  <c r="I320" i="1"/>
  <c r="I320" i="3" s="1"/>
  <c r="J320" i="1"/>
  <c r="J320" i="3" s="1"/>
  <c r="D321" i="1"/>
  <c r="E321" i="1" s="1"/>
  <c r="I321" i="1"/>
  <c r="I321" i="3" s="1"/>
  <c r="J321" i="1"/>
  <c r="J321" i="3" s="1"/>
  <c r="D322" i="1"/>
  <c r="E322" i="1" s="1"/>
  <c r="I322" i="1"/>
  <c r="I322" i="3" s="1"/>
  <c r="J322" i="1"/>
  <c r="J322" i="3" s="1"/>
  <c r="D323" i="1"/>
  <c r="E323" i="1" s="1"/>
  <c r="I323" i="1"/>
  <c r="I323" i="3" s="1"/>
  <c r="J323" i="1"/>
  <c r="J323" i="3" s="1"/>
  <c r="D324" i="1"/>
  <c r="E324" i="1" s="1"/>
  <c r="F324" i="1" s="1"/>
  <c r="I324" i="1"/>
  <c r="I324" i="3" s="1"/>
  <c r="J324" i="1"/>
  <c r="J324" i="3" s="1"/>
  <c r="D325" i="1"/>
  <c r="E325" i="1" s="1"/>
  <c r="G325" i="1" s="1"/>
  <c r="I325" i="1"/>
  <c r="I325" i="3" s="1"/>
  <c r="J325" i="1"/>
  <c r="J325" i="3" s="1"/>
  <c r="D326" i="1"/>
  <c r="E326" i="1" s="1"/>
  <c r="I326" i="1"/>
  <c r="I326" i="3" s="1"/>
  <c r="J326" i="1"/>
  <c r="J326" i="3" s="1"/>
  <c r="D327" i="1"/>
  <c r="E327" i="1" s="1"/>
  <c r="I327" i="1"/>
  <c r="I327" i="3" s="1"/>
  <c r="J327" i="1"/>
  <c r="J327" i="3" s="1"/>
  <c r="D328" i="1"/>
  <c r="E328" i="1" s="1"/>
  <c r="I328" i="1"/>
  <c r="I328" i="3" s="1"/>
  <c r="J328" i="1"/>
  <c r="J328" i="3" s="1"/>
  <c r="D329" i="1"/>
  <c r="E329" i="1" s="1"/>
  <c r="I329" i="1"/>
  <c r="I329" i="3" s="1"/>
  <c r="J329" i="1"/>
  <c r="J329" i="3" s="1"/>
  <c r="D330" i="1"/>
  <c r="E330" i="1" s="1"/>
  <c r="F330" i="1" s="1"/>
  <c r="I330" i="1"/>
  <c r="I330" i="3" s="1"/>
  <c r="J330" i="1"/>
  <c r="J330" i="3" s="1"/>
  <c r="D331" i="1"/>
  <c r="E331" i="1" s="1"/>
  <c r="I331" i="1"/>
  <c r="I331" i="3" s="1"/>
  <c r="J331" i="1"/>
  <c r="J331" i="3" s="1"/>
  <c r="D332" i="1"/>
  <c r="E332" i="1" s="1"/>
  <c r="I332" i="1"/>
  <c r="I332" i="3" s="1"/>
  <c r="J332" i="1"/>
  <c r="J332" i="3" s="1"/>
  <c r="D333" i="1"/>
  <c r="E333" i="1" s="1"/>
  <c r="I333" i="1"/>
  <c r="I333" i="3" s="1"/>
  <c r="J333" i="1"/>
  <c r="J333" i="3" s="1"/>
  <c r="D334" i="1"/>
  <c r="E334" i="1" s="1"/>
  <c r="G334" i="1" s="1"/>
  <c r="I334" i="1"/>
  <c r="I334" i="3" s="1"/>
  <c r="J334" i="1"/>
  <c r="J334" i="3" s="1"/>
  <c r="D335" i="1"/>
  <c r="E335" i="1" s="1"/>
  <c r="F335" i="1" s="1"/>
  <c r="I335" i="1"/>
  <c r="I335" i="3" s="1"/>
  <c r="J335" i="1"/>
  <c r="J335" i="3" s="1"/>
  <c r="D336" i="1"/>
  <c r="E336" i="1" s="1"/>
  <c r="I336" i="1"/>
  <c r="I336" i="3" s="1"/>
  <c r="J336" i="1"/>
  <c r="J336" i="3" s="1"/>
  <c r="D337" i="1"/>
  <c r="E337" i="1" s="1"/>
  <c r="F337" i="1" s="1"/>
  <c r="I337" i="1"/>
  <c r="I337" i="3" s="1"/>
  <c r="J337" i="1"/>
  <c r="J337" i="3" s="1"/>
  <c r="D338" i="1"/>
  <c r="E338" i="1" s="1"/>
  <c r="I338" i="1"/>
  <c r="I338" i="3" s="1"/>
  <c r="J338" i="1"/>
  <c r="J338" i="3" s="1"/>
  <c r="D339" i="1"/>
  <c r="E339" i="1" s="1"/>
  <c r="G339" i="1" s="1"/>
  <c r="I339" i="1"/>
  <c r="I339" i="3" s="1"/>
  <c r="J339" i="1"/>
  <c r="J339" i="3" s="1"/>
  <c r="D340" i="1"/>
  <c r="E340" i="1" s="1"/>
  <c r="F340" i="1" s="1"/>
  <c r="I340" i="1"/>
  <c r="I340" i="3" s="1"/>
  <c r="J340" i="1"/>
  <c r="J340" i="3" s="1"/>
  <c r="D341" i="1"/>
  <c r="E341" i="1" s="1"/>
  <c r="F341" i="1" s="1"/>
  <c r="I341" i="1"/>
  <c r="I341" i="3" s="1"/>
  <c r="J341" i="1"/>
  <c r="J341" i="3" s="1"/>
  <c r="D342" i="1"/>
  <c r="E342" i="1" s="1"/>
  <c r="I342" i="1"/>
  <c r="I342" i="3" s="1"/>
  <c r="J342" i="1"/>
  <c r="J342" i="3" s="1"/>
  <c r="D343" i="1"/>
  <c r="E343" i="1" s="1"/>
  <c r="I343" i="1"/>
  <c r="I343" i="3" s="1"/>
  <c r="J343" i="1"/>
  <c r="J343" i="3" s="1"/>
  <c r="D344" i="1"/>
  <c r="E344" i="1" s="1"/>
  <c r="I344" i="1"/>
  <c r="I344" i="3" s="1"/>
  <c r="J344" i="1"/>
  <c r="J344" i="3" s="1"/>
  <c r="D345" i="1"/>
  <c r="E345" i="1" s="1"/>
  <c r="I345" i="1"/>
  <c r="I345" i="3" s="1"/>
  <c r="J345" i="1"/>
  <c r="J345" i="3" s="1"/>
  <c r="D346" i="1"/>
  <c r="E346" i="1" s="1"/>
  <c r="I346" i="1"/>
  <c r="I346" i="3" s="1"/>
  <c r="J346" i="1"/>
  <c r="J346" i="3" s="1"/>
  <c r="D347" i="1"/>
  <c r="E347" i="1" s="1"/>
  <c r="I347" i="1"/>
  <c r="I347" i="3" s="1"/>
  <c r="J347" i="1"/>
  <c r="J347" i="3" s="1"/>
  <c r="D348" i="1"/>
  <c r="E348" i="1" s="1"/>
  <c r="I348" i="1"/>
  <c r="I348" i="3" s="1"/>
  <c r="J348" i="1"/>
  <c r="J348" i="3" s="1"/>
  <c r="D349" i="1"/>
  <c r="E349" i="1" s="1"/>
  <c r="I349" i="1"/>
  <c r="I349" i="3" s="1"/>
  <c r="J349" i="1"/>
  <c r="J349" i="3" s="1"/>
  <c r="D350" i="1"/>
  <c r="E350" i="1" s="1"/>
  <c r="I350" i="1"/>
  <c r="I350" i="3" s="1"/>
  <c r="J350" i="1"/>
  <c r="J350" i="3" s="1"/>
  <c r="D351" i="1"/>
  <c r="E351" i="1" s="1"/>
  <c r="F351" i="1" s="1"/>
  <c r="I351" i="1"/>
  <c r="I351" i="3" s="1"/>
  <c r="J351" i="1"/>
  <c r="J351" i="3" s="1"/>
  <c r="D352" i="1"/>
  <c r="E352" i="1" s="1"/>
  <c r="F352" i="1" s="1"/>
  <c r="I352" i="1"/>
  <c r="I352" i="3" s="1"/>
  <c r="J352" i="1"/>
  <c r="J352" i="3" s="1"/>
  <c r="D353" i="1"/>
  <c r="E353" i="1" s="1"/>
  <c r="F353" i="1" s="1"/>
  <c r="I353" i="1"/>
  <c r="I353" i="3" s="1"/>
  <c r="J353" i="1"/>
  <c r="J353" i="3" s="1"/>
  <c r="D354" i="1"/>
  <c r="E354" i="1" s="1"/>
  <c r="I354" i="1"/>
  <c r="I354" i="3" s="1"/>
  <c r="J354" i="1"/>
  <c r="J354" i="3" s="1"/>
  <c r="D355" i="1"/>
  <c r="E355" i="1" s="1"/>
  <c r="G355" i="1" s="1"/>
  <c r="I355" i="1"/>
  <c r="I355" i="3" s="1"/>
  <c r="J355" i="1"/>
  <c r="J355" i="3" s="1"/>
  <c r="D356" i="1"/>
  <c r="E356" i="1" s="1"/>
  <c r="I356" i="1"/>
  <c r="I356" i="3" s="1"/>
  <c r="J356" i="1"/>
  <c r="J356" i="3" s="1"/>
  <c r="D357" i="1"/>
  <c r="E357" i="1" s="1"/>
  <c r="I357" i="1"/>
  <c r="I357" i="3" s="1"/>
  <c r="J357" i="1"/>
  <c r="J357" i="3" s="1"/>
  <c r="D358" i="1"/>
  <c r="E358" i="1" s="1"/>
  <c r="I358" i="1"/>
  <c r="I358" i="3" s="1"/>
  <c r="J358" i="1"/>
  <c r="J358" i="3" s="1"/>
  <c r="D359" i="1"/>
  <c r="E359" i="1" s="1"/>
  <c r="F359" i="1" s="1"/>
  <c r="I359" i="1"/>
  <c r="I359" i="3" s="1"/>
  <c r="J359" i="1"/>
  <c r="J359" i="3" s="1"/>
  <c r="D360" i="1"/>
  <c r="E360" i="1" s="1"/>
  <c r="G360" i="1" s="1"/>
  <c r="I360" i="1"/>
  <c r="I360" i="3" s="1"/>
  <c r="J360" i="1"/>
  <c r="J360" i="3" s="1"/>
  <c r="D361" i="1"/>
  <c r="E361" i="1" s="1"/>
  <c r="I361" i="1"/>
  <c r="I361" i="3" s="1"/>
  <c r="J361" i="1"/>
  <c r="J361" i="3" s="1"/>
  <c r="D362" i="1"/>
  <c r="E362" i="1" s="1"/>
  <c r="G362" i="1" s="1"/>
  <c r="I362" i="1"/>
  <c r="I362" i="3" s="1"/>
  <c r="J362" i="1"/>
  <c r="J362" i="3" s="1"/>
  <c r="D363" i="1"/>
  <c r="E363" i="1" s="1"/>
  <c r="F363" i="1" s="1"/>
  <c r="I363" i="1"/>
  <c r="I363" i="3" s="1"/>
  <c r="J363" i="1"/>
  <c r="J363" i="3" s="1"/>
  <c r="D364" i="1"/>
  <c r="E364" i="1" s="1"/>
  <c r="I364" i="1"/>
  <c r="I364" i="3" s="1"/>
  <c r="J364" i="1"/>
  <c r="J364" i="3" s="1"/>
  <c r="D365" i="1"/>
  <c r="E365" i="1" s="1"/>
  <c r="F365" i="1" s="1"/>
  <c r="I365" i="1"/>
  <c r="I365" i="3" s="1"/>
  <c r="J365" i="1"/>
  <c r="J365" i="3" s="1"/>
  <c r="D366" i="1"/>
  <c r="E366" i="1" s="1"/>
  <c r="I366" i="1"/>
  <c r="I366" i="3" s="1"/>
  <c r="J366" i="1"/>
  <c r="J366" i="3" s="1"/>
  <c r="D367" i="1"/>
  <c r="E367" i="1" s="1"/>
  <c r="I367" i="1"/>
  <c r="I367" i="3" s="1"/>
  <c r="J367" i="1"/>
  <c r="J367" i="3" s="1"/>
  <c r="D368" i="1"/>
  <c r="E368" i="1" s="1"/>
  <c r="I368" i="1"/>
  <c r="I368" i="3" s="1"/>
  <c r="J368" i="1"/>
  <c r="J368" i="3" s="1"/>
  <c r="D369" i="1"/>
  <c r="E369" i="1" s="1"/>
  <c r="I369" i="1"/>
  <c r="I369" i="3" s="1"/>
  <c r="J369" i="1"/>
  <c r="J369" i="3" s="1"/>
  <c r="D370" i="1"/>
  <c r="E370" i="1" s="1"/>
  <c r="I370" i="1"/>
  <c r="I370" i="3" s="1"/>
  <c r="J370" i="1"/>
  <c r="J370" i="3" s="1"/>
  <c r="D371" i="1"/>
  <c r="E371" i="1" s="1"/>
  <c r="F371" i="1" s="1"/>
  <c r="I371" i="1"/>
  <c r="I371" i="3" s="1"/>
  <c r="J371" i="1"/>
  <c r="J371" i="3" s="1"/>
  <c r="D372" i="1"/>
  <c r="E372" i="1" s="1"/>
  <c r="I372" i="1"/>
  <c r="I372" i="3" s="1"/>
  <c r="J372" i="1"/>
  <c r="J372" i="3" s="1"/>
  <c r="D373" i="1"/>
  <c r="E373" i="1" s="1"/>
  <c r="I373" i="1"/>
  <c r="I373" i="3" s="1"/>
  <c r="J373" i="1"/>
  <c r="J373" i="3" s="1"/>
  <c r="D374" i="1"/>
  <c r="E374" i="1" s="1"/>
  <c r="F374" i="1" s="1"/>
  <c r="I374" i="1"/>
  <c r="I374" i="3" s="1"/>
  <c r="J374" i="1"/>
  <c r="J374" i="3" s="1"/>
  <c r="D375" i="1"/>
  <c r="E375" i="1" s="1"/>
  <c r="I375" i="1"/>
  <c r="I375" i="3" s="1"/>
  <c r="J375" i="1"/>
  <c r="J375" i="3" s="1"/>
  <c r="D376" i="1"/>
  <c r="E376" i="1" s="1"/>
  <c r="F376" i="1" s="1"/>
  <c r="I376" i="1"/>
  <c r="I376" i="3" s="1"/>
  <c r="J376" i="1"/>
  <c r="J376" i="3" s="1"/>
  <c r="D377" i="1"/>
  <c r="E377" i="1" s="1"/>
  <c r="F377" i="1" s="1"/>
  <c r="I377" i="1"/>
  <c r="I377" i="3" s="1"/>
  <c r="J377" i="1"/>
  <c r="J377" i="3" s="1"/>
  <c r="D378" i="1"/>
  <c r="E378" i="1" s="1"/>
  <c r="I378" i="1"/>
  <c r="I378" i="3" s="1"/>
  <c r="J378" i="1"/>
  <c r="J378" i="3" s="1"/>
  <c r="D379" i="1"/>
  <c r="E379" i="1" s="1"/>
  <c r="I379" i="1"/>
  <c r="I379" i="3" s="1"/>
  <c r="J379" i="1"/>
  <c r="J379" i="3" s="1"/>
  <c r="D380" i="1"/>
  <c r="E380" i="1" s="1"/>
  <c r="I380" i="1"/>
  <c r="I380" i="3" s="1"/>
  <c r="J380" i="1"/>
  <c r="J380" i="3" s="1"/>
  <c r="D381" i="1"/>
  <c r="E381" i="1" s="1"/>
  <c r="G381" i="1" s="1"/>
  <c r="I381" i="1"/>
  <c r="I381" i="3" s="1"/>
  <c r="J381" i="1"/>
  <c r="J381" i="3" s="1"/>
  <c r="D382" i="1"/>
  <c r="E382" i="1" s="1"/>
  <c r="I382" i="1"/>
  <c r="I382" i="3" s="1"/>
  <c r="J382" i="1"/>
  <c r="J382" i="3" s="1"/>
  <c r="D383" i="1"/>
  <c r="E383" i="1" s="1"/>
  <c r="I383" i="1"/>
  <c r="I383" i="3" s="1"/>
  <c r="J383" i="1"/>
  <c r="J383" i="3" s="1"/>
  <c r="D384" i="1"/>
  <c r="E384" i="1" s="1"/>
  <c r="I384" i="1"/>
  <c r="I384" i="3" s="1"/>
  <c r="J384" i="1"/>
  <c r="J384" i="3" s="1"/>
  <c r="D385" i="1"/>
  <c r="E385" i="1" s="1"/>
  <c r="I385" i="1"/>
  <c r="I385" i="3" s="1"/>
  <c r="J385" i="1"/>
  <c r="J385" i="3" s="1"/>
  <c r="D386" i="1"/>
  <c r="E386" i="1" s="1"/>
  <c r="I386" i="1"/>
  <c r="I386" i="3" s="1"/>
  <c r="J386" i="1"/>
  <c r="J386" i="3" s="1"/>
  <c r="D387" i="1"/>
  <c r="E387" i="1" s="1"/>
  <c r="F387" i="1" s="1"/>
  <c r="I387" i="1"/>
  <c r="I387" i="3" s="1"/>
  <c r="J387" i="1"/>
  <c r="J387" i="3" s="1"/>
  <c r="D388" i="1"/>
  <c r="E388" i="1" s="1"/>
  <c r="F388" i="1" s="1"/>
  <c r="I388" i="1"/>
  <c r="I388" i="3" s="1"/>
  <c r="J388" i="1"/>
  <c r="J388" i="3" s="1"/>
  <c r="D389" i="1"/>
  <c r="E389" i="1" s="1"/>
  <c r="F389" i="1" s="1"/>
  <c r="I389" i="1"/>
  <c r="I389" i="3" s="1"/>
  <c r="J389" i="1"/>
  <c r="J389" i="3" s="1"/>
  <c r="D390" i="1"/>
  <c r="E390" i="1" s="1"/>
  <c r="I390" i="1"/>
  <c r="I390" i="3" s="1"/>
  <c r="J390" i="1"/>
  <c r="J390" i="3" s="1"/>
  <c r="D391" i="1"/>
  <c r="E391" i="1" s="1"/>
  <c r="G391" i="1" s="1"/>
  <c r="I391" i="1"/>
  <c r="I391" i="3" s="1"/>
  <c r="J391" i="1"/>
  <c r="J391" i="3" s="1"/>
  <c r="D392" i="1"/>
  <c r="E392" i="1" s="1"/>
  <c r="F392" i="1" s="1"/>
  <c r="I392" i="1"/>
  <c r="I392" i="3" s="1"/>
  <c r="J392" i="1"/>
  <c r="J392" i="3" s="1"/>
  <c r="D393" i="1"/>
  <c r="E393" i="1" s="1"/>
  <c r="I393" i="1"/>
  <c r="I393" i="3" s="1"/>
  <c r="J393" i="1"/>
  <c r="J393" i="3" s="1"/>
  <c r="D394" i="1"/>
  <c r="E394" i="1" s="1"/>
  <c r="F394" i="1" s="1"/>
  <c r="I394" i="1"/>
  <c r="I394" i="3" s="1"/>
  <c r="J394" i="1"/>
  <c r="J394" i="3" s="1"/>
  <c r="D395" i="1"/>
  <c r="E395" i="1" s="1"/>
  <c r="I395" i="1"/>
  <c r="I395" i="3" s="1"/>
  <c r="J395" i="1"/>
  <c r="J395" i="3" s="1"/>
  <c r="D396" i="1"/>
  <c r="E396" i="1" s="1"/>
  <c r="I396" i="1"/>
  <c r="I396" i="3" s="1"/>
  <c r="J396" i="1"/>
  <c r="J396" i="3" s="1"/>
  <c r="D397" i="1"/>
  <c r="E397" i="1" s="1"/>
  <c r="F397" i="1" s="1"/>
  <c r="I397" i="1"/>
  <c r="I397" i="3" s="1"/>
  <c r="J397" i="1"/>
  <c r="J397" i="3" s="1"/>
  <c r="D398" i="1"/>
  <c r="E398" i="1" s="1"/>
  <c r="I398" i="1"/>
  <c r="I398" i="3" s="1"/>
  <c r="J398" i="1"/>
  <c r="J398" i="3" s="1"/>
  <c r="D399" i="1"/>
  <c r="E399" i="1" s="1"/>
  <c r="I399" i="1"/>
  <c r="I399" i="3" s="1"/>
  <c r="J399" i="1"/>
  <c r="J399" i="3" s="1"/>
  <c r="D400" i="1"/>
  <c r="E400" i="1" s="1"/>
  <c r="F400" i="1" s="1"/>
  <c r="I400" i="1"/>
  <c r="I400" i="3" s="1"/>
  <c r="J400" i="1"/>
  <c r="J400" i="3" s="1"/>
  <c r="D401" i="1"/>
  <c r="E401" i="1" s="1"/>
  <c r="F401" i="1" s="1"/>
  <c r="I401" i="1"/>
  <c r="I401" i="3" s="1"/>
  <c r="J401" i="1"/>
  <c r="J401" i="3" s="1"/>
  <c r="D402" i="1"/>
  <c r="E402" i="1" s="1"/>
  <c r="F402" i="1" s="1"/>
  <c r="I402" i="1"/>
  <c r="I402" i="3" s="1"/>
  <c r="J402" i="1"/>
  <c r="J402" i="3" s="1"/>
  <c r="D403" i="1"/>
  <c r="E403" i="1" s="1"/>
  <c r="F403" i="1" s="1"/>
  <c r="I403" i="1"/>
  <c r="I403" i="3" s="1"/>
  <c r="J403" i="1"/>
  <c r="J403" i="3" s="1"/>
  <c r="D404" i="1"/>
  <c r="E404" i="1" s="1"/>
  <c r="F404" i="1" s="1"/>
  <c r="I404" i="1"/>
  <c r="I404" i="3" s="1"/>
  <c r="J404" i="1"/>
  <c r="J404" i="3" s="1"/>
  <c r="D405" i="1"/>
  <c r="E405" i="1" s="1"/>
  <c r="I405" i="1"/>
  <c r="I405" i="3" s="1"/>
  <c r="J405" i="1"/>
  <c r="J405" i="3" s="1"/>
  <c r="D406" i="1"/>
  <c r="E406" i="1" s="1"/>
  <c r="F406" i="1" s="1"/>
  <c r="I406" i="1"/>
  <c r="I406" i="3" s="1"/>
  <c r="J406" i="1"/>
  <c r="J406" i="3" s="1"/>
  <c r="D407" i="1"/>
  <c r="E407" i="1" s="1"/>
  <c r="I407" i="1"/>
  <c r="I407" i="3" s="1"/>
  <c r="J407" i="1"/>
  <c r="J407" i="3" s="1"/>
  <c r="D408" i="1"/>
  <c r="E408" i="1" s="1"/>
  <c r="I408" i="1"/>
  <c r="I408" i="3" s="1"/>
  <c r="J408" i="1"/>
  <c r="J408" i="3" s="1"/>
  <c r="D409" i="1"/>
  <c r="E409" i="1" s="1"/>
  <c r="I409" i="1"/>
  <c r="I409" i="3" s="1"/>
  <c r="J409" i="1"/>
  <c r="J409" i="3" s="1"/>
  <c r="D410" i="1"/>
  <c r="E410" i="1" s="1"/>
  <c r="I410" i="1"/>
  <c r="I410" i="3" s="1"/>
  <c r="J410" i="1"/>
  <c r="J410" i="3" s="1"/>
  <c r="D411" i="1"/>
  <c r="E411" i="1" s="1"/>
  <c r="I411" i="1"/>
  <c r="I411" i="3" s="1"/>
  <c r="J411" i="1"/>
  <c r="J411" i="3" s="1"/>
  <c r="D412" i="1"/>
  <c r="E412" i="1" s="1"/>
  <c r="I412" i="1"/>
  <c r="I412" i="3" s="1"/>
  <c r="J412" i="1"/>
  <c r="J412" i="3" s="1"/>
  <c r="D413" i="1"/>
  <c r="E413" i="1" s="1"/>
  <c r="F413" i="1" s="1"/>
  <c r="I413" i="1"/>
  <c r="I413" i="3" s="1"/>
  <c r="J413" i="1"/>
  <c r="J413" i="3" s="1"/>
  <c r="D414" i="1"/>
  <c r="E414" i="1" s="1"/>
  <c r="I414" i="1"/>
  <c r="I414" i="3" s="1"/>
  <c r="J414" i="1"/>
  <c r="J414" i="3" s="1"/>
  <c r="D415" i="1"/>
  <c r="E415" i="1" s="1"/>
  <c r="I415" i="1"/>
  <c r="I415" i="3" s="1"/>
  <c r="J415" i="1"/>
  <c r="J415" i="3" s="1"/>
  <c r="D416" i="1"/>
  <c r="E416" i="1" s="1"/>
  <c r="F416" i="1" s="1"/>
  <c r="I416" i="1"/>
  <c r="I416" i="3" s="1"/>
  <c r="J416" i="1"/>
  <c r="J416" i="3" s="1"/>
  <c r="D417" i="1"/>
  <c r="E417" i="1" s="1"/>
  <c r="F417" i="1" s="1"/>
  <c r="I417" i="1"/>
  <c r="I417" i="3" s="1"/>
  <c r="J417" i="1"/>
  <c r="J417" i="3" s="1"/>
  <c r="D418" i="1"/>
  <c r="E418" i="1" s="1"/>
  <c r="F418" i="1" s="1"/>
  <c r="I418" i="1"/>
  <c r="I418" i="3" s="1"/>
  <c r="J418" i="1"/>
  <c r="J418" i="3" s="1"/>
  <c r="D419" i="1"/>
  <c r="E419" i="1" s="1"/>
  <c r="I419" i="1"/>
  <c r="I419" i="3" s="1"/>
  <c r="J419" i="1"/>
  <c r="J419" i="3" s="1"/>
  <c r="D420" i="1"/>
  <c r="E420" i="1" s="1"/>
  <c r="G420" i="1" s="1"/>
  <c r="I420" i="1"/>
  <c r="I420" i="3" s="1"/>
  <c r="J420" i="1"/>
  <c r="J420" i="3" s="1"/>
  <c r="D421" i="1"/>
  <c r="E421" i="1" s="1"/>
  <c r="I421" i="1"/>
  <c r="I421" i="3" s="1"/>
  <c r="J421" i="1"/>
  <c r="J421" i="3" s="1"/>
  <c r="D422" i="1"/>
  <c r="E422" i="1" s="1"/>
  <c r="F422" i="1" s="1"/>
  <c r="I422" i="1"/>
  <c r="I422" i="3" s="1"/>
  <c r="J422" i="1"/>
  <c r="J422" i="3" s="1"/>
  <c r="D423" i="1"/>
  <c r="E423" i="1" s="1"/>
  <c r="I423" i="1"/>
  <c r="I423" i="3" s="1"/>
  <c r="J423" i="1"/>
  <c r="J423" i="3" s="1"/>
  <c r="D424" i="1"/>
  <c r="E424" i="1" s="1"/>
  <c r="I424" i="1"/>
  <c r="I424" i="3" s="1"/>
  <c r="J424" i="1"/>
  <c r="J424" i="3" s="1"/>
  <c r="D425" i="1"/>
  <c r="E425" i="1" s="1"/>
  <c r="I425" i="1"/>
  <c r="I425" i="3" s="1"/>
  <c r="J425" i="1"/>
  <c r="J425" i="3" s="1"/>
  <c r="D426" i="1"/>
  <c r="E426" i="1" s="1"/>
  <c r="I426" i="1"/>
  <c r="I426" i="3" s="1"/>
  <c r="J426" i="1"/>
  <c r="J426" i="3" s="1"/>
  <c r="D427" i="1"/>
  <c r="E427" i="1" s="1"/>
  <c r="I427" i="1"/>
  <c r="I427" i="3" s="1"/>
  <c r="J427" i="1"/>
  <c r="J427" i="3" s="1"/>
  <c r="D428" i="1"/>
  <c r="E428" i="1" s="1"/>
  <c r="I428" i="1"/>
  <c r="I428" i="3" s="1"/>
  <c r="J428" i="1"/>
  <c r="J428" i="3" s="1"/>
  <c r="D429" i="1"/>
  <c r="E429" i="1" s="1"/>
  <c r="F429" i="1" s="1"/>
  <c r="I429" i="1"/>
  <c r="I429" i="3" s="1"/>
  <c r="J429" i="1"/>
  <c r="J429" i="3" s="1"/>
  <c r="D430" i="1"/>
  <c r="E430" i="1" s="1"/>
  <c r="I430" i="1"/>
  <c r="I430" i="3" s="1"/>
  <c r="J430" i="1"/>
  <c r="J430" i="3" s="1"/>
  <c r="D431" i="1"/>
  <c r="E431" i="1" s="1"/>
  <c r="I431" i="1"/>
  <c r="I431" i="3" s="1"/>
  <c r="J431" i="1"/>
  <c r="J431" i="3" s="1"/>
  <c r="D432" i="1"/>
  <c r="E432" i="1" s="1"/>
  <c r="G432" i="1" s="1"/>
  <c r="I432" i="1"/>
  <c r="I432" i="3" s="1"/>
  <c r="J432" i="1"/>
  <c r="J432" i="3" s="1"/>
  <c r="D433" i="1"/>
  <c r="E433" i="1" s="1"/>
  <c r="F433" i="1" s="1"/>
  <c r="I433" i="1"/>
  <c r="I433" i="3" s="1"/>
  <c r="J433" i="1"/>
  <c r="J433" i="3" s="1"/>
  <c r="D434" i="1"/>
  <c r="E434" i="1" s="1"/>
  <c r="I434" i="1"/>
  <c r="I434" i="3" s="1"/>
  <c r="J434" i="1"/>
  <c r="J434" i="3" s="1"/>
  <c r="D435" i="1"/>
  <c r="E435" i="1" s="1"/>
  <c r="G435" i="1" s="1"/>
  <c r="I435" i="1"/>
  <c r="I435" i="3" s="1"/>
  <c r="J435" i="1"/>
  <c r="J435" i="3" s="1"/>
  <c r="D436" i="1"/>
  <c r="E436" i="1" s="1"/>
  <c r="F436" i="1" s="1"/>
  <c r="I436" i="1"/>
  <c r="I436" i="3" s="1"/>
  <c r="J436" i="1"/>
  <c r="J436" i="3" s="1"/>
  <c r="D437" i="1"/>
  <c r="E437" i="1" s="1"/>
  <c r="I437" i="1"/>
  <c r="I437" i="3" s="1"/>
  <c r="J437" i="1"/>
  <c r="J437" i="3" s="1"/>
  <c r="D438" i="1"/>
  <c r="E438" i="1" s="1"/>
  <c r="I438" i="1"/>
  <c r="I438" i="3" s="1"/>
  <c r="J438" i="1"/>
  <c r="J438" i="3" s="1"/>
  <c r="D439" i="1"/>
  <c r="E439" i="1" s="1"/>
  <c r="F439" i="1" s="1"/>
  <c r="I439" i="1"/>
  <c r="I439" i="3" s="1"/>
  <c r="J439" i="1"/>
  <c r="J439" i="3" s="1"/>
  <c r="D440" i="1"/>
  <c r="E440" i="1" s="1"/>
  <c r="I440" i="1"/>
  <c r="I440" i="3" s="1"/>
  <c r="J440" i="1"/>
  <c r="J440" i="3" s="1"/>
  <c r="D441" i="1"/>
  <c r="E441" i="1" s="1"/>
  <c r="I441" i="1"/>
  <c r="I441" i="3" s="1"/>
  <c r="J441" i="1"/>
  <c r="J441" i="3" s="1"/>
  <c r="D442" i="1"/>
  <c r="E442" i="1" s="1"/>
  <c r="I442" i="1"/>
  <c r="I442" i="3" s="1"/>
  <c r="J442" i="1"/>
  <c r="J442" i="3" s="1"/>
  <c r="D443" i="1"/>
  <c r="E443" i="1" s="1"/>
  <c r="I443" i="1"/>
  <c r="I443" i="3" s="1"/>
  <c r="J443" i="1"/>
  <c r="J443" i="3" s="1"/>
  <c r="D444" i="1"/>
  <c r="E444" i="1" s="1"/>
  <c r="I444" i="1"/>
  <c r="I444" i="3" s="1"/>
  <c r="J444" i="1"/>
  <c r="J444" i="3" s="1"/>
  <c r="D445" i="1"/>
  <c r="E445" i="1" s="1"/>
  <c r="F445" i="1" s="1"/>
  <c r="I445" i="1"/>
  <c r="I445" i="3" s="1"/>
  <c r="J445" i="1"/>
  <c r="J445" i="3" s="1"/>
  <c r="D446" i="1"/>
  <c r="E446" i="1" s="1"/>
  <c r="I446" i="1"/>
  <c r="I446" i="3" s="1"/>
  <c r="J446" i="1"/>
  <c r="J446" i="3" s="1"/>
  <c r="D447" i="1"/>
  <c r="E447" i="1" s="1"/>
  <c r="I447" i="1"/>
  <c r="I447" i="3" s="1"/>
  <c r="J447" i="1"/>
  <c r="J447" i="3" s="1"/>
  <c r="D448" i="1"/>
  <c r="E448" i="1" s="1"/>
  <c r="G448" i="1" s="1"/>
  <c r="I448" i="1"/>
  <c r="I448" i="3" s="1"/>
  <c r="J448" i="1"/>
  <c r="J448" i="3" s="1"/>
  <c r="D449" i="1"/>
  <c r="E449" i="1" s="1"/>
  <c r="F449" i="1" s="1"/>
  <c r="I449" i="1"/>
  <c r="I449" i="3" s="1"/>
  <c r="J449" i="1"/>
  <c r="J449" i="3" s="1"/>
  <c r="D450" i="1"/>
  <c r="E450" i="1" s="1"/>
  <c r="F450" i="1" s="1"/>
  <c r="I450" i="1"/>
  <c r="I450" i="3" s="1"/>
  <c r="J450" i="1"/>
  <c r="J450" i="3" s="1"/>
  <c r="D451" i="1"/>
  <c r="E451" i="1" s="1"/>
  <c r="I451" i="1"/>
  <c r="I451" i="3" s="1"/>
  <c r="J451" i="1"/>
  <c r="J451" i="3" s="1"/>
  <c r="D452" i="1"/>
  <c r="E452" i="1" s="1"/>
  <c r="I452" i="1"/>
  <c r="I452" i="3" s="1"/>
  <c r="J452" i="1"/>
  <c r="J452" i="3" s="1"/>
  <c r="D453" i="1"/>
  <c r="E453" i="1" s="1"/>
  <c r="I453" i="1"/>
  <c r="I453" i="3" s="1"/>
  <c r="J453" i="1"/>
  <c r="J453" i="3" s="1"/>
  <c r="D454" i="1"/>
  <c r="E454" i="1" s="1"/>
  <c r="I454" i="1"/>
  <c r="I454" i="3" s="1"/>
  <c r="J454" i="1"/>
  <c r="J454" i="3" s="1"/>
  <c r="D455" i="1"/>
  <c r="E455" i="1" s="1"/>
  <c r="I455" i="1"/>
  <c r="I455" i="3" s="1"/>
  <c r="J455" i="1"/>
  <c r="J455" i="3" s="1"/>
  <c r="D456" i="1"/>
  <c r="E456" i="1" s="1"/>
  <c r="I456" i="1"/>
  <c r="I456" i="3" s="1"/>
  <c r="J456" i="1"/>
  <c r="J456" i="3" s="1"/>
  <c r="D457" i="1"/>
  <c r="E457" i="1" s="1"/>
  <c r="G457" i="1" s="1"/>
  <c r="I457" i="1"/>
  <c r="I457" i="3" s="1"/>
  <c r="J457" i="1"/>
  <c r="J457" i="3" s="1"/>
  <c r="D458" i="1"/>
  <c r="E458" i="1" s="1"/>
  <c r="I458" i="1"/>
  <c r="I458" i="3" s="1"/>
  <c r="J458" i="1"/>
  <c r="J458" i="3" s="1"/>
  <c r="D459" i="1"/>
  <c r="E459" i="1" s="1"/>
  <c r="I459" i="1"/>
  <c r="I459" i="3" s="1"/>
  <c r="J459" i="1"/>
  <c r="J459" i="3" s="1"/>
  <c r="D460" i="1"/>
  <c r="E460" i="1" s="1"/>
  <c r="F460" i="1" s="1"/>
  <c r="I460" i="1"/>
  <c r="I460" i="3" s="1"/>
  <c r="J460" i="1"/>
  <c r="J460" i="3" s="1"/>
  <c r="D461" i="1"/>
  <c r="E461" i="1" s="1"/>
  <c r="I461" i="1"/>
  <c r="I461" i="3" s="1"/>
  <c r="J461" i="1"/>
  <c r="J461" i="3" s="1"/>
  <c r="D462" i="1"/>
  <c r="E462" i="1" s="1"/>
  <c r="F462" i="1" s="1"/>
  <c r="I462" i="1"/>
  <c r="I462" i="3" s="1"/>
  <c r="J462" i="1"/>
  <c r="J462" i="3" s="1"/>
  <c r="D463" i="1"/>
  <c r="E463" i="1" s="1"/>
  <c r="I463" i="1"/>
  <c r="I463" i="3" s="1"/>
  <c r="J463" i="1"/>
  <c r="J463" i="3" s="1"/>
  <c r="D464" i="1"/>
  <c r="E464" i="1" s="1"/>
  <c r="F464" i="1" s="1"/>
  <c r="I464" i="1"/>
  <c r="I464" i="3" s="1"/>
  <c r="J464" i="1"/>
  <c r="J464" i="3" s="1"/>
  <c r="D465" i="1"/>
  <c r="E465" i="1" s="1"/>
  <c r="I465" i="1"/>
  <c r="I465" i="3" s="1"/>
  <c r="J465" i="1"/>
  <c r="J465" i="3" s="1"/>
  <c r="D466" i="1"/>
  <c r="E466" i="1" s="1"/>
  <c r="F466" i="1" s="1"/>
  <c r="I466" i="1"/>
  <c r="I466" i="3" s="1"/>
  <c r="J466" i="1"/>
  <c r="J466" i="3" s="1"/>
  <c r="D467" i="1"/>
  <c r="E467" i="1" s="1"/>
  <c r="I467" i="1"/>
  <c r="I467" i="3" s="1"/>
  <c r="J467" i="1"/>
  <c r="J467" i="3" s="1"/>
  <c r="D468" i="1"/>
  <c r="E468" i="1" s="1"/>
  <c r="F468" i="1" s="1"/>
  <c r="I468" i="1"/>
  <c r="I468" i="3" s="1"/>
  <c r="J468" i="1"/>
  <c r="J468" i="3" s="1"/>
  <c r="D469" i="1"/>
  <c r="E469" i="1" s="1"/>
  <c r="I469" i="1"/>
  <c r="I469" i="3" s="1"/>
  <c r="J469" i="1"/>
  <c r="J469" i="3" s="1"/>
  <c r="D470" i="1"/>
  <c r="E470" i="1" s="1"/>
  <c r="I470" i="1"/>
  <c r="I470" i="3" s="1"/>
  <c r="J470" i="1"/>
  <c r="J470" i="3" s="1"/>
  <c r="D471" i="1"/>
  <c r="E471" i="1" s="1"/>
  <c r="I471" i="1"/>
  <c r="I471" i="3" s="1"/>
  <c r="J471" i="1"/>
  <c r="J471" i="3" s="1"/>
  <c r="D472" i="1"/>
  <c r="E472" i="1" s="1"/>
  <c r="I472" i="1"/>
  <c r="I472" i="3" s="1"/>
  <c r="J472" i="1"/>
  <c r="J472" i="3" s="1"/>
  <c r="D473" i="1"/>
  <c r="E473" i="1" s="1"/>
  <c r="G473" i="1" s="1"/>
  <c r="I473" i="1"/>
  <c r="I473" i="3" s="1"/>
  <c r="J473" i="1"/>
  <c r="J473" i="3" s="1"/>
  <c r="D474" i="1"/>
  <c r="E474" i="1" s="1"/>
  <c r="I474" i="1"/>
  <c r="I474" i="3" s="1"/>
  <c r="J474" i="1"/>
  <c r="J474" i="3" s="1"/>
  <c r="D475" i="1"/>
  <c r="E475" i="1" s="1"/>
  <c r="I475" i="1"/>
  <c r="I475" i="3" s="1"/>
  <c r="J475" i="1"/>
  <c r="J475" i="3" s="1"/>
  <c r="D476" i="1"/>
  <c r="E476" i="1" s="1"/>
  <c r="F476" i="1" s="1"/>
  <c r="I476" i="1"/>
  <c r="I476" i="3" s="1"/>
  <c r="J476" i="1"/>
  <c r="J476" i="3" s="1"/>
  <c r="D477" i="1"/>
  <c r="E477" i="1" s="1"/>
  <c r="I477" i="1"/>
  <c r="I477" i="3" s="1"/>
  <c r="J477" i="1"/>
  <c r="J477" i="3" s="1"/>
  <c r="D478" i="1"/>
  <c r="E478" i="1" s="1"/>
  <c r="F478" i="1" s="1"/>
  <c r="I478" i="1"/>
  <c r="I478" i="3" s="1"/>
  <c r="J478" i="1"/>
  <c r="J478" i="3" s="1"/>
  <c r="D479" i="1"/>
  <c r="E479" i="1" s="1"/>
  <c r="F479" i="1" s="1"/>
  <c r="I479" i="1"/>
  <c r="I479" i="3" s="1"/>
  <c r="J479" i="1"/>
  <c r="J479" i="3" s="1"/>
  <c r="D480" i="1"/>
  <c r="E480" i="1" s="1"/>
  <c r="F480" i="1" s="1"/>
  <c r="I480" i="1"/>
  <c r="I480" i="3" s="1"/>
  <c r="J480" i="1"/>
  <c r="J480" i="3" s="1"/>
  <c r="D481" i="1"/>
  <c r="E481" i="1" s="1"/>
  <c r="F481" i="1" s="1"/>
  <c r="I481" i="1"/>
  <c r="I481" i="3" s="1"/>
  <c r="J481" i="1"/>
  <c r="J481" i="3" s="1"/>
  <c r="D482" i="1"/>
  <c r="E482" i="1" s="1"/>
  <c r="F482" i="1" s="1"/>
  <c r="I482" i="1"/>
  <c r="I482" i="3" s="1"/>
  <c r="J482" i="1"/>
  <c r="J482" i="3" s="1"/>
  <c r="D483" i="1"/>
  <c r="E483" i="1" s="1"/>
  <c r="F483" i="1" s="1"/>
  <c r="I483" i="1"/>
  <c r="I483" i="3" s="1"/>
  <c r="J483" i="1"/>
  <c r="J483" i="3" s="1"/>
  <c r="D484" i="1"/>
  <c r="E484" i="1" s="1"/>
  <c r="I484" i="1"/>
  <c r="I484" i="3" s="1"/>
  <c r="J484" i="1"/>
  <c r="J484" i="3" s="1"/>
  <c r="D485" i="1"/>
  <c r="E485" i="1" s="1"/>
  <c r="I485" i="1"/>
  <c r="I485" i="3" s="1"/>
  <c r="J485" i="1"/>
  <c r="J485" i="3" s="1"/>
  <c r="D486" i="1"/>
  <c r="E486" i="1" s="1"/>
  <c r="G486" i="1" s="1"/>
  <c r="I486" i="1"/>
  <c r="I486" i="3" s="1"/>
  <c r="J486" i="1"/>
  <c r="J486" i="3" s="1"/>
  <c r="D487" i="1"/>
  <c r="E487" i="1" s="1"/>
  <c r="I487" i="1"/>
  <c r="I487" i="3" s="1"/>
  <c r="J487" i="1"/>
  <c r="J487" i="3" s="1"/>
  <c r="D488" i="1"/>
  <c r="E488" i="1" s="1"/>
  <c r="G488" i="1" s="1"/>
  <c r="I488" i="1"/>
  <c r="I488" i="3" s="1"/>
  <c r="J488" i="1"/>
  <c r="J488" i="3" s="1"/>
  <c r="D489" i="1"/>
  <c r="E489" i="1" s="1"/>
  <c r="I489" i="1"/>
  <c r="I489" i="3" s="1"/>
  <c r="J489" i="1"/>
  <c r="J489" i="3" s="1"/>
  <c r="D490" i="1"/>
  <c r="E490" i="1" s="1"/>
  <c r="I490" i="1"/>
  <c r="I490" i="3" s="1"/>
  <c r="J490" i="1"/>
  <c r="J490" i="3" s="1"/>
  <c r="D491" i="1"/>
  <c r="E491" i="1" s="1"/>
  <c r="I491" i="1"/>
  <c r="I491" i="3" s="1"/>
  <c r="J491" i="1"/>
  <c r="J491" i="3" s="1"/>
  <c r="D492" i="1"/>
  <c r="E492" i="1" s="1"/>
  <c r="I492" i="1"/>
  <c r="I492" i="3" s="1"/>
  <c r="J492" i="1"/>
  <c r="J492" i="3" s="1"/>
  <c r="D493" i="1"/>
  <c r="E493" i="1" s="1"/>
  <c r="F493" i="1" s="1"/>
  <c r="I493" i="1"/>
  <c r="I493" i="3" s="1"/>
  <c r="J493" i="1"/>
  <c r="J493" i="3" s="1"/>
  <c r="D494" i="1"/>
  <c r="E494" i="1" s="1"/>
  <c r="F494" i="1" s="1"/>
  <c r="I494" i="1"/>
  <c r="I494" i="3" s="1"/>
  <c r="J494" i="1"/>
  <c r="J494" i="3" s="1"/>
  <c r="D495" i="1"/>
  <c r="E495" i="1" s="1"/>
  <c r="F495" i="1" s="1"/>
  <c r="I495" i="1"/>
  <c r="I495" i="3" s="1"/>
  <c r="J495" i="1"/>
  <c r="J495" i="3" s="1"/>
  <c r="D496" i="1"/>
  <c r="E496" i="1" s="1"/>
  <c r="F496" i="1" s="1"/>
  <c r="I496" i="1"/>
  <c r="I496" i="3" s="1"/>
  <c r="J496" i="1"/>
  <c r="J496" i="3" s="1"/>
  <c r="D497" i="1"/>
  <c r="E497" i="1" s="1"/>
  <c r="I497" i="1"/>
  <c r="I497" i="3" s="1"/>
  <c r="J497" i="1"/>
  <c r="J497" i="3" s="1"/>
  <c r="D498" i="1"/>
  <c r="E498" i="1" s="1"/>
  <c r="I498" i="1"/>
  <c r="I498" i="3" s="1"/>
  <c r="J498" i="1"/>
  <c r="J498" i="3" s="1"/>
  <c r="D499" i="1"/>
  <c r="E499" i="1" s="1"/>
  <c r="I499" i="1"/>
  <c r="I499" i="3" s="1"/>
  <c r="J499" i="1"/>
  <c r="J499" i="3" s="1"/>
  <c r="D500" i="1"/>
  <c r="E500" i="1" s="1"/>
  <c r="F500" i="1" s="1"/>
  <c r="I500" i="1"/>
  <c r="I500" i="3" s="1"/>
  <c r="J500" i="1"/>
  <c r="J500" i="3" s="1"/>
  <c r="D501" i="1"/>
  <c r="E501" i="1" s="1"/>
  <c r="I501" i="1"/>
  <c r="I501" i="3" s="1"/>
  <c r="J501" i="1"/>
  <c r="J501" i="3" s="1"/>
  <c r="D502" i="1"/>
  <c r="E502" i="1" s="1"/>
  <c r="F502" i="1" s="1"/>
  <c r="I502" i="1"/>
  <c r="I502" i="3" s="1"/>
  <c r="J502" i="1"/>
  <c r="J502" i="3" s="1"/>
  <c r="D503" i="1"/>
  <c r="E503" i="1" s="1"/>
  <c r="I503" i="1"/>
  <c r="I503" i="3" s="1"/>
  <c r="J503" i="1"/>
  <c r="J503" i="3" s="1"/>
  <c r="D504" i="1"/>
  <c r="E504" i="1" s="1"/>
  <c r="I504" i="1"/>
  <c r="I504" i="3" s="1"/>
  <c r="J504" i="1"/>
  <c r="J504" i="3" s="1"/>
  <c r="D505" i="1"/>
  <c r="E505" i="1" s="1"/>
  <c r="G505" i="1" s="1"/>
  <c r="I505" i="1"/>
  <c r="I505" i="3" s="1"/>
  <c r="J505" i="1"/>
  <c r="J505" i="3" s="1"/>
  <c r="D506" i="1"/>
  <c r="E506" i="1" s="1"/>
  <c r="I506" i="1"/>
  <c r="I506" i="3" s="1"/>
  <c r="J506" i="1"/>
  <c r="D507" i="1"/>
  <c r="E507" i="1" s="1"/>
  <c r="F507" i="1" s="1"/>
  <c r="I507" i="1"/>
  <c r="I507" i="3" s="1"/>
  <c r="J507" i="1"/>
  <c r="J507" i="3" s="1"/>
  <c r="D508" i="1"/>
  <c r="E508" i="1" s="1"/>
  <c r="F508" i="1" s="1"/>
  <c r="I508" i="1"/>
  <c r="I508" i="3" s="1"/>
  <c r="J508" i="1"/>
  <c r="J508" i="3" s="1"/>
  <c r="D509" i="1"/>
  <c r="E509" i="1" s="1"/>
  <c r="F509" i="1" s="1"/>
  <c r="I509" i="1"/>
  <c r="I509" i="3" s="1"/>
  <c r="J509" i="1"/>
  <c r="J509" i="3" s="1"/>
  <c r="D510" i="1"/>
  <c r="E510" i="1" s="1"/>
  <c r="I510" i="1"/>
  <c r="I510" i="3" s="1"/>
  <c r="J510" i="1"/>
  <c r="J510" i="3" s="1"/>
  <c r="D511" i="1"/>
  <c r="E511" i="1" s="1"/>
  <c r="I511" i="1"/>
  <c r="I511" i="3" s="1"/>
  <c r="J511" i="1"/>
  <c r="J511" i="3" s="1"/>
  <c r="D512" i="1"/>
  <c r="E512" i="1" s="1"/>
  <c r="I512" i="1"/>
  <c r="I512" i="3" s="1"/>
  <c r="J512" i="1"/>
  <c r="J512" i="3" s="1"/>
  <c r="D513" i="1"/>
  <c r="E513" i="1" s="1"/>
  <c r="I513" i="1"/>
  <c r="I513" i="3" s="1"/>
  <c r="J513" i="1"/>
  <c r="J513" i="3" s="1"/>
  <c r="D514" i="1"/>
  <c r="E514" i="1" s="1"/>
  <c r="I514" i="1"/>
  <c r="I514" i="3" s="1"/>
  <c r="J514" i="1"/>
  <c r="J514" i="3" s="1"/>
  <c r="D515" i="1"/>
  <c r="E515" i="1" s="1"/>
  <c r="F515" i="1" s="1"/>
  <c r="I515" i="1"/>
  <c r="I515" i="3" s="1"/>
  <c r="J515" i="1"/>
  <c r="J515" i="3" s="1"/>
  <c r="D516" i="1"/>
  <c r="E516" i="1" s="1"/>
  <c r="I516" i="1"/>
  <c r="I516" i="3" s="1"/>
  <c r="J516" i="1"/>
  <c r="J516" i="3" s="1"/>
  <c r="D517" i="1"/>
  <c r="E517" i="1" s="1"/>
  <c r="G517" i="1" s="1"/>
  <c r="I517" i="1"/>
  <c r="I517" i="3" s="1"/>
  <c r="J517" i="1"/>
  <c r="J517" i="3" s="1"/>
  <c r="D518" i="1"/>
  <c r="E518" i="1" s="1"/>
  <c r="I518" i="1"/>
  <c r="I518" i="3" s="1"/>
  <c r="J518" i="1"/>
  <c r="J518" i="3" s="1"/>
  <c r="D519" i="1"/>
  <c r="E519" i="1" s="1"/>
  <c r="F519" i="1" s="1"/>
  <c r="I519" i="1"/>
  <c r="I519" i="3" s="1"/>
  <c r="J519" i="1"/>
  <c r="J519" i="3" s="1"/>
  <c r="D520" i="1"/>
  <c r="E520" i="1" s="1"/>
  <c r="I520" i="1"/>
  <c r="I520" i="3" s="1"/>
  <c r="J520" i="1"/>
  <c r="J520" i="3" s="1"/>
  <c r="D521" i="1"/>
  <c r="E521" i="1" s="1"/>
  <c r="I521" i="1"/>
  <c r="I521" i="3" s="1"/>
  <c r="J521" i="1"/>
  <c r="J521" i="3" s="1"/>
  <c r="D522" i="1"/>
  <c r="E522" i="1" s="1"/>
  <c r="I522" i="1"/>
  <c r="I522" i="3" s="1"/>
  <c r="J522" i="1"/>
  <c r="J522" i="3" s="1"/>
  <c r="D523" i="1"/>
  <c r="E523" i="1" s="1"/>
  <c r="I523" i="1"/>
  <c r="I523" i="3" s="1"/>
  <c r="J523" i="1"/>
  <c r="J523" i="3" s="1"/>
  <c r="D524" i="1"/>
  <c r="E524" i="1" s="1"/>
  <c r="G524" i="1" s="1"/>
  <c r="I524" i="1"/>
  <c r="I524" i="3" s="1"/>
  <c r="J524" i="1"/>
  <c r="J524" i="3" s="1"/>
  <c r="D525" i="1"/>
  <c r="E525" i="1" s="1"/>
  <c r="F525" i="1" s="1"/>
  <c r="I525" i="1"/>
  <c r="I525" i="3" s="1"/>
  <c r="J525" i="1"/>
  <c r="J525" i="3" s="1"/>
  <c r="D526" i="1"/>
  <c r="E526" i="1" s="1"/>
  <c r="I526" i="1"/>
  <c r="I526" i="3" s="1"/>
  <c r="J526" i="1"/>
  <c r="J526" i="3" s="1"/>
  <c r="D527" i="1"/>
  <c r="E527" i="1" s="1"/>
  <c r="G527" i="1" s="1"/>
  <c r="I527" i="1"/>
  <c r="I527" i="3" s="1"/>
  <c r="J527" i="1"/>
  <c r="J527" i="3" s="1"/>
  <c r="D528" i="1"/>
  <c r="E528" i="1" s="1"/>
  <c r="F528" i="1" s="1"/>
  <c r="I528" i="1"/>
  <c r="I528" i="3" s="1"/>
  <c r="J528" i="1"/>
  <c r="J528" i="3" s="1"/>
  <c r="D529" i="1"/>
  <c r="E529" i="1" s="1"/>
  <c r="I529" i="1"/>
  <c r="I529" i="3" s="1"/>
  <c r="J529" i="1"/>
  <c r="J529" i="3" s="1"/>
  <c r="D530" i="1"/>
  <c r="E530" i="1" s="1"/>
  <c r="I530" i="1"/>
  <c r="I530" i="3" s="1"/>
  <c r="J530" i="1"/>
  <c r="J530" i="3" s="1"/>
  <c r="D531" i="1"/>
  <c r="E531" i="1" s="1"/>
  <c r="I531" i="1"/>
  <c r="I531" i="3" s="1"/>
  <c r="J531" i="1"/>
  <c r="J531" i="3" s="1"/>
  <c r="D532" i="1"/>
  <c r="E532" i="1" s="1"/>
  <c r="I532" i="1"/>
  <c r="I532" i="3" s="1"/>
  <c r="J532" i="1"/>
  <c r="J532" i="3" s="1"/>
  <c r="D533" i="1"/>
  <c r="E533" i="1" s="1"/>
  <c r="F533" i="1" s="1"/>
  <c r="I533" i="1"/>
  <c r="I533" i="3" s="1"/>
  <c r="J533" i="1"/>
  <c r="J533" i="3" s="1"/>
  <c r="D534" i="1"/>
  <c r="E534" i="1" s="1"/>
  <c r="I534" i="1"/>
  <c r="I534" i="3" s="1"/>
  <c r="J534" i="1"/>
  <c r="J534" i="3" s="1"/>
  <c r="D535" i="1"/>
  <c r="E535" i="1" s="1"/>
  <c r="I535" i="1"/>
  <c r="I535" i="3" s="1"/>
  <c r="J535" i="1"/>
  <c r="J535" i="3" s="1"/>
  <c r="D536" i="1"/>
  <c r="E536" i="1" s="1"/>
  <c r="F536" i="1" s="1"/>
  <c r="I536" i="1"/>
  <c r="I536" i="3" s="1"/>
  <c r="J536" i="1"/>
  <c r="J536" i="3" s="1"/>
  <c r="D537" i="1"/>
  <c r="E537" i="1" s="1"/>
  <c r="I537" i="1"/>
  <c r="I537" i="3" s="1"/>
  <c r="J537" i="1"/>
  <c r="J537" i="3" s="1"/>
  <c r="D538" i="1"/>
  <c r="E538" i="1" s="1"/>
  <c r="I538" i="1"/>
  <c r="I538" i="3" s="1"/>
  <c r="J538" i="1"/>
  <c r="J538" i="3" s="1"/>
  <c r="D539" i="1"/>
  <c r="E539" i="1" s="1"/>
  <c r="I539" i="1"/>
  <c r="I539" i="3" s="1"/>
  <c r="J539" i="1"/>
  <c r="J539" i="3" s="1"/>
  <c r="D540" i="1"/>
  <c r="E540" i="1" s="1"/>
  <c r="F540" i="1" s="1"/>
  <c r="I540" i="1"/>
  <c r="I540" i="3" s="1"/>
  <c r="J540" i="1"/>
  <c r="J540" i="3" s="1"/>
  <c r="D541" i="1"/>
  <c r="E541" i="1" s="1"/>
  <c r="I541" i="1"/>
  <c r="I541" i="3" s="1"/>
  <c r="J541" i="1"/>
  <c r="J541" i="3" s="1"/>
  <c r="D542" i="1"/>
  <c r="E542" i="1" s="1"/>
  <c r="I542" i="1"/>
  <c r="I542" i="3" s="1"/>
  <c r="J542" i="1"/>
  <c r="J542" i="3" s="1"/>
  <c r="D543" i="1"/>
  <c r="E543" i="1" s="1"/>
  <c r="G543" i="1" s="1"/>
  <c r="I543" i="1"/>
  <c r="I543" i="3" s="1"/>
  <c r="J543" i="1"/>
  <c r="J543" i="3" s="1"/>
  <c r="D544" i="1"/>
  <c r="E544" i="1" s="1"/>
  <c r="F544" i="1" s="1"/>
  <c r="I544" i="1"/>
  <c r="I544" i="3" s="1"/>
  <c r="J544" i="1"/>
  <c r="J544" i="3" s="1"/>
  <c r="D545" i="1"/>
  <c r="E545" i="1" s="1"/>
  <c r="I545" i="1"/>
  <c r="I545" i="3" s="1"/>
  <c r="J545" i="1"/>
  <c r="J545" i="3" s="1"/>
  <c r="D546" i="1"/>
  <c r="E546" i="1" s="1"/>
  <c r="I546" i="1"/>
  <c r="I546" i="3" s="1"/>
  <c r="J546" i="1"/>
  <c r="J546" i="3" s="1"/>
  <c r="D547" i="1"/>
  <c r="E547" i="1" s="1"/>
  <c r="I547" i="1"/>
  <c r="I547" i="3" s="1"/>
  <c r="J547" i="1"/>
  <c r="J547" i="3" s="1"/>
  <c r="D548" i="1"/>
  <c r="E548" i="1" s="1"/>
  <c r="I548" i="1"/>
  <c r="I548" i="3" s="1"/>
  <c r="J548" i="1"/>
  <c r="J548" i="3" s="1"/>
  <c r="D549" i="1"/>
  <c r="E549" i="1" s="1"/>
  <c r="I549" i="1"/>
  <c r="I549" i="3" s="1"/>
  <c r="J549" i="1"/>
  <c r="J549" i="3" s="1"/>
  <c r="D550" i="1"/>
  <c r="E550" i="1" s="1"/>
  <c r="I550" i="1"/>
  <c r="I550" i="3" s="1"/>
  <c r="J550" i="1"/>
  <c r="J550" i="3" s="1"/>
  <c r="D551" i="1"/>
  <c r="E551" i="1" s="1"/>
  <c r="I551" i="1"/>
  <c r="I551" i="3" s="1"/>
  <c r="J551" i="1"/>
  <c r="J551" i="3" s="1"/>
  <c r="D552" i="1"/>
  <c r="E552" i="1" s="1"/>
  <c r="I552" i="1"/>
  <c r="I552" i="3" s="1"/>
  <c r="J552" i="1"/>
  <c r="J552" i="3" s="1"/>
  <c r="D553" i="1"/>
  <c r="E553" i="1" s="1"/>
  <c r="F553" i="1" s="1"/>
  <c r="I553" i="1"/>
  <c r="I553" i="3" s="1"/>
  <c r="J553" i="1"/>
  <c r="J553" i="3" s="1"/>
  <c r="D554" i="1"/>
  <c r="E554" i="1" s="1"/>
  <c r="I554" i="1"/>
  <c r="I554" i="3" s="1"/>
  <c r="J554" i="1"/>
  <c r="J554" i="3" s="1"/>
  <c r="D555" i="1"/>
  <c r="E555" i="1" s="1"/>
  <c r="I555" i="1"/>
  <c r="I555" i="3" s="1"/>
  <c r="J555" i="1"/>
  <c r="J555" i="3" s="1"/>
  <c r="D556" i="1"/>
  <c r="E556" i="1" s="1"/>
  <c r="F556" i="1" s="1"/>
  <c r="I556" i="1"/>
  <c r="I556" i="3" s="1"/>
  <c r="J556" i="1"/>
  <c r="J556" i="3" s="1"/>
  <c r="D557" i="1"/>
  <c r="E557" i="1" s="1"/>
  <c r="I557" i="1"/>
  <c r="I557" i="3" s="1"/>
  <c r="J557" i="1"/>
  <c r="J557" i="3" s="1"/>
  <c r="D558" i="1"/>
  <c r="E558" i="1" s="1"/>
  <c r="F558" i="1" s="1"/>
  <c r="I558" i="1"/>
  <c r="I558" i="3" s="1"/>
  <c r="J558" i="1"/>
  <c r="J558" i="3" s="1"/>
  <c r="D559" i="1"/>
  <c r="E559" i="1" s="1"/>
  <c r="I559" i="1"/>
  <c r="I559" i="3" s="1"/>
  <c r="J559" i="1"/>
  <c r="J559" i="3" s="1"/>
  <c r="D560" i="1"/>
  <c r="E560" i="1" s="1"/>
  <c r="G560" i="1" s="1"/>
  <c r="I560" i="1"/>
  <c r="I560" i="3" s="1"/>
  <c r="J560" i="1"/>
  <c r="J560" i="3" s="1"/>
  <c r="D561" i="1"/>
  <c r="E561" i="1" s="1"/>
  <c r="I561" i="1"/>
  <c r="I561" i="3" s="1"/>
  <c r="J561" i="1"/>
  <c r="J561" i="3" s="1"/>
  <c r="D562" i="1"/>
  <c r="E562" i="1" s="1"/>
  <c r="F562" i="1" s="1"/>
  <c r="I562" i="1"/>
  <c r="I562" i="3" s="1"/>
  <c r="J562" i="1"/>
  <c r="J562" i="3" s="1"/>
  <c r="D563" i="1"/>
  <c r="E563" i="1" s="1"/>
  <c r="I563" i="1"/>
  <c r="I563" i="3" s="1"/>
  <c r="J563" i="1"/>
  <c r="J563" i="3" s="1"/>
  <c r="D564" i="1"/>
  <c r="E564" i="1" s="1"/>
  <c r="I564" i="1"/>
  <c r="I564" i="3" s="1"/>
  <c r="J564" i="1"/>
  <c r="J564" i="3" s="1"/>
  <c r="D565" i="1"/>
  <c r="E565" i="1" s="1"/>
  <c r="I565" i="1"/>
  <c r="I565" i="3" s="1"/>
  <c r="J565" i="1"/>
  <c r="J565" i="3" s="1"/>
  <c r="D566" i="1"/>
  <c r="E566" i="1" s="1"/>
  <c r="I566" i="1"/>
  <c r="I566" i="3" s="1"/>
  <c r="J566" i="1"/>
  <c r="J566" i="3" s="1"/>
  <c r="D567" i="1"/>
  <c r="E567" i="1" s="1"/>
  <c r="I567" i="1"/>
  <c r="I567" i="3" s="1"/>
  <c r="J567" i="1"/>
  <c r="J567" i="3" s="1"/>
  <c r="D568" i="1"/>
  <c r="E568" i="1" s="1"/>
  <c r="G568" i="1" s="1"/>
  <c r="I568" i="1"/>
  <c r="I568" i="3" s="1"/>
  <c r="J568" i="1"/>
  <c r="J568" i="3" s="1"/>
  <c r="D569" i="1"/>
  <c r="E569" i="1" s="1"/>
  <c r="I569" i="1"/>
  <c r="I569" i="3" s="1"/>
  <c r="J569" i="1"/>
  <c r="J569" i="3" s="1"/>
  <c r="D570" i="1"/>
  <c r="E570" i="1" s="1"/>
  <c r="G570" i="1" s="1"/>
  <c r="I570" i="1"/>
  <c r="I570" i="3" s="1"/>
  <c r="J570" i="1"/>
  <c r="J570" i="3" s="1"/>
  <c r="D571" i="1"/>
  <c r="E571" i="1" s="1"/>
  <c r="F571" i="1" s="1"/>
  <c r="I571" i="1"/>
  <c r="I571" i="3" s="1"/>
  <c r="J571" i="1"/>
  <c r="J571" i="3" s="1"/>
  <c r="D572" i="1"/>
  <c r="E572" i="1" s="1"/>
  <c r="I572" i="1"/>
  <c r="I572" i="3" s="1"/>
  <c r="J572" i="1"/>
  <c r="J572" i="3" s="1"/>
  <c r="D573" i="1"/>
  <c r="E573" i="1" s="1"/>
  <c r="F573" i="1" s="1"/>
  <c r="I573" i="1"/>
  <c r="I573" i="3" s="1"/>
  <c r="J573" i="1"/>
  <c r="J573" i="3" s="1"/>
  <c r="D574" i="1"/>
  <c r="E574" i="1" s="1"/>
  <c r="F574" i="1" s="1"/>
  <c r="I574" i="1"/>
  <c r="I574" i="3" s="1"/>
  <c r="J574" i="1"/>
  <c r="J574" i="3" s="1"/>
  <c r="D575" i="1"/>
  <c r="E575" i="1" s="1"/>
  <c r="I575" i="1"/>
  <c r="I575" i="3" s="1"/>
  <c r="J575" i="1"/>
  <c r="J575" i="3" s="1"/>
  <c r="D576" i="1"/>
  <c r="E576" i="1" s="1"/>
  <c r="I576" i="1"/>
  <c r="I576" i="3" s="1"/>
  <c r="J576" i="1"/>
  <c r="J576" i="3" s="1"/>
  <c r="D577" i="1"/>
  <c r="E577" i="1" s="1"/>
  <c r="F577" i="1" s="1"/>
  <c r="I577" i="1"/>
  <c r="I577" i="3" s="1"/>
  <c r="J577" i="1"/>
  <c r="J577" i="3" s="1"/>
  <c r="D578" i="1"/>
  <c r="E578" i="1" s="1"/>
  <c r="I578" i="1"/>
  <c r="I578" i="3" s="1"/>
  <c r="J578" i="1"/>
  <c r="J578" i="3" s="1"/>
  <c r="D579" i="1"/>
  <c r="E579" i="1" s="1"/>
  <c r="I579" i="1"/>
  <c r="I579" i="3" s="1"/>
  <c r="J579" i="1"/>
  <c r="J579" i="3" s="1"/>
  <c r="D580" i="1"/>
  <c r="E580" i="1" s="1"/>
  <c r="G580" i="1" s="1"/>
  <c r="I580" i="1"/>
  <c r="I580" i="3" s="1"/>
  <c r="J580" i="1"/>
  <c r="J580" i="3" s="1"/>
  <c r="D581" i="1"/>
  <c r="E581" i="1" s="1"/>
  <c r="I581" i="1"/>
  <c r="I581" i="3" s="1"/>
  <c r="J581" i="1"/>
  <c r="J581" i="3" s="1"/>
  <c r="D582" i="1"/>
  <c r="E582" i="1" s="1"/>
  <c r="I582" i="1"/>
  <c r="I582" i="3" s="1"/>
  <c r="J582" i="1"/>
  <c r="J582" i="3" s="1"/>
  <c r="D583" i="1"/>
  <c r="E583" i="1" s="1"/>
  <c r="F583" i="1" s="1"/>
  <c r="I583" i="1"/>
  <c r="I583" i="3" s="1"/>
  <c r="J583" i="1"/>
  <c r="J583" i="3" s="1"/>
  <c r="D584" i="1"/>
  <c r="E584" i="1" s="1"/>
  <c r="I584" i="1"/>
  <c r="I584" i="3" s="1"/>
  <c r="J584" i="1"/>
  <c r="J584" i="3" s="1"/>
  <c r="D585" i="1"/>
  <c r="E585" i="1" s="1"/>
  <c r="I585" i="1"/>
  <c r="I585" i="3" s="1"/>
  <c r="J585" i="1"/>
  <c r="J585" i="3" s="1"/>
  <c r="D586" i="1"/>
  <c r="E586" i="1" s="1"/>
  <c r="F586" i="1" s="1"/>
  <c r="I586" i="1"/>
  <c r="I586" i="3" s="1"/>
  <c r="J586" i="1"/>
  <c r="J586" i="3" s="1"/>
  <c r="D587" i="1"/>
  <c r="E587" i="1" s="1"/>
  <c r="I587" i="1"/>
  <c r="I587" i="3" s="1"/>
  <c r="J587" i="1"/>
  <c r="J587" i="3" s="1"/>
  <c r="D588" i="1"/>
  <c r="E588" i="1" s="1"/>
  <c r="F588" i="1" s="1"/>
  <c r="I588" i="1"/>
  <c r="I588" i="3" s="1"/>
  <c r="J588" i="1"/>
  <c r="J588" i="3" s="1"/>
  <c r="D589" i="1"/>
  <c r="E589" i="1" s="1"/>
  <c r="I589" i="1"/>
  <c r="I589" i="3" s="1"/>
  <c r="J589" i="1"/>
  <c r="J589" i="3" s="1"/>
  <c r="D590" i="1"/>
  <c r="E590" i="1" s="1"/>
  <c r="I590" i="1"/>
  <c r="I590" i="3" s="1"/>
  <c r="J590" i="1"/>
  <c r="J590" i="3" s="1"/>
  <c r="D591" i="1"/>
  <c r="E591" i="1" s="1"/>
  <c r="I591" i="1"/>
  <c r="I591" i="3" s="1"/>
  <c r="J591" i="1"/>
  <c r="J591" i="3" s="1"/>
  <c r="D592" i="1"/>
  <c r="E592" i="1" s="1"/>
  <c r="I592" i="1"/>
  <c r="I592" i="3" s="1"/>
  <c r="J592" i="1"/>
  <c r="J592" i="3" s="1"/>
  <c r="D593" i="1"/>
  <c r="E593" i="1" s="1"/>
  <c r="I593" i="1"/>
  <c r="I593" i="3" s="1"/>
  <c r="J593" i="1"/>
  <c r="J593" i="3" s="1"/>
  <c r="D594" i="1"/>
  <c r="E594" i="1" s="1"/>
  <c r="I594" i="1"/>
  <c r="I594" i="3" s="1"/>
  <c r="J594" i="1"/>
  <c r="J594" i="3" s="1"/>
  <c r="D595" i="1"/>
  <c r="E595" i="1" s="1"/>
  <c r="G595" i="1" s="1"/>
  <c r="I595" i="1"/>
  <c r="I595" i="3" s="1"/>
  <c r="J595" i="1"/>
  <c r="J595" i="3" s="1"/>
  <c r="D596" i="1"/>
  <c r="E596" i="1" s="1"/>
  <c r="I596" i="1"/>
  <c r="I596" i="3" s="1"/>
  <c r="J596" i="1"/>
  <c r="J596" i="3" s="1"/>
  <c r="D597" i="1"/>
  <c r="E597" i="1" s="1"/>
  <c r="I597" i="1"/>
  <c r="I597" i="3" s="1"/>
  <c r="J597" i="1"/>
  <c r="J597" i="3" s="1"/>
  <c r="D598" i="1"/>
  <c r="E598" i="1" s="1"/>
  <c r="I598" i="1"/>
  <c r="I598" i="3" s="1"/>
  <c r="J598" i="1"/>
  <c r="J598" i="3" s="1"/>
  <c r="D599" i="1"/>
  <c r="E599" i="1" s="1"/>
  <c r="G599" i="1" s="1"/>
  <c r="I599" i="1"/>
  <c r="I599" i="3" s="1"/>
  <c r="J599" i="1"/>
  <c r="J599" i="3" s="1"/>
  <c r="D600" i="1"/>
  <c r="E600" i="1" s="1"/>
  <c r="F600" i="1" s="1"/>
  <c r="I600" i="1"/>
  <c r="I600" i="3" s="1"/>
  <c r="J600" i="1"/>
  <c r="J600" i="3" s="1"/>
  <c r="D601" i="1"/>
  <c r="E601" i="1" s="1"/>
  <c r="I601" i="1"/>
  <c r="I601" i="3" s="1"/>
  <c r="J601" i="1"/>
  <c r="J601" i="3" s="1"/>
  <c r="D602" i="1"/>
  <c r="E602" i="1" s="1"/>
  <c r="G602" i="1" s="1"/>
  <c r="I602" i="1"/>
  <c r="I602" i="3" s="1"/>
  <c r="J602" i="1"/>
  <c r="J602" i="3" s="1"/>
  <c r="D603" i="1"/>
  <c r="E603" i="1" s="1"/>
  <c r="I603" i="1"/>
  <c r="I603" i="3" s="1"/>
  <c r="J603" i="1"/>
  <c r="J603" i="3" s="1"/>
  <c r="D604" i="1"/>
  <c r="E604" i="1" s="1"/>
  <c r="F604" i="1" s="1"/>
  <c r="I604" i="1"/>
  <c r="I604" i="3" s="1"/>
  <c r="J604" i="1"/>
  <c r="J604" i="3" s="1"/>
  <c r="D605" i="1"/>
  <c r="E605" i="1" s="1"/>
  <c r="G605" i="1" s="1"/>
  <c r="I605" i="1"/>
  <c r="I605" i="3" s="1"/>
  <c r="J605" i="1"/>
  <c r="J605" i="3" s="1"/>
  <c r="D606" i="1"/>
  <c r="E606" i="1" s="1"/>
  <c r="I606" i="1"/>
  <c r="I606" i="3" s="1"/>
  <c r="J606" i="1"/>
  <c r="J606" i="3" s="1"/>
  <c r="D607" i="1"/>
  <c r="E607" i="1" s="1"/>
  <c r="I607" i="1"/>
  <c r="I607" i="3" s="1"/>
  <c r="J607" i="1"/>
  <c r="J607" i="3" s="1"/>
  <c r="D608" i="1"/>
  <c r="E608" i="1" s="1"/>
  <c r="G608" i="1" s="1"/>
  <c r="I608" i="1"/>
  <c r="I608" i="3" s="1"/>
  <c r="J608" i="1"/>
  <c r="J608" i="3" s="1"/>
  <c r="D609" i="1"/>
  <c r="E609" i="1" s="1"/>
  <c r="I609" i="1"/>
  <c r="I609" i="3" s="1"/>
  <c r="J609" i="1"/>
  <c r="J609" i="3" s="1"/>
  <c r="D610" i="1"/>
  <c r="E610" i="1" s="1"/>
  <c r="I610" i="1"/>
  <c r="I610" i="3" s="1"/>
  <c r="J610" i="1"/>
  <c r="J610" i="3" s="1"/>
  <c r="D611" i="1"/>
  <c r="E611" i="1" s="1"/>
  <c r="G611" i="1" s="1"/>
  <c r="I611" i="1"/>
  <c r="I611" i="3" s="1"/>
  <c r="J611" i="1"/>
  <c r="J611" i="3" s="1"/>
  <c r="D612" i="1"/>
  <c r="E612" i="1" s="1"/>
  <c r="F612" i="1" s="1"/>
  <c r="I612" i="1"/>
  <c r="I612" i="3" s="1"/>
  <c r="J612" i="1"/>
  <c r="J612" i="3" s="1"/>
  <c r="D613" i="1"/>
  <c r="E613" i="1" s="1"/>
  <c r="I613" i="1"/>
  <c r="I613" i="3" s="1"/>
  <c r="J613" i="1"/>
  <c r="J613" i="3" s="1"/>
  <c r="D614" i="1"/>
  <c r="E614" i="1" s="1"/>
  <c r="I614" i="1"/>
  <c r="I614" i="3" s="1"/>
  <c r="J614" i="1"/>
  <c r="J614" i="3" s="1"/>
  <c r="D615" i="1"/>
  <c r="E615" i="1" s="1"/>
  <c r="I615" i="1"/>
  <c r="I615" i="3" s="1"/>
  <c r="J615" i="1"/>
  <c r="J615" i="3" s="1"/>
  <c r="D616" i="1"/>
  <c r="E616" i="1" s="1"/>
  <c r="F616" i="1" s="1"/>
  <c r="I616" i="1"/>
  <c r="I616" i="3" s="1"/>
  <c r="J616" i="1"/>
  <c r="J616" i="3" s="1"/>
  <c r="D617" i="1"/>
  <c r="E617" i="1" s="1"/>
  <c r="I617" i="1"/>
  <c r="I617" i="3" s="1"/>
  <c r="J617" i="1"/>
  <c r="J617" i="3" s="1"/>
  <c r="D618" i="1"/>
  <c r="E618" i="1" s="1"/>
  <c r="I618" i="1"/>
  <c r="I618" i="3" s="1"/>
  <c r="J618" i="1"/>
  <c r="J618" i="3" s="1"/>
  <c r="D619" i="1"/>
  <c r="E619" i="1" s="1"/>
  <c r="F619" i="1" s="1"/>
  <c r="I619" i="1"/>
  <c r="I619" i="3" s="1"/>
  <c r="J619" i="1"/>
  <c r="J619" i="3" s="1"/>
  <c r="D620" i="1"/>
  <c r="E620" i="1" s="1"/>
  <c r="F620" i="1" s="1"/>
  <c r="I620" i="1"/>
  <c r="I620" i="3" s="1"/>
  <c r="J620" i="1"/>
  <c r="J620" i="3" s="1"/>
  <c r="D621" i="1"/>
  <c r="E621" i="1" s="1"/>
  <c r="I621" i="1"/>
  <c r="I621" i="3" s="1"/>
  <c r="J621" i="1"/>
  <c r="J621" i="3" s="1"/>
  <c r="D622" i="1"/>
  <c r="E622" i="1" s="1"/>
  <c r="F622" i="1" s="1"/>
  <c r="I622" i="1"/>
  <c r="I622" i="3" s="1"/>
  <c r="J622" i="1"/>
  <c r="J622" i="3" s="1"/>
  <c r="D623" i="1"/>
  <c r="E623" i="1" s="1"/>
  <c r="I623" i="1"/>
  <c r="I623" i="3" s="1"/>
  <c r="J623" i="1"/>
  <c r="J623" i="3" s="1"/>
  <c r="D624" i="1"/>
  <c r="E624" i="1" s="1"/>
  <c r="I624" i="1"/>
  <c r="I624" i="3" s="1"/>
  <c r="J624" i="1"/>
  <c r="J624" i="3" s="1"/>
  <c r="D625" i="1"/>
  <c r="E625" i="1" s="1"/>
  <c r="F625" i="1" s="1"/>
  <c r="I625" i="1"/>
  <c r="I625" i="3" s="1"/>
  <c r="J625" i="1"/>
  <c r="J625" i="3" s="1"/>
  <c r="D626" i="1"/>
  <c r="E626" i="1" s="1"/>
  <c r="G626" i="1" s="1"/>
  <c r="I626" i="1"/>
  <c r="I626" i="3" s="1"/>
  <c r="J626" i="1"/>
  <c r="J626" i="3" s="1"/>
  <c r="D627" i="1"/>
  <c r="E627" i="1" s="1"/>
  <c r="I627" i="1"/>
  <c r="I627" i="3" s="1"/>
  <c r="J627" i="1"/>
  <c r="J627" i="3" s="1"/>
  <c r="D628" i="1"/>
  <c r="E628" i="1" s="1"/>
  <c r="F628" i="1" s="1"/>
  <c r="I628" i="1"/>
  <c r="I628" i="3" s="1"/>
  <c r="J628" i="1"/>
  <c r="J628" i="3" s="1"/>
  <c r="D629" i="1"/>
  <c r="E629" i="1" s="1"/>
  <c r="G629" i="1" s="1"/>
  <c r="I629" i="1"/>
  <c r="I629" i="3" s="1"/>
  <c r="J629" i="1"/>
  <c r="J629" i="3" s="1"/>
  <c r="D630" i="1"/>
  <c r="E630" i="1" s="1"/>
  <c r="I630" i="1"/>
  <c r="I630" i="3" s="1"/>
  <c r="J630" i="1"/>
  <c r="J630" i="3" s="1"/>
  <c r="D631" i="1"/>
  <c r="E631" i="1" s="1"/>
  <c r="I631" i="1"/>
  <c r="I631" i="3" s="1"/>
  <c r="J631" i="1"/>
  <c r="J631" i="3" s="1"/>
  <c r="D632" i="1"/>
  <c r="E632" i="1" s="1"/>
  <c r="I632" i="1"/>
  <c r="I632" i="3" s="1"/>
  <c r="J632" i="1"/>
  <c r="J632" i="3" s="1"/>
  <c r="D633" i="1"/>
  <c r="E633" i="1" s="1"/>
  <c r="I633" i="1"/>
  <c r="I633" i="3" s="1"/>
  <c r="J633" i="1"/>
  <c r="J633" i="3" s="1"/>
  <c r="D634" i="1"/>
  <c r="E634" i="1" s="1"/>
  <c r="I634" i="1"/>
  <c r="I634" i="3" s="1"/>
  <c r="J634" i="1"/>
  <c r="J634" i="3" s="1"/>
  <c r="D635" i="1"/>
  <c r="E635" i="1" s="1"/>
  <c r="G635" i="1" s="1"/>
  <c r="I635" i="1"/>
  <c r="I635" i="3" s="1"/>
  <c r="J635" i="1"/>
  <c r="J635" i="3" s="1"/>
  <c r="D636" i="1"/>
  <c r="E636" i="1" s="1"/>
  <c r="I636" i="1"/>
  <c r="I636" i="3" s="1"/>
  <c r="J636" i="1"/>
  <c r="J636" i="3" s="1"/>
  <c r="D637" i="1"/>
  <c r="E637" i="1" s="1"/>
  <c r="I637" i="1"/>
  <c r="I637" i="3" s="1"/>
  <c r="J637" i="1"/>
  <c r="J637" i="3" s="1"/>
  <c r="D638" i="1"/>
  <c r="E638" i="1" s="1"/>
  <c r="F638" i="1" s="1"/>
  <c r="I638" i="1"/>
  <c r="I638" i="3" s="1"/>
  <c r="J638" i="1"/>
  <c r="J638" i="3" s="1"/>
  <c r="D639" i="1"/>
  <c r="E639" i="1" s="1"/>
  <c r="I639" i="1"/>
  <c r="I639" i="3" s="1"/>
  <c r="J639" i="1"/>
  <c r="J639" i="3" s="1"/>
  <c r="D640" i="1"/>
  <c r="E640" i="1" s="1"/>
  <c r="I640" i="1"/>
  <c r="I640" i="3" s="1"/>
  <c r="J640" i="1"/>
  <c r="J640" i="3" s="1"/>
  <c r="D641" i="1"/>
  <c r="E641" i="1" s="1"/>
  <c r="I641" i="1"/>
  <c r="I641" i="3" s="1"/>
  <c r="J641" i="1"/>
  <c r="J641" i="3" s="1"/>
  <c r="D642" i="1"/>
  <c r="E642" i="1" s="1"/>
  <c r="I642" i="1"/>
  <c r="I642" i="3" s="1"/>
  <c r="J642" i="1"/>
  <c r="J642" i="3" s="1"/>
  <c r="D643" i="1"/>
  <c r="E643" i="1" s="1"/>
  <c r="G643" i="1" s="1"/>
  <c r="I643" i="1"/>
  <c r="I643" i="3" s="1"/>
  <c r="J643" i="1"/>
  <c r="J643" i="3" s="1"/>
  <c r="D644" i="1"/>
  <c r="E644" i="1" s="1"/>
  <c r="I644" i="1"/>
  <c r="I644" i="3" s="1"/>
  <c r="J644" i="1"/>
  <c r="J644" i="3" s="1"/>
  <c r="D645" i="1"/>
  <c r="E645" i="1" s="1"/>
  <c r="I645" i="1"/>
  <c r="I645" i="3" s="1"/>
  <c r="J645" i="1"/>
  <c r="J645" i="3" s="1"/>
  <c r="D646" i="1"/>
  <c r="E646" i="1" s="1"/>
  <c r="I646" i="1"/>
  <c r="I646" i="3" s="1"/>
  <c r="J646" i="1"/>
  <c r="J646" i="3" s="1"/>
  <c r="D647" i="1"/>
  <c r="E647" i="1" s="1"/>
  <c r="F647" i="1" s="1"/>
  <c r="I647" i="1"/>
  <c r="I647" i="3" s="1"/>
  <c r="J647" i="1"/>
  <c r="J647" i="3" s="1"/>
  <c r="D648" i="1"/>
  <c r="E648" i="1" s="1"/>
  <c r="I648" i="1"/>
  <c r="I648" i="3" s="1"/>
  <c r="J648" i="1"/>
  <c r="J648" i="3" s="1"/>
  <c r="D649" i="1"/>
  <c r="E649" i="1" s="1"/>
  <c r="I649" i="1"/>
  <c r="I649" i="3" s="1"/>
  <c r="J649" i="1"/>
  <c r="J649" i="3" s="1"/>
  <c r="D650" i="1"/>
  <c r="E650" i="1" s="1"/>
  <c r="I650" i="1"/>
  <c r="I650" i="3" s="1"/>
  <c r="J650" i="1"/>
  <c r="J650" i="3" s="1"/>
  <c r="D651" i="1"/>
  <c r="E651" i="1" s="1"/>
  <c r="G651" i="1" s="1"/>
  <c r="I651" i="1"/>
  <c r="I651" i="3" s="1"/>
  <c r="J651" i="1"/>
  <c r="J651" i="3" s="1"/>
  <c r="D652" i="1"/>
  <c r="E652" i="1" s="1"/>
  <c r="I652" i="1"/>
  <c r="I652" i="3" s="1"/>
  <c r="J652" i="1"/>
  <c r="J652" i="3" s="1"/>
  <c r="D653" i="1"/>
  <c r="E653" i="1" s="1"/>
  <c r="F653" i="1" s="1"/>
  <c r="I653" i="1"/>
  <c r="I653" i="3" s="1"/>
  <c r="J653" i="1"/>
  <c r="J653" i="3" s="1"/>
  <c r="D654" i="1"/>
  <c r="E654" i="1" s="1"/>
  <c r="F654" i="1" s="1"/>
  <c r="I654" i="1"/>
  <c r="I654" i="3" s="1"/>
  <c r="J654" i="1"/>
  <c r="J654" i="3" s="1"/>
  <c r="D655" i="1"/>
  <c r="E655" i="1" s="1"/>
  <c r="F655" i="1" s="1"/>
  <c r="I655" i="1"/>
  <c r="I655" i="3" s="1"/>
  <c r="J655" i="1"/>
  <c r="J655" i="3" s="1"/>
  <c r="D656" i="1"/>
  <c r="E656" i="1" s="1"/>
  <c r="I656" i="1"/>
  <c r="I656" i="3" s="1"/>
  <c r="J656" i="1"/>
  <c r="J656" i="3" s="1"/>
  <c r="D657" i="1"/>
  <c r="E657" i="1" s="1"/>
  <c r="I657" i="1"/>
  <c r="I657" i="3" s="1"/>
  <c r="J657" i="1"/>
  <c r="J657" i="3" s="1"/>
  <c r="D658" i="1"/>
  <c r="E658" i="1" s="1"/>
  <c r="F658" i="1" s="1"/>
  <c r="I658" i="1"/>
  <c r="I658" i="3" s="1"/>
  <c r="J658" i="1"/>
  <c r="J658" i="3" s="1"/>
  <c r="D659" i="1"/>
  <c r="E659" i="1" s="1"/>
  <c r="G659" i="1" s="1"/>
  <c r="I659" i="1"/>
  <c r="I659" i="3" s="1"/>
  <c r="J659" i="1"/>
  <c r="J659" i="3" s="1"/>
  <c r="D660" i="1"/>
  <c r="E660" i="1" s="1"/>
  <c r="I660" i="1"/>
  <c r="I660" i="3" s="1"/>
  <c r="J660" i="1"/>
  <c r="J660" i="3" s="1"/>
  <c r="D661" i="1"/>
  <c r="E661" i="1" s="1"/>
  <c r="I661" i="1"/>
  <c r="I661" i="3" s="1"/>
  <c r="J661" i="1"/>
  <c r="J661" i="3" s="1"/>
  <c r="D662" i="1"/>
  <c r="E662" i="1" s="1"/>
  <c r="I662" i="1"/>
  <c r="I662" i="3" s="1"/>
  <c r="J662" i="1"/>
  <c r="J662" i="3" s="1"/>
  <c r="D663" i="1"/>
  <c r="E663" i="1" s="1"/>
  <c r="I663" i="1"/>
  <c r="I663" i="3" s="1"/>
  <c r="J663" i="1"/>
  <c r="J663" i="3" s="1"/>
  <c r="D664" i="1"/>
  <c r="E664" i="1" s="1"/>
  <c r="I664" i="1"/>
  <c r="I664" i="3" s="1"/>
  <c r="J664" i="1"/>
  <c r="J664" i="3" s="1"/>
  <c r="D665" i="1"/>
  <c r="E665" i="1" s="1"/>
  <c r="I665" i="1"/>
  <c r="I665" i="3" s="1"/>
  <c r="J665" i="1"/>
  <c r="J665" i="3" s="1"/>
  <c r="D666" i="1"/>
  <c r="E666" i="1" s="1"/>
  <c r="I666" i="1"/>
  <c r="I666" i="3" s="1"/>
  <c r="J666" i="1"/>
  <c r="J666" i="3" s="1"/>
  <c r="D667" i="1"/>
  <c r="E667" i="1" s="1"/>
  <c r="G667" i="1" s="1"/>
  <c r="I667" i="1"/>
  <c r="I667" i="3" s="1"/>
  <c r="J667" i="1"/>
  <c r="J667" i="3" s="1"/>
  <c r="D668" i="1"/>
  <c r="E668" i="1" s="1"/>
  <c r="I668" i="1"/>
  <c r="I668" i="3" s="1"/>
  <c r="J668" i="1"/>
  <c r="J668" i="3" s="1"/>
  <c r="D669" i="1"/>
  <c r="E669" i="1" s="1"/>
  <c r="F669" i="1" s="1"/>
  <c r="I669" i="1"/>
  <c r="I669" i="3" s="1"/>
  <c r="J669" i="1"/>
  <c r="J669" i="3" s="1"/>
  <c r="J2" i="1"/>
  <c r="J2" i="3" s="1"/>
  <c r="I2" i="1"/>
  <c r="I2" i="3" s="1"/>
  <c r="D2" i="1"/>
  <c r="E2" i="1" s="1"/>
  <c r="G99" i="3" l="1"/>
  <c r="F332" i="1"/>
  <c r="F316" i="1"/>
  <c r="F300" i="1"/>
  <c r="G268" i="1"/>
  <c r="G188" i="1"/>
  <c r="G76" i="1"/>
  <c r="F193" i="1"/>
  <c r="F129" i="1"/>
  <c r="F97" i="1"/>
  <c r="F81" i="1"/>
  <c r="G342" i="1"/>
  <c r="F294" i="1"/>
  <c r="F246" i="1"/>
  <c r="F230" i="1"/>
  <c r="F198" i="1"/>
  <c r="F219" i="1"/>
  <c r="F139" i="1"/>
  <c r="F107" i="1"/>
  <c r="G91" i="1"/>
  <c r="G59" i="1"/>
  <c r="F43" i="1"/>
  <c r="F27" i="1"/>
  <c r="K506" i="1"/>
  <c r="J506" i="3"/>
  <c r="G224" i="1"/>
  <c r="F208" i="1"/>
  <c r="F176" i="1"/>
  <c r="G144" i="1"/>
  <c r="G128" i="1"/>
  <c r="F112" i="1"/>
  <c r="F96" i="1"/>
  <c r="F80" i="1"/>
  <c r="G245" i="1"/>
  <c r="G213" i="1"/>
  <c r="G197" i="1"/>
  <c r="F181" i="1"/>
  <c r="G133" i="1"/>
  <c r="F69" i="1"/>
  <c r="G37" i="1"/>
  <c r="F5" i="1"/>
  <c r="F154" i="1"/>
  <c r="F106" i="1"/>
  <c r="F74" i="1"/>
  <c r="F58" i="1"/>
  <c r="F42" i="1"/>
  <c r="F143" i="1"/>
  <c r="F63" i="1"/>
  <c r="G2" i="1"/>
  <c r="F244" i="1"/>
  <c r="G228" i="1"/>
  <c r="G196" i="1"/>
  <c r="F148" i="1"/>
  <c r="G68" i="1"/>
  <c r="F153" i="1"/>
  <c r="G158" i="1"/>
  <c r="G142" i="1"/>
  <c r="G227" i="1"/>
  <c r="F211" i="1"/>
  <c r="F195" i="1"/>
  <c r="F147" i="1"/>
  <c r="G216" i="1"/>
  <c r="G152" i="1"/>
  <c r="G40" i="1"/>
  <c r="G24" i="1"/>
  <c r="F221" i="1"/>
  <c r="G125" i="1"/>
  <c r="F109" i="1"/>
  <c r="F93" i="1"/>
  <c r="G77" i="1"/>
  <c r="G45" i="1"/>
  <c r="G226" i="1"/>
  <c r="G130" i="1"/>
  <c r="F98" i="1"/>
  <c r="F34" i="1"/>
  <c r="F18" i="1"/>
  <c r="G215" i="1"/>
  <c r="F183" i="1"/>
  <c r="F55" i="1"/>
  <c r="F229" i="1"/>
  <c r="G378" i="1"/>
  <c r="G89" i="1"/>
  <c r="F73" i="1"/>
  <c r="F56" i="1"/>
  <c r="G156" i="1"/>
  <c r="G140" i="1"/>
  <c r="F485" i="3"/>
  <c r="F516" i="3"/>
  <c r="F450" i="3"/>
  <c r="G54" i="3"/>
  <c r="F601" i="3"/>
  <c r="F116" i="3"/>
  <c r="G116" i="3"/>
  <c r="G291" i="3"/>
  <c r="F79" i="3"/>
  <c r="G185" i="3"/>
  <c r="G536" i="3"/>
  <c r="F17" i="3"/>
  <c r="G443" i="3"/>
  <c r="F655" i="3"/>
  <c r="G127" i="3"/>
  <c r="F127" i="3"/>
  <c r="G171" i="3"/>
  <c r="F171" i="3"/>
  <c r="F274" i="3"/>
  <c r="G274" i="3"/>
  <c r="F439" i="3"/>
  <c r="G439" i="3"/>
  <c r="F392" i="3"/>
  <c r="G392" i="3"/>
  <c r="G132" i="3"/>
  <c r="F132" i="3"/>
  <c r="G593" i="3"/>
  <c r="F593" i="3"/>
  <c r="G104" i="3"/>
  <c r="F104" i="3"/>
  <c r="F220" i="3"/>
  <c r="G220" i="3"/>
  <c r="F13" i="3"/>
  <c r="F186" i="3"/>
  <c r="F251" i="3"/>
  <c r="F297" i="3"/>
  <c r="F309" i="3"/>
  <c r="F115" i="3"/>
  <c r="F276" i="3"/>
  <c r="G371" i="3"/>
  <c r="G379" i="3"/>
  <c r="F512" i="3"/>
  <c r="F521" i="3"/>
  <c r="F124" i="3"/>
  <c r="F502" i="3"/>
  <c r="F494" i="3"/>
  <c r="G386" i="3"/>
  <c r="F386" i="3"/>
  <c r="F396" i="3"/>
  <c r="G396" i="3"/>
  <c r="F474" i="3"/>
  <c r="G474" i="3"/>
  <c r="G584" i="3"/>
  <c r="F584" i="3"/>
  <c r="G431" i="3"/>
  <c r="F431" i="3"/>
  <c r="G462" i="3"/>
  <c r="F462" i="3"/>
  <c r="F177" i="3"/>
  <c r="G177" i="3"/>
  <c r="G432" i="3"/>
  <c r="F432" i="3"/>
  <c r="G529" i="3"/>
  <c r="F529" i="3"/>
  <c r="F539" i="3"/>
  <c r="G539" i="3"/>
  <c r="G155" i="3"/>
  <c r="F155" i="3"/>
  <c r="F400" i="3"/>
  <c r="G400" i="3"/>
  <c r="G616" i="3"/>
  <c r="F616" i="3"/>
  <c r="G5" i="3"/>
  <c r="F5" i="3"/>
  <c r="G628" i="3"/>
  <c r="F628" i="3"/>
  <c r="G39" i="3"/>
  <c r="F39" i="3"/>
  <c r="G100" i="3"/>
  <c r="F100" i="3"/>
  <c r="G159" i="3"/>
  <c r="F159" i="3"/>
  <c r="G180" i="3"/>
  <c r="F180" i="3"/>
  <c r="G96" i="3"/>
  <c r="F96" i="3"/>
  <c r="G108" i="3"/>
  <c r="F108" i="3"/>
  <c r="G142" i="3"/>
  <c r="F142" i="3"/>
  <c r="G151" i="3"/>
  <c r="F151" i="3"/>
  <c r="G277" i="3"/>
  <c r="F277" i="3"/>
  <c r="G454" i="3"/>
  <c r="F454" i="3"/>
  <c r="F236" i="3"/>
  <c r="G236" i="3"/>
  <c r="F268" i="3"/>
  <c r="G268" i="3"/>
  <c r="G609" i="3"/>
  <c r="F609" i="3"/>
  <c r="F248" i="3"/>
  <c r="G248" i="3"/>
  <c r="G350" i="3"/>
  <c r="F350" i="3"/>
  <c r="G128" i="3"/>
  <c r="F128" i="3"/>
  <c r="G21" i="3"/>
  <c r="F21" i="3"/>
  <c r="G420" i="3"/>
  <c r="F420" i="3"/>
  <c r="G436" i="3"/>
  <c r="F436" i="3"/>
  <c r="F145" i="3"/>
  <c r="G145" i="3"/>
  <c r="G163" i="3"/>
  <c r="F163" i="3"/>
  <c r="G427" i="3"/>
  <c r="F427" i="3"/>
  <c r="F621" i="3"/>
  <c r="G621" i="3"/>
  <c r="G120" i="3"/>
  <c r="F120" i="3"/>
  <c r="G330" i="3"/>
  <c r="F330" i="3"/>
  <c r="G591" i="3"/>
  <c r="F591" i="3"/>
  <c r="G112" i="3"/>
  <c r="F112" i="3"/>
  <c r="G624" i="3"/>
  <c r="F624" i="3"/>
  <c r="G279" i="3"/>
  <c r="G435" i="3"/>
  <c r="F491" i="3"/>
  <c r="F499" i="3"/>
  <c r="G617" i="3"/>
  <c r="F9" i="3"/>
  <c r="G92" i="3"/>
  <c r="G311" i="3"/>
  <c r="G355" i="3"/>
  <c r="F651" i="3"/>
  <c r="G50" i="3"/>
  <c r="G232" i="3"/>
  <c r="G405" i="3"/>
  <c r="G183" i="3"/>
  <c r="F313" i="3"/>
  <c r="G322" i="3"/>
  <c r="G367" i="3"/>
  <c r="G383" i="3"/>
  <c r="F518" i="3"/>
  <c r="G544" i="3"/>
  <c r="F552" i="3"/>
  <c r="F147" i="3"/>
  <c r="G250" i="3"/>
  <c r="F293" i="3"/>
  <c r="G451" i="3"/>
  <c r="F493" i="3"/>
  <c r="F524" i="3"/>
  <c r="G175" i="3"/>
  <c r="G283" i="3"/>
  <c r="G314" i="3"/>
  <c r="F501" i="3"/>
  <c r="F25" i="3"/>
  <c r="G187" i="3"/>
  <c r="F38" i="3"/>
  <c r="F167" i="3"/>
  <c r="G197" i="3"/>
  <c r="F245" i="3"/>
  <c r="G260" i="3"/>
  <c r="F285" i="3"/>
  <c r="G295" i="3"/>
  <c r="F487" i="3"/>
  <c r="F525" i="3"/>
  <c r="F564" i="3"/>
  <c r="F665" i="3"/>
  <c r="F137" i="3"/>
  <c r="F143" i="3"/>
  <c r="G149" i="3"/>
  <c r="G307" i="3"/>
  <c r="F370" i="3"/>
  <c r="F479" i="3"/>
  <c r="F495" i="3"/>
  <c r="G520" i="3"/>
  <c r="G272" i="3"/>
  <c r="G310" i="3"/>
  <c r="G404" i="3"/>
  <c r="G455" i="3"/>
  <c r="G464" i="3"/>
  <c r="G631" i="3"/>
  <c r="G6" i="3"/>
  <c r="F6" i="3"/>
  <c r="G20" i="3"/>
  <c r="F20" i="3"/>
  <c r="G11" i="3"/>
  <c r="F11" i="3"/>
  <c r="G2" i="3"/>
  <c r="F2" i="3"/>
  <c r="G16" i="3"/>
  <c r="F16" i="3"/>
  <c r="G36" i="3"/>
  <c r="F36" i="3"/>
  <c r="G59" i="3"/>
  <c r="F59" i="3"/>
  <c r="G7" i="3"/>
  <c r="F7" i="3"/>
  <c r="G12" i="3"/>
  <c r="F12" i="3"/>
  <c r="G3" i="3"/>
  <c r="F3" i="3"/>
  <c r="F29" i="3"/>
  <c r="G29" i="3"/>
  <c r="F33" i="3"/>
  <c r="G33" i="3"/>
  <c r="F64" i="3"/>
  <c r="G64" i="3"/>
  <c r="G8" i="3"/>
  <c r="F8" i="3"/>
  <c r="F37" i="3"/>
  <c r="G37" i="3"/>
  <c r="F41" i="3"/>
  <c r="G41" i="3"/>
  <c r="F45" i="3"/>
  <c r="G45" i="3"/>
  <c r="G4" i="3"/>
  <c r="F4" i="3"/>
  <c r="G30" i="3"/>
  <c r="F30" i="3"/>
  <c r="F56" i="3"/>
  <c r="G56" i="3"/>
  <c r="F65" i="3"/>
  <c r="G65" i="3"/>
  <c r="G34" i="3"/>
  <c r="F34" i="3"/>
  <c r="F49" i="3"/>
  <c r="G49" i="3"/>
  <c r="G18" i="3"/>
  <c r="F18" i="3"/>
  <c r="F53" i="3"/>
  <c r="G53" i="3"/>
  <c r="G27" i="3"/>
  <c r="F27" i="3"/>
  <c r="G14" i="3"/>
  <c r="F14" i="3"/>
  <c r="G23" i="3"/>
  <c r="F23" i="3"/>
  <c r="G19" i="3"/>
  <c r="F19" i="3"/>
  <c r="G10" i="3"/>
  <c r="F10" i="3"/>
  <c r="G15" i="3"/>
  <c r="F15" i="3"/>
  <c r="G24" i="3"/>
  <c r="F24" i="3"/>
  <c r="G40" i="3"/>
  <c r="F40" i="3"/>
  <c r="G70" i="3"/>
  <c r="F70" i="3"/>
  <c r="F73" i="3"/>
  <c r="G131" i="3"/>
  <c r="F131" i="3"/>
  <c r="F153" i="3"/>
  <c r="G153" i="3"/>
  <c r="F55" i="3"/>
  <c r="G58" i="3"/>
  <c r="F58" i="3"/>
  <c r="G60" i="3"/>
  <c r="F60" i="3"/>
  <c r="F69" i="3"/>
  <c r="F89" i="3"/>
  <c r="F51" i="3"/>
  <c r="G61" i="3"/>
  <c r="F68" i="3"/>
  <c r="G68" i="3"/>
  <c r="G69" i="3"/>
  <c r="G75" i="3"/>
  <c r="F75" i="3"/>
  <c r="G89" i="3"/>
  <c r="F31" i="3"/>
  <c r="G83" i="3"/>
  <c r="F83" i="3"/>
  <c r="F47" i="3"/>
  <c r="G62" i="3"/>
  <c r="F62" i="3"/>
  <c r="F72" i="3"/>
  <c r="G72" i="3"/>
  <c r="G80" i="3"/>
  <c r="F80" i="3"/>
  <c r="G107" i="3"/>
  <c r="F107" i="3"/>
  <c r="G78" i="3"/>
  <c r="F78" i="3"/>
  <c r="G81" i="3"/>
  <c r="F81" i="3"/>
  <c r="G32" i="3"/>
  <c r="F32" i="3"/>
  <c r="G67" i="3"/>
  <c r="F67" i="3"/>
  <c r="F157" i="3"/>
  <c r="G157" i="3"/>
  <c r="F63" i="3"/>
  <c r="G66" i="3"/>
  <c r="F66" i="3"/>
  <c r="G77" i="3"/>
  <c r="F77" i="3"/>
  <c r="G88" i="3"/>
  <c r="F88" i="3"/>
  <c r="G166" i="3"/>
  <c r="F166" i="3"/>
  <c r="G71" i="3"/>
  <c r="F71" i="3"/>
  <c r="G85" i="3"/>
  <c r="F85" i="3"/>
  <c r="G95" i="3"/>
  <c r="F95" i="3"/>
  <c r="G28" i="3"/>
  <c r="F28" i="3"/>
  <c r="G44" i="3"/>
  <c r="F44" i="3"/>
  <c r="G52" i="3"/>
  <c r="F52" i="3"/>
  <c r="F22" i="3"/>
  <c r="F26" i="3"/>
  <c r="G35" i="3"/>
  <c r="F42" i="3"/>
  <c r="F43" i="3"/>
  <c r="G22" i="3"/>
  <c r="G26" i="3"/>
  <c r="G42" i="3"/>
  <c r="G46" i="3"/>
  <c r="G48" i="3"/>
  <c r="F48" i="3"/>
  <c r="G57" i="3"/>
  <c r="G76" i="3"/>
  <c r="F76" i="3"/>
  <c r="G84" i="3"/>
  <c r="F84" i="3"/>
  <c r="G152" i="3"/>
  <c r="F152" i="3"/>
  <c r="G102" i="3"/>
  <c r="F102" i="3"/>
  <c r="G139" i="3"/>
  <c r="F139" i="3"/>
  <c r="G86" i="3"/>
  <c r="F86" i="3"/>
  <c r="F103" i="3"/>
  <c r="F111" i="3"/>
  <c r="F91" i="3"/>
  <c r="G98" i="3"/>
  <c r="F98" i="3"/>
  <c r="G111" i="3"/>
  <c r="F123" i="3"/>
  <c r="G174" i="3"/>
  <c r="F174" i="3"/>
  <c r="G182" i="3"/>
  <c r="F182" i="3"/>
  <c r="F93" i="3"/>
  <c r="G93" i="3"/>
  <c r="G135" i="3"/>
  <c r="F135" i="3"/>
  <c r="G140" i="3"/>
  <c r="F140" i="3"/>
  <c r="G230" i="3"/>
  <c r="F230" i="3"/>
  <c r="G138" i="3"/>
  <c r="F138" i="3"/>
  <c r="G90" i="3"/>
  <c r="F90" i="3"/>
  <c r="F134" i="3"/>
  <c r="G134" i="3"/>
  <c r="F191" i="3"/>
  <c r="G191" i="3"/>
  <c r="G207" i="3"/>
  <c r="F207" i="3"/>
  <c r="F94" i="3"/>
  <c r="G119" i="3"/>
  <c r="F119" i="3"/>
  <c r="G156" i="3"/>
  <c r="F156" i="3"/>
  <c r="G82" i="3"/>
  <c r="F82" i="3"/>
  <c r="G94" i="3"/>
  <c r="F118" i="3"/>
  <c r="F87" i="3"/>
  <c r="G118" i="3"/>
  <c r="F165" i="3"/>
  <c r="G165" i="3"/>
  <c r="G74" i="3"/>
  <c r="F74" i="3"/>
  <c r="G146" i="3"/>
  <c r="F114" i="3"/>
  <c r="F158" i="3"/>
  <c r="F189" i="3"/>
  <c r="G189" i="3"/>
  <c r="F195" i="3"/>
  <c r="G195" i="3"/>
  <c r="G178" i="3"/>
  <c r="F178" i="3"/>
  <c r="G184" i="3"/>
  <c r="G188" i="3"/>
  <c r="F188" i="3"/>
  <c r="F122" i="3"/>
  <c r="G172" i="3"/>
  <c r="F172" i="3"/>
  <c r="F184" i="3"/>
  <c r="G141" i="3"/>
  <c r="G196" i="3"/>
  <c r="F196" i="3"/>
  <c r="F203" i="3"/>
  <c r="G203" i="3"/>
  <c r="F126" i="3"/>
  <c r="F97" i="3"/>
  <c r="F106" i="3"/>
  <c r="G126" i="3"/>
  <c r="F162" i="3"/>
  <c r="G181" i="3"/>
  <c r="F181" i="3"/>
  <c r="G162" i="3"/>
  <c r="G170" i="3"/>
  <c r="F190" i="3"/>
  <c r="F130" i="3"/>
  <c r="G168" i="3"/>
  <c r="F168" i="3"/>
  <c r="F170" i="3"/>
  <c r="G176" i="3"/>
  <c r="G190" i="3"/>
  <c r="F110" i="3"/>
  <c r="G130" i="3"/>
  <c r="G110" i="3"/>
  <c r="F223" i="3"/>
  <c r="G223" i="3"/>
  <c r="G200" i="3"/>
  <c r="F200" i="3"/>
  <c r="G205" i="3"/>
  <c r="F205" i="3"/>
  <c r="G231" i="3"/>
  <c r="F231" i="3"/>
  <c r="G164" i="3"/>
  <c r="F164" i="3"/>
  <c r="F161" i="3"/>
  <c r="F199" i="3"/>
  <c r="G199" i="3"/>
  <c r="G202" i="3"/>
  <c r="F202" i="3"/>
  <c r="G234" i="3"/>
  <c r="F234" i="3"/>
  <c r="G243" i="3"/>
  <c r="F243" i="3"/>
  <c r="F194" i="3"/>
  <c r="G211" i="3"/>
  <c r="F246" i="3"/>
  <c r="G246" i="3"/>
  <c r="G150" i="3"/>
  <c r="G194" i="3"/>
  <c r="F211" i="3"/>
  <c r="G144" i="3"/>
  <c r="F144" i="3"/>
  <c r="F204" i="3"/>
  <c r="G204" i="3"/>
  <c r="F101" i="3"/>
  <c r="F105" i="3"/>
  <c r="F109" i="3"/>
  <c r="F113" i="3"/>
  <c r="F117" i="3"/>
  <c r="F121" i="3"/>
  <c r="F125" i="3"/>
  <c r="F129" i="3"/>
  <c r="F133" i="3"/>
  <c r="G136" i="3"/>
  <c r="F136" i="3"/>
  <c r="F169" i="3"/>
  <c r="G198" i="3"/>
  <c r="F198" i="3"/>
  <c r="F215" i="3"/>
  <c r="G215" i="3"/>
  <c r="G160" i="3"/>
  <c r="F160" i="3"/>
  <c r="F173" i="3"/>
  <c r="F193" i="3"/>
  <c r="G193" i="3"/>
  <c r="G154" i="3"/>
  <c r="G173" i="3"/>
  <c r="G148" i="3"/>
  <c r="F148" i="3"/>
  <c r="F201" i="3"/>
  <c r="G227" i="3"/>
  <c r="F227" i="3"/>
  <c r="F212" i="3"/>
  <c r="G212" i="3"/>
  <c r="G213" i="3"/>
  <c r="G226" i="3"/>
  <c r="F226" i="3"/>
  <c r="F240" i="3"/>
  <c r="G240" i="3"/>
  <c r="G214" i="3"/>
  <c r="F214" i="3"/>
  <c r="F216" i="3"/>
  <c r="F217" i="3"/>
  <c r="F219" i="3"/>
  <c r="G216" i="3"/>
  <c r="G217" i="3"/>
  <c r="G218" i="3"/>
  <c r="F218" i="3"/>
  <c r="G219" i="3"/>
  <c r="G229" i="3"/>
  <c r="G247" i="3"/>
  <c r="F247" i="3"/>
  <c r="G288" i="3"/>
  <c r="F288" i="3"/>
  <c r="G179" i="3"/>
  <c r="G239" i="3"/>
  <c r="F239" i="3"/>
  <c r="F244" i="3"/>
  <c r="G244" i="3"/>
  <c r="F208" i="3"/>
  <c r="G208" i="3"/>
  <c r="G259" i="3"/>
  <c r="F259" i="3"/>
  <c r="F228" i="3"/>
  <c r="G235" i="3"/>
  <c r="F235" i="3"/>
  <c r="G228" i="3"/>
  <c r="G241" i="3"/>
  <c r="F241" i="3"/>
  <c r="G192" i="3"/>
  <c r="F192" i="3"/>
  <c r="F262" i="3"/>
  <c r="G262" i="3"/>
  <c r="G242" i="3"/>
  <c r="F264" i="3"/>
  <c r="G264" i="3"/>
  <c r="G225" i="3"/>
  <c r="G238" i="3"/>
  <c r="G258" i="3"/>
  <c r="F258" i="3"/>
  <c r="F209" i="3"/>
  <c r="F238" i="3"/>
  <c r="G222" i="3"/>
  <c r="G263" i="3"/>
  <c r="F263" i="3"/>
  <c r="G267" i="3"/>
  <c r="F267" i="3"/>
  <c r="F252" i="3"/>
  <c r="G252" i="3"/>
  <c r="F266" i="3"/>
  <c r="G224" i="3"/>
  <c r="G253" i="3"/>
  <c r="F253" i="3"/>
  <c r="F206" i="3"/>
  <c r="F210" i="3"/>
  <c r="F221" i="3"/>
  <c r="G304" i="3"/>
  <c r="F304" i="3"/>
  <c r="G206" i="3"/>
  <c r="G210" i="3"/>
  <c r="G221" i="3"/>
  <c r="G237" i="3"/>
  <c r="F254" i="3"/>
  <c r="G281" i="3"/>
  <c r="F281" i="3"/>
  <c r="F233" i="3"/>
  <c r="F255" i="3"/>
  <c r="G271" i="3"/>
  <c r="F271" i="3"/>
  <c r="F287" i="3"/>
  <c r="G287" i="3"/>
  <c r="G282" i="3"/>
  <c r="F282" i="3"/>
  <c r="G269" i="3"/>
  <c r="F269" i="3"/>
  <c r="G286" i="3"/>
  <c r="F286" i="3"/>
  <c r="G335" i="3"/>
  <c r="F335" i="3"/>
  <c r="G265" i="3"/>
  <c r="F265" i="3"/>
  <c r="F294" i="3"/>
  <c r="G275" i="3"/>
  <c r="G290" i="3"/>
  <c r="F290" i="3"/>
  <c r="G294" i="3"/>
  <c r="F315" i="3"/>
  <c r="G315" i="3"/>
  <c r="F275" i="3"/>
  <c r="G284" i="3"/>
  <c r="F284" i="3"/>
  <c r="G261" i="3"/>
  <c r="F261" i="3"/>
  <c r="G300" i="3"/>
  <c r="F300" i="3"/>
  <c r="G289" i="3"/>
  <c r="G257" i="3"/>
  <c r="F257" i="3"/>
  <c r="G273" i="3"/>
  <c r="F273" i="3"/>
  <c r="G317" i="3"/>
  <c r="F317" i="3"/>
  <c r="G256" i="3"/>
  <c r="G270" i="3"/>
  <c r="F306" i="3"/>
  <c r="G302" i="3"/>
  <c r="F302" i="3"/>
  <c r="G249" i="3"/>
  <c r="F249" i="3"/>
  <c r="G344" i="3"/>
  <c r="F344" i="3"/>
  <c r="G327" i="3"/>
  <c r="F327" i="3"/>
  <c r="G296" i="3"/>
  <c r="F296" i="3"/>
  <c r="F298" i="3"/>
  <c r="G331" i="3"/>
  <c r="F331" i="3"/>
  <c r="G343" i="3"/>
  <c r="F343" i="3"/>
  <c r="G303" i="3"/>
  <c r="F305" i="3"/>
  <c r="F318" i="3"/>
  <c r="G316" i="3"/>
  <c r="F316" i="3"/>
  <c r="G318" i="3"/>
  <c r="F345" i="3"/>
  <c r="G345" i="3"/>
  <c r="F362" i="3"/>
  <c r="G362" i="3"/>
  <c r="F278" i="3"/>
  <c r="G299" i="3"/>
  <c r="F301" i="3"/>
  <c r="G312" i="3"/>
  <c r="F312" i="3"/>
  <c r="G319" i="3"/>
  <c r="F319" i="3"/>
  <c r="G320" i="3"/>
  <c r="G336" i="3"/>
  <c r="F336" i="3"/>
  <c r="G339" i="3"/>
  <c r="F339" i="3"/>
  <c r="G321" i="3"/>
  <c r="F321" i="3"/>
  <c r="G324" i="3"/>
  <c r="F324" i="3"/>
  <c r="F280" i="3"/>
  <c r="G292" i="3"/>
  <c r="F292" i="3"/>
  <c r="G308" i="3"/>
  <c r="F308" i="3"/>
  <c r="G323" i="3"/>
  <c r="F323" i="3"/>
  <c r="G332" i="3"/>
  <c r="F332" i="3"/>
  <c r="G358" i="3"/>
  <c r="F358" i="3"/>
  <c r="F337" i="3"/>
  <c r="G365" i="3"/>
  <c r="F365" i="3"/>
  <c r="G337" i="3"/>
  <c r="F346" i="3"/>
  <c r="G364" i="3"/>
  <c r="F364" i="3"/>
  <c r="G381" i="3"/>
  <c r="F381" i="3"/>
  <c r="G385" i="3"/>
  <c r="F385" i="3"/>
  <c r="F329" i="3"/>
  <c r="F342" i="3"/>
  <c r="G390" i="3"/>
  <c r="F390" i="3"/>
  <c r="G354" i="3"/>
  <c r="F374" i="3"/>
  <c r="F395" i="3"/>
  <c r="G395" i="3"/>
  <c r="F326" i="3"/>
  <c r="F334" i="3"/>
  <c r="F338" i="3"/>
  <c r="F340" i="3"/>
  <c r="G348" i="3"/>
  <c r="F348" i="3"/>
  <c r="F354" i="3"/>
  <c r="F359" i="3"/>
  <c r="G359" i="3"/>
  <c r="G374" i="3"/>
  <c r="F347" i="3"/>
  <c r="G352" i="3"/>
  <c r="F352" i="3"/>
  <c r="F391" i="3"/>
  <c r="F328" i="3"/>
  <c r="F351" i="3"/>
  <c r="G391" i="3"/>
  <c r="G407" i="3"/>
  <c r="F407" i="3"/>
  <c r="F325" i="3"/>
  <c r="F333" i="3"/>
  <c r="F375" i="3"/>
  <c r="G325" i="3"/>
  <c r="F341" i="3"/>
  <c r="G373" i="3"/>
  <c r="F373" i="3"/>
  <c r="G375" i="3"/>
  <c r="F389" i="3"/>
  <c r="G353" i="3"/>
  <c r="F353" i="3"/>
  <c r="G377" i="3"/>
  <c r="F377" i="3"/>
  <c r="G384" i="3"/>
  <c r="F384" i="3"/>
  <c r="F401" i="3"/>
  <c r="G401" i="3"/>
  <c r="G349" i="3"/>
  <c r="F349" i="3"/>
  <c r="G372" i="3"/>
  <c r="F372" i="3"/>
  <c r="G356" i="3"/>
  <c r="F356" i="3"/>
  <c r="G361" i="3"/>
  <c r="F361" i="3"/>
  <c r="G378" i="3"/>
  <c r="G366" i="3"/>
  <c r="G387" i="3"/>
  <c r="G399" i="3"/>
  <c r="F399" i="3"/>
  <c r="G380" i="3"/>
  <c r="F380" i="3"/>
  <c r="F387" i="3"/>
  <c r="F397" i="3"/>
  <c r="G397" i="3"/>
  <c r="G368" i="3"/>
  <c r="F368" i="3"/>
  <c r="F393" i="3"/>
  <c r="G398" i="3"/>
  <c r="F398" i="3"/>
  <c r="F411" i="3"/>
  <c r="G411" i="3"/>
  <c r="F394" i="3"/>
  <c r="G402" i="3"/>
  <c r="F402" i="3"/>
  <c r="G360" i="3"/>
  <c r="F360" i="3"/>
  <c r="G363" i="3"/>
  <c r="G369" i="3"/>
  <c r="F369" i="3"/>
  <c r="G376" i="3"/>
  <c r="F376" i="3"/>
  <c r="F382" i="3"/>
  <c r="G357" i="3"/>
  <c r="F357" i="3"/>
  <c r="G382" i="3"/>
  <c r="G448" i="3"/>
  <c r="F448" i="3"/>
  <c r="G406" i="3"/>
  <c r="F406" i="3"/>
  <c r="F408" i="3"/>
  <c r="G419" i="3"/>
  <c r="F419" i="3"/>
  <c r="G446" i="3"/>
  <c r="F446" i="3"/>
  <c r="G444" i="3"/>
  <c r="F444" i="3"/>
  <c r="G452" i="3"/>
  <c r="F452" i="3"/>
  <c r="G478" i="3"/>
  <c r="F478" i="3"/>
  <c r="G417" i="3"/>
  <c r="F417" i="3"/>
  <c r="F447" i="3"/>
  <c r="G447" i="3"/>
  <c r="F403" i="3"/>
  <c r="F415" i="3"/>
  <c r="G457" i="3"/>
  <c r="F457" i="3"/>
  <c r="G388" i="3"/>
  <c r="G453" i="3"/>
  <c r="F453" i="3"/>
  <c r="G458" i="3"/>
  <c r="F458" i="3"/>
  <c r="G480" i="3"/>
  <c r="F480" i="3"/>
  <c r="G412" i="3"/>
  <c r="F423" i="3"/>
  <c r="G425" i="3"/>
  <c r="G461" i="3"/>
  <c r="F461" i="3"/>
  <c r="G433" i="3"/>
  <c r="G466" i="3"/>
  <c r="F466" i="3"/>
  <c r="F468" i="3"/>
  <c r="G468" i="3"/>
  <c r="F433" i="3"/>
  <c r="G470" i="3"/>
  <c r="F470" i="3"/>
  <c r="G476" i="3"/>
  <c r="F476" i="3"/>
  <c r="F460" i="3"/>
  <c r="G460" i="3"/>
  <c r="G463" i="3"/>
  <c r="F463" i="3"/>
  <c r="G500" i="3"/>
  <c r="F500" i="3"/>
  <c r="G428" i="3"/>
  <c r="G413" i="3"/>
  <c r="G465" i="3"/>
  <c r="F465" i="3"/>
  <c r="G484" i="3"/>
  <c r="F484" i="3"/>
  <c r="G410" i="3"/>
  <c r="F413" i="3"/>
  <c r="G416" i="3"/>
  <c r="F424" i="3"/>
  <c r="G440" i="3"/>
  <c r="F459" i="3"/>
  <c r="G459" i="3"/>
  <c r="G467" i="3"/>
  <c r="F467" i="3"/>
  <c r="G473" i="3"/>
  <c r="F473" i="3"/>
  <c r="G421" i="3"/>
  <c r="G429" i="3"/>
  <c r="G441" i="3"/>
  <c r="F441" i="3"/>
  <c r="F456" i="3"/>
  <c r="G456" i="3"/>
  <c r="G504" i="3"/>
  <c r="F504" i="3"/>
  <c r="G409" i="3"/>
  <c r="G482" i="3"/>
  <c r="F482" i="3"/>
  <c r="G527" i="3"/>
  <c r="F527" i="3"/>
  <c r="G437" i="3"/>
  <c r="G442" i="3"/>
  <c r="G471" i="3"/>
  <c r="F498" i="3"/>
  <c r="G498" i="3"/>
  <c r="G519" i="3"/>
  <c r="F519" i="3"/>
  <c r="G472" i="3"/>
  <c r="F472" i="3"/>
  <c r="G490" i="3"/>
  <c r="F490" i="3"/>
  <c r="G508" i="3"/>
  <c r="F508" i="3"/>
  <c r="G550" i="3"/>
  <c r="F557" i="3"/>
  <c r="G557" i="3"/>
  <c r="G469" i="3"/>
  <c r="F469" i="3"/>
  <c r="G475" i="3"/>
  <c r="G513" i="3"/>
  <c r="F513" i="3"/>
  <c r="G483" i="3"/>
  <c r="F483" i="3"/>
  <c r="F489" i="3"/>
  <c r="G492" i="3"/>
  <c r="F492" i="3"/>
  <c r="G477" i="3"/>
  <c r="F477" i="3"/>
  <c r="G489" i="3"/>
  <c r="F497" i="3"/>
  <c r="G497" i="3"/>
  <c r="G507" i="3"/>
  <c r="G486" i="3"/>
  <c r="F486" i="3"/>
  <c r="G551" i="3"/>
  <c r="F551" i="3"/>
  <c r="G414" i="3"/>
  <c r="G418" i="3"/>
  <c r="G422" i="3"/>
  <c r="G426" i="3"/>
  <c r="G430" i="3"/>
  <c r="G434" i="3"/>
  <c r="G438" i="3"/>
  <c r="F503" i="3"/>
  <c r="G445" i="3"/>
  <c r="F445" i="3"/>
  <c r="G449" i="3"/>
  <c r="F449" i="3"/>
  <c r="G503" i="3"/>
  <c r="G509" i="3"/>
  <c r="F509" i="3"/>
  <c r="F532" i="3"/>
  <c r="G532" i="3"/>
  <c r="F526" i="3"/>
  <c r="G526" i="3"/>
  <c r="F505" i="3"/>
  <c r="G542" i="3"/>
  <c r="F542" i="3"/>
  <c r="G488" i="3"/>
  <c r="F488" i="3"/>
  <c r="G511" i="3"/>
  <c r="F511" i="3"/>
  <c r="F481" i="3"/>
  <c r="G538" i="3"/>
  <c r="F538" i="3"/>
  <c r="G496" i="3"/>
  <c r="F496" i="3"/>
  <c r="G510" i="3"/>
  <c r="F510" i="3"/>
  <c r="G515" i="3"/>
  <c r="F515" i="3"/>
  <c r="G549" i="3"/>
  <c r="F549" i="3"/>
  <c r="G528" i="3"/>
  <c r="F528" i="3"/>
  <c r="G534" i="3"/>
  <c r="F561" i="3"/>
  <c r="G561" i="3"/>
  <c r="G522" i="3"/>
  <c r="G554" i="3"/>
  <c r="F554" i="3"/>
  <c r="G594" i="3"/>
  <c r="F594" i="3"/>
  <c r="G555" i="3"/>
  <c r="G541" i="3"/>
  <c r="F541" i="3"/>
  <c r="F555" i="3"/>
  <c r="F506" i="3"/>
  <c r="F517" i="3"/>
  <c r="G567" i="3"/>
  <c r="F567" i="3"/>
  <c r="F535" i="3"/>
  <c r="G540" i="3"/>
  <c r="F540" i="3"/>
  <c r="F583" i="3"/>
  <c r="G531" i="3"/>
  <c r="F531" i="3"/>
  <c r="G546" i="3"/>
  <c r="G548" i="3"/>
  <c r="F548" i="3"/>
  <c r="F565" i="3"/>
  <c r="G565" i="3"/>
  <c r="G568" i="3"/>
  <c r="F568" i="3"/>
  <c r="F547" i="3"/>
  <c r="G572" i="3"/>
  <c r="F572" i="3"/>
  <c r="G576" i="3"/>
  <c r="F576" i="3"/>
  <c r="G530" i="3"/>
  <c r="G570" i="3"/>
  <c r="F570" i="3"/>
  <c r="F553" i="3"/>
  <c r="G553" i="3"/>
  <c r="F573" i="3"/>
  <c r="G537" i="3"/>
  <c r="F537" i="3"/>
  <c r="G573" i="3"/>
  <c r="F514" i="3"/>
  <c r="G523" i="3"/>
  <c r="F523" i="3"/>
  <c r="G533" i="3"/>
  <c r="F533" i="3"/>
  <c r="G543" i="3"/>
  <c r="F543" i="3"/>
  <c r="F563" i="3"/>
  <c r="G514" i="3"/>
  <c r="G558" i="3"/>
  <c r="F558" i="3"/>
  <c r="F559" i="3"/>
  <c r="G589" i="3"/>
  <c r="F589" i="3"/>
  <c r="G603" i="3"/>
  <c r="F603" i="3"/>
  <c r="G560" i="3"/>
  <c r="F560" i="3"/>
  <c r="G577" i="3"/>
  <c r="F577" i="3"/>
  <c r="F598" i="3"/>
  <c r="G545" i="3"/>
  <c r="F545" i="3"/>
  <c r="G588" i="3"/>
  <c r="F588" i="3"/>
  <c r="F556" i="3"/>
  <c r="F592" i="3"/>
  <c r="G592" i="3"/>
  <c r="G556" i="3"/>
  <c r="F579" i="3"/>
  <c r="G579" i="3"/>
  <c r="F585" i="3"/>
  <c r="G585" i="3"/>
  <c r="F587" i="3"/>
  <c r="G562" i="3"/>
  <c r="F562" i="3"/>
  <c r="G574" i="3"/>
  <c r="F574" i="3"/>
  <c r="G587" i="3"/>
  <c r="G619" i="3"/>
  <c r="G614" i="3"/>
  <c r="F614" i="3"/>
  <c r="F619" i="3"/>
  <c r="G586" i="3"/>
  <c r="F586" i="3"/>
  <c r="G571" i="3"/>
  <c r="F571" i="3"/>
  <c r="F602" i="3"/>
  <c r="G602" i="3"/>
  <c r="G580" i="3"/>
  <c r="F580" i="3"/>
  <c r="G604" i="3"/>
  <c r="F604" i="3"/>
  <c r="F566" i="3"/>
  <c r="G569" i="3"/>
  <c r="F578" i="3"/>
  <c r="G578" i="3"/>
  <c r="G599" i="3"/>
  <c r="F599" i="3"/>
  <c r="F575" i="3"/>
  <c r="F581" i="3"/>
  <c r="F596" i="3"/>
  <c r="G600" i="3"/>
  <c r="G582" i="3"/>
  <c r="F582" i="3"/>
  <c r="F615" i="3"/>
  <c r="G615" i="3"/>
  <c r="G595" i="3"/>
  <c r="F595" i="3"/>
  <c r="G605" i="3"/>
  <c r="G607" i="3"/>
  <c r="F607" i="3"/>
  <c r="F608" i="3"/>
  <c r="G627" i="3"/>
  <c r="F627" i="3"/>
  <c r="G644" i="3"/>
  <c r="F644" i="3"/>
  <c r="F606" i="3"/>
  <c r="F610" i="3"/>
  <c r="G610" i="3"/>
  <c r="G622" i="3"/>
  <c r="F622" i="3"/>
  <c r="G597" i="3"/>
  <c r="G613" i="3"/>
  <c r="F613" i="3"/>
  <c r="G636" i="3"/>
  <c r="F636" i="3"/>
  <c r="G611" i="3"/>
  <c r="F611" i="3"/>
  <c r="G626" i="3"/>
  <c r="G638" i="3"/>
  <c r="G647" i="3"/>
  <c r="G612" i="3"/>
  <c r="F612" i="3"/>
  <c r="G629" i="3"/>
  <c r="F647" i="3"/>
  <c r="F630" i="3"/>
  <c r="G653" i="3"/>
  <c r="F653" i="3"/>
  <c r="F620" i="3"/>
  <c r="F623" i="3"/>
  <c r="G623" i="3"/>
  <c r="G632" i="3"/>
  <c r="G637" i="3"/>
  <c r="G618" i="3"/>
  <c r="F618" i="3"/>
  <c r="G642" i="3"/>
  <c r="G640" i="3"/>
  <c r="F640" i="3"/>
  <c r="G645" i="3"/>
  <c r="G652" i="3"/>
  <c r="F634" i="3"/>
  <c r="G634" i="3"/>
  <c r="G648" i="3"/>
  <c r="F648" i="3"/>
  <c r="G635" i="3"/>
  <c r="F635" i="3"/>
  <c r="F654" i="3"/>
  <c r="F656" i="3"/>
  <c r="G656" i="3"/>
  <c r="G649" i="3"/>
  <c r="F649" i="3"/>
  <c r="G643" i="3"/>
  <c r="F659" i="3"/>
  <c r="G659" i="3"/>
  <c r="F639" i="3"/>
  <c r="G646" i="3"/>
  <c r="F650" i="3"/>
  <c r="G639" i="3"/>
  <c r="F646" i="3"/>
  <c r="F625" i="3"/>
  <c r="F633" i="3"/>
  <c r="G641" i="3"/>
  <c r="G669" i="3"/>
  <c r="F669" i="3"/>
  <c r="G666" i="3"/>
  <c r="F667" i="3"/>
  <c r="F668" i="3"/>
  <c r="G668" i="3"/>
  <c r="F664" i="3"/>
  <c r="G664" i="3"/>
  <c r="F666" i="3"/>
  <c r="G667" i="3"/>
  <c r="G657" i="3"/>
  <c r="F657" i="3"/>
  <c r="F660" i="3"/>
  <c r="G660" i="3"/>
  <c r="F661" i="3"/>
  <c r="F658" i="3"/>
  <c r="F662" i="3"/>
  <c r="G663" i="3"/>
  <c r="K296" i="1"/>
  <c r="K3" i="1"/>
  <c r="K566" i="1"/>
  <c r="L566" i="1" s="1"/>
  <c r="K455" i="1"/>
  <c r="K26" i="1"/>
  <c r="K481" i="1"/>
  <c r="K518" i="1"/>
  <c r="K49" i="1"/>
  <c r="K624" i="1"/>
  <c r="K592" i="1"/>
  <c r="L592" i="1" s="1"/>
  <c r="K629" i="1"/>
  <c r="K527" i="1"/>
  <c r="K191" i="1"/>
  <c r="K227" i="1"/>
  <c r="K450" i="1"/>
  <c r="K434" i="1"/>
  <c r="K406" i="1"/>
  <c r="K298" i="1"/>
  <c r="K649" i="1"/>
  <c r="K436" i="1"/>
  <c r="K420" i="1"/>
  <c r="K148" i="1"/>
  <c r="K265" i="1"/>
  <c r="K408" i="1"/>
  <c r="K392" i="1"/>
  <c r="K311" i="1"/>
  <c r="W311" i="1" s="1"/>
  <c r="K279" i="1"/>
  <c r="K247" i="1"/>
  <c r="K555" i="1"/>
  <c r="K539" i="1"/>
  <c r="K316" i="1"/>
  <c r="K512" i="1"/>
  <c r="K326" i="1"/>
  <c r="K246" i="1"/>
  <c r="L246" i="1" s="1"/>
  <c r="K570" i="1"/>
  <c r="K421" i="1"/>
  <c r="K389" i="1"/>
  <c r="K463" i="1"/>
  <c r="K346" i="1"/>
  <c r="K181" i="1"/>
  <c r="K117" i="1"/>
  <c r="K85" i="1"/>
  <c r="L85" i="1" s="1"/>
  <c r="K287" i="1"/>
  <c r="K74" i="1"/>
  <c r="K313" i="1"/>
  <c r="K105" i="1"/>
  <c r="K89" i="1"/>
  <c r="K594" i="1"/>
  <c r="K557" i="1"/>
  <c r="K254" i="1"/>
  <c r="K163" i="1"/>
  <c r="K668" i="1"/>
  <c r="K556" i="1"/>
  <c r="K535" i="1"/>
  <c r="K503" i="1"/>
  <c r="K482" i="1"/>
  <c r="K285" i="1"/>
  <c r="K157" i="1"/>
  <c r="K141" i="1"/>
  <c r="K109" i="1"/>
  <c r="K359" i="1"/>
  <c r="K146" i="1"/>
  <c r="K665" i="1"/>
  <c r="K431" i="1"/>
  <c r="K415" i="1"/>
  <c r="K325" i="1"/>
  <c r="K309" i="1"/>
  <c r="K218" i="1"/>
  <c r="K176" i="1"/>
  <c r="K664" i="1"/>
  <c r="K499" i="1"/>
  <c r="K372" i="1"/>
  <c r="K112" i="1"/>
  <c r="K419" i="1"/>
  <c r="L419" i="1" s="1"/>
  <c r="K366" i="1"/>
  <c r="K350" i="1"/>
  <c r="K190" i="1"/>
  <c r="K164" i="1"/>
  <c r="K127" i="1"/>
  <c r="K466" i="1"/>
  <c r="K259" i="1"/>
  <c r="K657" i="1"/>
  <c r="W657" i="1" s="1"/>
  <c r="K652" i="1"/>
  <c r="K577" i="1"/>
  <c r="K280" i="1"/>
  <c r="K248" i="1"/>
  <c r="K380" i="1"/>
  <c r="K338" i="1"/>
  <c r="K333" i="1"/>
  <c r="K110" i="1"/>
  <c r="K62" i="1"/>
  <c r="K379" i="1"/>
  <c r="K198" i="1"/>
  <c r="F40" i="1"/>
  <c r="K19" i="1"/>
  <c r="K623" i="1"/>
  <c r="W623" i="1" s="1"/>
  <c r="K559" i="1"/>
  <c r="K219" i="1"/>
  <c r="K124" i="1"/>
  <c r="L124" i="1" s="1"/>
  <c r="K628" i="1"/>
  <c r="K373" i="1"/>
  <c r="K336" i="1"/>
  <c r="K166" i="1"/>
  <c r="K613" i="1"/>
  <c r="K523" i="1"/>
  <c r="K329" i="1"/>
  <c r="L329" i="1" s="1"/>
  <c r="K303" i="1"/>
  <c r="K282" i="1"/>
  <c r="K250" i="1"/>
  <c r="K203" i="1"/>
  <c r="K156" i="1"/>
  <c r="K120" i="1"/>
  <c r="K84" i="1"/>
  <c r="K22" i="1"/>
  <c r="K586" i="1"/>
  <c r="F37" i="1"/>
  <c r="H37" i="1" s="1"/>
  <c r="H37" i="3" s="1"/>
  <c r="K522" i="1"/>
  <c r="K517" i="1"/>
  <c r="K428" i="1"/>
  <c r="K423" i="1"/>
  <c r="K349" i="1"/>
  <c r="K318" i="1"/>
  <c r="L318" i="1" s="1"/>
  <c r="K192" i="1"/>
  <c r="K490" i="1"/>
  <c r="K155" i="1"/>
  <c r="K140" i="1"/>
  <c r="K2" i="1"/>
  <c r="K401" i="1"/>
  <c r="K312" i="1"/>
  <c r="K286" i="1"/>
  <c r="K270" i="1"/>
  <c r="K314" i="1"/>
  <c r="K322" i="1"/>
  <c r="G98" i="1"/>
  <c r="K31" i="1"/>
  <c r="K653" i="1"/>
  <c r="K489" i="1"/>
  <c r="K71" i="1"/>
  <c r="L71" i="1" s="1"/>
  <c r="K658" i="1"/>
  <c r="K563" i="1"/>
  <c r="F432" i="1"/>
  <c r="H432" i="1" s="1"/>
  <c r="H432" i="3" s="1"/>
  <c r="K358" i="1"/>
  <c r="G87" i="1"/>
  <c r="H87" i="1" s="1"/>
  <c r="H87" i="3" s="1"/>
  <c r="K663" i="1"/>
  <c r="K589" i="1"/>
  <c r="K573" i="1"/>
  <c r="K237" i="1"/>
  <c r="K133" i="1"/>
  <c r="K107" i="1"/>
  <c r="K335" i="1"/>
  <c r="K39" i="1"/>
  <c r="K667" i="1"/>
  <c r="K662" i="1"/>
  <c r="K567" i="1"/>
  <c r="K194" i="1"/>
  <c r="K184" i="1"/>
  <c r="K80" i="1"/>
  <c r="K8" i="1"/>
  <c r="K425" i="1"/>
  <c r="K367" i="1"/>
  <c r="K142" i="1"/>
  <c r="K656" i="1"/>
  <c r="K630" i="1"/>
  <c r="K561" i="1"/>
  <c r="K471" i="1"/>
  <c r="K377" i="1"/>
  <c r="K267" i="1"/>
  <c r="K230" i="1"/>
  <c r="K100" i="1"/>
  <c r="K53" i="1"/>
  <c r="G465" i="1"/>
  <c r="F465" i="1"/>
  <c r="K640" i="1"/>
  <c r="K411" i="1"/>
  <c r="K521" i="1"/>
  <c r="K226" i="1"/>
  <c r="K639" i="1"/>
  <c r="K572" i="1"/>
  <c r="F486" i="1"/>
  <c r="H486" i="1" s="1"/>
  <c r="H486" i="3" s="1"/>
  <c r="K470" i="1"/>
  <c r="K451" i="1"/>
  <c r="K441" i="1"/>
  <c r="G436" i="1"/>
  <c r="H436" i="1" s="1"/>
  <c r="H436" i="3" s="1"/>
  <c r="K360" i="1"/>
  <c r="K320" i="1"/>
  <c r="K315" i="1"/>
  <c r="K310" i="1"/>
  <c r="K295" i="1"/>
  <c r="K136" i="1"/>
  <c r="K106" i="1"/>
  <c r="K86" i="1"/>
  <c r="K81" i="1"/>
  <c r="W81" i="1" s="1"/>
  <c r="K618" i="1"/>
  <c r="K597" i="1"/>
  <c r="K587" i="1"/>
  <c r="K440" i="1"/>
  <c r="K355" i="1"/>
  <c r="F295" i="1"/>
  <c r="H295" i="1" s="1"/>
  <c r="H295" i="3" s="1"/>
  <c r="K236" i="1"/>
  <c r="K602" i="1"/>
  <c r="K324" i="1"/>
  <c r="K319" i="1"/>
  <c r="L319" i="1" s="1"/>
  <c r="K571" i="1"/>
  <c r="G556" i="1"/>
  <c r="H556" i="1" s="1"/>
  <c r="H556" i="3" s="1"/>
  <c r="K474" i="1"/>
  <c r="K409" i="1"/>
  <c r="K290" i="1"/>
  <c r="K169" i="1"/>
  <c r="K130" i="1"/>
  <c r="K125" i="1"/>
  <c r="K64" i="1"/>
  <c r="K596" i="1"/>
  <c r="K581" i="1"/>
  <c r="K529" i="1"/>
  <c r="K509" i="1"/>
  <c r="K484" i="1"/>
  <c r="K479" i="1"/>
  <c r="K393" i="1"/>
  <c r="L393" i="1" s="1"/>
  <c r="K378" i="1"/>
  <c r="G374" i="1"/>
  <c r="H374" i="1" s="1"/>
  <c r="H374" i="3" s="1"/>
  <c r="K214" i="1"/>
  <c r="G120" i="1"/>
  <c r="H120" i="1" s="1"/>
  <c r="H120" i="3" s="1"/>
  <c r="G64" i="1"/>
  <c r="H64" i="1" s="1"/>
  <c r="H64" i="3" s="1"/>
  <c r="K35" i="1"/>
  <c r="W35" i="1" s="1"/>
  <c r="G294" i="1"/>
  <c r="K229" i="1"/>
  <c r="K104" i="1"/>
  <c r="F59" i="1"/>
  <c r="H59" i="1" s="1"/>
  <c r="H59" i="3" s="1"/>
  <c r="K4" i="1"/>
  <c r="K647" i="1"/>
  <c r="K575" i="1"/>
  <c r="K544" i="1"/>
  <c r="K464" i="1"/>
  <c r="K459" i="1"/>
  <c r="L459" i="1" s="1"/>
  <c r="K403" i="1"/>
  <c r="K398" i="1"/>
  <c r="F378" i="1"/>
  <c r="K308" i="1"/>
  <c r="K173" i="1"/>
  <c r="K168" i="1"/>
  <c r="G154" i="1"/>
  <c r="K48" i="1"/>
  <c r="F20" i="1"/>
  <c r="H20" i="1" s="1"/>
  <c r="H20" i="3" s="1"/>
  <c r="K549" i="1"/>
  <c r="K508" i="1"/>
  <c r="K498" i="1"/>
  <c r="K483" i="1"/>
  <c r="G308" i="1"/>
  <c r="H308" i="1" s="1"/>
  <c r="H308" i="3" s="1"/>
  <c r="K284" i="1"/>
  <c r="K239" i="1"/>
  <c r="W239" i="1" s="1"/>
  <c r="K208" i="1"/>
  <c r="F144" i="1"/>
  <c r="K134" i="1"/>
  <c r="K98" i="1"/>
  <c r="K93" i="1"/>
  <c r="K73" i="1"/>
  <c r="K63" i="1"/>
  <c r="K660" i="1"/>
  <c r="K651" i="1"/>
  <c r="K636" i="1"/>
  <c r="K610" i="1"/>
  <c r="K574" i="1"/>
  <c r="K564" i="1"/>
  <c r="K513" i="1"/>
  <c r="K472" i="1"/>
  <c r="K467" i="1"/>
  <c r="L467" i="1" s="1"/>
  <c r="K458" i="1"/>
  <c r="K362" i="1"/>
  <c r="K342" i="1"/>
  <c r="K317" i="1"/>
  <c r="K153" i="1"/>
  <c r="K507" i="1"/>
  <c r="K502" i="1"/>
  <c r="K497" i="1"/>
  <c r="K487" i="1"/>
  <c r="K347" i="1"/>
  <c r="F312" i="1"/>
  <c r="H312" i="1" s="1"/>
  <c r="H312" i="3" s="1"/>
  <c r="K288" i="1"/>
  <c r="K283" i="1"/>
  <c r="K263" i="1"/>
  <c r="K222" i="1"/>
  <c r="K212" i="1"/>
  <c r="L212" i="1" s="1"/>
  <c r="K118" i="1"/>
  <c r="K13" i="1"/>
  <c r="K635" i="1"/>
  <c r="K625" i="1"/>
  <c r="K558" i="1"/>
  <c r="K553" i="1"/>
  <c r="K537" i="1"/>
  <c r="K442" i="1"/>
  <c r="K427" i="1"/>
  <c r="K417" i="1"/>
  <c r="K301" i="1"/>
  <c r="K217" i="1"/>
  <c r="K202" i="1"/>
  <c r="K187" i="1"/>
  <c r="K152" i="1"/>
  <c r="K87" i="1"/>
  <c r="K82" i="1"/>
  <c r="K57" i="1"/>
  <c r="K46" i="1"/>
  <c r="F615" i="1"/>
  <c r="G615" i="1"/>
  <c r="G92" i="1"/>
  <c r="F92" i="1"/>
  <c r="F62" i="1"/>
  <c r="G62" i="1"/>
  <c r="G521" i="1"/>
  <c r="F521" i="1"/>
  <c r="F309" i="1"/>
  <c r="G309" i="1"/>
  <c r="G648" i="1"/>
  <c r="F648" i="1"/>
  <c r="F576" i="1"/>
  <c r="G576" i="1"/>
  <c r="W194" i="1"/>
  <c r="G550" i="1"/>
  <c r="F550" i="1"/>
  <c r="F255" i="1"/>
  <c r="G255" i="1"/>
  <c r="F184" i="1"/>
  <c r="G184" i="1"/>
  <c r="F632" i="1"/>
  <c r="H632" i="1" s="1"/>
  <c r="H632" i="3" s="1"/>
  <c r="G632" i="1"/>
  <c r="F514" i="1"/>
  <c r="G514" i="1"/>
  <c r="F642" i="1"/>
  <c r="G642" i="1"/>
  <c r="F124" i="1"/>
  <c r="G124" i="1"/>
  <c r="F443" i="1"/>
  <c r="G443" i="1"/>
  <c r="G423" i="1"/>
  <c r="F423" i="1"/>
  <c r="G167" i="1"/>
  <c r="F167" i="1"/>
  <c r="F88" i="1"/>
  <c r="G88" i="1"/>
  <c r="G47" i="1"/>
  <c r="F47" i="1"/>
  <c r="K634" i="1"/>
  <c r="K621" i="1"/>
  <c r="K603" i="1"/>
  <c r="K501" i="1"/>
  <c r="K492" i="1"/>
  <c r="K468" i="1"/>
  <c r="W468" i="1" s="1"/>
  <c r="K446" i="1"/>
  <c r="K437" i="1"/>
  <c r="K424" i="1"/>
  <c r="K304" i="1"/>
  <c r="K261" i="1"/>
  <c r="K256" i="1"/>
  <c r="K233" i="1"/>
  <c r="K188" i="1"/>
  <c r="K161" i="1"/>
  <c r="K149" i="1"/>
  <c r="K56" i="1"/>
  <c r="K34" i="1"/>
  <c r="G669" i="1"/>
  <c r="H669" i="1" s="1"/>
  <c r="H669" i="3" s="1"/>
  <c r="K612" i="1"/>
  <c r="K402" i="1"/>
  <c r="F360" i="1"/>
  <c r="H360" i="1" s="1"/>
  <c r="H360" i="3" s="1"/>
  <c r="K356" i="1"/>
  <c r="K343" i="1"/>
  <c r="K215" i="1"/>
  <c r="K210" i="1"/>
  <c r="K201" i="1"/>
  <c r="G157" i="1"/>
  <c r="H157" i="1" s="1"/>
  <c r="H157" i="3" s="1"/>
  <c r="K126" i="1"/>
  <c r="G109" i="1"/>
  <c r="F68" i="1"/>
  <c r="H68" i="1" s="1"/>
  <c r="H68" i="3" s="1"/>
  <c r="G56" i="1"/>
  <c r="H56" i="1" s="1"/>
  <c r="H56" i="3" s="1"/>
  <c r="G34" i="1"/>
  <c r="H34" i="1" s="1"/>
  <c r="H34" i="3" s="1"/>
  <c r="K20" i="1"/>
  <c r="K180" i="1"/>
  <c r="K659" i="1"/>
  <c r="K655" i="1"/>
  <c r="K642" i="1"/>
  <c r="K633" i="1"/>
  <c r="K616" i="1"/>
  <c r="K607" i="1"/>
  <c r="K593" i="1"/>
  <c r="K588" i="1"/>
  <c r="K579" i="1"/>
  <c r="K562" i="1"/>
  <c r="F505" i="1"/>
  <c r="H505" i="1" s="1"/>
  <c r="H505" i="3" s="1"/>
  <c r="K500" i="1"/>
  <c r="K496" i="1"/>
  <c r="G478" i="1"/>
  <c r="H478" i="1" s="1"/>
  <c r="H478" i="3" s="1"/>
  <c r="K432" i="1"/>
  <c r="K396" i="1"/>
  <c r="K278" i="1"/>
  <c r="K273" i="1"/>
  <c r="K269" i="1"/>
  <c r="W269" i="1" s="1"/>
  <c r="K232" i="1"/>
  <c r="K223" i="1"/>
  <c r="K179" i="1"/>
  <c r="K174" i="1"/>
  <c r="K165" i="1"/>
  <c r="K160" i="1"/>
  <c r="K108" i="1"/>
  <c r="K94" i="1"/>
  <c r="K67" i="1"/>
  <c r="K50" i="1"/>
  <c r="K33" i="1"/>
  <c r="K28" i="1"/>
  <c r="K10" i="1"/>
  <c r="F517" i="1"/>
  <c r="H517" i="1" s="1"/>
  <c r="H517" i="3" s="1"/>
  <c r="K477" i="1"/>
  <c r="K376" i="1"/>
  <c r="K334" i="1"/>
  <c r="K281" i="1"/>
  <c r="K121" i="1"/>
  <c r="K41" i="1"/>
  <c r="K646" i="1"/>
  <c r="K637" i="1"/>
  <c r="K620" i="1"/>
  <c r="K583" i="1"/>
  <c r="K504" i="1"/>
  <c r="F342" i="1"/>
  <c r="H342" i="1" s="1"/>
  <c r="H342" i="3" s="1"/>
  <c r="G324" i="1"/>
  <c r="H324" i="1" s="1"/>
  <c r="H324" i="3" s="1"/>
  <c r="K302" i="1"/>
  <c r="K606" i="1"/>
  <c r="K444" i="1"/>
  <c r="G359" i="1"/>
  <c r="H359" i="1" s="1"/>
  <c r="H359" i="3" s="1"/>
  <c r="K277" i="1"/>
  <c r="K268" i="1"/>
  <c r="K264" i="1"/>
  <c r="K241" i="1"/>
  <c r="K231" i="1"/>
  <c r="G80" i="1"/>
  <c r="K66" i="1"/>
  <c r="K58" i="1"/>
  <c r="K40" i="1"/>
  <c r="K36" i="1"/>
  <c r="L36" i="1" s="1"/>
  <c r="K321" i="1"/>
  <c r="K641" i="1"/>
  <c r="K601" i="1"/>
  <c r="K565" i="1"/>
  <c r="K560" i="1"/>
  <c r="K552" i="1"/>
  <c r="K548" i="1"/>
  <c r="K543" i="1"/>
  <c r="K405" i="1"/>
  <c r="K375" i="1"/>
  <c r="K341" i="1"/>
  <c r="K297" i="1"/>
  <c r="F268" i="1"/>
  <c r="H268" i="1" s="1"/>
  <c r="H268" i="3" s="1"/>
  <c r="G264" i="1"/>
  <c r="H264" i="1" s="1"/>
  <c r="H264" i="3" s="1"/>
  <c r="K199" i="1"/>
  <c r="K102" i="1"/>
  <c r="K97" i="1"/>
  <c r="K75" i="1"/>
  <c r="G58" i="1"/>
  <c r="G27" i="1"/>
  <c r="K114" i="1"/>
  <c r="F667" i="1"/>
  <c r="H667" i="1" s="1"/>
  <c r="H667" i="3" s="1"/>
  <c r="K645" i="1"/>
  <c r="K619" i="1"/>
  <c r="K524" i="1"/>
  <c r="K453" i="1"/>
  <c r="K439" i="1"/>
  <c r="F435" i="1"/>
  <c r="H435" i="1" s="1"/>
  <c r="H435" i="3" s="1"/>
  <c r="K422" i="1"/>
  <c r="W422" i="1" s="1"/>
  <c r="F355" i="1"/>
  <c r="H355" i="1" s="1"/>
  <c r="H355" i="3" s="1"/>
  <c r="K249" i="1"/>
  <c r="K245" i="1"/>
  <c r="K172" i="1"/>
  <c r="K158" i="1"/>
  <c r="K147" i="1"/>
  <c r="K138" i="1"/>
  <c r="K92" i="1"/>
  <c r="K88" i="1"/>
  <c r="K70" i="1"/>
  <c r="K65" i="1"/>
  <c r="G36" i="1"/>
  <c r="H36" i="1" s="1"/>
  <c r="H36" i="3" s="1"/>
  <c r="K18" i="1"/>
  <c r="K353" i="1"/>
  <c r="F2" i="1"/>
  <c r="K547" i="1"/>
  <c r="K533" i="1"/>
  <c r="K480" i="1"/>
  <c r="K462" i="1"/>
  <c r="K457" i="1"/>
  <c r="K448" i="1"/>
  <c r="K354" i="1"/>
  <c r="K327" i="1"/>
  <c r="K258" i="1"/>
  <c r="K151" i="1"/>
  <c r="K96" i="1"/>
  <c r="K622" i="1"/>
  <c r="K600" i="1"/>
  <c r="K590" i="1"/>
  <c r="K551" i="1"/>
  <c r="K412" i="1"/>
  <c r="K275" i="1"/>
  <c r="K253" i="1"/>
  <c r="K244" i="1"/>
  <c r="K225" i="1"/>
  <c r="K207" i="1"/>
  <c r="G106" i="1"/>
  <c r="K60" i="1"/>
  <c r="K661" i="1"/>
  <c r="K648" i="1"/>
  <c r="K576" i="1"/>
  <c r="K532" i="1"/>
  <c r="K528" i="1"/>
  <c r="K461" i="1"/>
  <c r="F457" i="1"/>
  <c r="H457" i="1" s="1"/>
  <c r="H457" i="3" s="1"/>
  <c r="K374" i="1"/>
  <c r="K262" i="1"/>
  <c r="K257" i="1"/>
  <c r="G207" i="1"/>
  <c r="H207" i="1" s="1"/>
  <c r="H207" i="3" s="1"/>
  <c r="G198" i="1"/>
  <c r="K154" i="1"/>
  <c r="K52" i="1"/>
  <c r="K12" i="1"/>
  <c r="K7" i="1"/>
  <c r="G609" i="1"/>
  <c r="F609" i="1"/>
  <c r="F630" i="1"/>
  <c r="G630" i="1"/>
  <c r="G617" i="1"/>
  <c r="F617" i="1"/>
  <c r="F598" i="1"/>
  <c r="G598" i="1"/>
  <c r="F575" i="1"/>
  <c r="G575" i="1"/>
  <c r="F567" i="1"/>
  <c r="G567" i="1"/>
  <c r="W455" i="1"/>
  <c r="L455" i="1"/>
  <c r="G593" i="1"/>
  <c r="F593" i="1"/>
  <c r="F557" i="1"/>
  <c r="G557" i="1"/>
  <c r="F664" i="1"/>
  <c r="G664" i="1"/>
  <c r="F637" i="1"/>
  <c r="G637" i="1"/>
  <c r="F606" i="1"/>
  <c r="G606" i="1"/>
  <c r="F592" i="1"/>
  <c r="G592" i="1"/>
  <c r="F663" i="1"/>
  <c r="G663" i="1"/>
  <c r="G548" i="1"/>
  <c r="F548" i="1"/>
  <c r="W662" i="1"/>
  <c r="F582" i="1"/>
  <c r="G582" i="1"/>
  <c r="F596" i="1"/>
  <c r="G596" i="1"/>
  <c r="F569" i="1"/>
  <c r="G569" i="1"/>
  <c r="F631" i="1"/>
  <c r="G631" i="1"/>
  <c r="F614" i="1"/>
  <c r="G614" i="1"/>
  <c r="G564" i="1"/>
  <c r="F564" i="1"/>
  <c r="F559" i="1"/>
  <c r="G559" i="1"/>
  <c r="F551" i="1"/>
  <c r="G551" i="1"/>
  <c r="F520" i="1"/>
  <c r="G520" i="1"/>
  <c r="F535" i="1"/>
  <c r="G535" i="1"/>
  <c r="F393" i="1"/>
  <c r="G393" i="1"/>
  <c r="G284" i="1"/>
  <c r="F284" i="1"/>
  <c r="K650" i="1"/>
  <c r="G647" i="1"/>
  <c r="H647" i="1" s="1"/>
  <c r="H647" i="3" s="1"/>
  <c r="K643" i="1"/>
  <c r="K632" i="1"/>
  <c r="K626" i="1"/>
  <c r="L618" i="1"/>
  <c r="K608" i="1"/>
  <c r="K584" i="1"/>
  <c r="K580" i="1"/>
  <c r="K568" i="1"/>
  <c r="F560" i="1"/>
  <c r="H560" i="1" s="1"/>
  <c r="H560" i="3" s="1"/>
  <c r="F310" i="1"/>
  <c r="F214" i="1"/>
  <c r="G187" i="1"/>
  <c r="F187" i="1"/>
  <c r="H187" i="1" s="1"/>
  <c r="H187" i="3" s="1"/>
  <c r="G352" i="1"/>
  <c r="H352" i="1" s="1"/>
  <c r="H352" i="3" s="1"/>
  <c r="G653" i="1"/>
  <c r="H653" i="1" s="1"/>
  <c r="H653" i="3" s="1"/>
  <c r="L629" i="1"/>
  <c r="K604" i="1"/>
  <c r="K538" i="1"/>
  <c r="K534" i="1"/>
  <c r="W534" i="1" s="1"/>
  <c r="F503" i="1"/>
  <c r="G503" i="1"/>
  <c r="G330" i="1"/>
  <c r="H330" i="1" s="1"/>
  <c r="H330" i="3" s="1"/>
  <c r="F305" i="1"/>
  <c r="G305" i="1"/>
  <c r="F186" i="1"/>
  <c r="G186" i="1"/>
  <c r="F164" i="1"/>
  <c r="G164" i="1"/>
  <c r="F156" i="1"/>
  <c r="H156" i="1" s="1"/>
  <c r="H156" i="3" s="1"/>
  <c r="G153" i="1"/>
  <c r="F411" i="1"/>
  <c r="G411" i="1"/>
  <c r="G489" i="1"/>
  <c r="F489" i="1"/>
  <c r="F168" i="1"/>
  <c r="G168" i="1"/>
  <c r="L130" i="1"/>
  <c r="W130" i="1"/>
  <c r="F104" i="1"/>
  <c r="G104" i="1"/>
  <c r="K669" i="1"/>
  <c r="K666" i="1"/>
  <c r="K638" i="1"/>
  <c r="F635" i="1"/>
  <c r="H635" i="1" s="1"/>
  <c r="H635" i="3" s="1"/>
  <c r="K617" i="1"/>
  <c r="K614" i="1"/>
  <c r="G586" i="1"/>
  <c r="H586" i="1" s="1"/>
  <c r="H586" i="3" s="1"/>
  <c r="K542" i="1"/>
  <c r="F534" i="1"/>
  <c r="G534" i="1"/>
  <c r="F530" i="1"/>
  <c r="G530" i="1"/>
  <c r="G519" i="1"/>
  <c r="H519" i="1" s="1"/>
  <c r="H519" i="3" s="1"/>
  <c r="F362" i="1"/>
  <c r="H362" i="1" s="1"/>
  <c r="H362" i="3" s="1"/>
  <c r="F287" i="1"/>
  <c r="G287" i="1"/>
  <c r="G248" i="1"/>
  <c r="F248" i="1"/>
  <c r="F177" i="1"/>
  <c r="G177" i="1"/>
  <c r="F108" i="1"/>
  <c r="G108" i="1"/>
  <c r="F498" i="1"/>
  <c r="G498" i="1"/>
  <c r="W62" i="1"/>
  <c r="K631" i="1"/>
  <c r="F427" i="1"/>
  <c r="G427" i="1"/>
  <c r="F338" i="1"/>
  <c r="G338" i="1"/>
  <c r="F329" i="1"/>
  <c r="G329" i="1"/>
  <c r="F225" i="1"/>
  <c r="G225" i="1"/>
  <c r="G28" i="1"/>
  <c r="F28" i="1"/>
  <c r="F15" i="1"/>
  <c r="G15" i="1"/>
  <c r="K585" i="1"/>
  <c r="K578" i="1"/>
  <c r="K569" i="1"/>
  <c r="K545" i="1"/>
  <c r="K541" i="1"/>
  <c r="F537" i="1"/>
  <c r="G537" i="1"/>
  <c r="G525" i="1"/>
  <c r="H525" i="1" s="1"/>
  <c r="H525" i="3" s="1"/>
  <c r="K382" i="1"/>
  <c r="F346" i="1"/>
  <c r="G346" i="1"/>
  <c r="F247" i="1"/>
  <c r="G247" i="1"/>
  <c r="G229" i="1"/>
  <c r="F85" i="1"/>
  <c r="G85" i="1"/>
  <c r="L49" i="1"/>
  <c r="F41" i="1"/>
  <c r="G41" i="1"/>
  <c r="G446" i="1"/>
  <c r="F446" i="1"/>
  <c r="G655" i="1"/>
  <c r="H655" i="1" s="1"/>
  <c r="H655" i="3" s="1"/>
  <c r="G622" i="1"/>
  <c r="H622" i="1" s="1"/>
  <c r="H622" i="3" s="1"/>
  <c r="K599" i="1"/>
  <c r="F282" i="1"/>
  <c r="G282" i="1"/>
  <c r="G171" i="1"/>
  <c r="F171" i="1"/>
  <c r="L389" i="1"/>
  <c r="G658" i="1"/>
  <c r="H658" i="1" s="1"/>
  <c r="H658" i="3" s="1"/>
  <c r="G628" i="1"/>
  <c r="H628" i="1" s="1"/>
  <c r="H628" i="3" s="1"/>
  <c r="K609" i="1"/>
  <c r="K595" i="1"/>
  <c r="F541" i="1"/>
  <c r="G541" i="1"/>
  <c r="K469" i="1"/>
  <c r="F448" i="1"/>
  <c r="H448" i="1" s="1"/>
  <c r="H448" i="3" s="1"/>
  <c r="G400" i="1"/>
  <c r="H400" i="1" s="1"/>
  <c r="H400" i="3" s="1"/>
  <c r="F391" i="1"/>
  <c r="H391" i="1" s="1"/>
  <c r="H391" i="3" s="1"/>
  <c r="G365" i="1"/>
  <c r="H365" i="1" s="1"/>
  <c r="H365" i="3" s="1"/>
  <c r="G358" i="1"/>
  <c r="F358" i="1"/>
  <c r="G354" i="1"/>
  <c r="F354" i="1"/>
  <c r="G328" i="1"/>
  <c r="F328" i="1"/>
  <c r="G278" i="1"/>
  <c r="F278" i="1"/>
  <c r="G265" i="1"/>
  <c r="H265" i="1" s="1"/>
  <c r="H265" i="3" s="1"/>
  <c r="F238" i="1"/>
  <c r="G238" i="1"/>
  <c r="F180" i="1"/>
  <c r="G180" i="1"/>
  <c r="F116" i="1"/>
  <c r="G116" i="1"/>
  <c r="F71" i="1"/>
  <c r="H71" i="1" s="1"/>
  <c r="H71" i="3" s="1"/>
  <c r="G71" i="1"/>
  <c r="F66" i="1"/>
  <c r="G66" i="1"/>
  <c r="F49" i="1"/>
  <c r="G49" i="1"/>
  <c r="F23" i="1"/>
  <c r="G23" i="1"/>
  <c r="F52" i="1"/>
  <c r="G52" i="1"/>
  <c r="G375" i="1"/>
  <c r="F375" i="1"/>
  <c r="G405" i="1"/>
  <c r="F405" i="1"/>
  <c r="F349" i="1"/>
  <c r="G349" i="1"/>
  <c r="F260" i="1"/>
  <c r="H260" i="1" s="1"/>
  <c r="H260" i="3" s="1"/>
  <c r="G260" i="1"/>
  <c r="F151" i="1"/>
  <c r="G151" i="1"/>
  <c r="K591" i="1"/>
  <c r="K540" i="1"/>
  <c r="F491" i="1"/>
  <c r="G491" i="1"/>
  <c r="K390" i="1"/>
  <c r="F311" i="1"/>
  <c r="G311" i="1"/>
  <c r="L223" i="1"/>
  <c r="G407" i="1"/>
  <c r="F407" i="1"/>
  <c r="K654" i="1"/>
  <c r="F651" i="1"/>
  <c r="H651" i="1" s="1"/>
  <c r="H651" i="3" s="1"/>
  <c r="K644" i="1"/>
  <c r="K598" i="1"/>
  <c r="G430" i="1"/>
  <c r="F430" i="1"/>
  <c r="F357" i="1"/>
  <c r="G357" i="1"/>
  <c r="G327" i="1"/>
  <c r="F327" i="1"/>
  <c r="H327" i="1" s="1"/>
  <c r="H327" i="3" s="1"/>
  <c r="L310" i="1"/>
  <c r="W310" i="1"/>
  <c r="F277" i="1"/>
  <c r="G277" i="1"/>
  <c r="F161" i="1"/>
  <c r="G161" i="1"/>
  <c r="F101" i="1"/>
  <c r="G101" i="1"/>
  <c r="F65" i="1"/>
  <c r="H65" i="1" s="1"/>
  <c r="H65" i="3" s="1"/>
  <c r="G65" i="1"/>
  <c r="F44" i="1"/>
  <c r="G44" i="1"/>
  <c r="G577" i="1"/>
  <c r="H577" i="1" s="1"/>
  <c r="H577" i="3" s="1"/>
  <c r="G482" i="1"/>
  <c r="H482" i="1" s="1"/>
  <c r="H482" i="3" s="1"/>
  <c r="F473" i="1"/>
  <c r="H473" i="1" s="1"/>
  <c r="H473" i="3" s="1"/>
  <c r="F408" i="1"/>
  <c r="G408" i="1"/>
  <c r="K615" i="1"/>
  <c r="K605" i="1"/>
  <c r="K554" i="1"/>
  <c r="K516" i="1"/>
  <c r="L372" i="1"/>
  <c r="F368" i="1"/>
  <c r="G368" i="1"/>
  <c r="K363" i="1"/>
  <c r="F348" i="1"/>
  <c r="G348" i="1"/>
  <c r="F336" i="1"/>
  <c r="G336" i="1"/>
  <c r="L326" i="1"/>
  <c r="W326" i="1"/>
  <c r="G310" i="1"/>
  <c r="G214" i="1"/>
  <c r="F119" i="1"/>
  <c r="G119" i="1"/>
  <c r="K520" i="1"/>
  <c r="K505" i="1"/>
  <c r="K495" i="1"/>
  <c r="K465" i="1"/>
  <c r="K435" i="1"/>
  <c r="K394" i="1"/>
  <c r="G280" i="1"/>
  <c r="H280" i="1" s="1"/>
  <c r="H280" i="3" s="1"/>
  <c r="K272" i="1"/>
  <c r="K266" i="1"/>
  <c r="G246" i="1"/>
  <c r="K238" i="1"/>
  <c r="F222" i="1"/>
  <c r="H222" i="1" s="1"/>
  <c r="H222" i="3" s="1"/>
  <c r="G219" i="1"/>
  <c r="K206" i="1"/>
  <c r="L181" i="1"/>
  <c r="L166" i="1"/>
  <c r="G129" i="1"/>
  <c r="K111" i="1"/>
  <c r="L111" i="1" s="1"/>
  <c r="K68" i="1"/>
  <c r="F45" i="1"/>
  <c r="H45" i="1" s="1"/>
  <c r="H45" i="3" s="1"/>
  <c r="K6" i="1"/>
  <c r="K525" i="1"/>
  <c r="K449" i="1"/>
  <c r="K445" i="1"/>
  <c r="K438" i="1"/>
  <c r="K388" i="1"/>
  <c r="K383" i="1"/>
  <c r="K368" i="1"/>
  <c r="K328" i="1"/>
  <c r="K305" i="1"/>
  <c r="G266" i="1"/>
  <c r="H266" i="1" s="1"/>
  <c r="H266" i="3" s="1"/>
  <c r="K252" i="1"/>
  <c r="K242" i="1"/>
  <c r="K234" i="1"/>
  <c r="K224" i="1"/>
  <c r="K122" i="1"/>
  <c r="G35" i="1"/>
  <c r="H35" i="1" s="1"/>
  <c r="H35" i="3" s="1"/>
  <c r="K193" i="1"/>
  <c r="K178" i="1"/>
  <c r="K171" i="1"/>
  <c r="L171" i="1" s="1"/>
  <c r="F140" i="1"/>
  <c r="H140" i="1" s="1"/>
  <c r="H140" i="3" s="1"/>
  <c r="K128" i="1"/>
  <c r="K101" i="1"/>
  <c r="K78" i="1"/>
  <c r="K44" i="1"/>
  <c r="G14" i="1"/>
  <c r="H14" i="1" s="1"/>
  <c r="H14" i="3" s="1"/>
  <c r="K5" i="1"/>
  <c r="K364" i="1"/>
  <c r="K361" i="1"/>
  <c r="K340" i="1"/>
  <c r="G313" i="1"/>
  <c r="H313" i="1" s="1"/>
  <c r="H313" i="3" s="1"/>
  <c r="K211" i="1"/>
  <c r="K494" i="1"/>
  <c r="G483" i="1"/>
  <c r="H483" i="1" s="1"/>
  <c r="H483" i="3" s="1"/>
  <c r="K452" i="1"/>
  <c r="K416" i="1"/>
  <c r="K337" i="1"/>
  <c r="K331" i="1"/>
  <c r="K300" i="1"/>
  <c r="K293" i="1"/>
  <c r="G290" i="1"/>
  <c r="H290" i="1" s="1"/>
  <c r="H290" i="3" s="1"/>
  <c r="K271" i="1"/>
  <c r="W265" i="1"/>
  <c r="K255" i="1"/>
  <c r="K251" i="1"/>
  <c r="G230" i="1"/>
  <c r="G221" i="1"/>
  <c r="K196" i="1"/>
  <c r="L196" i="1" s="1"/>
  <c r="K186" i="1"/>
  <c r="G155" i="1"/>
  <c r="H155" i="1" s="1"/>
  <c r="H155" i="3" s="1"/>
  <c r="G30" i="1"/>
  <c r="H30" i="1" s="1"/>
  <c r="H30" i="3" s="1"/>
  <c r="K27" i="1"/>
  <c r="K17" i="1"/>
  <c r="K519" i="1"/>
  <c r="K515" i="1"/>
  <c r="K511" i="1"/>
  <c r="K460" i="1"/>
  <c r="K387" i="1"/>
  <c r="K351" i="1"/>
  <c r="G315" i="1"/>
  <c r="H315" i="1" s="1"/>
  <c r="H315" i="3" s="1"/>
  <c r="F245" i="1"/>
  <c r="H245" i="1" s="1"/>
  <c r="H245" i="3" s="1"/>
  <c r="G208" i="1"/>
  <c r="H208" i="1" s="1"/>
  <c r="H208" i="3" s="1"/>
  <c r="K189" i="1"/>
  <c r="K177" i="1"/>
  <c r="K162" i="1"/>
  <c r="K145" i="1"/>
  <c r="F142" i="1"/>
  <c r="H142" i="1" s="1"/>
  <c r="H142" i="3" s="1"/>
  <c r="K139" i="1"/>
  <c r="W139" i="1" s="1"/>
  <c r="K135" i="1"/>
  <c r="G93" i="1"/>
  <c r="H93" i="1" s="1"/>
  <c r="H93" i="3" s="1"/>
  <c r="K77" i="1"/>
  <c r="K23" i="1"/>
  <c r="K9" i="1"/>
  <c r="K531" i="1"/>
  <c r="K404" i="1"/>
  <c r="K400" i="1"/>
  <c r="G397" i="1"/>
  <c r="H397" i="1" s="1"/>
  <c r="H397" i="3" s="1"/>
  <c r="K371" i="1"/>
  <c r="K339" i="1"/>
  <c r="F334" i="1"/>
  <c r="H334" i="1" s="1"/>
  <c r="H334" i="3" s="1"/>
  <c r="G139" i="1"/>
  <c r="K113" i="1"/>
  <c r="K90" i="1"/>
  <c r="K51" i="1"/>
  <c r="K16" i="1"/>
  <c r="K510" i="1"/>
  <c r="K418" i="1"/>
  <c r="K407" i="1"/>
  <c r="K386" i="1"/>
  <c r="K345" i="1"/>
  <c r="K330" i="1"/>
  <c r="K299" i="1"/>
  <c r="K289" i="1"/>
  <c r="K240" i="1"/>
  <c r="L240" i="1" s="1"/>
  <c r="K220" i="1"/>
  <c r="K195" i="1"/>
  <c r="K182" i="1"/>
  <c r="K167" i="1"/>
  <c r="K144" i="1"/>
  <c r="W141" i="1"/>
  <c r="K59" i="1"/>
  <c r="K38" i="1"/>
  <c r="K29" i="1"/>
  <c r="K447" i="1"/>
  <c r="K443" i="1"/>
  <c r="K433" i="1"/>
  <c r="K370" i="1"/>
  <c r="K292" i="1"/>
  <c r="K274" i="1"/>
  <c r="K200" i="1"/>
  <c r="K185" i="1"/>
  <c r="K116" i="1"/>
  <c r="K76" i="1"/>
  <c r="K43" i="1"/>
  <c r="K15" i="1"/>
  <c r="K485" i="1"/>
  <c r="L485" i="1" s="1"/>
  <c r="K478" i="1"/>
  <c r="K307" i="1"/>
  <c r="K99" i="1"/>
  <c r="K95" i="1"/>
  <c r="K536" i="1"/>
  <c r="K526" i="1"/>
  <c r="G509" i="1"/>
  <c r="H509" i="1" s="1"/>
  <c r="H509" i="3" s="1"/>
  <c r="F488" i="1"/>
  <c r="H488" i="1" s="1"/>
  <c r="H488" i="3" s="1"/>
  <c r="K413" i="1"/>
  <c r="K395" i="1"/>
  <c r="K344" i="1"/>
  <c r="K243" i="1"/>
  <c r="K209" i="1"/>
  <c r="K159" i="1"/>
  <c r="K150" i="1"/>
  <c r="F133" i="1"/>
  <c r="H133" i="1" s="1"/>
  <c r="H133" i="3" s="1"/>
  <c r="K123" i="1"/>
  <c r="K83" i="1"/>
  <c r="K72" i="1"/>
  <c r="K69" i="1"/>
  <c r="K473" i="1"/>
  <c r="K454" i="1"/>
  <c r="K391" i="1"/>
  <c r="K369" i="1"/>
  <c r="K323" i="1"/>
  <c r="K306" i="1"/>
  <c r="L306" i="1" s="1"/>
  <c r="K294" i="1"/>
  <c r="K291" i="1"/>
  <c r="K235" i="1"/>
  <c r="K228" i="1"/>
  <c r="K216" i="1"/>
  <c r="K197" i="1"/>
  <c r="K143" i="1"/>
  <c r="K137" i="1"/>
  <c r="K91" i="1"/>
  <c r="K79" i="1"/>
  <c r="K42" i="1"/>
  <c r="K37" i="1"/>
  <c r="K21" i="1"/>
  <c r="F639" i="1"/>
  <c r="G639" i="1"/>
  <c r="G623" i="1"/>
  <c r="F623" i="1"/>
  <c r="F618" i="1"/>
  <c r="G618" i="1"/>
  <c r="F666" i="1"/>
  <c r="H666" i="1" s="1"/>
  <c r="H666" i="3" s="1"/>
  <c r="G666" i="1"/>
  <c r="F649" i="1"/>
  <c r="G649" i="1"/>
  <c r="W658" i="1"/>
  <c r="L658" i="1"/>
  <c r="F646" i="1"/>
  <c r="G646" i="1"/>
  <c r="F607" i="1"/>
  <c r="G607" i="1"/>
  <c r="F652" i="1"/>
  <c r="G652" i="1"/>
  <c r="F634" i="1"/>
  <c r="G634" i="1"/>
  <c r="F665" i="1"/>
  <c r="G665" i="1"/>
  <c r="F662" i="1"/>
  <c r="H662" i="1" s="1"/>
  <c r="H662" i="3" s="1"/>
  <c r="G662" i="1"/>
  <c r="F645" i="1"/>
  <c r="G645" i="1"/>
  <c r="F641" i="1"/>
  <c r="G641" i="1"/>
  <c r="F656" i="1"/>
  <c r="G656" i="1"/>
  <c r="F668" i="1"/>
  <c r="G668" i="1"/>
  <c r="F644" i="1"/>
  <c r="G644" i="1"/>
  <c r="F633" i="1"/>
  <c r="G633" i="1"/>
  <c r="F627" i="1"/>
  <c r="G627" i="1"/>
  <c r="F661" i="1"/>
  <c r="H661" i="1" s="1"/>
  <c r="H661" i="3" s="1"/>
  <c r="G661" i="1"/>
  <c r="F657" i="1"/>
  <c r="G657" i="1"/>
  <c r="F624" i="1"/>
  <c r="G624" i="1"/>
  <c r="L653" i="1"/>
  <c r="W653" i="1"/>
  <c r="F640" i="1"/>
  <c r="G640" i="1"/>
  <c r="F636" i="1"/>
  <c r="G636" i="1"/>
  <c r="F650" i="1"/>
  <c r="G650" i="1"/>
  <c r="W639" i="1"/>
  <c r="L639" i="1"/>
  <c r="F621" i="1"/>
  <c r="H621" i="1" s="1"/>
  <c r="H621" i="3" s="1"/>
  <c r="G621" i="1"/>
  <c r="F660" i="1"/>
  <c r="G660" i="1"/>
  <c r="F659" i="1"/>
  <c r="H659" i="1" s="1"/>
  <c r="H659" i="3" s="1"/>
  <c r="F643" i="1"/>
  <c r="H643" i="1" s="1"/>
  <c r="H643" i="3" s="1"/>
  <c r="G619" i="1"/>
  <c r="H619" i="1" s="1"/>
  <c r="H619" i="3" s="1"/>
  <c r="G523" i="1"/>
  <c r="F523" i="1"/>
  <c r="K627" i="1"/>
  <c r="F611" i="1"/>
  <c r="H611" i="1" s="1"/>
  <c r="H611" i="3" s="1"/>
  <c r="F591" i="1"/>
  <c r="G591" i="1"/>
  <c r="F563" i="1"/>
  <c r="G563" i="1"/>
  <c r="G578" i="1"/>
  <c r="F578" i="1"/>
  <c r="F584" i="1"/>
  <c r="G584" i="1"/>
  <c r="F594" i="1"/>
  <c r="G594" i="1"/>
  <c r="F599" i="1"/>
  <c r="H599" i="1" s="1"/>
  <c r="H599" i="3" s="1"/>
  <c r="W613" i="1"/>
  <c r="F589" i="1"/>
  <c r="G589" i="1"/>
  <c r="G654" i="1"/>
  <c r="H654" i="1" s="1"/>
  <c r="H654" i="3" s="1"/>
  <c r="G638" i="1"/>
  <c r="H638" i="1" s="1"/>
  <c r="H638" i="3" s="1"/>
  <c r="G612" i="1"/>
  <c r="H612" i="1" s="1"/>
  <c r="H612" i="3" s="1"/>
  <c r="F605" i="1"/>
  <c r="H605" i="1" s="1"/>
  <c r="H605" i="3" s="1"/>
  <c r="F595" i="1"/>
  <c r="H595" i="1" s="1"/>
  <c r="H595" i="3" s="1"/>
  <c r="L668" i="1"/>
  <c r="G587" i="1"/>
  <c r="F587" i="1"/>
  <c r="F613" i="1"/>
  <c r="G613" i="1"/>
  <c r="G604" i="1"/>
  <c r="H604" i="1" s="1"/>
  <c r="H604" i="3" s="1"/>
  <c r="F585" i="1"/>
  <c r="G585" i="1"/>
  <c r="F572" i="1"/>
  <c r="G572" i="1"/>
  <c r="F566" i="1"/>
  <c r="G566" i="1"/>
  <c r="G504" i="1"/>
  <c r="F504" i="1"/>
  <c r="G510" i="1"/>
  <c r="F510" i="1"/>
  <c r="F626" i="1"/>
  <c r="H626" i="1" s="1"/>
  <c r="H626" i="3" s="1"/>
  <c r="W593" i="1"/>
  <c r="F579" i="1"/>
  <c r="G579" i="1"/>
  <c r="L559" i="1"/>
  <c r="W559" i="1"/>
  <c r="F603" i="1"/>
  <c r="G603" i="1"/>
  <c r="G583" i="1"/>
  <c r="H583" i="1" s="1"/>
  <c r="H583" i="3" s="1"/>
  <c r="L624" i="1"/>
  <c r="W622" i="1"/>
  <c r="F608" i="1"/>
  <c r="H608" i="1" s="1"/>
  <c r="H608" i="3" s="1"/>
  <c r="W571" i="1"/>
  <c r="L571" i="1"/>
  <c r="G625" i="1"/>
  <c r="H625" i="1" s="1"/>
  <c r="H625" i="3" s="1"/>
  <c r="F602" i="1"/>
  <c r="H602" i="1" s="1"/>
  <c r="H602" i="3" s="1"/>
  <c r="F590" i="1"/>
  <c r="G590" i="1"/>
  <c r="F549" i="1"/>
  <c r="G549" i="1"/>
  <c r="F629" i="1"/>
  <c r="H629" i="1" s="1"/>
  <c r="H629" i="3" s="1"/>
  <c r="G601" i="1"/>
  <c r="F597" i="1"/>
  <c r="G597" i="1"/>
  <c r="G620" i="1"/>
  <c r="H620" i="1" s="1"/>
  <c r="H620" i="3" s="1"/>
  <c r="K611" i="1"/>
  <c r="F610" i="1"/>
  <c r="G610" i="1"/>
  <c r="F601" i="1"/>
  <c r="K582" i="1"/>
  <c r="F565" i="1"/>
  <c r="G565" i="1"/>
  <c r="G571" i="1"/>
  <c r="H571" i="1" s="1"/>
  <c r="H571" i="3" s="1"/>
  <c r="G547" i="1"/>
  <c r="F547" i="1"/>
  <c r="W564" i="1"/>
  <c r="F568" i="1"/>
  <c r="H568" i="1" s="1"/>
  <c r="H568" i="3" s="1"/>
  <c r="G553" i="1"/>
  <c r="H553" i="1" s="1"/>
  <c r="H553" i="3" s="1"/>
  <c r="K550" i="1"/>
  <c r="G588" i="1"/>
  <c r="H588" i="1" s="1"/>
  <c r="H588" i="3" s="1"/>
  <c r="F581" i="1"/>
  <c r="G581" i="1"/>
  <c r="G562" i="1"/>
  <c r="H562" i="1" s="1"/>
  <c r="H562" i="3" s="1"/>
  <c r="W557" i="1"/>
  <c r="F580" i="1"/>
  <c r="H580" i="1" s="1"/>
  <c r="H580" i="3" s="1"/>
  <c r="G546" i="1"/>
  <c r="F546" i="1"/>
  <c r="L527" i="1"/>
  <c r="W527" i="1"/>
  <c r="F516" i="1"/>
  <c r="H516" i="1" s="1"/>
  <c r="H516" i="3" s="1"/>
  <c r="G516" i="1"/>
  <c r="G573" i="1"/>
  <c r="H573" i="1" s="1"/>
  <c r="H573" i="3" s="1"/>
  <c r="F554" i="1"/>
  <c r="G554" i="1"/>
  <c r="F492" i="1"/>
  <c r="G492" i="1"/>
  <c r="F543" i="1"/>
  <c r="H543" i="1" s="1"/>
  <c r="H543" i="3" s="1"/>
  <c r="G616" i="1"/>
  <c r="H616" i="1" s="1"/>
  <c r="H616" i="3" s="1"/>
  <c r="G600" i="1"/>
  <c r="H600" i="1" s="1"/>
  <c r="H600" i="3" s="1"/>
  <c r="W575" i="1"/>
  <c r="G574" i="1"/>
  <c r="H574" i="1" s="1"/>
  <c r="H574" i="3" s="1"/>
  <c r="F555" i="1"/>
  <c r="G555" i="1"/>
  <c r="F545" i="1"/>
  <c r="G545" i="1"/>
  <c r="G526" i="1"/>
  <c r="F526" i="1"/>
  <c r="F561" i="1"/>
  <c r="G561" i="1"/>
  <c r="W589" i="1"/>
  <c r="F570" i="1"/>
  <c r="H570" i="1" s="1"/>
  <c r="H570" i="3" s="1"/>
  <c r="G542" i="1"/>
  <c r="F542" i="1"/>
  <c r="F552" i="1"/>
  <c r="G552" i="1"/>
  <c r="L544" i="1"/>
  <c r="F539" i="1"/>
  <c r="G539" i="1"/>
  <c r="F518" i="1"/>
  <c r="G518" i="1"/>
  <c r="F501" i="1"/>
  <c r="G501" i="1"/>
  <c r="G536" i="1"/>
  <c r="H536" i="1" s="1"/>
  <c r="H536" i="3" s="1"/>
  <c r="G533" i="1"/>
  <c r="H533" i="1" s="1"/>
  <c r="H533" i="3" s="1"/>
  <c r="F511" i="1"/>
  <c r="G511" i="1"/>
  <c r="G544" i="1"/>
  <c r="H544" i="1" s="1"/>
  <c r="H544" i="3" s="1"/>
  <c r="G540" i="1"/>
  <c r="H540" i="1" s="1"/>
  <c r="H540" i="3" s="1"/>
  <c r="W509" i="1"/>
  <c r="L509" i="1"/>
  <c r="G495" i="1"/>
  <c r="H495" i="1" s="1"/>
  <c r="H495" i="3" s="1"/>
  <c r="G471" i="1"/>
  <c r="F471" i="1"/>
  <c r="F522" i="1"/>
  <c r="G522" i="1"/>
  <c r="F490" i="1"/>
  <c r="G490" i="1"/>
  <c r="K486" i="1"/>
  <c r="G484" i="1"/>
  <c r="F484" i="1"/>
  <c r="W502" i="1"/>
  <c r="L502" i="1"/>
  <c r="G455" i="1"/>
  <c r="F455" i="1"/>
  <c r="H455" i="1" s="1"/>
  <c r="H455" i="3" s="1"/>
  <c r="G361" i="1"/>
  <c r="F361" i="1"/>
  <c r="F529" i="1"/>
  <c r="G529" i="1"/>
  <c r="F512" i="1"/>
  <c r="G512" i="1"/>
  <c r="F532" i="1"/>
  <c r="G532" i="1"/>
  <c r="F499" i="1"/>
  <c r="G499" i="1"/>
  <c r="F506" i="1"/>
  <c r="H506" i="1" s="1"/>
  <c r="H506" i="3" s="1"/>
  <c r="G506" i="1"/>
  <c r="W483" i="1"/>
  <c r="W518" i="1"/>
  <c r="W503" i="1"/>
  <c r="L503" i="1"/>
  <c r="W420" i="1"/>
  <c r="G558" i="1"/>
  <c r="H558" i="1" s="1"/>
  <c r="H558" i="3" s="1"/>
  <c r="F513" i="1"/>
  <c r="G513" i="1"/>
  <c r="L556" i="1"/>
  <c r="K546" i="1"/>
  <c r="W537" i="1"/>
  <c r="G528" i="1"/>
  <c r="H528" i="1" s="1"/>
  <c r="H528" i="3" s="1"/>
  <c r="F524" i="1"/>
  <c r="H524" i="1" s="1"/>
  <c r="H524" i="3" s="1"/>
  <c r="K514" i="1"/>
  <c r="L481" i="1"/>
  <c r="W481" i="1"/>
  <c r="L543" i="1"/>
  <c r="F538" i="1"/>
  <c r="G538" i="1"/>
  <c r="G507" i="1"/>
  <c r="H507" i="1" s="1"/>
  <c r="H507" i="3" s="1"/>
  <c r="G497" i="1"/>
  <c r="F497" i="1"/>
  <c r="G485" i="1"/>
  <c r="F485" i="1"/>
  <c r="F531" i="1"/>
  <c r="G531" i="1"/>
  <c r="K530" i="1"/>
  <c r="F527" i="1"/>
  <c r="H527" i="1" s="1"/>
  <c r="H527" i="3" s="1"/>
  <c r="F454" i="1"/>
  <c r="G454" i="1"/>
  <c r="G452" i="1"/>
  <c r="L446" i="1"/>
  <c r="G442" i="1"/>
  <c r="F442" i="1"/>
  <c r="G419" i="1"/>
  <c r="K491" i="1"/>
  <c r="W482" i="1"/>
  <c r="F472" i="1"/>
  <c r="G472" i="1"/>
  <c r="F463" i="1"/>
  <c r="G463" i="1"/>
  <c r="F461" i="1"/>
  <c r="G461" i="1"/>
  <c r="G508" i="1"/>
  <c r="H508" i="1" s="1"/>
  <c r="H508" i="3" s="1"/>
  <c r="G502" i="1"/>
  <c r="H502" i="1" s="1"/>
  <c r="H502" i="3" s="1"/>
  <c r="G500" i="1"/>
  <c r="H500" i="1" s="1"/>
  <c r="H500" i="3" s="1"/>
  <c r="G481" i="1"/>
  <c r="H481" i="1" s="1"/>
  <c r="H481" i="3" s="1"/>
  <c r="G479" i="1"/>
  <c r="H479" i="1" s="1"/>
  <c r="H479" i="3" s="1"/>
  <c r="F470" i="1"/>
  <c r="G470" i="1"/>
  <c r="G468" i="1"/>
  <c r="H468" i="1" s="1"/>
  <c r="H468" i="3" s="1"/>
  <c r="F412" i="1"/>
  <c r="G412" i="1"/>
  <c r="L506" i="1"/>
  <c r="F459" i="1"/>
  <c r="G459" i="1"/>
  <c r="L464" i="1"/>
  <c r="G441" i="1"/>
  <c r="F441" i="1"/>
  <c r="G409" i="1"/>
  <c r="F409" i="1"/>
  <c r="W375" i="1"/>
  <c r="G515" i="1"/>
  <c r="H515" i="1" s="1"/>
  <c r="H515" i="3" s="1"/>
  <c r="G496" i="1"/>
  <c r="H496" i="1" s="1"/>
  <c r="H496" i="3" s="1"/>
  <c r="G494" i="1"/>
  <c r="H494" i="1" s="1"/>
  <c r="H494" i="3" s="1"/>
  <c r="F453" i="1"/>
  <c r="G453" i="1"/>
  <c r="F451" i="1"/>
  <c r="G451" i="1"/>
  <c r="K493" i="1"/>
  <c r="K476" i="1"/>
  <c r="F477" i="1"/>
  <c r="G477" i="1"/>
  <c r="W474" i="1"/>
  <c r="G449" i="1"/>
  <c r="H449" i="1" s="1"/>
  <c r="H449" i="3" s="1"/>
  <c r="F438" i="1"/>
  <c r="G438" i="1"/>
  <c r="L406" i="1"/>
  <c r="W406" i="1"/>
  <c r="L523" i="1"/>
  <c r="W506" i="1"/>
  <c r="K475" i="1"/>
  <c r="W467" i="1"/>
  <c r="G493" i="1"/>
  <c r="H493" i="1" s="1"/>
  <c r="H493" i="3" s="1"/>
  <c r="G487" i="1"/>
  <c r="F487" i="1"/>
  <c r="G476" i="1"/>
  <c r="H476" i="1" s="1"/>
  <c r="H476" i="3" s="1"/>
  <c r="G462" i="1"/>
  <c r="H462" i="1" s="1"/>
  <c r="H462" i="3" s="1"/>
  <c r="G403" i="1"/>
  <c r="H403" i="1" s="1"/>
  <c r="H403" i="3" s="1"/>
  <c r="W484" i="1"/>
  <c r="F474" i="1"/>
  <c r="G474" i="1"/>
  <c r="F469" i="1"/>
  <c r="G469" i="1"/>
  <c r="F467" i="1"/>
  <c r="G467" i="1"/>
  <c r="K456" i="1"/>
  <c r="W437" i="1"/>
  <c r="L437" i="1"/>
  <c r="G396" i="1"/>
  <c r="F396" i="1"/>
  <c r="W392" i="1"/>
  <c r="L392" i="1"/>
  <c r="W490" i="1"/>
  <c r="F475" i="1"/>
  <c r="G475" i="1"/>
  <c r="F458" i="1"/>
  <c r="G458" i="1"/>
  <c r="G425" i="1"/>
  <c r="F425" i="1"/>
  <c r="W499" i="1"/>
  <c r="K488" i="1"/>
  <c r="F456" i="1"/>
  <c r="G456" i="1"/>
  <c r="F452" i="1"/>
  <c r="F419" i="1"/>
  <c r="F431" i="1"/>
  <c r="G431" i="1"/>
  <c r="G406" i="1"/>
  <c r="H406" i="1" s="1"/>
  <c r="H406" i="3" s="1"/>
  <c r="F384" i="1"/>
  <c r="G384" i="1"/>
  <c r="G445" i="1"/>
  <c r="H445" i="1" s="1"/>
  <c r="H445" i="3" s="1"/>
  <c r="G439" i="1"/>
  <c r="H439" i="1" s="1"/>
  <c r="H439" i="3" s="1"/>
  <c r="F437" i="1"/>
  <c r="G437" i="1"/>
  <c r="F434" i="1"/>
  <c r="G434" i="1"/>
  <c r="W408" i="1"/>
  <c r="L408" i="1"/>
  <c r="G344" i="1"/>
  <c r="F344" i="1"/>
  <c r="K430" i="1"/>
  <c r="F420" i="1"/>
  <c r="H420" i="1" s="1"/>
  <c r="H420" i="3" s="1"/>
  <c r="G413" i="1"/>
  <c r="H413" i="1" s="1"/>
  <c r="H413" i="3" s="1"/>
  <c r="K397" i="1"/>
  <c r="G466" i="1"/>
  <c r="H466" i="1" s="1"/>
  <c r="H466" i="3" s="1"/>
  <c r="G450" i="1"/>
  <c r="H450" i="1" s="1"/>
  <c r="H450" i="3" s="1"/>
  <c r="K429" i="1"/>
  <c r="G390" i="1"/>
  <c r="F390" i="1"/>
  <c r="G371" i="1"/>
  <c r="H371" i="1" s="1"/>
  <c r="H371" i="3" s="1"/>
  <c r="F421" i="1"/>
  <c r="G421" i="1"/>
  <c r="K414" i="1"/>
  <c r="F395" i="1"/>
  <c r="G395" i="1"/>
  <c r="F386" i="1"/>
  <c r="G386" i="1"/>
  <c r="G460" i="1"/>
  <c r="H460" i="1" s="1"/>
  <c r="H460" i="3" s="1"/>
  <c r="W423" i="1"/>
  <c r="L423" i="1"/>
  <c r="F399" i="1"/>
  <c r="G399" i="1"/>
  <c r="L378" i="1"/>
  <c r="G364" i="1"/>
  <c r="F364" i="1"/>
  <c r="L458" i="1"/>
  <c r="G433" i="1"/>
  <c r="H433" i="1" s="1"/>
  <c r="H433" i="3" s="1"/>
  <c r="G429" i="1"/>
  <c r="H429" i="1" s="1"/>
  <c r="H429" i="3" s="1"/>
  <c r="W428" i="1"/>
  <c r="K426" i="1"/>
  <c r="F414" i="1"/>
  <c r="G414" i="1"/>
  <c r="K410" i="1"/>
  <c r="F383" i="1"/>
  <c r="G383" i="1"/>
  <c r="G422" i="1"/>
  <c r="H422" i="1" s="1"/>
  <c r="H422" i="3" s="1"/>
  <c r="F428" i="1"/>
  <c r="G428" i="1"/>
  <c r="F415" i="1"/>
  <c r="G415" i="1"/>
  <c r="G480" i="1"/>
  <c r="H480" i="1" s="1"/>
  <c r="H480" i="3" s="1"/>
  <c r="G464" i="1"/>
  <c r="H464" i="1" s="1"/>
  <c r="H464" i="3" s="1"/>
  <c r="F426" i="1"/>
  <c r="G426" i="1"/>
  <c r="G416" i="1"/>
  <c r="H416" i="1" s="1"/>
  <c r="H416" i="3" s="1"/>
  <c r="F410" i="1"/>
  <c r="G410" i="1"/>
  <c r="G351" i="1"/>
  <c r="H351" i="1" s="1"/>
  <c r="H351" i="3" s="1"/>
  <c r="F424" i="1"/>
  <c r="G424" i="1"/>
  <c r="W319" i="1"/>
  <c r="F444" i="1"/>
  <c r="G444" i="1"/>
  <c r="W398" i="1"/>
  <c r="W372" i="1"/>
  <c r="F447" i="1"/>
  <c r="G447" i="1"/>
  <c r="F440" i="1"/>
  <c r="G440" i="1"/>
  <c r="F356" i="1"/>
  <c r="G356" i="1"/>
  <c r="K384" i="1"/>
  <c r="G314" i="1"/>
  <c r="H314" i="1" s="1"/>
  <c r="H314" i="3" s="1"/>
  <c r="G402" i="1"/>
  <c r="H402" i="1" s="1"/>
  <c r="H402" i="3" s="1"/>
  <c r="K399" i="1"/>
  <c r="K385" i="1"/>
  <c r="K381" i="1"/>
  <c r="W380" i="1"/>
  <c r="L380" i="1"/>
  <c r="K352" i="1"/>
  <c r="G392" i="1"/>
  <c r="H392" i="1" s="1"/>
  <c r="H392" i="3" s="1"/>
  <c r="F372" i="1"/>
  <c r="G372" i="1"/>
  <c r="G417" i="1"/>
  <c r="H417" i="1" s="1"/>
  <c r="H417" i="3" s="1"/>
  <c r="F398" i="1"/>
  <c r="G398" i="1"/>
  <c r="F385" i="1"/>
  <c r="G385" i="1"/>
  <c r="G380" i="1"/>
  <c r="F380" i="1"/>
  <c r="G377" i="1"/>
  <c r="H377" i="1" s="1"/>
  <c r="H377" i="3" s="1"/>
  <c r="F369" i="1"/>
  <c r="G369" i="1"/>
  <c r="L415" i="1"/>
  <c r="G401" i="1"/>
  <c r="H401" i="1" s="1"/>
  <c r="H401" i="3" s="1"/>
  <c r="G388" i="1"/>
  <c r="H388" i="1" s="1"/>
  <c r="H388" i="3" s="1"/>
  <c r="F381" i="1"/>
  <c r="H381" i="1" s="1"/>
  <c r="H381" i="3" s="1"/>
  <c r="F379" i="1"/>
  <c r="G379" i="1"/>
  <c r="F373" i="1"/>
  <c r="G373" i="1"/>
  <c r="F366" i="1"/>
  <c r="G366" i="1"/>
  <c r="W360" i="1"/>
  <c r="L409" i="1"/>
  <c r="F382" i="1"/>
  <c r="G382" i="1"/>
  <c r="F339" i="1"/>
  <c r="H339" i="1" s="1"/>
  <c r="H339" i="3" s="1"/>
  <c r="F370" i="1"/>
  <c r="G370" i="1"/>
  <c r="G345" i="1"/>
  <c r="F345" i="1"/>
  <c r="G418" i="1"/>
  <c r="H418" i="1" s="1"/>
  <c r="H418" i="3" s="1"/>
  <c r="G394" i="1"/>
  <c r="H394" i="1" s="1"/>
  <c r="H394" i="3" s="1"/>
  <c r="F367" i="1"/>
  <c r="G367" i="1"/>
  <c r="G404" i="1"/>
  <c r="H404" i="1" s="1"/>
  <c r="H404" i="3" s="1"/>
  <c r="G389" i="1"/>
  <c r="H389" i="1" s="1"/>
  <c r="H389" i="3" s="1"/>
  <c r="G387" i="1"/>
  <c r="H387" i="1" s="1"/>
  <c r="H387" i="3" s="1"/>
  <c r="L368" i="1"/>
  <c r="K365" i="1"/>
  <c r="K348" i="1"/>
  <c r="F347" i="1"/>
  <c r="G347" i="1"/>
  <c r="L366" i="1"/>
  <c r="K357" i="1"/>
  <c r="F326" i="1"/>
  <c r="G326" i="1"/>
  <c r="F319" i="1"/>
  <c r="G319" i="1"/>
  <c r="G353" i="1"/>
  <c r="H353" i="1" s="1"/>
  <c r="H353" i="3" s="1"/>
  <c r="G335" i="1"/>
  <c r="H335" i="1" s="1"/>
  <c r="H335" i="3" s="1"/>
  <c r="G317" i="1"/>
  <c r="H317" i="1" s="1"/>
  <c r="H317" i="3" s="1"/>
  <c r="W343" i="1"/>
  <c r="F331" i="1"/>
  <c r="H331" i="1" s="1"/>
  <c r="H331" i="3" s="1"/>
  <c r="G331" i="1"/>
  <c r="W366" i="1"/>
  <c r="F320" i="1"/>
  <c r="G320" i="1"/>
  <c r="L304" i="1"/>
  <c r="W304" i="1"/>
  <c r="G363" i="1"/>
  <c r="H363" i="1" s="1"/>
  <c r="H363" i="3" s="1"/>
  <c r="F343" i="1"/>
  <c r="G343" i="1"/>
  <c r="G376" i="1"/>
  <c r="H376" i="1" s="1"/>
  <c r="H376" i="3" s="1"/>
  <c r="L333" i="1"/>
  <c r="W333" i="1"/>
  <c r="L324" i="1"/>
  <c r="F323" i="1"/>
  <c r="G323" i="1"/>
  <c r="F286" i="1"/>
  <c r="H286" i="1" s="1"/>
  <c r="H286" i="3" s="1"/>
  <c r="G286" i="1"/>
  <c r="F350" i="1"/>
  <c r="G350" i="1"/>
  <c r="G341" i="1"/>
  <c r="H341" i="1" s="1"/>
  <c r="H341" i="3" s="1"/>
  <c r="G297" i="1"/>
  <c r="H297" i="1" s="1"/>
  <c r="H297" i="3" s="1"/>
  <c r="L354" i="1"/>
  <c r="W349" i="1"/>
  <c r="F303" i="1"/>
  <c r="G303" i="1"/>
  <c r="F333" i="1"/>
  <c r="G333" i="1"/>
  <c r="F301" i="1"/>
  <c r="G301" i="1"/>
  <c r="F299" i="1"/>
  <c r="G299" i="1"/>
  <c r="F304" i="1"/>
  <c r="H304" i="1" s="1"/>
  <c r="H304" i="3" s="1"/>
  <c r="G304" i="1"/>
  <c r="F237" i="1"/>
  <c r="G237" i="1"/>
  <c r="K332" i="1"/>
  <c r="F321" i="1"/>
  <c r="G321" i="1"/>
  <c r="G316" i="1"/>
  <c r="W312" i="1"/>
  <c r="G332" i="1"/>
  <c r="F302" i="1"/>
  <c r="G302" i="1"/>
  <c r="G300" i="1"/>
  <c r="H300" i="1" s="1"/>
  <c r="H300" i="3" s="1"/>
  <c r="F322" i="1"/>
  <c r="G322" i="1"/>
  <c r="L281" i="1"/>
  <c r="F239" i="1"/>
  <c r="G239" i="1"/>
  <c r="W318" i="1"/>
  <c r="F306" i="1"/>
  <c r="G306" i="1"/>
  <c r="G340" i="1"/>
  <c r="H340" i="1" s="1"/>
  <c r="H340" i="3" s="1"/>
  <c r="G337" i="1"/>
  <c r="H337" i="1" s="1"/>
  <c r="H337" i="3" s="1"/>
  <c r="L320" i="1"/>
  <c r="G283" i="1"/>
  <c r="H283" i="1" s="1"/>
  <c r="H283" i="3" s="1"/>
  <c r="L338" i="1"/>
  <c r="K260" i="1"/>
  <c r="F307" i="1"/>
  <c r="G307" i="1"/>
  <c r="W303" i="1"/>
  <c r="L303" i="1"/>
  <c r="L284" i="1"/>
  <c r="W284" i="1"/>
  <c r="G318" i="1"/>
  <c r="H318" i="1" s="1"/>
  <c r="H318" i="3" s="1"/>
  <c r="F325" i="1"/>
  <c r="H325" i="1" s="1"/>
  <c r="H325" i="3" s="1"/>
  <c r="W241" i="1"/>
  <c r="F223" i="1"/>
  <c r="G223" i="1"/>
  <c r="F220" i="1"/>
  <c r="G220" i="1"/>
  <c r="F257" i="1"/>
  <c r="G257" i="1"/>
  <c r="F241" i="1"/>
  <c r="G241" i="1"/>
  <c r="G115" i="1"/>
  <c r="F115" i="1"/>
  <c r="F288" i="1"/>
  <c r="H288" i="1" s="1"/>
  <c r="H288" i="3" s="1"/>
  <c r="F254" i="1"/>
  <c r="G254" i="1"/>
  <c r="L227" i="1"/>
  <c r="W227" i="1"/>
  <c r="G298" i="1"/>
  <c r="H298" i="1" s="1"/>
  <c r="H298" i="3" s="1"/>
  <c r="F243" i="1"/>
  <c r="G243" i="1"/>
  <c r="F234" i="1"/>
  <c r="H234" i="1" s="1"/>
  <c r="H234" i="3" s="1"/>
  <c r="L214" i="1"/>
  <c r="W206" i="1"/>
  <c r="L296" i="1"/>
  <c r="F289" i="1"/>
  <c r="G289" i="1"/>
  <c r="L268" i="1"/>
  <c r="W268" i="1"/>
  <c r="F227" i="1"/>
  <c r="H227" i="1" s="1"/>
  <c r="H227" i="3" s="1"/>
  <c r="W279" i="1"/>
  <c r="L279" i="1"/>
  <c r="W267" i="1"/>
  <c r="F252" i="1"/>
  <c r="G252" i="1"/>
  <c r="L285" i="1"/>
  <c r="F281" i="1"/>
  <c r="H281" i="1" s="1"/>
  <c r="H281" i="3" s="1"/>
  <c r="L271" i="1"/>
  <c r="F261" i="1"/>
  <c r="H261" i="1" s="1"/>
  <c r="H261" i="3" s="1"/>
  <c r="F250" i="1"/>
  <c r="G250" i="1"/>
  <c r="F236" i="1"/>
  <c r="G236" i="1"/>
  <c r="F217" i="1"/>
  <c r="H217" i="1" s="1"/>
  <c r="H217" i="3" s="1"/>
  <c r="G291" i="1"/>
  <c r="H291" i="1" s="1"/>
  <c r="H291" i="3" s="1"/>
  <c r="K276" i="1"/>
  <c r="F258" i="1"/>
  <c r="H258" i="1" s="1"/>
  <c r="H258" i="3" s="1"/>
  <c r="F240" i="1"/>
  <c r="G240" i="1"/>
  <c r="G231" i="1"/>
  <c r="F231" i="1"/>
  <c r="F270" i="1"/>
  <c r="G270" i="1"/>
  <c r="G267" i="1"/>
  <c r="H267" i="1" s="1"/>
  <c r="H267" i="3" s="1"/>
  <c r="W296" i="1"/>
  <c r="G296" i="1"/>
  <c r="H296" i="1" s="1"/>
  <c r="H296" i="3" s="1"/>
  <c r="G293" i="1"/>
  <c r="H293" i="1" s="1"/>
  <c r="H293" i="3" s="1"/>
  <c r="F292" i="1"/>
  <c r="H292" i="1" s="1"/>
  <c r="H292" i="3" s="1"/>
  <c r="G285" i="1"/>
  <c r="H285" i="1" s="1"/>
  <c r="H285" i="3" s="1"/>
  <c r="F279" i="1"/>
  <c r="H279" i="1" s="1"/>
  <c r="H279" i="3" s="1"/>
  <c r="F276" i="1"/>
  <c r="G276" i="1"/>
  <c r="F271" i="1"/>
  <c r="H271" i="1" s="1"/>
  <c r="H271" i="3" s="1"/>
  <c r="G269" i="1"/>
  <c r="H269" i="1" s="1"/>
  <c r="H269" i="3" s="1"/>
  <c r="F262" i="1"/>
  <c r="G262" i="1"/>
  <c r="G233" i="1"/>
  <c r="F233" i="1"/>
  <c r="F272" i="1"/>
  <c r="G272" i="1"/>
  <c r="W259" i="1"/>
  <c r="L259" i="1"/>
  <c r="W247" i="1"/>
  <c r="L247" i="1"/>
  <c r="F273" i="1"/>
  <c r="G273" i="1"/>
  <c r="L287" i="1"/>
  <c r="L280" i="1"/>
  <c r="F275" i="1"/>
  <c r="H275" i="1" s="1"/>
  <c r="H275" i="3" s="1"/>
  <c r="F274" i="1"/>
  <c r="H274" i="1" s="1"/>
  <c r="H274" i="3" s="1"/>
  <c r="F263" i="1"/>
  <c r="G263" i="1"/>
  <c r="F256" i="1"/>
  <c r="G256" i="1"/>
  <c r="G251" i="1"/>
  <c r="F251" i="1"/>
  <c r="H251" i="1" s="1"/>
  <c r="H251" i="3" s="1"/>
  <c r="F213" i="1"/>
  <c r="H213" i="1" s="1"/>
  <c r="H213" i="3" s="1"/>
  <c r="W283" i="1"/>
  <c r="F259" i="1"/>
  <c r="G259" i="1"/>
  <c r="F253" i="1"/>
  <c r="G253" i="1"/>
  <c r="G249" i="1"/>
  <c r="F249" i="1"/>
  <c r="L230" i="1"/>
  <c r="K221" i="1"/>
  <c r="F201" i="1"/>
  <c r="H201" i="1" s="1"/>
  <c r="H201" i="3" s="1"/>
  <c r="F210" i="1"/>
  <c r="G210" i="1"/>
  <c r="G206" i="1"/>
  <c r="H206" i="1" s="1"/>
  <c r="H206" i="3" s="1"/>
  <c r="W202" i="1"/>
  <c r="F174" i="1"/>
  <c r="G174" i="1"/>
  <c r="F232" i="1"/>
  <c r="G232" i="1"/>
  <c r="F204" i="1"/>
  <c r="G204" i="1"/>
  <c r="G195" i="1"/>
  <c r="F235" i="1"/>
  <c r="G235" i="1"/>
  <c r="F190" i="1"/>
  <c r="G190" i="1"/>
  <c r="F226" i="1"/>
  <c r="H226" i="1" s="1"/>
  <c r="H226" i="3" s="1"/>
  <c r="L215" i="1"/>
  <c r="G200" i="1"/>
  <c r="F200" i="1"/>
  <c r="F197" i="1"/>
  <c r="H197" i="1" s="1"/>
  <c r="H197" i="3" s="1"/>
  <c r="W250" i="1"/>
  <c r="G244" i="1"/>
  <c r="H244" i="1" s="1"/>
  <c r="H244" i="3" s="1"/>
  <c r="W236" i="1"/>
  <c r="L236" i="1"/>
  <c r="W233" i="1"/>
  <c r="W230" i="1"/>
  <c r="G211" i="1"/>
  <c r="K205" i="1"/>
  <c r="W212" i="1"/>
  <c r="F189" i="1"/>
  <c r="G189" i="1"/>
  <c r="F242" i="1"/>
  <c r="H242" i="1" s="1"/>
  <c r="H242" i="3" s="1"/>
  <c r="W222" i="1"/>
  <c r="F194" i="1"/>
  <c r="G194" i="1"/>
  <c r="F228" i="1"/>
  <c r="H228" i="1" s="1"/>
  <c r="H228" i="3" s="1"/>
  <c r="F224" i="1"/>
  <c r="H224" i="1" s="1"/>
  <c r="H224" i="3" s="1"/>
  <c r="F216" i="1"/>
  <c r="F203" i="1"/>
  <c r="G203" i="1"/>
  <c r="F196" i="1"/>
  <c r="H196" i="1" s="1"/>
  <c r="H196" i="3" s="1"/>
  <c r="F212" i="1"/>
  <c r="H212" i="1" s="1"/>
  <c r="H212" i="3" s="1"/>
  <c r="G212" i="1"/>
  <c r="K204" i="1"/>
  <c r="G193" i="1"/>
  <c r="H193" i="1" s="1"/>
  <c r="H193" i="3" s="1"/>
  <c r="F192" i="1"/>
  <c r="G192" i="1"/>
  <c r="G176" i="1"/>
  <c r="H176" i="1" s="1"/>
  <c r="H176" i="3" s="1"/>
  <c r="F185" i="1"/>
  <c r="G185" i="1"/>
  <c r="G183" i="1"/>
  <c r="F215" i="1"/>
  <c r="F202" i="1"/>
  <c r="G202" i="1"/>
  <c r="W133" i="1"/>
  <c r="W133" i="3" s="1"/>
  <c r="F173" i="1"/>
  <c r="G173" i="1"/>
  <c r="F199" i="1"/>
  <c r="H199" i="1" s="1"/>
  <c r="H199" i="3" s="1"/>
  <c r="G199" i="1"/>
  <c r="L186" i="1"/>
  <c r="W179" i="1"/>
  <c r="G170" i="1"/>
  <c r="F170" i="1"/>
  <c r="L210" i="1"/>
  <c r="W142" i="1"/>
  <c r="L142" i="1"/>
  <c r="G218" i="1"/>
  <c r="H218" i="1" s="1"/>
  <c r="H218" i="3" s="1"/>
  <c r="F209" i="1"/>
  <c r="G209" i="1"/>
  <c r="F205" i="1"/>
  <c r="G205" i="1"/>
  <c r="K213" i="1"/>
  <c r="F165" i="1"/>
  <c r="G165" i="1"/>
  <c r="G143" i="1"/>
  <c r="K175" i="1"/>
  <c r="G179" i="1"/>
  <c r="H179" i="1" s="1"/>
  <c r="H179" i="3" s="1"/>
  <c r="F136" i="1"/>
  <c r="G136" i="1"/>
  <c r="F175" i="1"/>
  <c r="G175" i="1"/>
  <c r="F169" i="1"/>
  <c r="G169" i="1"/>
  <c r="L113" i="1"/>
  <c r="W174" i="1"/>
  <c r="F163" i="1"/>
  <c r="G163" i="1"/>
  <c r="F158" i="1"/>
  <c r="H158" i="1" s="1"/>
  <c r="H158" i="3" s="1"/>
  <c r="G141" i="1"/>
  <c r="F141" i="1"/>
  <c r="G132" i="1"/>
  <c r="F132" i="1"/>
  <c r="G162" i="1"/>
  <c r="F162" i="1"/>
  <c r="F135" i="1"/>
  <c r="G135" i="1"/>
  <c r="F122" i="1"/>
  <c r="G122" i="1"/>
  <c r="L203" i="1"/>
  <c r="F188" i="1"/>
  <c r="H188" i="1" s="1"/>
  <c r="H188" i="3" s="1"/>
  <c r="L192" i="1"/>
  <c r="W191" i="1"/>
  <c r="F160" i="1"/>
  <c r="G160" i="1"/>
  <c r="F159" i="1"/>
  <c r="G159" i="1"/>
  <c r="L147" i="1"/>
  <c r="W147" i="1"/>
  <c r="F138" i="1"/>
  <c r="G138" i="1"/>
  <c r="G181" i="1"/>
  <c r="H181" i="1" s="1"/>
  <c r="H181" i="3" s="1"/>
  <c r="F76" i="1"/>
  <c r="H76" i="1" s="1"/>
  <c r="H76" i="3" s="1"/>
  <c r="K183" i="1"/>
  <c r="L176" i="1"/>
  <c r="F191" i="1"/>
  <c r="H191" i="1" s="1"/>
  <c r="H191" i="3" s="1"/>
  <c r="G150" i="1"/>
  <c r="H150" i="1" s="1"/>
  <c r="H150" i="3" s="1"/>
  <c r="G147" i="1"/>
  <c r="F126" i="1"/>
  <c r="G126" i="1"/>
  <c r="F182" i="1"/>
  <c r="G182" i="1"/>
  <c r="F178" i="1"/>
  <c r="G178" i="1"/>
  <c r="F172" i="1"/>
  <c r="G172" i="1"/>
  <c r="F166" i="1"/>
  <c r="G166" i="1"/>
  <c r="W181" i="1"/>
  <c r="K170" i="1"/>
  <c r="L138" i="1"/>
  <c r="F125" i="1"/>
  <c r="H125" i="1" s="1"/>
  <c r="H125" i="3" s="1"/>
  <c r="F113" i="1"/>
  <c r="G113" i="1"/>
  <c r="F145" i="1"/>
  <c r="G145" i="1"/>
  <c r="F137" i="1"/>
  <c r="G137" i="1"/>
  <c r="L112" i="1"/>
  <c r="G99" i="1"/>
  <c r="F99" i="1"/>
  <c r="G123" i="1"/>
  <c r="F123" i="1"/>
  <c r="G112" i="1"/>
  <c r="F152" i="1"/>
  <c r="H152" i="1" s="1"/>
  <c r="H152" i="3" s="1"/>
  <c r="W134" i="1"/>
  <c r="F118" i="1"/>
  <c r="G118" i="1"/>
  <c r="F134" i="1"/>
  <c r="G134" i="1"/>
  <c r="G131" i="1"/>
  <c r="F131" i="1"/>
  <c r="F149" i="1"/>
  <c r="G149" i="1"/>
  <c r="G146" i="1"/>
  <c r="H146" i="1" s="1"/>
  <c r="H146" i="3" s="1"/>
  <c r="W111" i="1"/>
  <c r="G83" i="1"/>
  <c r="F83" i="1"/>
  <c r="K132" i="1"/>
  <c r="F128" i="1"/>
  <c r="K129" i="1"/>
  <c r="L100" i="1"/>
  <c r="W100" i="1"/>
  <c r="F90" i="1"/>
  <c r="G90" i="1"/>
  <c r="F111" i="1"/>
  <c r="G111" i="1"/>
  <c r="W110" i="1"/>
  <c r="G96" i="1"/>
  <c r="F86" i="1"/>
  <c r="G86" i="1"/>
  <c r="L65" i="1"/>
  <c r="W65" i="1"/>
  <c r="F51" i="1"/>
  <c r="G51" i="1"/>
  <c r="K119" i="1"/>
  <c r="K115" i="1"/>
  <c r="F110" i="1"/>
  <c r="G110" i="1"/>
  <c r="W101" i="1"/>
  <c r="F100" i="1"/>
  <c r="G100" i="1"/>
  <c r="F61" i="1"/>
  <c r="G61" i="1"/>
  <c r="F121" i="1"/>
  <c r="H121" i="1" s="1"/>
  <c r="H121" i="3" s="1"/>
  <c r="W117" i="1"/>
  <c r="W108" i="1"/>
  <c r="L108" i="1"/>
  <c r="G97" i="1"/>
  <c r="H97" i="1" s="1"/>
  <c r="H97" i="3" s="1"/>
  <c r="F94" i="1"/>
  <c r="G94" i="1"/>
  <c r="W85" i="1"/>
  <c r="G148" i="1"/>
  <c r="H148" i="1" s="1"/>
  <c r="H148" i="3" s="1"/>
  <c r="K131" i="1"/>
  <c r="F130" i="1"/>
  <c r="H130" i="1" s="1"/>
  <c r="H130" i="3" s="1"/>
  <c r="F38" i="1"/>
  <c r="G38" i="1"/>
  <c r="F117" i="1"/>
  <c r="G117" i="1"/>
  <c r="F102" i="1"/>
  <c r="G102" i="1"/>
  <c r="F127" i="1"/>
  <c r="H127" i="1" s="1"/>
  <c r="H127" i="3" s="1"/>
  <c r="G127" i="1"/>
  <c r="F114" i="1"/>
  <c r="G114" i="1"/>
  <c r="F103" i="1"/>
  <c r="G103" i="1"/>
  <c r="G107" i="1"/>
  <c r="H107" i="1" s="1"/>
  <c r="H107" i="3" s="1"/>
  <c r="L80" i="1"/>
  <c r="G55" i="1"/>
  <c r="F91" i="1"/>
  <c r="H91" i="1" s="1"/>
  <c r="H91" i="3" s="1"/>
  <c r="F82" i="1"/>
  <c r="G82" i="1"/>
  <c r="F77" i="1"/>
  <c r="H77" i="1" s="1"/>
  <c r="H77" i="3" s="1"/>
  <c r="L84" i="1"/>
  <c r="W84" i="1"/>
  <c r="G81" i="1"/>
  <c r="F70" i="1"/>
  <c r="G70" i="1"/>
  <c r="F105" i="1"/>
  <c r="H105" i="1" s="1"/>
  <c r="H105" i="3" s="1"/>
  <c r="F79" i="1"/>
  <c r="G79" i="1"/>
  <c r="F72" i="1"/>
  <c r="G72" i="1"/>
  <c r="G57" i="1"/>
  <c r="F57" i="1"/>
  <c r="G50" i="1"/>
  <c r="F50" i="1"/>
  <c r="H50" i="1" s="1"/>
  <c r="H50" i="3" s="1"/>
  <c r="K103" i="1"/>
  <c r="G78" i="1"/>
  <c r="F78" i="1"/>
  <c r="F84" i="1"/>
  <c r="G84" i="1"/>
  <c r="G73" i="1"/>
  <c r="F95" i="1"/>
  <c r="G95" i="1"/>
  <c r="F89" i="1"/>
  <c r="H89" i="1" s="1"/>
  <c r="H89" i="3" s="1"/>
  <c r="G74" i="1"/>
  <c r="F67" i="1"/>
  <c r="G67" i="1"/>
  <c r="F39" i="1"/>
  <c r="G39" i="1"/>
  <c r="F75" i="1"/>
  <c r="G75" i="1"/>
  <c r="F6" i="1"/>
  <c r="G6" i="1"/>
  <c r="F60" i="1"/>
  <c r="G60" i="1"/>
  <c r="L63" i="1"/>
  <c r="F48" i="1"/>
  <c r="G48" i="1"/>
  <c r="G69" i="1"/>
  <c r="L53" i="1"/>
  <c r="W63" i="1"/>
  <c r="K55" i="1"/>
  <c r="F32" i="1"/>
  <c r="G32" i="1"/>
  <c r="F54" i="1"/>
  <c r="G54" i="1"/>
  <c r="F53" i="1"/>
  <c r="G53" i="1"/>
  <c r="L62" i="1"/>
  <c r="W60" i="1"/>
  <c r="L60" i="1"/>
  <c r="F33" i="1"/>
  <c r="G33" i="1"/>
  <c r="G43" i="1"/>
  <c r="H43" i="1" s="1"/>
  <c r="H43" i="3" s="1"/>
  <c r="F9" i="1"/>
  <c r="G9" i="1"/>
  <c r="F21" i="1"/>
  <c r="G21" i="1"/>
  <c r="F17" i="1"/>
  <c r="G17" i="1"/>
  <c r="G42" i="1"/>
  <c r="F46" i="1"/>
  <c r="G46" i="1"/>
  <c r="L31" i="1"/>
  <c r="W31" i="1"/>
  <c r="K47" i="1"/>
  <c r="F31" i="1"/>
  <c r="G31" i="1"/>
  <c r="F11" i="1"/>
  <c r="G11" i="1"/>
  <c r="G63" i="1"/>
  <c r="K61" i="1"/>
  <c r="K54" i="1"/>
  <c r="K45" i="1"/>
  <c r="G26" i="1"/>
  <c r="F26" i="1"/>
  <c r="G10" i="1"/>
  <c r="F10" i="1"/>
  <c r="W18" i="1"/>
  <c r="F16" i="1"/>
  <c r="G16" i="1"/>
  <c r="F19" i="1"/>
  <c r="H19" i="1" s="1"/>
  <c r="H19" i="3" s="1"/>
  <c r="G19" i="1"/>
  <c r="L23" i="1"/>
  <c r="W23" i="1"/>
  <c r="K25" i="1"/>
  <c r="K24" i="1"/>
  <c r="F29" i="1"/>
  <c r="G29" i="1"/>
  <c r="F12" i="1"/>
  <c r="G12" i="1"/>
  <c r="F24" i="1"/>
  <c r="F22" i="1"/>
  <c r="G22" i="1"/>
  <c r="G7" i="1"/>
  <c r="F7" i="1"/>
  <c r="W49" i="1"/>
  <c r="K11" i="1"/>
  <c r="K14" i="1"/>
  <c r="K32" i="1"/>
  <c r="F8" i="1"/>
  <c r="G8" i="1"/>
  <c r="F4" i="1"/>
  <c r="H4" i="1" s="1"/>
  <c r="H4" i="3" s="1"/>
  <c r="F13" i="1"/>
  <c r="G13" i="1"/>
  <c r="F25" i="1"/>
  <c r="H25" i="1" s="1"/>
  <c r="H25" i="3" s="1"/>
  <c r="G25" i="1"/>
  <c r="G18" i="1"/>
  <c r="H18" i="1" s="1"/>
  <c r="H18" i="3" s="1"/>
  <c r="K30" i="1"/>
  <c r="F3" i="1"/>
  <c r="G3" i="1"/>
  <c r="G5" i="1"/>
  <c r="L3" i="1"/>
  <c r="H644" i="1" l="1"/>
  <c r="H644" i="3" s="1"/>
  <c r="H102" i="1"/>
  <c r="H102" i="3" s="1"/>
  <c r="H345" i="1"/>
  <c r="H345" i="3" s="1"/>
  <c r="H504" i="1"/>
  <c r="H504" i="3" s="1"/>
  <c r="H294" i="1"/>
  <c r="H294" i="3" s="1"/>
  <c r="H541" i="1"/>
  <c r="H541" i="3" s="1"/>
  <c r="H90" i="1"/>
  <c r="H90" i="3" s="1"/>
  <c r="H113" i="1"/>
  <c r="H113" i="3" s="1"/>
  <c r="H215" i="1"/>
  <c r="H215" i="3" s="1"/>
  <c r="H183" i="1"/>
  <c r="H183" i="3" s="1"/>
  <c r="H581" i="1"/>
  <c r="H581" i="3" s="1"/>
  <c r="H408" i="1"/>
  <c r="H408" i="3" s="1"/>
  <c r="H85" i="1"/>
  <c r="H85" i="3" s="1"/>
  <c r="H15" i="1"/>
  <c r="H15" i="3" s="1"/>
  <c r="H108" i="1"/>
  <c r="H108" i="3" s="1"/>
  <c r="H631" i="1"/>
  <c r="H631" i="3" s="1"/>
  <c r="H144" i="1"/>
  <c r="H144" i="3" s="1"/>
  <c r="H277" i="1"/>
  <c r="H277" i="3" s="1"/>
  <c r="H17" i="1"/>
  <c r="H17" i="3" s="1"/>
  <c r="H32" i="1"/>
  <c r="H32" i="3" s="1"/>
  <c r="H128" i="1"/>
  <c r="H128" i="3" s="1"/>
  <c r="H246" i="1"/>
  <c r="H246" i="3" s="1"/>
  <c r="H238" i="1"/>
  <c r="H238" i="3" s="1"/>
  <c r="H575" i="1"/>
  <c r="H575" i="3" s="1"/>
  <c r="H82" i="1"/>
  <c r="H82" i="3" s="1"/>
  <c r="H216" i="1"/>
  <c r="H216" i="3" s="1"/>
  <c r="H652" i="1"/>
  <c r="H652" i="3" s="1"/>
  <c r="H41" i="1"/>
  <c r="H41" i="3" s="1"/>
  <c r="H94" i="1"/>
  <c r="H94" i="3" s="1"/>
  <c r="H51" i="1"/>
  <c r="H51" i="3" s="1"/>
  <c r="H358" i="1"/>
  <c r="H358" i="3" s="1"/>
  <c r="H58" i="1"/>
  <c r="H58" i="3" s="1"/>
  <c r="H636" i="1"/>
  <c r="H636" i="3" s="1"/>
  <c r="H521" i="1"/>
  <c r="H521" i="3" s="1"/>
  <c r="H499" i="1"/>
  <c r="H499" i="3" s="1"/>
  <c r="H501" i="1"/>
  <c r="H501" i="3" s="1"/>
  <c r="H592" i="1"/>
  <c r="H592" i="3" s="1"/>
  <c r="H639" i="1"/>
  <c r="H639" i="3" s="1"/>
  <c r="H204" i="1"/>
  <c r="H204" i="3" s="1"/>
  <c r="H241" i="1"/>
  <c r="H241" i="3" s="1"/>
  <c r="H530" i="1"/>
  <c r="H530" i="3" s="1"/>
  <c r="H559" i="1"/>
  <c r="H559" i="3" s="1"/>
  <c r="H111" i="1"/>
  <c r="H111" i="3" s="1"/>
  <c r="H399" i="1"/>
  <c r="H399" i="3" s="1"/>
  <c r="H475" i="1"/>
  <c r="H475" i="3" s="1"/>
  <c r="H489" i="1"/>
  <c r="H489" i="3" s="1"/>
  <c r="H564" i="1"/>
  <c r="H564" i="3" s="1"/>
  <c r="H461" i="1"/>
  <c r="H461" i="3" s="1"/>
  <c r="H168" i="1"/>
  <c r="H168" i="3" s="1"/>
  <c r="H477" i="1"/>
  <c r="H477" i="3" s="1"/>
  <c r="H463" i="1"/>
  <c r="H463" i="3" s="1"/>
  <c r="H22" i="1"/>
  <c r="H22" i="3" s="1"/>
  <c r="H54" i="1"/>
  <c r="H54" i="3" s="1"/>
  <c r="H118" i="1"/>
  <c r="H118" i="3" s="1"/>
  <c r="H427" i="1"/>
  <c r="H427" i="3" s="1"/>
  <c r="H57" i="1"/>
  <c r="H57" i="3" s="1"/>
  <c r="H270" i="1"/>
  <c r="H270" i="3" s="1"/>
  <c r="H347" i="1"/>
  <c r="H347" i="3" s="1"/>
  <c r="H424" i="1"/>
  <c r="H424" i="3" s="1"/>
  <c r="H589" i="1"/>
  <c r="H589" i="3" s="1"/>
  <c r="H237" i="1"/>
  <c r="H237" i="3" s="1"/>
  <c r="H350" i="1"/>
  <c r="H350" i="3" s="1"/>
  <c r="H190" i="1"/>
  <c r="H190" i="3" s="1"/>
  <c r="W566" i="1"/>
  <c r="H11" i="1"/>
  <c r="H11" i="3" s="1"/>
  <c r="H48" i="1"/>
  <c r="H48" i="3" s="1"/>
  <c r="H434" i="1"/>
  <c r="H434" i="3" s="1"/>
  <c r="H425" i="1"/>
  <c r="H425" i="3" s="1"/>
  <c r="H547" i="1"/>
  <c r="H547" i="3" s="1"/>
  <c r="H549" i="1"/>
  <c r="H549" i="3" s="1"/>
  <c r="H579" i="1"/>
  <c r="H579" i="3" s="1"/>
  <c r="H587" i="1"/>
  <c r="H587" i="3" s="1"/>
  <c r="H593" i="1"/>
  <c r="H593" i="3" s="1"/>
  <c r="H309" i="1"/>
  <c r="H309" i="3" s="1"/>
  <c r="H137" i="1"/>
  <c r="H137" i="3" s="1"/>
  <c r="H159" i="1"/>
  <c r="H159" i="3" s="1"/>
  <c r="H338" i="1"/>
  <c r="H338" i="3" s="1"/>
  <c r="H551" i="1"/>
  <c r="H551" i="3" s="1"/>
  <c r="H548" i="1"/>
  <c r="H548" i="3" s="1"/>
  <c r="H122" i="1"/>
  <c r="H122" i="3" s="1"/>
  <c r="H174" i="1"/>
  <c r="H174" i="3" s="1"/>
  <c r="H650" i="1"/>
  <c r="H650" i="3" s="1"/>
  <c r="H633" i="1"/>
  <c r="H633" i="3" s="1"/>
  <c r="H634" i="1"/>
  <c r="H634" i="3" s="1"/>
  <c r="H161" i="1"/>
  <c r="H161" i="3" s="1"/>
  <c r="H180" i="1"/>
  <c r="H180" i="3" s="1"/>
  <c r="H663" i="1"/>
  <c r="H663" i="3" s="1"/>
  <c r="H567" i="1"/>
  <c r="H567" i="3" s="1"/>
  <c r="H62" i="1"/>
  <c r="H62" i="3" s="1"/>
  <c r="H8" i="1"/>
  <c r="H8" i="3" s="1"/>
  <c r="H79" i="1"/>
  <c r="H79" i="3" s="1"/>
  <c r="H103" i="1"/>
  <c r="H103" i="3" s="1"/>
  <c r="H175" i="1"/>
  <c r="H175" i="3" s="1"/>
  <c r="H185" i="1"/>
  <c r="H185" i="3" s="1"/>
  <c r="H194" i="1"/>
  <c r="H194" i="3" s="1"/>
  <c r="H379" i="1"/>
  <c r="H379" i="3" s="1"/>
  <c r="H372" i="1"/>
  <c r="H372" i="3" s="1"/>
  <c r="H447" i="1"/>
  <c r="H447" i="3" s="1"/>
  <c r="H470" i="1"/>
  <c r="H470" i="3" s="1"/>
  <c r="H552" i="1"/>
  <c r="H552" i="3" s="1"/>
  <c r="H83" i="1"/>
  <c r="H83" i="3" s="1"/>
  <c r="H123" i="1"/>
  <c r="H123" i="3" s="1"/>
  <c r="H233" i="1"/>
  <c r="H233" i="3" s="1"/>
  <c r="H2" i="1"/>
  <c r="H2" i="3" s="1"/>
  <c r="H167" i="1"/>
  <c r="H167" i="3" s="1"/>
  <c r="H99" i="1"/>
  <c r="H99" i="3" s="1"/>
  <c r="H138" i="1"/>
  <c r="H138" i="3" s="1"/>
  <c r="H192" i="1"/>
  <c r="H192" i="3" s="1"/>
  <c r="H252" i="1"/>
  <c r="H252" i="3" s="1"/>
  <c r="H243" i="1"/>
  <c r="H243" i="3" s="1"/>
  <c r="H606" i="1"/>
  <c r="H606" i="3" s="1"/>
  <c r="H598" i="1"/>
  <c r="H598" i="3" s="1"/>
  <c r="W329" i="1"/>
  <c r="W393" i="1"/>
  <c r="H219" i="1"/>
  <c r="H219" i="3" s="1"/>
  <c r="H617" i="1"/>
  <c r="H617" i="3" s="1"/>
  <c r="H378" i="1"/>
  <c r="H378" i="3" s="1"/>
  <c r="H189" i="1"/>
  <c r="H189" i="3" s="1"/>
  <c r="L269" i="1"/>
  <c r="H370" i="1"/>
  <c r="H370" i="3" s="1"/>
  <c r="H444" i="1"/>
  <c r="H444" i="3" s="1"/>
  <c r="H428" i="1"/>
  <c r="H428" i="3" s="1"/>
  <c r="H458" i="1"/>
  <c r="H458" i="3" s="1"/>
  <c r="H474" i="1"/>
  <c r="H474" i="3" s="1"/>
  <c r="H438" i="1"/>
  <c r="H438" i="3" s="1"/>
  <c r="H511" i="1"/>
  <c r="H511" i="3" s="1"/>
  <c r="H597" i="1"/>
  <c r="H597" i="3" s="1"/>
  <c r="H603" i="1"/>
  <c r="H603" i="3" s="1"/>
  <c r="H585" i="1"/>
  <c r="H585" i="3" s="1"/>
  <c r="H7" i="1"/>
  <c r="H7" i="3" s="1"/>
  <c r="H78" i="1"/>
  <c r="H78" i="3" s="1"/>
  <c r="H177" i="1"/>
  <c r="H177" i="3" s="1"/>
  <c r="H164" i="1"/>
  <c r="H164" i="3" s="1"/>
  <c r="H214" i="1"/>
  <c r="H214" i="3" s="1"/>
  <c r="H393" i="1"/>
  <c r="H393" i="3" s="1"/>
  <c r="H569" i="1"/>
  <c r="H569" i="3" s="1"/>
  <c r="H443" i="1"/>
  <c r="H443" i="3" s="1"/>
  <c r="W71" i="1"/>
  <c r="H117" i="1"/>
  <c r="H117" i="3" s="1"/>
  <c r="H61" i="1"/>
  <c r="H61" i="3" s="1"/>
  <c r="H182" i="1"/>
  <c r="H182" i="3" s="1"/>
  <c r="H165" i="1"/>
  <c r="H165" i="3" s="1"/>
  <c r="H276" i="1"/>
  <c r="H276" i="3" s="1"/>
  <c r="H254" i="1"/>
  <c r="H254" i="3" s="1"/>
  <c r="H336" i="1"/>
  <c r="H336" i="3" s="1"/>
  <c r="H430" i="1"/>
  <c r="H430" i="3" s="1"/>
  <c r="H225" i="1"/>
  <c r="H225" i="3" s="1"/>
  <c r="H186" i="1"/>
  <c r="H186" i="3" s="1"/>
  <c r="H535" i="1"/>
  <c r="H535" i="3" s="1"/>
  <c r="H596" i="1"/>
  <c r="H596" i="3" s="1"/>
  <c r="H609" i="1"/>
  <c r="H609" i="3" s="1"/>
  <c r="H124" i="1"/>
  <c r="H124" i="3" s="1"/>
  <c r="H24" i="1"/>
  <c r="H24" i="3" s="1"/>
  <c r="H134" i="1"/>
  <c r="H134" i="3" s="1"/>
  <c r="H126" i="1"/>
  <c r="H126" i="3" s="1"/>
  <c r="H163" i="1"/>
  <c r="H163" i="3" s="1"/>
  <c r="H253" i="1"/>
  <c r="H253" i="3" s="1"/>
  <c r="H273" i="1"/>
  <c r="H273" i="3" s="1"/>
  <c r="H115" i="1"/>
  <c r="H115" i="3" s="1"/>
  <c r="H487" i="1"/>
  <c r="H487" i="3" s="1"/>
  <c r="H202" i="1"/>
  <c r="H202" i="3" s="1"/>
  <c r="H366" i="1"/>
  <c r="H366" i="3" s="1"/>
  <c r="H356" i="1"/>
  <c r="H356" i="3" s="1"/>
  <c r="H410" i="1"/>
  <c r="H410" i="3" s="1"/>
  <c r="H386" i="1"/>
  <c r="H386" i="3" s="1"/>
  <c r="H419" i="1"/>
  <c r="H419" i="3" s="1"/>
  <c r="W459" i="1"/>
  <c r="H522" i="1"/>
  <c r="H522" i="3" s="1"/>
  <c r="H514" i="1"/>
  <c r="H514" i="3" s="1"/>
  <c r="H13" i="1"/>
  <c r="H13" i="3" s="1"/>
  <c r="H21" i="1"/>
  <c r="H21" i="3" s="1"/>
  <c r="H110" i="1"/>
  <c r="H110" i="3" s="1"/>
  <c r="H250" i="1"/>
  <c r="H250" i="3" s="1"/>
  <c r="H289" i="1"/>
  <c r="H289" i="3" s="1"/>
  <c r="H307" i="1"/>
  <c r="H307" i="3" s="1"/>
  <c r="H301" i="1"/>
  <c r="H301" i="3" s="1"/>
  <c r="H398" i="1"/>
  <c r="H398" i="3" s="1"/>
  <c r="H344" i="1"/>
  <c r="H344" i="3" s="1"/>
  <c r="H451" i="1"/>
  <c r="H451" i="3" s="1"/>
  <c r="H412" i="1"/>
  <c r="H412" i="3" s="1"/>
  <c r="H497" i="1"/>
  <c r="H497" i="3" s="1"/>
  <c r="H512" i="1"/>
  <c r="H512" i="3" s="1"/>
  <c r="H471" i="1"/>
  <c r="H471" i="3" s="1"/>
  <c r="H539" i="1"/>
  <c r="H539" i="3" s="1"/>
  <c r="H555" i="1"/>
  <c r="H555" i="3" s="1"/>
  <c r="H565" i="1"/>
  <c r="H565" i="3" s="1"/>
  <c r="H31" i="1"/>
  <c r="H31" i="3" s="1"/>
  <c r="H70" i="1"/>
  <c r="H70" i="3" s="1"/>
  <c r="H166" i="1"/>
  <c r="H166" i="3" s="1"/>
  <c r="H162" i="1"/>
  <c r="H162" i="3" s="1"/>
  <c r="H136" i="1"/>
  <c r="H136" i="3" s="1"/>
  <c r="H170" i="1"/>
  <c r="H170" i="3" s="1"/>
  <c r="H200" i="1"/>
  <c r="H200" i="3" s="1"/>
  <c r="H272" i="1"/>
  <c r="H272" i="3" s="1"/>
  <c r="H257" i="1"/>
  <c r="H257" i="3" s="1"/>
  <c r="H333" i="1"/>
  <c r="H333" i="3" s="1"/>
  <c r="H319" i="1"/>
  <c r="H319" i="3" s="1"/>
  <c r="H367" i="1"/>
  <c r="H367" i="3" s="1"/>
  <c r="H426" i="1"/>
  <c r="H426" i="3" s="1"/>
  <c r="H453" i="1"/>
  <c r="H453" i="3" s="1"/>
  <c r="H442" i="1"/>
  <c r="H442" i="3" s="1"/>
  <c r="H513" i="1"/>
  <c r="H513" i="3" s="1"/>
  <c r="H529" i="1"/>
  <c r="H529" i="3" s="1"/>
  <c r="H601" i="1"/>
  <c r="H601" i="3" s="1"/>
  <c r="H563" i="1"/>
  <c r="H563" i="3" s="1"/>
  <c r="H623" i="1"/>
  <c r="H623" i="3" s="1"/>
  <c r="H407" i="1"/>
  <c r="H407" i="3" s="1"/>
  <c r="H405" i="1"/>
  <c r="H405" i="3" s="1"/>
  <c r="H446" i="1"/>
  <c r="H446" i="3" s="1"/>
  <c r="H198" i="1"/>
  <c r="H198" i="3" s="1"/>
  <c r="H80" i="1"/>
  <c r="H80" i="3" s="1"/>
  <c r="H60" i="1"/>
  <c r="H60" i="3" s="1"/>
  <c r="H84" i="1"/>
  <c r="H84" i="3" s="1"/>
  <c r="H86" i="1"/>
  <c r="H86" i="3" s="1"/>
  <c r="H172" i="1"/>
  <c r="H172" i="3" s="1"/>
  <c r="H132" i="1"/>
  <c r="H132" i="3" s="1"/>
  <c r="H210" i="1"/>
  <c r="H210" i="3" s="1"/>
  <c r="H256" i="1"/>
  <c r="H256" i="3" s="1"/>
  <c r="H231" i="1"/>
  <c r="H231" i="3" s="1"/>
  <c r="H220" i="1"/>
  <c r="H220" i="3" s="1"/>
  <c r="H303" i="1"/>
  <c r="H303" i="3" s="1"/>
  <c r="H343" i="1"/>
  <c r="H343" i="3" s="1"/>
  <c r="H326" i="1"/>
  <c r="H326" i="3" s="1"/>
  <c r="H364" i="1"/>
  <c r="H364" i="3" s="1"/>
  <c r="H421" i="1"/>
  <c r="H421" i="3" s="1"/>
  <c r="H467" i="1"/>
  <c r="H467" i="3" s="1"/>
  <c r="H538" i="1"/>
  <c r="H538" i="3" s="1"/>
  <c r="H542" i="1"/>
  <c r="H542" i="3" s="1"/>
  <c r="H610" i="1"/>
  <c r="H610" i="3" s="1"/>
  <c r="H566" i="1"/>
  <c r="H566" i="3" s="1"/>
  <c r="H591" i="1"/>
  <c r="H591" i="3" s="1"/>
  <c r="H375" i="1"/>
  <c r="H375" i="3" s="1"/>
  <c r="H534" i="1"/>
  <c r="H534" i="3" s="1"/>
  <c r="H88" i="1"/>
  <c r="H88" i="3" s="1"/>
  <c r="H184" i="1"/>
  <c r="H184" i="3" s="1"/>
  <c r="H92" i="1"/>
  <c r="H92" i="3" s="1"/>
  <c r="H55" i="1"/>
  <c r="H55" i="3" s="1"/>
  <c r="H143" i="1"/>
  <c r="H143" i="3" s="1"/>
  <c r="H112" i="1"/>
  <c r="H112" i="3" s="1"/>
  <c r="H230" i="1"/>
  <c r="H230" i="3" s="1"/>
  <c r="H42" i="1"/>
  <c r="H42" i="3" s="1"/>
  <c r="H96" i="1"/>
  <c r="H96" i="3" s="1"/>
  <c r="H3" i="1"/>
  <c r="H3" i="3" s="1"/>
  <c r="H53" i="1"/>
  <c r="H53" i="3" s="1"/>
  <c r="H6" i="1"/>
  <c r="H6" i="3" s="1"/>
  <c r="H149" i="1"/>
  <c r="H149" i="3" s="1"/>
  <c r="H141" i="1"/>
  <c r="H141" i="3" s="1"/>
  <c r="H263" i="1"/>
  <c r="H263" i="3" s="1"/>
  <c r="H262" i="1"/>
  <c r="H262" i="3" s="1"/>
  <c r="H223" i="1"/>
  <c r="H223" i="3" s="1"/>
  <c r="H415" i="1"/>
  <c r="H415" i="3" s="1"/>
  <c r="H469" i="1"/>
  <c r="H469" i="3" s="1"/>
  <c r="H572" i="1"/>
  <c r="H572" i="3" s="1"/>
  <c r="H119" i="1"/>
  <c r="H119" i="3" s="1"/>
  <c r="H311" i="1"/>
  <c r="H311" i="3" s="1"/>
  <c r="H498" i="1"/>
  <c r="H498" i="3" s="1"/>
  <c r="H411" i="1"/>
  <c r="H411" i="3" s="1"/>
  <c r="H614" i="1"/>
  <c r="H614" i="3" s="1"/>
  <c r="H255" i="1"/>
  <c r="H255" i="3" s="1"/>
  <c r="H147" i="1"/>
  <c r="H147" i="3" s="1"/>
  <c r="H16" i="1"/>
  <c r="H16" i="3" s="1"/>
  <c r="H10" i="1"/>
  <c r="H10" i="3" s="1"/>
  <c r="H131" i="1"/>
  <c r="H131" i="3" s="1"/>
  <c r="H240" i="1"/>
  <c r="H240" i="3" s="1"/>
  <c r="H306" i="1"/>
  <c r="H306" i="3" s="1"/>
  <c r="H321" i="1"/>
  <c r="H321" i="3" s="1"/>
  <c r="H390" i="1"/>
  <c r="H390" i="3" s="1"/>
  <c r="H437" i="1"/>
  <c r="H437" i="3" s="1"/>
  <c r="H409" i="1"/>
  <c r="H409" i="3" s="1"/>
  <c r="H454" i="1"/>
  <c r="H454" i="3" s="1"/>
  <c r="H492" i="1"/>
  <c r="H492" i="3" s="1"/>
  <c r="H523" i="1"/>
  <c r="H523" i="3" s="1"/>
  <c r="H640" i="1"/>
  <c r="H640" i="3" s="1"/>
  <c r="H668" i="1"/>
  <c r="H668" i="3" s="1"/>
  <c r="H607" i="1"/>
  <c r="H607" i="3" s="1"/>
  <c r="H52" i="1"/>
  <c r="H52" i="3" s="1"/>
  <c r="H278" i="1"/>
  <c r="H278" i="3" s="1"/>
  <c r="H284" i="1"/>
  <c r="H284" i="3" s="1"/>
  <c r="H423" i="1"/>
  <c r="H423" i="3" s="1"/>
  <c r="H550" i="1"/>
  <c r="H550" i="3" s="1"/>
  <c r="H615" i="1"/>
  <c r="H615" i="3" s="1"/>
  <c r="H40" i="1"/>
  <c r="H40" i="3" s="1"/>
  <c r="H195" i="1"/>
  <c r="H195" i="3" s="1"/>
  <c r="H74" i="1"/>
  <c r="H74" i="3" s="1"/>
  <c r="H211" i="1"/>
  <c r="H211" i="3" s="1"/>
  <c r="H106" i="1"/>
  <c r="H106" i="3" s="1"/>
  <c r="H81" i="1"/>
  <c r="H81" i="3" s="1"/>
  <c r="H26" i="1"/>
  <c r="H26" i="3" s="1"/>
  <c r="H75" i="1"/>
  <c r="H75" i="3" s="1"/>
  <c r="H38" i="1"/>
  <c r="H38" i="3" s="1"/>
  <c r="H100" i="1"/>
  <c r="H100" i="3" s="1"/>
  <c r="H145" i="1"/>
  <c r="H145" i="3" s="1"/>
  <c r="H160" i="1"/>
  <c r="H160" i="3" s="1"/>
  <c r="H173" i="1"/>
  <c r="H173" i="3" s="1"/>
  <c r="H235" i="1"/>
  <c r="H235" i="3" s="1"/>
  <c r="H249" i="1"/>
  <c r="H249" i="3" s="1"/>
  <c r="H320" i="1"/>
  <c r="H320" i="3" s="1"/>
  <c r="H369" i="1"/>
  <c r="H369" i="3" s="1"/>
  <c r="H441" i="1"/>
  <c r="H441" i="3" s="1"/>
  <c r="H484" i="1"/>
  <c r="H484" i="3" s="1"/>
  <c r="H561" i="1"/>
  <c r="H561" i="3" s="1"/>
  <c r="H554" i="1"/>
  <c r="H554" i="3" s="1"/>
  <c r="H656" i="1"/>
  <c r="H656" i="3" s="1"/>
  <c r="H646" i="1"/>
  <c r="H646" i="3" s="1"/>
  <c r="H491" i="1"/>
  <c r="H491" i="3" s="1"/>
  <c r="H23" i="1"/>
  <c r="H23" i="3" s="1"/>
  <c r="H328" i="1"/>
  <c r="H328" i="3" s="1"/>
  <c r="H229" i="1"/>
  <c r="H229" i="3" s="1"/>
  <c r="H28" i="1"/>
  <c r="H28" i="3" s="1"/>
  <c r="H637" i="1"/>
  <c r="H637" i="3" s="1"/>
  <c r="H465" i="1"/>
  <c r="H465" i="3" s="1"/>
  <c r="H98" i="1"/>
  <c r="H98" i="3" s="1"/>
  <c r="H154" i="1"/>
  <c r="H154" i="3" s="1"/>
  <c r="H5" i="1"/>
  <c r="H5" i="3" s="1"/>
  <c r="H129" i="1"/>
  <c r="H129" i="3" s="1"/>
  <c r="H12" i="1"/>
  <c r="H12" i="3" s="1"/>
  <c r="H39" i="1"/>
  <c r="H39" i="3" s="1"/>
  <c r="H205" i="1"/>
  <c r="H205" i="3" s="1"/>
  <c r="H203" i="1"/>
  <c r="H203" i="3" s="1"/>
  <c r="H239" i="1"/>
  <c r="H239" i="3" s="1"/>
  <c r="H382" i="1"/>
  <c r="H382" i="3" s="1"/>
  <c r="H380" i="1"/>
  <c r="H380" i="3" s="1"/>
  <c r="H383" i="1"/>
  <c r="H383" i="3" s="1"/>
  <c r="H384" i="1"/>
  <c r="H384" i="3" s="1"/>
  <c r="H531" i="1"/>
  <c r="H531" i="3" s="1"/>
  <c r="H526" i="1"/>
  <c r="H526" i="3" s="1"/>
  <c r="H613" i="1"/>
  <c r="H613" i="3" s="1"/>
  <c r="H594" i="1"/>
  <c r="H594" i="3" s="1"/>
  <c r="H624" i="1"/>
  <c r="H624" i="3" s="1"/>
  <c r="H641" i="1"/>
  <c r="H641" i="3" s="1"/>
  <c r="H357" i="1"/>
  <c r="H357" i="3" s="1"/>
  <c r="H49" i="1"/>
  <c r="H49" i="3" s="1"/>
  <c r="H354" i="1"/>
  <c r="H354" i="3" s="1"/>
  <c r="H171" i="1"/>
  <c r="H171" i="3" s="1"/>
  <c r="H247" i="1"/>
  <c r="H247" i="3" s="1"/>
  <c r="H248" i="1"/>
  <c r="H248" i="3" s="1"/>
  <c r="H310" i="1"/>
  <c r="H310" i="3" s="1"/>
  <c r="H664" i="1"/>
  <c r="H664" i="3" s="1"/>
  <c r="H630" i="1"/>
  <c r="H630" i="3" s="1"/>
  <c r="H576" i="1"/>
  <c r="H576" i="3" s="1"/>
  <c r="H648" i="1"/>
  <c r="H648" i="3" s="1"/>
  <c r="H153" i="1"/>
  <c r="H153" i="3" s="1"/>
  <c r="H69" i="1"/>
  <c r="H69" i="3" s="1"/>
  <c r="H27" i="1"/>
  <c r="H27" i="3" s="1"/>
  <c r="H29" i="1"/>
  <c r="H29" i="3" s="1"/>
  <c r="H209" i="1"/>
  <c r="H209" i="3" s="1"/>
  <c r="H236" i="1"/>
  <c r="H236" i="3" s="1"/>
  <c r="H459" i="1"/>
  <c r="H459" i="3" s="1"/>
  <c r="H490" i="1"/>
  <c r="H490" i="3" s="1"/>
  <c r="H584" i="1"/>
  <c r="H584" i="3" s="1"/>
  <c r="H660" i="1"/>
  <c r="H660" i="3" s="1"/>
  <c r="H657" i="1"/>
  <c r="H657" i="3" s="1"/>
  <c r="H645" i="1"/>
  <c r="H645" i="3" s="1"/>
  <c r="H649" i="1"/>
  <c r="H649" i="3" s="1"/>
  <c r="H44" i="1"/>
  <c r="H44" i="3" s="1"/>
  <c r="H151" i="1"/>
  <c r="H151" i="3" s="1"/>
  <c r="H66" i="1"/>
  <c r="H66" i="3" s="1"/>
  <c r="H346" i="1"/>
  <c r="H346" i="3" s="1"/>
  <c r="H557" i="1"/>
  <c r="H557" i="3" s="1"/>
  <c r="H67" i="1"/>
  <c r="H67" i="3" s="1"/>
  <c r="H72" i="1"/>
  <c r="H72" i="3" s="1"/>
  <c r="H63" i="1"/>
  <c r="H63" i="3" s="1"/>
  <c r="H9" i="1"/>
  <c r="H9" i="3" s="1"/>
  <c r="H169" i="1"/>
  <c r="H169" i="3" s="1"/>
  <c r="H232" i="1"/>
  <c r="H232" i="3" s="1"/>
  <c r="H259" i="1"/>
  <c r="H259" i="3" s="1"/>
  <c r="H322" i="1"/>
  <c r="H322" i="3" s="1"/>
  <c r="H299" i="1"/>
  <c r="H299" i="3" s="1"/>
  <c r="H323" i="1"/>
  <c r="H323" i="3" s="1"/>
  <c r="H385" i="1"/>
  <c r="H385" i="3" s="1"/>
  <c r="H414" i="1"/>
  <c r="H414" i="3" s="1"/>
  <c r="H431" i="1"/>
  <c r="H431" i="3" s="1"/>
  <c r="H472" i="1"/>
  <c r="H472" i="3" s="1"/>
  <c r="H485" i="1"/>
  <c r="H485" i="3" s="1"/>
  <c r="H532" i="1"/>
  <c r="H532" i="3" s="1"/>
  <c r="H518" i="1"/>
  <c r="H518" i="3" s="1"/>
  <c r="H545" i="1"/>
  <c r="H545" i="3" s="1"/>
  <c r="H590" i="1"/>
  <c r="H590" i="3" s="1"/>
  <c r="H578" i="1"/>
  <c r="H578" i="3" s="1"/>
  <c r="H348" i="1"/>
  <c r="H348" i="3" s="1"/>
  <c r="H282" i="1"/>
  <c r="H282" i="3" s="1"/>
  <c r="H329" i="1"/>
  <c r="H329" i="3" s="1"/>
  <c r="H287" i="1"/>
  <c r="H287" i="3" s="1"/>
  <c r="H104" i="1"/>
  <c r="H104" i="3" s="1"/>
  <c r="H305" i="1"/>
  <c r="H305" i="3" s="1"/>
  <c r="H520" i="1"/>
  <c r="H520" i="3" s="1"/>
  <c r="H582" i="1"/>
  <c r="H582" i="3" s="1"/>
  <c r="H642" i="1"/>
  <c r="H642" i="3" s="1"/>
  <c r="H546" i="1"/>
  <c r="H546" i="3" s="1"/>
  <c r="H510" i="1"/>
  <c r="H510" i="3" s="1"/>
  <c r="H109" i="1"/>
  <c r="H109" i="3" s="1"/>
  <c r="H452" i="1"/>
  <c r="H452" i="3" s="1"/>
  <c r="H316" i="1"/>
  <c r="H316" i="3" s="1"/>
  <c r="H33" i="1"/>
  <c r="H33" i="3" s="1"/>
  <c r="H95" i="1"/>
  <c r="H95" i="3" s="1"/>
  <c r="H114" i="1"/>
  <c r="H114" i="3" s="1"/>
  <c r="H135" i="1"/>
  <c r="H135" i="3" s="1"/>
  <c r="H302" i="1"/>
  <c r="H302" i="3" s="1"/>
  <c r="H373" i="1"/>
  <c r="H373" i="3" s="1"/>
  <c r="H440" i="1"/>
  <c r="H440" i="3" s="1"/>
  <c r="H395" i="1"/>
  <c r="H395" i="3" s="1"/>
  <c r="H627" i="1"/>
  <c r="H627" i="3" s="1"/>
  <c r="H665" i="1"/>
  <c r="H665" i="3" s="1"/>
  <c r="H618" i="1"/>
  <c r="H618" i="3" s="1"/>
  <c r="H368" i="1"/>
  <c r="H368" i="3" s="1"/>
  <c r="H101" i="1"/>
  <c r="H101" i="3" s="1"/>
  <c r="H349" i="1"/>
  <c r="H349" i="3" s="1"/>
  <c r="H116" i="1"/>
  <c r="H116" i="3" s="1"/>
  <c r="H537" i="1"/>
  <c r="H537" i="3" s="1"/>
  <c r="H503" i="1"/>
  <c r="H503" i="3" s="1"/>
  <c r="H47" i="1"/>
  <c r="H47" i="3" s="1"/>
  <c r="H221" i="1"/>
  <c r="H221" i="3" s="1"/>
  <c r="H139" i="1"/>
  <c r="H139" i="3" s="1"/>
  <c r="H332" i="1"/>
  <c r="H332" i="3" s="1"/>
  <c r="M53" i="1"/>
  <c r="L53" i="3"/>
  <c r="M36" i="1"/>
  <c r="L36" i="3"/>
  <c r="M215" i="1"/>
  <c r="M215" i="3" s="1"/>
  <c r="L215" i="3"/>
  <c r="X18" i="1"/>
  <c r="X18" i="3" s="1"/>
  <c r="W18" i="3"/>
  <c r="K30" i="3"/>
  <c r="AV30" i="3" s="1"/>
  <c r="AV30" i="1"/>
  <c r="H46" i="1"/>
  <c r="H46" i="3" s="1"/>
  <c r="X71" i="1"/>
  <c r="X71" i="3" s="1"/>
  <c r="W71" i="3"/>
  <c r="K103" i="3"/>
  <c r="AV103" i="3" s="1"/>
  <c r="AV103" i="1"/>
  <c r="M212" i="1"/>
  <c r="O212" i="1" s="1"/>
  <c r="L212" i="3"/>
  <c r="X267" i="1"/>
  <c r="W267" i="3"/>
  <c r="M354" i="1"/>
  <c r="M354" i="3" s="1"/>
  <c r="L354" i="3"/>
  <c r="X304" i="1"/>
  <c r="W304" i="3"/>
  <c r="M366" i="1"/>
  <c r="M366" i="3" s="1"/>
  <c r="L366" i="3"/>
  <c r="M380" i="1"/>
  <c r="L380" i="3"/>
  <c r="M419" i="1"/>
  <c r="M419" i="3" s="1"/>
  <c r="L419" i="3"/>
  <c r="M406" i="1"/>
  <c r="L406" i="3"/>
  <c r="X375" i="1"/>
  <c r="X375" i="3" s="1"/>
  <c r="W375" i="3"/>
  <c r="X481" i="1"/>
  <c r="X481" i="3" s="1"/>
  <c r="W481" i="3"/>
  <c r="X503" i="1"/>
  <c r="X503" i="3" s="1"/>
  <c r="W503" i="3"/>
  <c r="M592" i="1"/>
  <c r="M592" i="3" s="1"/>
  <c r="L592" i="3"/>
  <c r="K627" i="3"/>
  <c r="AV627" i="3" s="1"/>
  <c r="AV627" i="1"/>
  <c r="K21" i="3"/>
  <c r="AV21" i="3" s="1"/>
  <c r="AV21" i="1"/>
  <c r="K391" i="3"/>
  <c r="AV391" i="3" s="1"/>
  <c r="AV391" i="1"/>
  <c r="K370" i="3"/>
  <c r="AV370" i="1"/>
  <c r="K330" i="3"/>
  <c r="AV330" i="3" s="1"/>
  <c r="AV330" i="1"/>
  <c r="K404" i="3"/>
  <c r="AV404" i="3" s="1"/>
  <c r="AV404" i="1"/>
  <c r="K351" i="3"/>
  <c r="AV351" i="3" s="1"/>
  <c r="AV351" i="1"/>
  <c r="X265" i="1"/>
  <c r="W265" i="3"/>
  <c r="K5" i="3"/>
  <c r="AV5" i="3" s="1"/>
  <c r="AV5" i="1"/>
  <c r="M181" i="1"/>
  <c r="M181" i="3" s="1"/>
  <c r="L181" i="3"/>
  <c r="K615" i="3"/>
  <c r="AV615" i="3" s="1"/>
  <c r="AV615" i="1"/>
  <c r="X310" i="1"/>
  <c r="W310" i="3"/>
  <c r="K595" i="3"/>
  <c r="AV595" i="3" s="1"/>
  <c r="AV595" i="1"/>
  <c r="M49" i="1"/>
  <c r="L49" i="3"/>
  <c r="K585" i="3"/>
  <c r="AV585" i="1"/>
  <c r="K650" i="3"/>
  <c r="AV650" i="3" s="1"/>
  <c r="AV650" i="1"/>
  <c r="K551" i="3"/>
  <c r="AV551" i="3" s="1"/>
  <c r="AV551" i="1"/>
  <c r="K353" i="3"/>
  <c r="AV353" i="3" s="1"/>
  <c r="AV353" i="1"/>
  <c r="K439" i="3"/>
  <c r="AV439" i="3" s="1"/>
  <c r="AV439" i="1"/>
  <c r="K341" i="3"/>
  <c r="AV341" i="1"/>
  <c r="K231" i="3"/>
  <c r="AV231" i="3" s="1"/>
  <c r="AV231" i="1"/>
  <c r="K646" i="3"/>
  <c r="AV646" i="1"/>
  <c r="K165" i="3"/>
  <c r="AV165" i="3" s="1"/>
  <c r="AV165" i="1"/>
  <c r="K588" i="3"/>
  <c r="AV588" i="3" s="1"/>
  <c r="AV588" i="1"/>
  <c r="K201" i="3"/>
  <c r="AV201" i="3" s="1"/>
  <c r="AV201" i="1"/>
  <c r="K261" i="3"/>
  <c r="AV261" i="3" s="1"/>
  <c r="AV261" i="1"/>
  <c r="K558" i="3"/>
  <c r="AV558" i="3" s="1"/>
  <c r="AV558" i="1"/>
  <c r="K153" i="3"/>
  <c r="AV153" i="3" s="1"/>
  <c r="AV153" i="1"/>
  <c r="K93" i="3"/>
  <c r="AV93" i="3" s="1"/>
  <c r="AV93" i="1"/>
  <c r="K173" i="3"/>
  <c r="AV173" i="3" s="1"/>
  <c r="AV173" i="1"/>
  <c r="K290" i="3"/>
  <c r="AV290" i="3" s="1"/>
  <c r="AV290" i="1"/>
  <c r="K86" i="3"/>
  <c r="AV86" i="3" s="1"/>
  <c r="AV86" i="1"/>
  <c r="K521" i="3"/>
  <c r="AV521" i="3" s="1"/>
  <c r="AV521" i="1"/>
  <c r="K425" i="3"/>
  <c r="AV425" i="3" s="1"/>
  <c r="AV425" i="1"/>
  <c r="K2" i="3"/>
  <c r="AV2" i="3" s="1"/>
  <c r="AV2" i="1"/>
  <c r="K19" i="3"/>
  <c r="AV19" i="3" s="1"/>
  <c r="AV19" i="1"/>
  <c r="K127" i="3"/>
  <c r="AV127" i="3" s="1"/>
  <c r="AV127" i="1"/>
  <c r="K665" i="3"/>
  <c r="AV665" i="3" s="1"/>
  <c r="AV665" i="1"/>
  <c r="K316" i="3"/>
  <c r="AV316" i="3" s="1"/>
  <c r="AV316" i="1"/>
  <c r="K450" i="3"/>
  <c r="AV450" i="1"/>
  <c r="X23" i="1"/>
  <c r="W23" i="3"/>
  <c r="X212" i="1"/>
  <c r="W212" i="3"/>
  <c r="K221" i="3"/>
  <c r="AV221" i="3" s="1"/>
  <c r="AV221" i="1"/>
  <c r="M269" i="1"/>
  <c r="L269" i="3"/>
  <c r="X227" i="1"/>
  <c r="X227" i="3" s="1"/>
  <c r="W227" i="3"/>
  <c r="X241" i="1"/>
  <c r="W241" i="3"/>
  <c r="M304" i="1"/>
  <c r="M304" i="3" s="1"/>
  <c r="L304" i="3"/>
  <c r="X329" i="1"/>
  <c r="X329" i="3" s="1"/>
  <c r="W329" i="3"/>
  <c r="M415" i="1"/>
  <c r="M415" i="3" s="1"/>
  <c r="L415" i="3"/>
  <c r="X380" i="1"/>
  <c r="X380" i="3" s="1"/>
  <c r="W380" i="3"/>
  <c r="X393" i="1"/>
  <c r="X393" i="3" s="1"/>
  <c r="W393" i="3"/>
  <c r="M481" i="1"/>
  <c r="L481" i="3"/>
  <c r="X518" i="1"/>
  <c r="X518" i="3" s="1"/>
  <c r="W518" i="3"/>
  <c r="M502" i="1"/>
  <c r="M502" i="3" s="1"/>
  <c r="L502" i="3"/>
  <c r="X589" i="1"/>
  <c r="W589" i="3"/>
  <c r="K550" i="3"/>
  <c r="AV550" i="3" s="1"/>
  <c r="AV550" i="1"/>
  <c r="X613" i="1"/>
  <c r="X613" i="3" s="1"/>
  <c r="W613" i="3"/>
  <c r="K37" i="3"/>
  <c r="AV37" i="3" s="1"/>
  <c r="AV37" i="1"/>
  <c r="K526" i="3"/>
  <c r="AV526" i="3" s="1"/>
  <c r="AV526" i="1"/>
  <c r="K433" i="3"/>
  <c r="AV433" i="3" s="1"/>
  <c r="AV433" i="1"/>
  <c r="K345" i="3"/>
  <c r="AV345" i="3" s="1"/>
  <c r="AV345" i="1"/>
  <c r="K531" i="3"/>
  <c r="AV531" i="3" s="1"/>
  <c r="AV531" i="1"/>
  <c r="K387" i="3"/>
  <c r="AV387" i="1"/>
  <c r="K271" i="3"/>
  <c r="AV271" i="3" s="1"/>
  <c r="AV271" i="1"/>
  <c r="K305" i="3"/>
  <c r="AV305" i="3" s="1"/>
  <c r="AV305" i="1"/>
  <c r="K206" i="3"/>
  <c r="AV206" i="3" s="1"/>
  <c r="AV206" i="1"/>
  <c r="M310" i="1"/>
  <c r="M310" i="3" s="1"/>
  <c r="L310" i="3"/>
  <c r="K609" i="3"/>
  <c r="AV609" i="3" s="1"/>
  <c r="AV609" i="1"/>
  <c r="K614" i="3"/>
  <c r="AV614" i="3" s="1"/>
  <c r="AV614" i="1"/>
  <c r="K590" i="3"/>
  <c r="AV590" i="3" s="1"/>
  <c r="AV590" i="1"/>
  <c r="K18" i="3"/>
  <c r="AV18" i="3" s="1"/>
  <c r="AV18" i="1"/>
  <c r="K453" i="3"/>
  <c r="AV453" i="3" s="1"/>
  <c r="AV453" i="1"/>
  <c r="K375" i="3"/>
  <c r="AV375" i="3" s="1"/>
  <c r="AV375" i="1"/>
  <c r="K241" i="3"/>
  <c r="AV241" i="3" s="1"/>
  <c r="AV241" i="1"/>
  <c r="K41" i="3"/>
  <c r="AV41" i="1"/>
  <c r="K174" i="3"/>
  <c r="AV174" i="3" s="1"/>
  <c r="AV174" i="1"/>
  <c r="K593" i="3"/>
  <c r="AV593" i="3" s="1"/>
  <c r="AV593" i="1"/>
  <c r="K210" i="3"/>
  <c r="AV210" i="3" s="1"/>
  <c r="AV210" i="1"/>
  <c r="K304" i="3"/>
  <c r="AV304" i="3" s="1"/>
  <c r="AV304" i="1"/>
  <c r="K625" i="3"/>
  <c r="AV625" i="3" s="1"/>
  <c r="AV625" i="1"/>
  <c r="K317" i="3"/>
  <c r="AV317" i="3" s="1"/>
  <c r="AV317" i="1"/>
  <c r="K98" i="3"/>
  <c r="AV98" i="3" s="1"/>
  <c r="AV98" i="1"/>
  <c r="K308" i="3"/>
  <c r="AV308" i="3" s="1"/>
  <c r="AV308" i="1"/>
  <c r="K409" i="3"/>
  <c r="AV409" i="1"/>
  <c r="K106" i="3"/>
  <c r="AV106" i="3" s="1"/>
  <c r="AV106" i="1"/>
  <c r="K411" i="3"/>
  <c r="AV411" i="3" s="1"/>
  <c r="AV411" i="1"/>
  <c r="K8" i="3"/>
  <c r="AV8" i="3" s="1"/>
  <c r="AV8" i="1"/>
  <c r="K358" i="3"/>
  <c r="AV358" i="3" s="1"/>
  <c r="AV358" i="1"/>
  <c r="K203" i="3"/>
  <c r="AV203" i="3" s="1"/>
  <c r="AV203" i="1"/>
  <c r="K164" i="3"/>
  <c r="AV164" i="3" s="1"/>
  <c r="AV164" i="1"/>
  <c r="K105" i="3"/>
  <c r="AV105" i="3" s="1"/>
  <c r="AV105" i="1"/>
  <c r="K539" i="3"/>
  <c r="AV539" i="1"/>
  <c r="K227" i="3"/>
  <c r="AV227" i="3" s="1"/>
  <c r="AV227" i="1"/>
  <c r="M196" i="1"/>
  <c r="L196" i="3"/>
  <c r="M230" i="1"/>
  <c r="L230" i="3"/>
  <c r="X269" i="1"/>
  <c r="W269" i="3"/>
  <c r="M227" i="1"/>
  <c r="L227" i="3"/>
  <c r="M318" i="1"/>
  <c r="M318" i="3" s="1"/>
  <c r="L318" i="3"/>
  <c r="K332" i="3"/>
  <c r="AV332" i="3" s="1"/>
  <c r="AV332" i="1"/>
  <c r="M329" i="1"/>
  <c r="L329" i="3"/>
  <c r="K381" i="3"/>
  <c r="AV381" i="3" s="1"/>
  <c r="AV381" i="1"/>
  <c r="M393" i="1"/>
  <c r="M393" i="3" s="1"/>
  <c r="L393" i="3"/>
  <c r="M485" i="1"/>
  <c r="M485" i="3" s="1"/>
  <c r="L485" i="3"/>
  <c r="X483" i="1"/>
  <c r="W483" i="3"/>
  <c r="X502" i="1"/>
  <c r="W502" i="3"/>
  <c r="X657" i="1"/>
  <c r="X657" i="3" s="1"/>
  <c r="W657" i="3"/>
  <c r="X653" i="1"/>
  <c r="W653" i="3"/>
  <c r="K42" i="3"/>
  <c r="AV42" i="3" s="1"/>
  <c r="AV42" i="1"/>
  <c r="K473" i="3"/>
  <c r="AV473" i="3" s="1"/>
  <c r="AV473" i="1"/>
  <c r="K536" i="3"/>
  <c r="AV536" i="3" s="1"/>
  <c r="AV536" i="1"/>
  <c r="K443" i="3"/>
  <c r="AV443" i="3" s="1"/>
  <c r="AV443" i="1"/>
  <c r="K386" i="3"/>
  <c r="AV386" i="3" s="1"/>
  <c r="AV386" i="1"/>
  <c r="K9" i="3"/>
  <c r="AV9" i="3" s="1"/>
  <c r="AV9" i="1"/>
  <c r="K460" i="3"/>
  <c r="AV460" i="3" s="1"/>
  <c r="AV460" i="1"/>
  <c r="K44" i="3"/>
  <c r="AV44" i="1"/>
  <c r="K328" i="3"/>
  <c r="AV328" i="3" s="1"/>
  <c r="AV328" i="1"/>
  <c r="K617" i="3"/>
  <c r="AV617" i="3" s="1"/>
  <c r="AV617" i="1"/>
  <c r="K461" i="3"/>
  <c r="AV461" i="3" s="1"/>
  <c r="AV461" i="1"/>
  <c r="K600" i="3"/>
  <c r="AV600" i="3" s="1"/>
  <c r="AV600" i="1"/>
  <c r="K524" i="3"/>
  <c r="AV524" i="1"/>
  <c r="K405" i="3"/>
  <c r="AV405" i="3" s="1"/>
  <c r="AV405" i="1"/>
  <c r="K264" i="3"/>
  <c r="AV264" i="3" s="1"/>
  <c r="AV264" i="1"/>
  <c r="K121" i="3"/>
  <c r="AV121" i="3" s="1"/>
  <c r="AV121" i="1"/>
  <c r="K607" i="3"/>
  <c r="AV607" i="3" s="1"/>
  <c r="AV607" i="1"/>
  <c r="K215" i="3"/>
  <c r="AV215" i="3" s="1"/>
  <c r="AV215" i="1"/>
  <c r="K424" i="3"/>
  <c r="AV424" i="3" s="1"/>
  <c r="AV424" i="1"/>
  <c r="K635" i="3"/>
  <c r="AV635" i="3" s="1"/>
  <c r="AV635" i="1"/>
  <c r="K342" i="3"/>
  <c r="AV342" i="3" s="1"/>
  <c r="AV342" i="1"/>
  <c r="K134" i="3"/>
  <c r="AV134" i="3" s="1"/>
  <c r="AV134" i="1"/>
  <c r="K214" i="3"/>
  <c r="AV214" i="3" s="1"/>
  <c r="AV214" i="1"/>
  <c r="K474" i="3"/>
  <c r="AV474" i="3" s="1"/>
  <c r="AV474" i="1"/>
  <c r="K136" i="3"/>
  <c r="AV136" i="3" s="1"/>
  <c r="AV136" i="1"/>
  <c r="K640" i="3"/>
  <c r="AV640" i="3" s="1"/>
  <c r="AV640" i="1"/>
  <c r="K80" i="3"/>
  <c r="AV80" i="3" s="1"/>
  <c r="AV80" i="1"/>
  <c r="K155" i="3"/>
  <c r="AV155" i="3" s="1"/>
  <c r="AV155" i="1"/>
  <c r="K250" i="3"/>
  <c r="AV250" i="3" s="1"/>
  <c r="AV250" i="1"/>
  <c r="K198" i="3"/>
  <c r="AV198" i="3" s="1"/>
  <c r="AV198" i="1"/>
  <c r="K190" i="3"/>
  <c r="AV190" i="3" s="1"/>
  <c r="AV190" i="1"/>
  <c r="K359" i="3"/>
  <c r="AV359" i="3" s="1"/>
  <c r="AV359" i="1"/>
  <c r="K313" i="3"/>
  <c r="AV313" i="3" s="1"/>
  <c r="AV313" i="1"/>
  <c r="K555" i="3"/>
  <c r="AV555" i="3" s="1"/>
  <c r="AV555" i="1"/>
  <c r="K191" i="3"/>
  <c r="AV191" i="3" s="1"/>
  <c r="AV191" i="1"/>
  <c r="H73" i="1"/>
  <c r="H73" i="3" s="1"/>
  <c r="X81" i="1"/>
  <c r="W81" i="3"/>
  <c r="K213" i="3"/>
  <c r="AV213" i="3" s="1"/>
  <c r="AV213" i="1"/>
  <c r="K205" i="3"/>
  <c r="AV205" i="3" s="1"/>
  <c r="AV205" i="1"/>
  <c r="M280" i="1"/>
  <c r="L280" i="3"/>
  <c r="K276" i="3"/>
  <c r="AV276" i="1"/>
  <c r="M279" i="1"/>
  <c r="L279" i="3"/>
  <c r="X318" i="1"/>
  <c r="X318" i="3" s="1"/>
  <c r="W318" i="3"/>
  <c r="K385" i="3"/>
  <c r="AV385" i="3" s="1"/>
  <c r="AV385" i="1"/>
  <c r="M319" i="1"/>
  <c r="M319" i="3" s="1"/>
  <c r="L319" i="3"/>
  <c r="X484" i="1"/>
  <c r="W484" i="3"/>
  <c r="K530" i="3"/>
  <c r="AV530" i="3" s="1"/>
  <c r="AV530" i="1"/>
  <c r="K514" i="3"/>
  <c r="AV514" i="3" s="1"/>
  <c r="AV514" i="1"/>
  <c r="X559" i="1"/>
  <c r="Z559" i="1" s="1"/>
  <c r="Z559" i="3" s="1"/>
  <c r="W559" i="3"/>
  <c r="M653" i="1"/>
  <c r="M653" i="3" s="1"/>
  <c r="L653" i="3"/>
  <c r="K79" i="3"/>
  <c r="AV79" i="3" s="1"/>
  <c r="AV79" i="1"/>
  <c r="K69" i="3"/>
  <c r="AV69" i="3" s="1"/>
  <c r="AV69" i="1"/>
  <c r="K95" i="3"/>
  <c r="AV95" i="3" s="1"/>
  <c r="AV95" i="1"/>
  <c r="K447" i="3"/>
  <c r="AV447" i="3" s="1"/>
  <c r="AV447" i="1"/>
  <c r="K407" i="3"/>
  <c r="AV407" i="1"/>
  <c r="K23" i="3"/>
  <c r="AV23" i="3" s="1"/>
  <c r="AV23" i="1"/>
  <c r="K511" i="3"/>
  <c r="AV511" i="3" s="1"/>
  <c r="AV511" i="1"/>
  <c r="K293" i="3"/>
  <c r="AV293" i="3" s="1"/>
  <c r="AV293" i="1"/>
  <c r="K78" i="3"/>
  <c r="AV78" i="3" s="1"/>
  <c r="AV78" i="1"/>
  <c r="K368" i="3"/>
  <c r="AV368" i="3" s="1"/>
  <c r="AV368" i="1"/>
  <c r="X326" i="1"/>
  <c r="X326" i="3" s="1"/>
  <c r="W326" i="3"/>
  <c r="K528" i="3"/>
  <c r="AV528" i="1"/>
  <c r="K622" i="3"/>
  <c r="AV622" i="3" s="1"/>
  <c r="AV622" i="1"/>
  <c r="K65" i="3"/>
  <c r="AV65" i="3" s="1"/>
  <c r="AV65" i="1"/>
  <c r="K619" i="3"/>
  <c r="AV619" i="3" s="1"/>
  <c r="AV619" i="1"/>
  <c r="K543" i="3"/>
  <c r="AV543" i="3" s="1"/>
  <c r="AV543" i="1"/>
  <c r="K268" i="3"/>
  <c r="AV268" i="3" s="1"/>
  <c r="AV268" i="1"/>
  <c r="K281" i="3"/>
  <c r="AV281" i="3" s="1"/>
  <c r="AV281" i="1"/>
  <c r="K223" i="3"/>
  <c r="AV223" i="3" s="1"/>
  <c r="AV223" i="1"/>
  <c r="K616" i="3"/>
  <c r="AV616" i="3" s="1"/>
  <c r="AV616" i="1"/>
  <c r="K343" i="3"/>
  <c r="AV343" i="3" s="1"/>
  <c r="AV343" i="1"/>
  <c r="K437" i="3"/>
  <c r="AV437" i="3" s="1"/>
  <c r="AV437" i="1"/>
  <c r="X194" i="1"/>
  <c r="W194" i="3"/>
  <c r="K57" i="3"/>
  <c r="AV57" i="3" s="1"/>
  <c r="AV57" i="1"/>
  <c r="K13" i="3"/>
  <c r="AV13" i="3" s="1"/>
  <c r="AV13" i="1"/>
  <c r="K362" i="3"/>
  <c r="AV362" i="1"/>
  <c r="K398" i="3"/>
  <c r="AV398" i="3" s="1"/>
  <c r="AV398" i="1"/>
  <c r="K295" i="3"/>
  <c r="AV295" i="3" s="1"/>
  <c r="AV295" i="1"/>
  <c r="K184" i="3"/>
  <c r="AV184" i="3" s="1"/>
  <c r="AV184" i="1"/>
  <c r="K563" i="3"/>
  <c r="AV563" i="1"/>
  <c r="K490" i="3"/>
  <c r="AV490" i="3" s="1"/>
  <c r="AV490" i="1"/>
  <c r="K282" i="3"/>
  <c r="AV282" i="3" s="1"/>
  <c r="AV282" i="1"/>
  <c r="K379" i="3"/>
  <c r="AV379" i="3" s="1"/>
  <c r="AV379" i="1"/>
  <c r="K350" i="3"/>
  <c r="AV350" i="3" s="1"/>
  <c r="AV350" i="1"/>
  <c r="K109" i="3"/>
  <c r="AV109" i="3" s="1"/>
  <c r="AV109" i="1"/>
  <c r="K74" i="3"/>
  <c r="AV74" i="3" s="1"/>
  <c r="AV74" i="1"/>
  <c r="K247" i="3"/>
  <c r="AV247" i="1"/>
  <c r="K527" i="3"/>
  <c r="AV527" i="3" s="1"/>
  <c r="AV527" i="1"/>
  <c r="M62" i="1"/>
  <c r="M62" i="3" s="1"/>
  <c r="L62" i="3"/>
  <c r="X101" i="1"/>
  <c r="W101" i="3"/>
  <c r="K45" i="3"/>
  <c r="AV45" i="3" s="1"/>
  <c r="AV45" i="1"/>
  <c r="K55" i="3"/>
  <c r="AV55" i="3" s="1"/>
  <c r="AV55" i="1"/>
  <c r="M71" i="1"/>
  <c r="L71" i="3"/>
  <c r="K131" i="3"/>
  <c r="AV131" i="3" s="1"/>
  <c r="AV131" i="1"/>
  <c r="X100" i="1"/>
  <c r="X100" i="3" s="1"/>
  <c r="W100" i="3"/>
  <c r="X191" i="1"/>
  <c r="Z191" i="1" s="1"/>
  <c r="Z191" i="3" s="1"/>
  <c r="W191" i="3"/>
  <c r="M287" i="1"/>
  <c r="L287" i="3"/>
  <c r="X279" i="1"/>
  <c r="Y279" i="1" s="1"/>
  <c r="Y279" i="3" s="1"/>
  <c r="W279" i="3"/>
  <c r="X284" i="1"/>
  <c r="X284" i="3" s="1"/>
  <c r="W284" i="3"/>
  <c r="X366" i="1"/>
  <c r="X366" i="3" s="1"/>
  <c r="W366" i="3"/>
  <c r="K399" i="3"/>
  <c r="AV399" i="3" s="1"/>
  <c r="AV399" i="1"/>
  <c r="X319" i="1"/>
  <c r="W319" i="3"/>
  <c r="X474" i="1"/>
  <c r="W474" i="3"/>
  <c r="X566" i="1"/>
  <c r="X566" i="3" s="1"/>
  <c r="W566" i="3"/>
  <c r="X564" i="1"/>
  <c r="X564" i="3" s="1"/>
  <c r="W564" i="3"/>
  <c r="M559" i="1"/>
  <c r="M559" i="3" s="1"/>
  <c r="L559" i="3"/>
  <c r="M658" i="1"/>
  <c r="M658" i="3" s="1"/>
  <c r="L658" i="3"/>
  <c r="K91" i="3"/>
  <c r="AV91" i="3" s="1"/>
  <c r="AV91" i="1"/>
  <c r="K72" i="3"/>
  <c r="AV72" i="3" s="1"/>
  <c r="AV72" i="1"/>
  <c r="K99" i="3"/>
  <c r="AV99" i="3" s="1"/>
  <c r="AV99" i="1"/>
  <c r="K29" i="3"/>
  <c r="AV29" i="3" s="1"/>
  <c r="AV29" i="1"/>
  <c r="K418" i="3"/>
  <c r="AV418" i="3" s="1"/>
  <c r="AV418" i="1"/>
  <c r="K77" i="3"/>
  <c r="AV77" i="3" s="1"/>
  <c r="AV77" i="1"/>
  <c r="K515" i="3"/>
  <c r="AV515" i="3" s="1"/>
  <c r="AV515" i="1"/>
  <c r="K300" i="3"/>
  <c r="AV300" i="3" s="1"/>
  <c r="AV300" i="1"/>
  <c r="K101" i="3"/>
  <c r="AV101" i="3" s="1"/>
  <c r="AV101" i="1"/>
  <c r="K383" i="3"/>
  <c r="AV383" i="3" s="1"/>
  <c r="AV383" i="1"/>
  <c r="K238" i="3"/>
  <c r="AV238" i="3" s="1"/>
  <c r="AV238" i="1"/>
  <c r="M326" i="1"/>
  <c r="O326" i="1" s="1"/>
  <c r="O326" i="3" s="1"/>
  <c r="L326" i="3"/>
  <c r="K540" i="3"/>
  <c r="AV540" i="1"/>
  <c r="M389" i="1"/>
  <c r="O389" i="1" s="1"/>
  <c r="O389" i="3" s="1"/>
  <c r="L389" i="3"/>
  <c r="K638" i="3"/>
  <c r="AV638" i="3" s="1"/>
  <c r="AV638" i="1"/>
  <c r="K532" i="3"/>
  <c r="AV532" i="3" s="1"/>
  <c r="AV532" i="1"/>
  <c r="K96" i="3"/>
  <c r="AV96" i="3" s="1"/>
  <c r="AV96" i="1"/>
  <c r="K70" i="3"/>
  <c r="AV70" i="1"/>
  <c r="K645" i="3"/>
  <c r="AV645" i="3" s="1"/>
  <c r="AV645" i="1"/>
  <c r="K548" i="3"/>
  <c r="AV548" i="3" s="1"/>
  <c r="AV548" i="1"/>
  <c r="K277" i="3"/>
  <c r="AV277" i="3" s="1"/>
  <c r="AV277" i="1"/>
  <c r="K334" i="3"/>
  <c r="AV334" i="3" s="1"/>
  <c r="AV334" i="1"/>
  <c r="K232" i="3"/>
  <c r="AV232" i="3" s="1"/>
  <c r="AV232" i="1"/>
  <c r="K633" i="3"/>
  <c r="AV633" i="3" s="1"/>
  <c r="AV633" i="1"/>
  <c r="K356" i="3"/>
  <c r="AV356" i="3" s="1"/>
  <c r="AV356" i="1"/>
  <c r="K446" i="3"/>
  <c r="AV446" i="3" s="1"/>
  <c r="AV446" i="1"/>
  <c r="K82" i="3"/>
  <c r="AV82" i="3" s="1"/>
  <c r="AV82" i="1"/>
  <c r="K118" i="3"/>
  <c r="AV118" i="3" s="1"/>
  <c r="AV118" i="1"/>
  <c r="K458" i="3"/>
  <c r="AV458" i="3" s="1"/>
  <c r="AV458" i="1"/>
  <c r="K208" i="3"/>
  <c r="AV208" i="3" s="1"/>
  <c r="AV208" i="1"/>
  <c r="K403" i="3"/>
  <c r="AV403" i="3" s="1"/>
  <c r="AV403" i="1"/>
  <c r="K571" i="3"/>
  <c r="AV571" i="3" s="1"/>
  <c r="AV571" i="1"/>
  <c r="K310" i="3"/>
  <c r="AV310" i="3" s="1"/>
  <c r="AV310" i="1"/>
  <c r="K194" i="3"/>
  <c r="AV194" i="3" s="1"/>
  <c r="AV194" i="1"/>
  <c r="K658" i="3"/>
  <c r="AV658" i="3" s="1"/>
  <c r="AV658" i="1"/>
  <c r="K192" i="3"/>
  <c r="AV192" i="3" s="1"/>
  <c r="AV192" i="1"/>
  <c r="K303" i="3"/>
  <c r="AV303" i="3" s="1"/>
  <c r="AV303" i="1"/>
  <c r="K62" i="3"/>
  <c r="AV62" i="3" s="1"/>
  <c r="AV62" i="1"/>
  <c r="K366" i="3"/>
  <c r="AV366" i="3" s="1"/>
  <c r="AV366" i="1"/>
  <c r="K141" i="3"/>
  <c r="AV141" i="3" s="1"/>
  <c r="AV141" i="1"/>
  <c r="K287" i="3"/>
  <c r="AV287" i="3" s="1"/>
  <c r="AV287" i="1"/>
  <c r="K279" i="3"/>
  <c r="AV279" i="3" s="1"/>
  <c r="AV279" i="1"/>
  <c r="K629" i="3"/>
  <c r="AV629" i="3" s="1"/>
  <c r="AV629" i="1"/>
  <c r="K506" i="3"/>
  <c r="AV506" i="3" s="1"/>
  <c r="AV506" i="1"/>
  <c r="K54" i="3"/>
  <c r="AV54" i="3" s="1"/>
  <c r="AV54" i="1"/>
  <c r="X63" i="1"/>
  <c r="X63" i="3" s="1"/>
  <c r="W63" i="3"/>
  <c r="M80" i="1"/>
  <c r="M80" i="3" s="1"/>
  <c r="L80" i="3"/>
  <c r="M100" i="1"/>
  <c r="M100" i="3" s="1"/>
  <c r="L100" i="3"/>
  <c r="M192" i="1"/>
  <c r="M192" i="3" s="1"/>
  <c r="L192" i="3"/>
  <c r="X174" i="1"/>
  <c r="W174" i="3"/>
  <c r="X230" i="1"/>
  <c r="X230" i="3" s="1"/>
  <c r="W230" i="3"/>
  <c r="M284" i="1"/>
  <c r="M284" i="3" s="1"/>
  <c r="L284" i="3"/>
  <c r="K348" i="3"/>
  <c r="AV348" i="3" s="1"/>
  <c r="AV348" i="1"/>
  <c r="M423" i="1"/>
  <c r="M423" i="3" s="1"/>
  <c r="L423" i="3"/>
  <c r="X490" i="1"/>
  <c r="X490" i="3" s="1"/>
  <c r="W490" i="3"/>
  <c r="M464" i="1"/>
  <c r="M464" i="3" s="1"/>
  <c r="L464" i="3"/>
  <c r="K486" i="3"/>
  <c r="AV486" i="3" s="1"/>
  <c r="AV486" i="1"/>
  <c r="M566" i="1"/>
  <c r="M566" i="3" s="1"/>
  <c r="L566" i="3"/>
  <c r="X658" i="1"/>
  <c r="W658" i="3"/>
  <c r="K137" i="3"/>
  <c r="AV137" i="3" s="1"/>
  <c r="AV137" i="1"/>
  <c r="K83" i="3"/>
  <c r="AV83" i="3" s="1"/>
  <c r="AV83" i="1"/>
  <c r="K307" i="3"/>
  <c r="AV307" i="3" s="1"/>
  <c r="AV307" i="1"/>
  <c r="K38" i="3"/>
  <c r="AV38" i="3" s="1"/>
  <c r="AV38" i="1"/>
  <c r="K510" i="3"/>
  <c r="AV510" i="3" s="1"/>
  <c r="AV510" i="1"/>
  <c r="K519" i="3"/>
  <c r="AV519" i="3" s="1"/>
  <c r="AV519" i="1"/>
  <c r="K331" i="3"/>
  <c r="AV331" i="3" s="1"/>
  <c r="AV331" i="1"/>
  <c r="K128" i="3"/>
  <c r="AV128" i="3" s="1"/>
  <c r="AV128" i="1"/>
  <c r="K388" i="3"/>
  <c r="AV388" i="3" s="1"/>
  <c r="AV388" i="1"/>
  <c r="K591" i="3"/>
  <c r="AV591" i="3" s="1"/>
  <c r="AV591" i="1"/>
  <c r="K666" i="3"/>
  <c r="AV666" i="3" s="1"/>
  <c r="AV666" i="1"/>
  <c r="K576" i="3"/>
  <c r="AV576" i="3" s="1"/>
  <c r="AV576" i="1"/>
  <c r="K151" i="3"/>
  <c r="AV151" i="3" s="1"/>
  <c r="AV151" i="1"/>
  <c r="K88" i="3"/>
  <c r="AV88" i="3" s="1"/>
  <c r="AV88" i="1"/>
  <c r="K552" i="3"/>
  <c r="AV552" i="3" s="1"/>
  <c r="AV552" i="1"/>
  <c r="K376" i="3"/>
  <c r="AV376" i="3" s="1"/>
  <c r="AV376" i="1"/>
  <c r="K269" i="3"/>
  <c r="AV269" i="3" s="1"/>
  <c r="AV269" i="1"/>
  <c r="K642" i="3"/>
  <c r="AV642" i="3" s="1"/>
  <c r="AV642" i="1"/>
  <c r="K468" i="3"/>
  <c r="AV468" i="3" s="1"/>
  <c r="AV468" i="1"/>
  <c r="K87" i="3"/>
  <c r="AV87" i="3" s="1"/>
  <c r="AV87" i="1"/>
  <c r="K212" i="3"/>
  <c r="AV212" i="3" s="1"/>
  <c r="AV212" i="1"/>
  <c r="K467" i="3"/>
  <c r="AV467" i="3" s="1"/>
  <c r="AV467" i="1"/>
  <c r="K459" i="3"/>
  <c r="AV459" i="3" s="1"/>
  <c r="AV459" i="1"/>
  <c r="K393" i="3"/>
  <c r="AV393" i="3" s="1"/>
  <c r="AV393" i="1"/>
  <c r="K319" i="3"/>
  <c r="AV319" i="3" s="1"/>
  <c r="AV319" i="1"/>
  <c r="K315" i="3"/>
  <c r="AV315" i="3" s="1"/>
  <c r="AV315" i="1"/>
  <c r="K53" i="3"/>
  <c r="AV53" i="3" s="1"/>
  <c r="AV53" i="1"/>
  <c r="K567" i="3"/>
  <c r="AV567" i="3" s="1"/>
  <c r="AV567" i="1"/>
  <c r="K71" i="3"/>
  <c r="AV71" i="3" s="1"/>
  <c r="AV71" i="1"/>
  <c r="K318" i="3"/>
  <c r="AV318" i="3" s="1"/>
  <c r="AV318" i="1"/>
  <c r="K329" i="3"/>
  <c r="AV329" i="3" s="1"/>
  <c r="AV329" i="1"/>
  <c r="K110" i="3"/>
  <c r="AV110" i="3" s="1"/>
  <c r="AV110" i="1"/>
  <c r="K419" i="3"/>
  <c r="AV419" i="3" s="1"/>
  <c r="AV419" i="1"/>
  <c r="K157" i="3"/>
  <c r="AV157" i="3" s="1"/>
  <c r="AV157" i="1"/>
  <c r="K85" i="3"/>
  <c r="AV85" i="3" s="1"/>
  <c r="AV85" i="1"/>
  <c r="K311" i="3"/>
  <c r="AV311" i="3" s="1"/>
  <c r="AV311" i="1"/>
  <c r="K592" i="3"/>
  <c r="AV592" i="3" s="1"/>
  <c r="AV592" i="1"/>
  <c r="K129" i="3"/>
  <c r="AV129" i="3" s="1"/>
  <c r="AV129" i="1"/>
  <c r="X233" i="1"/>
  <c r="X233" i="3" s="1"/>
  <c r="W233" i="3"/>
  <c r="X268" i="1"/>
  <c r="X268" i="3" s="1"/>
  <c r="W268" i="3"/>
  <c r="M281" i="1"/>
  <c r="M281" i="3" s="1"/>
  <c r="L281" i="3"/>
  <c r="M409" i="1"/>
  <c r="L409" i="3"/>
  <c r="K410" i="3"/>
  <c r="AV410" i="1"/>
  <c r="X423" i="1"/>
  <c r="Y423" i="1" s="1"/>
  <c r="Y423" i="3" s="1"/>
  <c r="W423" i="3"/>
  <c r="K397" i="3"/>
  <c r="AV397" i="3" s="1"/>
  <c r="AV397" i="1"/>
  <c r="X534" i="1"/>
  <c r="X534" i="3" s="1"/>
  <c r="W534" i="3"/>
  <c r="X537" i="1"/>
  <c r="X537" i="3" s="1"/>
  <c r="W537" i="3"/>
  <c r="K143" i="3"/>
  <c r="AV143" i="3" s="1"/>
  <c r="AV143" i="1"/>
  <c r="K123" i="3"/>
  <c r="AV123" i="3" s="1"/>
  <c r="AV123" i="1"/>
  <c r="K478" i="3"/>
  <c r="AV478" i="3" s="1"/>
  <c r="AV478" i="1"/>
  <c r="K59" i="3"/>
  <c r="AV59" i="1"/>
  <c r="K16" i="3"/>
  <c r="AV16" i="3" s="1"/>
  <c r="AV16" i="1"/>
  <c r="K135" i="3"/>
  <c r="AV135" i="3" s="1"/>
  <c r="AV135" i="1"/>
  <c r="K17" i="3"/>
  <c r="AV17" i="3" s="1"/>
  <c r="AV17" i="1"/>
  <c r="K337" i="3"/>
  <c r="AV337" i="1"/>
  <c r="K438" i="3"/>
  <c r="AV438" i="3" s="1"/>
  <c r="AV438" i="1"/>
  <c r="K266" i="3"/>
  <c r="AV266" i="3" s="1"/>
  <c r="AV266" i="1"/>
  <c r="K669" i="3"/>
  <c r="AV669" i="3" s="1"/>
  <c r="AV669" i="1"/>
  <c r="K648" i="3"/>
  <c r="AV648" i="3" s="1"/>
  <c r="AV648" i="1"/>
  <c r="K258" i="3"/>
  <c r="AV258" i="3" s="1"/>
  <c r="AV258" i="1"/>
  <c r="K92" i="3"/>
  <c r="AV92" i="3" s="1"/>
  <c r="AV92" i="1"/>
  <c r="K114" i="3"/>
  <c r="AV114" i="3" s="1"/>
  <c r="AV114" i="1"/>
  <c r="K560" i="3"/>
  <c r="AV560" i="3" s="1"/>
  <c r="AV560" i="1"/>
  <c r="K444" i="3"/>
  <c r="AV444" i="3" s="1"/>
  <c r="AV444" i="1"/>
  <c r="K273" i="3"/>
  <c r="AV273" i="3" s="1"/>
  <c r="AV273" i="1"/>
  <c r="K655" i="3"/>
  <c r="AV655" i="3" s="1"/>
  <c r="AV655" i="1"/>
  <c r="K402" i="3"/>
  <c r="AV402" i="3" s="1"/>
  <c r="AV402" i="1"/>
  <c r="K492" i="3"/>
  <c r="AV492" i="3" s="1"/>
  <c r="AV492" i="1"/>
  <c r="K152" i="3"/>
  <c r="AV152" i="3" s="1"/>
  <c r="AV152" i="1"/>
  <c r="K222" i="3"/>
  <c r="AV222" i="3" s="1"/>
  <c r="AV222" i="1"/>
  <c r="K472" i="3"/>
  <c r="AV472" i="3" s="1"/>
  <c r="AV472" i="1"/>
  <c r="K284" i="3"/>
  <c r="AV284" i="3" s="1"/>
  <c r="AV284" i="1"/>
  <c r="K464" i="3"/>
  <c r="AV464" i="3" s="1"/>
  <c r="AV464" i="1"/>
  <c r="K479" i="3"/>
  <c r="AV479" i="3" s="1"/>
  <c r="AV479" i="1"/>
  <c r="K324" i="3"/>
  <c r="AV324" i="3" s="1"/>
  <c r="AV324" i="1"/>
  <c r="K320" i="3"/>
  <c r="AV320" i="3" s="1"/>
  <c r="AV320" i="1"/>
  <c r="K100" i="3"/>
  <c r="AV100" i="3" s="1"/>
  <c r="AV100" i="1"/>
  <c r="K662" i="3"/>
  <c r="AV662" i="3" s="1"/>
  <c r="AV662" i="1"/>
  <c r="K489" i="3"/>
  <c r="AV489" i="3" s="1"/>
  <c r="AV489" i="1"/>
  <c r="K349" i="3"/>
  <c r="AV349" i="3" s="1"/>
  <c r="AV349" i="1"/>
  <c r="K523" i="3"/>
  <c r="AV523" i="3" s="1"/>
  <c r="AV523" i="1"/>
  <c r="K333" i="3"/>
  <c r="AV333" i="3" s="1"/>
  <c r="AV333" i="1"/>
  <c r="K112" i="3"/>
  <c r="AV112" i="3" s="1"/>
  <c r="AV112" i="1"/>
  <c r="K285" i="3"/>
  <c r="AV285" i="3" s="1"/>
  <c r="AV285" i="1"/>
  <c r="K117" i="3"/>
  <c r="AV117" i="3" s="1"/>
  <c r="AV117" i="1"/>
  <c r="K392" i="3"/>
  <c r="AV392" i="3" s="1"/>
  <c r="AV392" i="1"/>
  <c r="K624" i="3"/>
  <c r="AV624" i="3" s="1"/>
  <c r="AV624" i="1"/>
  <c r="K115" i="3"/>
  <c r="AV115" i="3" s="1"/>
  <c r="AV115" i="1"/>
  <c r="M124" i="1"/>
  <c r="M124" i="3" s="1"/>
  <c r="L124" i="3"/>
  <c r="M113" i="1"/>
  <c r="L113" i="3"/>
  <c r="M303" i="1"/>
  <c r="M303" i="3" s="1"/>
  <c r="L303" i="3"/>
  <c r="K365" i="3"/>
  <c r="AV365" i="3" s="1"/>
  <c r="AV365" i="1"/>
  <c r="M392" i="1"/>
  <c r="M392" i="3" s="1"/>
  <c r="L392" i="3"/>
  <c r="K24" i="3"/>
  <c r="AV24" i="3" s="1"/>
  <c r="AV24" i="1"/>
  <c r="M85" i="1"/>
  <c r="M85" i="3" s="1"/>
  <c r="L85" i="3"/>
  <c r="K119" i="3"/>
  <c r="AV119" i="3" s="1"/>
  <c r="AV119" i="1"/>
  <c r="X134" i="1"/>
  <c r="W134" i="3"/>
  <c r="M203" i="1"/>
  <c r="M203" i="3" s="1"/>
  <c r="L203" i="3"/>
  <c r="M236" i="1"/>
  <c r="M236" i="3" s="1"/>
  <c r="L236" i="3"/>
  <c r="M247" i="1"/>
  <c r="M247" i="3" s="1"/>
  <c r="L247" i="3"/>
  <c r="M268" i="1"/>
  <c r="N268" i="1" s="1"/>
  <c r="N268" i="3" s="1"/>
  <c r="L268" i="3"/>
  <c r="X303" i="1"/>
  <c r="Z303" i="1" s="1"/>
  <c r="W303" i="3"/>
  <c r="X343" i="1"/>
  <c r="X343" i="3" s="1"/>
  <c r="W343" i="3"/>
  <c r="M368" i="1"/>
  <c r="M368" i="3" s="1"/>
  <c r="L368" i="3"/>
  <c r="X360" i="1"/>
  <c r="X360" i="3" s="1"/>
  <c r="W360" i="3"/>
  <c r="K384" i="3"/>
  <c r="AV384" i="3" s="1"/>
  <c r="AV384" i="1"/>
  <c r="X392" i="1"/>
  <c r="X392" i="3" s="1"/>
  <c r="W392" i="3"/>
  <c r="X468" i="1"/>
  <c r="Z468" i="1" s="1"/>
  <c r="Z468" i="3" s="1"/>
  <c r="W468" i="3"/>
  <c r="K546" i="3"/>
  <c r="AV546" i="3" s="1"/>
  <c r="AV546" i="1"/>
  <c r="X527" i="1"/>
  <c r="X527" i="3" s="1"/>
  <c r="W527" i="3"/>
  <c r="X593" i="1"/>
  <c r="X593" i="3" s="1"/>
  <c r="W593" i="3"/>
  <c r="K197" i="3"/>
  <c r="AV197" i="3" s="1"/>
  <c r="AV197" i="1"/>
  <c r="K485" i="3"/>
  <c r="AV485" i="3" s="1"/>
  <c r="AV485" i="1"/>
  <c r="X141" i="1"/>
  <c r="W141" i="3"/>
  <c r="K51" i="3"/>
  <c r="AV51" i="3" s="1"/>
  <c r="AV51" i="1"/>
  <c r="K139" i="3"/>
  <c r="AV139" i="3" s="1"/>
  <c r="AV139" i="1"/>
  <c r="K27" i="3"/>
  <c r="AV27" i="3" s="1"/>
  <c r="AV27" i="1"/>
  <c r="K171" i="3"/>
  <c r="AV171" i="3" s="1"/>
  <c r="AV171" i="1"/>
  <c r="K445" i="3"/>
  <c r="AV445" i="3" s="1"/>
  <c r="AV445" i="1"/>
  <c r="K272" i="3"/>
  <c r="AV272" i="3" s="1"/>
  <c r="AV272" i="1"/>
  <c r="K568" i="3"/>
  <c r="AV568" i="3" s="1"/>
  <c r="AV568" i="1"/>
  <c r="K661" i="3"/>
  <c r="AV661" i="3" s="1"/>
  <c r="AV661" i="1"/>
  <c r="K327" i="3"/>
  <c r="AV327" i="3" s="1"/>
  <c r="AV327" i="1"/>
  <c r="K565" i="3"/>
  <c r="AV565" i="3" s="1"/>
  <c r="AV565" i="1"/>
  <c r="K606" i="3"/>
  <c r="AV606" i="3" s="1"/>
  <c r="AV606" i="1"/>
  <c r="K278" i="3"/>
  <c r="AV278" i="3" s="1"/>
  <c r="AV278" i="1"/>
  <c r="K659" i="3"/>
  <c r="AV659" i="3" s="1"/>
  <c r="AV659" i="1"/>
  <c r="K612" i="3"/>
  <c r="AV612" i="3" s="1"/>
  <c r="AV612" i="1"/>
  <c r="K501" i="3"/>
  <c r="AV501" i="3" s="1"/>
  <c r="AV501" i="1"/>
  <c r="K187" i="3"/>
  <c r="AV187" i="3" s="1"/>
  <c r="AV187" i="1"/>
  <c r="K263" i="3"/>
  <c r="AV263" i="3" s="1"/>
  <c r="AV263" i="1"/>
  <c r="K513" i="3"/>
  <c r="AV513" i="3" s="1"/>
  <c r="AV513" i="1"/>
  <c r="K544" i="3"/>
  <c r="AV544" i="1"/>
  <c r="K484" i="3"/>
  <c r="AV484" i="3" s="1"/>
  <c r="AV484" i="1"/>
  <c r="K360" i="3"/>
  <c r="AV360" i="3" s="1"/>
  <c r="AV360" i="1"/>
  <c r="K230" i="3"/>
  <c r="AV230" i="3" s="1"/>
  <c r="AV230" i="1"/>
  <c r="K667" i="3"/>
  <c r="AV667" i="3" s="1"/>
  <c r="AV667" i="1"/>
  <c r="K653" i="3"/>
  <c r="AV653" i="3" s="1"/>
  <c r="AV653" i="1"/>
  <c r="K423" i="3"/>
  <c r="AV423" i="3" s="1"/>
  <c r="AV423" i="1"/>
  <c r="K613" i="3"/>
  <c r="AV613" i="3" s="1"/>
  <c r="AV613" i="1"/>
  <c r="K338" i="3"/>
  <c r="AV338" i="3" s="1"/>
  <c r="AV338" i="1"/>
  <c r="K372" i="3"/>
  <c r="AV372" i="3" s="1"/>
  <c r="AV372" i="1"/>
  <c r="K482" i="3"/>
  <c r="AV482" i="3" s="1"/>
  <c r="AV482" i="1"/>
  <c r="K181" i="3"/>
  <c r="AV181" i="3" s="1"/>
  <c r="AV181" i="1"/>
  <c r="K408" i="3"/>
  <c r="AV408" i="3" s="1"/>
  <c r="AV408" i="1"/>
  <c r="K49" i="3"/>
  <c r="AV49" i="3" s="1"/>
  <c r="AV49" i="1"/>
  <c r="X85" i="1"/>
  <c r="X85" i="3" s="1"/>
  <c r="W85" i="3"/>
  <c r="K25" i="3"/>
  <c r="AV25" i="3" s="1"/>
  <c r="AV25" i="1"/>
  <c r="K132" i="3"/>
  <c r="AV132" i="3" s="1"/>
  <c r="AV132" i="1"/>
  <c r="K170" i="3"/>
  <c r="AV170" i="3" s="1"/>
  <c r="AV170" i="1"/>
  <c r="M176" i="1"/>
  <c r="M176" i="3" s="1"/>
  <c r="L176" i="3"/>
  <c r="X236" i="1"/>
  <c r="Y236" i="1" s="1"/>
  <c r="Y236" i="3" s="1"/>
  <c r="W236" i="3"/>
  <c r="X247" i="1"/>
  <c r="X247" i="3" s="1"/>
  <c r="W247" i="3"/>
  <c r="M171" i="1"/>
  <c r="M171" i="3" s="1"/>
  <c r="L171" i="3"/>
  <c r="H396" i="1"/>
  <c r="H396" i="3" s="1"/>
  <c r="K493" i="3"/>
  <c r="AV493" i="3" s="1"/>
  <c r="AV493" i="1"/>
  <c r="M506" i="1"/>
  <c r="L506" i="3"/>
  <c r="M556" i="1"/>
  <c r="L556" i="3"/>
  <c r="M527" i="1"/>
  <c r="M527" i="3" s="1"/>
  <c r="L527" i="3"/>
  <c r="M668" i="1"/>
  <c r="M668" i="3" s="1"/>
  <c r="L668" i="3"/>
  <c r="K216" i="3"/>
  <c r="AV216" i="3" s="1"/>
  <c r="AV216" i="1"/>
  <c r="K150" i="3"/>
  <c r="AV150" i="3" s="1"/>
  <c r="AV150" i="1"/>
  <c r="K15" i="3"/>
  <c r="AV15" i="3" s="1"/>
  <c r="AV15" i="1"/>
  <c r="K144" i="3"/>
  <c r="AV144" i="3" s="1"/>
  <c r="AV144" i="1"/>
  <c r="K90" i="3"/>
  <c r="AV90" i="3" s="1"/>
  <c r="AV90" i="1"/>
  <c r="K452" i="3"/>
  <c r="AV452" i="3" s="1"/>
  <c r="AV452" i="1"/>
  <c r="K449" i="3"/>
  <c r="AV449" i="3" s="1"/>
  <c r="AV449" i="1"/>
  <c r="K598" i="3"/>
  <c r="AV598" i="3" s="1"/>
  <c r="AV598" i="1"/>
  <c r="K382" i="3"/>
  <c r="AV382" i="3" s="1"/>
  <c r="AV382" i="1"/>
  <c r="K580" i="3"/>
  <c r="AV580" i="3" s="1"/>
  <c r="AV580" i="1"/>
  <c r="K7" i="3"/>
  <c r="AV7" i="3" s="1"/>
  <c r="AV7" i="1"/>
  <c r="K60" i="3"/>
  <c r="AV60" i="3" s="1"/>
  <c r="AV60" i="1"/>
  <c r="K354" i="3"/>
  <c r="AV354" i="3" s="1"/>
  <c r="AV354" i="1"/>
  <c r="K147" i="3"/>
  <c r="AV147" i="3" s="1"/>
  <c r="AV147" i="1"/>
  <c r="K601" i="3"/>
  <c r="AV601" i="3" s="1"/>
  <c r="AV601" i="1"/>
  <c r="K302" i="3"/>
  <c r="AV302" i="3" s="1"/>
  <c r="AV302" i="1"/>
  <c r="K10" i="3"/>
  <c r="AV10" i="3" s="1"/>
  <c r="AV10" i="1"/>
  <c r="K180" i="3"/>
  <c r="AV180" i="3" s="1"/>
  <c r="AV180" i="1"/>
  <c r="K603" i="3"/>
  <c r="AV603" i="3" s="1"/>
  <c r="AV603" i="1"/>
  <c r="K202" i="3"/>
  <c r="AV202" i="3" s="1"/>
  <c r="AV202" i="1"/>
  <c r="K283" i="3"/>
  <c r="AV283" i="3" s="1"/>
  <c r="AV283" i="1"/>
  <c r="K564" i="3"/>
  <c r="AV564" i="3" s="1"/>
  <c r="AV564" i="1"/>
  <c r="K483" i="3"/>
  <c r="AV483" i="1"/>
  <c r="K575" i="3"/>
  <c r="AV575" i="3" s="1"/>
  <c r="AV575" i="1"/>
  <c r="K509" i="3"/>
  <c r="AV509" i="3" s="1"/>
  <c r="AV509" i="1"/>
  <c r="K236" i="3"/>
  <c r="AV236" i="3" s="1"/>
  <c r="AV236" i="1"/>
  <c r="K267" i="3"/>
  <c r="AV267" i="3" s="1"/>
  <c r="AV267" i="1"/>
  <c r="K39" i="3"/>
  <c r="AV39" i="3" s="1"/>
  <c r="AV39" i="1"/>
  <c r="K31" i="3"/>
  <c r="AV31" i="3" s="1"/>
  <c r="AV31" i="1"/>
  <c r="K428" i="3"/>
  <c r="AV428" i="3" s="1"/>
  <c r="AV428" i="1"/>
  <c r="K166" i="3"/>
  <c r="AV166" i="3" s="1"/>
  <c r="AV166" i="1"/>
  <c r="K380" i="3"/>
  <c r="AV380" i="3" s="1"/>
  <c r="AV380" i="1"/>
  <c r="K503" i="3"/>
  <c r="AV503" i="3" s="1"/>
  <c r="AV503" i="1"/>
  <c r="K346" i="3"/>
  <c r="AV346" i="3" s="1"/>
  <c r="AV346" i="1"/>
  <c r="K265" i="3"/>
  <c r="AV265" i="3" s="1"/>
  <c r="AV265" i="1"/>
  <c r="K518" i="3"/>
  <c r="AV518" i="3" s="1"/>
  <c r="AV518" i="1"/>
  <c r="K61" i="3"/>
  <c r="AV61" i="3" s="1"/>
  <c r="AV61" i="1"/>
  <c r="X181" i="1"/>
  <c r="W181" i="3"/>
  <c r="K183" i="3"/>
  <c r="AV183" i="3" s="1"/>
  <c r="AV183" i="1"/>
  <c r="M142" i="1"/>
  <c r="M142" i="3" s="1"/>
  <c r="L142" i="3"/>
  <c r="X283" i="1"/>
  <c r="Y283" i="1" s="1"/>
  <c r="Y283" i="3" s="1"/>
  <c r="W283" i="3"/>
  <c r="M259" i="1"/>
  <c r="O259" i="1" s="1"/>
  <c r="O259" i="3" s="1"/>
  <c r="L259" i="3"/>
  <c r="M324" i="1"/>
  <c r="L324" i="3"/>
  <c r="K426" i="3"/>
  <c r="AV426" i="3" s="1"/>
  <c r="AV426" i="1"/>
  <c r="K430" i="3"/>
  <c r="AV430" i="3" s="1"/>
  <c r="AV430" i="1"/>
  <c r="X482" i="1"/>
  <c r="W482" i="3"/>
  <c r="X459" i="1"/>
  <c r="Z459" i="1" s="1"/>
  <c r="Z459" i="3" s="1"/>
  <c r="W459" i="3"/>
  <c r="K228" i="3"/>
  <c r="AV228" i="3" s="1"/>
  <c r="AV228" i="1"/>
  <c r="K159" i="3"/>
  <c r="AV159" i="3" s="1"/>
  <c r="AV159" i="1"/>
  <c r="K43" i="3"/>
  <c r="AV43" i="3" s="1"/>
  <c r="AV43" i="1"/>
  <c r="K167" i="3"/>
  <c r="AV167" i="3" s="1"/>
  <c r="AV167" i="1"/>
  <c r="K113" i="3"/>
  <c r="AV113" i="3" s="1"/>
  <c r="AV113" i="1"/>
  <c r="K145" i="3"/>
  <c r="AV145" i="3" s="1"/>
  <c r="AV145" i="1"/>
  <c r="K193" i="3"/>
  <c r="AV193" i="3" s="1"/>
  <c r="AV193" i="1"/>
  <c r="K525" i="3"/>
  <c r="AV525" i="3" s="1"/>
  <c r="AV525" i="1"/>
  <c r="K394" i="3"/>
  <c r="AV394" i="3" s="1"/>
  <c r="AV394" i="1"/>
  <c r="K363" i="3"/>
  <c r="AV363" i="3" s="1"/>
  <c r="AV363" i="1"/>
  <c r="K644" i="3"/>
  <c r="AV644" i="3" s="1"/>
  <c r="AV644" i="1"/>
  <c r="K599" i="3"/>
  <c r="AV599" i="3" s="1"/>
  <c r="AV599" i="1"/>
  <c r="X130" i="1"/>
  <c r="W130" i="3"/>
  <c r="K584" i="3"/>
  <c r="AV584" i="3" s="1"/>
  <c r="AV584" i="1"/>
  <c r="X662" i="1"/>
  <c r="W662" i="3"/>
  <c r="K12" i="3"/>
  <c r="AV12" i="3" s="1"/>
  <c r="AV12" i="1"/>
  <c r="K448" i="3"/>
  <c r="AV448" i="3" s="1"/>
  <c r="AV448" i="1"/>
  <c r="K158" i="3"/>
  <c r="AV158" i="3" s="1"/>
  <c r="AV158" i="1"/>
  <c r="K75" i="3"/>
  <c r="AV75" i="3" s="1"/>
  <c r="AV75" i="1"/>
  <c r="K641" i="3"/>
  <c r="AV641" i="3" s="1"/>
  <c r="AV641" i="1"/>
  <c r="X311" i="1"/>
  <c r="W311" i="3"/>
  <c r="K28" i="3"/>
  <c r="AV28" i="3" s="1"/>
  <c r="AV28" i="1"/>
  <c r="K432" i="3"/>
  <c r="AV432" i="3" s="1"/>
  <c r="AV432" i="1"/>
  <c r="K20" i="3"/>
  <c r="AV20" i="3" s="1"/>
  <c r="AV20" i="1"/>
  <c r="K34" i="3"/>
  <c r="AV34" i="3" s="1"/>
  <c r="AV34" i="1"/>
  <c r="K621" i="3"/>
  <c r="AV621" i="3" s="1"/>
  <c r="AV621" i="1"/>
  <c r="K217" i="3"/>
  <c r="AV217" i="3" s="1"/>
  <c r="AV217" i="1"/>
  <c r="K288" i="3"/>
  <c r="AV288" i="3" s="1"/>
  <c r="AV288" i="1"/>
  <c r="K574" i="3"/>
  <c r="AV574" i="3" s="1"/>
  <c r="AV574" i="1"/>
  <c r="K498" i="3"/>
  <c r="AV498" i="3" s="1"/>
  <c r="AV498" i="1"/>
  <c r="K647" i="3"/>
  <c r="AV647" i="3" s="1"/>
  <c r="AV647" i="1"/>
  <c r="K529" i="3"/>
  <c r="AV529" i="3" s="1"/>
  <c r="AV529" i="1"/>
  <c r="K441" i="3"/>
  <c r="AV441" i="3" s="1"/>
  <c r="AV441" i="1"/>
  <c r="K335" i="3"/>
  <c r="AV335" i="3" s="1"/>
  <c r="AV335" i="1"/>
  <c r="K517" i="3"/>
  <c r="AV517" i="3" s="1"/>
  <c r="AV517" i="1"/>
  <c r="K336" i="3"/>
  <c r="AV336" i="3" s="1"/>
  <c r="AV336" i="1"/>
  <c r="K248" i="3"/>
  <c r="AV248" i="3" s="1"/>
  <c r="AV248" i="1"/>
  <c r="K664" i="3"/>
  <c r="AV664" i="3" s="1"/>
  <c r="AV664" i="1"/>
  <c r="K535" i="3"/>
  <c r="AV535" i="1"/>
  <c r="K463" i="3"/>
  <c r="AV463" i="1"/>
  <c r="K148" i="3"/>
  <c r="AV148" i="3" s="1"/>
  <c r="AV148" i="1"/>
  <c r="K481" i="3"/>
  <c r="AV481" i="3" s="1"/>
  <c r="AV481" i="1"/>
  <c r="K14" i="3"/>
  <c r="AV14" i="3" s="1"/>
  <c r="AV14" i="1"/>
  <c r="M23" i="1"/>
  <c r="M23" i="3" s="1"/>
  <c r="L23" i="3"/>
  <c r="M63" i="1"/>
  <c r="L63" i="3"/>
  <c r="X65" i="1"/>
  <c r="W65" i="3"/>
  <c r="X142" i="1"/>
  <c r="X142" i="3" s="1"/>
  <c r="W142" i="3"/>
  <c r="X250" i="1"/>
  <c r="X250" i="3" s="1"/>
  <c r="W250" i="3"/>
  <c r="X259" i="1"/>
  <c r="Y259" i="1" s="1"/>
  <c r="Y259" i="3" s="1"/>
  <c r="W259" i="3"/>
  <c r="X296" i="1"/>
  <c r="X296" i="3" s="1"/>
  <c r="W296" i="3"/>
  <c r="M296" i="1"/>
  <c r="L296" i="3"/>
  <c r="K260" i="3"/>
  <c r="AV260" i="3" s="1"/>
  <c r="AV260" i="1"/>
  <c r="X333" i="1"/>
  <c r="Z333" i="1" s="1"/>
  <c r="W333" i="3"/>
  <c r="X428" i="1"/>
  <c r="X428" i="3" s="1"/>
  <c r="W428" i="3"/>
  <c r="M437" i="1"/>
  <c r="M437" i="3" s="1"/>
  <c r="L437" i="3"/>
  <c r="M467" i="1"/>
  <c r="L467" i="3"/>
  <c r="M459" i="1"/>
  <c r="O459" i="1" s="1"/>
  <c r="L459" i="3"/>
  <c r="X623" i="1"/>
  <c r="X623" i="3" s="1"/>
  <c r="W623" i="3"/>
  <c r="M639" i="1"/>
  <c r="M639" i="3" s="1"/>
  <c r="L639" i="3"/>
  <c r="K235" i="3"/>
  <c r="AV235" i="3" s="1"/>
  <c r="AV235" i="1"/>
  <c r="K209" i="3"/>
  <c r="AV209" i="3" s="1"/>
  <c r="AV209" i="1"/>
  <c r="K76" i="3"/>
  <c r="AV76" i="3" s="1"/>
  <c r="AV76" i="1"/>
  <c r="K182" i="3"/>
  <c r="AV182" i="3" s="1"/>
  <c r="AV182" i="1"/>
  <c r="K162" i="3"/>
  <c r="AV162" i="3" s="1"/>
  <c r="AV162" i="1"/>
  <c r="K186" i="3"/>
  <c r="AV186" i="3" s="1"/>
  <c r="AV186" i="1"/>
  <c r="K494" i="3"/>
  <c r="AV494" i="3" s="1"/>
  <c r="AV494" i="1"/>
  <c r="K6" i="3"/>
  <c r="AV6" i="3" s="1"/>
  <c r="AV6" i="1"/>
  <c r="K435" i="3"/>
  <c r="AV435" i="3" s="1"/>
  <c r="AV435" i="1"/>
  <c r="M130" i="1"/>
  <c r="L130" i="3"/>
  <c r="K608" i="3"/>
  <c r="AV608" i="3" s="1"/>
  <c r="AV608" i="1"/>
  <c r="M455" i="1"/>
  <c r="M455" i="3" s="1"/>
  <c r="L455" i="3"/>
  <c r="K52" i="3"/>
  <c r="AV52" i="3" s="1"/>
  <c r="AV52" i="1"/>
  <c r="K207" i="3"/>
  <c r="AV207" i="3" s="1"/>
  <c r="AV207" i="1"/>
  <c r="K457" i="3"/>
  <c r="AV457" i="3" s="1"/>
  <c r="AV457" i="1"/>
  <c r="K172" i="3"/>
  <c r="AV172" i="3" s="1"/>
  <c r="AV172" i="1"/>
  <c r="K97" i="3"/>
  <c r="AV97" i="3" s="1"/>
  <c r="AV97" i="1"/>
  <c r="K321" i="3"/>
  <c r="AV321" i="3" s="1"/>
  <c r="AV321" i="1"/>
  <c r="K33" i="3"/>
  <c r="AV33" i="3" s="1"/>
  <c r="AV33" i="1"/>
  <c r="K634" i="3"/>
  <c r="AV634" i="3" s="1"/>
  <c r="AV634" i="1"/>
  <c r="K301" i="3"/>
  <c r="AV301" i="3" s="1"/>
  <c r="AV301" i="1"/>
  <c r="K610" i="3"/>
  <c r="AV610" i="3" s="1"/>
  <c r="AV610" i="1"/>
  <c r="K508" i="3"/>
  <c r="AV508" i="3" s="1"/>
  <c r="AV508" i="1"/>
  <c r="K4" i="3"/>
  <c r="AV4" i="3" s="1"/>
  <c r="AV4" i="1"/>
  <c r="K581" i="3"/>
  <c r="AV581" i="3" s="1"/>
  <c r="AV581" i="1"/>
  <c r="K355" i="3"/>
  <c r="AV355" i="3" s="1"/>
  <c r="AV355" i="1"/>
  <c r="K451" i="3"/>
  <c r="AV451" i="3" s="1"/>
  <c r="AV451" i="1"/>
  <c r="K471" i="3"/>
  <c r="AV471" i="3" s="1"/>
  <c r="AV471" i="1"/>
  <c r="K107" i="3"/>
  <c r="AV107" i="3" s="1"/>
  <c r="AV107" i="1"/>
  <c r="K322" i="3"/>
  <c r="AV322" i="3" s="1"/>
  <c r="AV322" i="1"/>
  <c r="K522" i="3"/>
  <c r="AV522" i="3" s="1"/>
  <c r="AV522" i="1"/>
  <c r="K280" i="3"/>
  <c r="AV280" i="3" s="1"/>
  <c r="AV280" i="1"/>
  <c r="K176" i="3"/>
  <c r="AV176" i="3" s="1"/>
  <c r="AV176" i="1"/>
  <c r="K556" i="3"/>
  <c r="AV556" i="3" s="1"/>
  <c r="AV556" i="1"/>
  <c r="K389" i="3"/>
  <c r="AV389" i="3" s="1"/>
  <c r="AV389" i="1"/>
  <c r="K420" i="3"/>
  <c r="AV420" i="3" s="1"/>
  <c r="AV420" i="1"/>
  <c r="K26" i="3"/>
  <c r="AV26" i="3" s="1"/>
  <c r="AV26" i="1"/>
  <c r="K11" i="3"/>
  <c r="AV11" i="3" s="1"/>
  <c r="AV11" i="1"/>
  <c r="M60" i="1"/>
  <c r="M60" i="3" s="1"/>
  <c r="L60" i="3"/>
  <c r="X35" i="1"/>
  <c r="Z35" i="1" s="1"/>
  <c r="Z35" i="3" s="1"/>
  <c r="W35" i="3"/>
  <c r="M108" i="1"/>
  <c r="M108" i="3" s="1"/>
  <c r="L108" i="3"/>
  <c r="M65" i="1"/>
  <c r="L65" i="3"/>
  <c r="M111" i="1"/>
  <c r="M111" i="3" s="1"/>
  <c r="L111" i="3"/>
  <c r="M210" i="1"/>
  <c r="L210" i="3"/>
  <c r="X222" i="1"/>
  <c r="X222" i="3" s="1"/>
  <c r="W222" i="3"/>
  <c r="X202" i="1"/>
  <c r="Y202" i="1" s="1"/>
  <c r="Y202" i="3" s="1"/>
  <c r="W202" i="3"/>
  <c r="M271" i="1"/>
  <c r="M271" i="3" s="1"/>
  <c r="L271" i="3"/>
  <c r="X206" i="1"/>
  <c r="W206" i="3"/>
  <c r="M338" i="1"/>
  <c r="M338" i="3" s="1"/>
  <c r="L338" i="3"/>
  <c r="M333" i="1"/>
  <c r="M333" i="3" s="1"/>
  <c r="L333" i="3"/>
  <c r="X437" i="1"/>
  <c r="X437" i="3" s="1"/>
  <c r="W437" i="3"/>
  <c r="X467" i="1"/>
  <c r="X467" i="3" s="1"/>
  <c r="W467" i="3"/>
  <c r="M544" i="1"/>
  <c r="M544" i="3" s="1"/>
  <c r="L544" i="3"/>
  <c r="K582" i="3"/>
  <c r="AV582" i="3" s="1"/>
  <c r="AV582" i="1"/>
  <c r="M571" i="1"/>
  <c r="M571" i="3" s="1"/>
  <c r="L571" i="3"/>
  <c r="X639" i="1"/>
  <c r="W639" i="3"/>
  <c r="K291" i="3"/>
  <c r="AV291" i="3" s="1"/>
  <c r="AV291" i="1"/>
  <c r="K243" i="3"/>
  <c r="AV243" i="3" s="1"/>
  <c r="AV243" i="1"/>
  <c r="K116" i="3"/>
  <c r="AV116" i="3" s="1"/>
  <c r="AV116" i="1"/>
  <c r="K195" i="3"/>
  <c r="AV195" i="3" s="1"/>
  <c r="AV195" i="1"/>
  <c r="K177" i="3"/>
  <c r="AV177" i="3" s="1"/>
  <c r="AV177" i="1"/>
  <c r="K196" i="3"/>
  <c r="AV196" i="3" s="1"/>
  <c r="AV196" i="1"/>
  <c r="K211" i="3"/>
  <c r="AV211" i="3" s="1"/>
  <c r="AV211" i="1"/>
  <c r="K122" i="3"/>
  <c r="AV122" i="3" s="1"/>
  <c r="AV122" i="1"/>
  <c r="K465" i="3"/>
  <c r="AV465" i="3" s="1"/>
  <c r="AV465" i="1"/>
  <c r="K654" i="3"/>
  <c r="AV654" i="3" s="1"/>
  <c r="AV654" i="1"/>
  <c r="M618" i="1"/>
  <c r="L618" i="3"/>
  <c r="X455" i="1"/>
  <c r="Y455" i="1" s="1"/>
  <c r="Y455" i="3" s="1"/>
  <c r="W455" i="3"/>
  <c r="K154" i="3"/>
  <c r="AV154" i="3" s="1"/>
  <c r="AV154" i="1"/>
  <c r="K225" i="3"/>
  <c r="AV225" i="3" s="1"/>
  <c r="AV225" i="1"/>
  <c r="K462" i="3"/>
  <c r="AV462" i="3" s="1"/>
  <c r="AV462" i="1"/>
  <c r="K245" i="3"/>
  <c r="AV245" i="3" s="1"/>
  <c r="AV245" i="1"/>
  <c r="K102" i="3"/>
  <c r="AV102" i="3" s="1"/>
  <c r="AV102" i="1"/>
  <c r="K36" i="3"/>
  <c r="AV36" i="3" s="1"/>
  <c r="AV36" i="1"/>
  <c r="K50" i="3"/>
  <c r="AV50" i="3" s="1"/>
  <c r="AV50" i="1"/>
  <c r="K496" i="3"/>
  <c r="AV496" i="3" s="1"/>
  <c r="AV496" i="1"/>
  <c r="K149" i="3"/>
  <c r="AV149" i="3" s="1"/>
  <c r="AV149" i="1"/>
  <c r="K417" i="3"/>
  <c r="AV417" i="3" s="1"/>
  <c r="AV417" i="1"/>
  <c r="K347" i="3"/>
  <c r="AV347" i="3" s="1"/>
  <c r="AV347" i="1"/>
  <c r="K636" i="3"/>
  <c r="AV636" i="3" s="1"/>
  <c r="AV636" i="1"/>
  <c r="K549" i="3"/>
  <c r="AV549" i="3" s="1"/>
  <c r="AV549" i="1"/>
  <c r="K596" i="3"/>
  <c r="AV596" i="1"/>
  <c r="K440" i="3"/>
  <c r="AV440" i="3" s="1"/>
  <c r="AV440" i="1"/>
  <c r="K470" i="3"/>
  <c r="AV470" i="3" s="1"/>
  <c r="AV470" i="1"/>
  <c r="K561" i="3"/>
  <c r="AV561" i="3" s="1"/>
  <c r="AV561" i="1"/>
  <c r="K133" i="3"/>
  <c r="AV133" i="3" s="1"/>
  <c r="AV133" i="1"/>
  <c r="K314" i="3"/>
  <c r="AV314" i="3" s="1"/>
  <c r="AV314" i="1"/>
  <c r="K628" i="3"/>
  <c r="AV628" i="3" s="1"/>
  <c r="AV628" i="1"/>
  <c r="K577" i="3"/>
  <c r="AV577" i="3" s="1"/>
  <c r="AV577" i="1"/>
  <c r="K218" i="3"/>
  <c r="AV218" i="3" s="1"/>
  <c r="AV218" i="1"/>
  <c r="K668" i="3"/>
  <c r="AV668" i="3" s="1"/>
  <c r="AV668" i="1"/>
  <c r="K421" i="3"/>
  <c r="AV421" i="3" s="1"/>
  <c r="AV421" i="1"/>
  <c r="K436" i="3"/>
  <c r="AV436" i="3" s="1"/>
  <c r="AV436" i="1"/>
  <c r="K455" i="3"/>
  <c r="AV455" i="3" s="1"/>
  <c r="AV455" i="1"/>
  <c r="K32" i="3"/>
  <c r="AV32" i="3" s="1"/>
  <c r="AV32" i="1"/>
  <c r="M3" i="1"/>
  <c r="M3" i="3" s="1"/>
  <c r="L3" i="3"/>
  <c r="X49" i="1"/>
  <c r="W49" i="3"/>
  <c r="K47" i="3"/>
  <c r="AV47" i="3" s="1"/>
  <c r="AV47" i="1"/>
  <c r="X60" i="1"/>
  <c r="W60" i="3"/>
  <c r="X108" i="1"/>
  <c r="X108" i="3" s="1"/>
  <c r="W108" i="3"/>
  <c r="X111" i="1"/>
  <c r="X111" i="3" s="1"/>
  <c r="W111" i="3"/>
  <c r="M214" i="1"/>
  <c r="N214" i="1" s="1"/>
  <c r="N214" i="3" s="1"/>
  <c r="L214" i="3"/>
  <c r="M306" i="1"/>
  <c r="M306" i="3" s="1"/>
  <c r="L306" i="3"/>
  <c r="K414" i="3"/>
  <c r="AV414" i="3" s="1"/>
  <c r="AV414" i="1"/>
  <c r="M408" i="1"/>
  <c r="M408" i="3" s="1"/>
  <c r="L408" i="3"/>
  <c r="H456" i="1"/>
  <c r="H456" i="3" s="1"/>
  <c r="K475" i="3"/>
  <c r="AV475" i="3" s="1"/>
  <c r="AV475" i="1"/>
  <c r="X575" i="1"/>
  <c r="W575" i="3"/>
  <c r="X557" i="1"/>
  <c r="Z557" i="1" s="1"/>
  <c r="Z557" i="3" s="1"/>
  <c r="W557" i="3"/>
  <c r="X571" i="1"/>
  <c r="Z571" i="1" s="1"/>
  <c r="W571" i="3"/>
  <c r="K294" i="3"/>
  <c r="AV294" i="3" s="1"/>
  <c r="AV294" i="1"/>
  <c r="K344" i="3"/>
  <c r="AV344" i="3" s="1"/>
  <c r="AV344" i="1"/>
  <c r="K185" i="3"/>
  <c r="AV185" i="3" s="1"/>
  <c r="AV185" i="1"/>
  <c r="K220" i="3"/>
  <c r="AV220" i="3" s="1"/>
  <c r="AV220" i="1"/>
  <c r="K339" i="3"/>
  <c r="AV339" i="3" s="1"/>
  <c r="AV339" i="1"/>
  <c r="K189" i="3"/>
  <c r="AV189" i="3" s="1"/>
  <c r="AV189" i="1"/>
  <c r="K224" i="3"/>
  <c r="AV224" i="3" s="1"/>
  <c r="AV224" i="1"/>
  <c r="K68" i="3"/>
  <c r="AV68" i="3" s="1"/>
  <c r="AV68" i="1"/>
  <c r="K495" i="3"/>
  <c r="AV495" i="3" s="1"/>
  <c r="AV495" i="1"/>
  <c r="M372" i="1"/>
  <c r="M372" i="3" s="1"/>
  <c r="L372" i="3"/>
  <c r="K541" i="3"/>
  <c r="AV541" i="3" s="1"/>
  <c r="AV541" i="1"/>
  <c r="K534" i="3"/>
  <c r="AV534" i="3" s="1"/>
  <c r="AV534" i="1"/>
  <c r="K626" i="3"/>
  <c r="AV626" i="3" s="1"/>
  <c r="AV626" i="1"/>
  <c r="K244" i="3"/>
  <c r="AV244" i="3" s="1"/>
  <c r="AV244" i="1"/>
  <c r="K480" i="3"/>
  <c r="AV480" i="3" s="1"/>
  <c r="AV480" i="1"/>
  <c r="K249" i="3"/>
  <c r="AV249" i="3" s="1"/>
  <c r="AV249" i="1"/>
  <c r="K199" i="3"/>
  <c r="AV199" i="3" s="1"/>
  <c r="AV199" i="1"/>
  <c r="K40" i="3"/>
  <c r="AV40" i="3" s="1"/>
  <c r="AV40" i="1"/>
  <c r="K504" i="3"/>
  <c r="AV504" i="3" s="1"/>
  <c r="AV504" i="1"/>
  <c r="K500" i="3"/>
  <c r="AV500" i="3" s="1"/>
  <c r="AV500" i="1"/>
  <c r="K161" i="3"/>
  <c r="AV161" i="3" s="1"/>
  <c r="AV161" i="1"/>
  <c r="K427" i="3"/>
  <c r="AV427" i="3" s="1"/>
  <c r="AV427" i="1"/>
  <c r="K487" i="3"/>
  <c r="AV487" i="3" s="1"/>
  <c r="AV487" i="1"/>
  <c r="K651" i="3"/>
  <c r="AV651" i="3" s="1"/>
  <c r="AV651" i="1"/>
  <c r="K104" i="3"/>
  <c r="AV104" i="3" s="1"/>
  <c r="AV104" i="1"/>
  <c r="K64" i="3"/>
  <c r="AV64" i="3" s="1"/>
  <c r="AV64" i="1"/>
  <c r="K587" i="3"/>
  <c r="AV587" i="3" s="1"/>
  <c r="AV587" i="1"/>
  <c r="K630" i="3"/>
  <c r="AV630" i="3" s="1"/>
  <c r="AV630" i="1"/>
  <c r="K237" i="3"/>
  <c r="AV237" i="3" s="1"/>
  <c r="AV237" i="1"/>
  <c r="K270" i="3"/>
  <c r="AV270" i="3" s="1"/>
  <c r="AV270" i="1"/>
  <c r="K586" i="3"/>
  <c r="AV586" i="3" s="1"/>
  <c r="AV586" i="1"/>
  <c r="K124" i="3"/>
  <c r="AV124" i="3" s="1"/>
  <c r="AV124" i="1"/>
  <c r="K652" i="3"/>
  <c r="AV652" i="3" s="1"/>
  <c r="AV652" i="1"/>
  <c r="K309" i="3"/>
  <c r="AV309" i="3" s="1"/>
  <c r="AV309" i="1"/>
  <c r="K163" i="3"/>
  <c r="AV163" i="3" s="1"/>
  <c r="AV163" i="1"/>
  <c r="K570" i="3"/>
  <c r="AV570" i="3" s="1"/>
  <c r="AV570" i="1"/>
  <c r="K649" i="3"/>
  <c r="AV649" i="3" s="1"/>
  <c r="AV649" i="1"/>
  <c r="K566" i="3"/>
  <c r="AV566" i="3" s="1"/>
  <c r="AV566" i="1"/>
  <c r="X84" i="1"/>
  <c r="W84" i="3"/>
  <c r="X117" i="1"/>
  <c r="Y117" i="1" s="1"/>
  <c r="Y117" i="3" s="1"/>
  <c r="W117" i="3"/>
  <c r="M285" i="1"/>
  <c r="M285" i="3" s="1"/>
  <c r="L285" i="3"/>
  <c r="M320" i="1"/>
  <c r="O320" i="1" s="1"/>
  <c r="O320" i="3" s="1"/>
  <c r="L320" i="3"/>
  <c r="M458" i="1"/>
  <c r="M458" i="3" s="1"/>
  <c r="L458" i="3"/>
  <c r="X408" i="1"/>
  <c r="W408" i="3"/>
  <c r="K488" i="3"/>
  <c r="AV488" i="3" s="1"/>
  <c r="AV488" i="1"/>
  <c r="X506" i="1"/>
  <c r="Z506" i="1" s="1"/>
  <c r="W506" i="3"/>
  <c r="H361" i="1"/>
  <c r="H361" i="3" s="1"/>
  <c r="M509" i="1"/>
  <c r="M509" i="3" s="1"/>
  <c r="L509" i="3"/>
  <c r="K306" i="3"/>
  <c r="AV306" i="3" s="1"/>
  <c r="AV306" i="1"/>
  <c r="K395" i="3"/>
  <c r="AV395" i="3" s="1"/>
  <c r="AV395" i="1"/>
  <c r="K200" i="3"/>
  <c r="AV200" i="3" s="1"/>
  <c r="AV200" i="1"/>
  <c r="K371" i="3"/>
  <c r="AV371" i="3" s="1"/>
  <c r="AV371" i="1"/>
  <c r="K340" i="3"/>
  <c r="AV340" i="3" s="1"/>
  <c r="AV340" i="1"/>
  <c r="K234" i="3"/>
  <c r="AV234" i="3" s="1"/>
  <c r="AV234" i="1"/>
  <c r="K111" i="3"/>
  <c r="AV111" i="3" s="1"/>
  <c r="AV111" i="1"/>
  <c r="K505" i="3"/>
  <c r="AV505" i="3" s="1"/>
  <c r="AV505" i="1"/>
  <c r="K516" i="3"/>
  <c r="AV516" i="3" s="1"/>
  <c r="AV516" i="1"/>
  <c r="K469" i="3"/>
  <c r="AV469" i="3" s="1"/>
  <c r="AV469" i="1"/>
  <c r="K545" i="3"/>
  <c r="AV545" i="3" s="1"/>
  <c r="AV545" i="1"/>
  <c r="K631" i="3"/>
  <c r="AV631" i="3" s="1"/>
  <c r="AV631" i="1"/>
  <c r="K538" i="3"/>
  <c r="AV538" i="3" s="1"/>
  <c r="AV538" i="1"/>
  <c r="K632" i="3"/>
  <c r="AV632" i="3" s="1"/>
  <c r="AV632" i="1"/>
  <c r="K253" i="3"/>
  <c r="AV253" i="3" s="1"/>
  <c r="AV253" i="1"/>
  <c r="K533" i="3"/>
  <c r="AV533" i="3" s="1"/>
  <c r="AV533" i="1"/>
  <c r="K58" i="3"/>
  <c r="AV58" i="3" s="1"/>
  <c r="AV58" i="1"/>
  <c r="K583" i="3"/>
  <c r="AV583" i="3" s="1"/>
  <c r="AV583" i="1"/>
  <c r="K94" i="3"/>
  <c r="AV94" i="3" s="1"/>
  <c r="AV94" i="1"/>
  <c r="K188" i="3"/>
  <c r="AV188" i="3" s="1"/>
  <c r="AV188" i="1"/>
  <c r="K442" i="3"/>
  <c r="AV442" i="3" s="1"/>
  <c r="AV442" i="1"/>
  <c r="K497" i="3"/>
  <c r="AV497" i="3" s="1"/>
  <c r="AV497" i="1"/>
  <c r="K660" i="3"/>
  <c r="AV660" i="3" s="1"/>
  <c r="AV660" i="1"/>
  <c r="K48" i="3"/>
  <c r="AV48" i="3" s="1"/>
  <c r="AV48" i="1"/>
  <c r="K125" i="3"/>
  <c r="AV125" i="3" s="1"/>
  <c r="AV125" i="1"/>
  <c r="K597" i="3"/>
  <c r="AV597" i="3" s="1"/>
  <c r="AV597" i="1"/>
  <c r="K572" i="3"/>
  <c r="AV572" i="3" s="1"/>
  <c r="AV572" i="1"/>
  <c r="K656" i="3"/>
  <c r="AV656" i="3" s="1"/>
  <c r="AV656" i="1"/>
  <c r="K573" i="3"/>
  <c r="AV573" i="3" s="1"/>
  <c r="AV573" i="1"/>
  <c r="K286" i="3"/>
  <c r="AV286" i="3" s="1"/>
  <c r="AV286" i="1"/>
  <c r="K22" i="3"/>
  <c r="AV22" i="3" s="1"/>
  <c r="AV22" i="1"/>
  <c r="K219" i="3"/>
  <c r="AV219" i="3" s="1"/>
  <c r="AV219" i="1"/>
  <c r="K657" i="3"/>
  <c r="AV657" i="3" s="1"/>
  <c r="AV657" i="1"/>
  <c r="K325" i="3"/>
  <c r="AV325" i="3" s="1"/>
  <c r="AV325" i="1"/>
  <c r="K254" i="3"/>
  <c r="AV254" i="3" s="1"/>
  <c r="AV254" i="1"/>
  <c r="K246" i="3"/>
  <c r="AV246" i="3" s="1"/>
  <c r="AV246" i="1"/>
  <c r="K298" i="3"/>
  <c r="AV298" i="3" s="1"/>
  <c r="AV298" i="1"/>
  <c r="K3" i="3"/>
  <c r="AV3" i="3" s="1"/>
  <c r="AV3" i="1"/>
  <c r="K175" i="3"/>
  <c r="AV175" i="3" s="1"/>
  <c r="AV175" i="1"/>
  <c r="X312" i="1"/>
  <c r="Z312" i="1" s="1"/>
  <c r="Z312" i="3" s="1"/>
  <c r="W312" i="3"/>
  <c r="X372" i="1"/>
  <c r="Y372" i="1" s="1"/>
  <c r="Y372" i="3" s="1"/>
  <c r="W372" i="3"/>
  <c r="M523" i="1"/>
  <c r="M523" i="3" s="1"/>
  <c r="L523" i="3"/>
  <c r="M446" i="1"/>
  <c r="O446" i="1" s="1"/>
  <c r="L446" i="3"/>
  <c r="X420" i="1"/>
  <c r="X420" i="3" s="1"/>
  <c r="W420" i="3"/>
  <c r="X509" i="1"/>
  <c r="Z509" i="1" s="1"/>
  <c r="W509" i="3"/>
  <c r="X622" i="1"/>
  <c r="X622" i="3" s="1"/>
  <c r="W622" i="3"/>
  <c r="K323" i="3"/>
  <c r="AV323" i="3" s="1"/>
  <c r="AV323" i="1"/>
  <c r="K413" i="3"/>
  <c r="AV413" i="3" s="1"/>
  <c r="AV413" i="1"/>
  <c r="K274" i="3"/>
  <c r="AV274" i="3" s="1"/>
  <c r="AV274" i="1"/>
  <c r="K289" i="3"/>
  <c r="AV289" i="3" s="1"/>
  <c r="AV289" i="1"/>
  <c r="K251" i="3"/>
  <c r="AV251" i="3" s="1"/>
  <c r="AV251" i="1"/>
  <c r="K520" i="3"/>
  <c r="AV520" i="3" s="1"/>
  <c r="AV520" i="1"/>
  <c r="K554" i="3"/>
  <c r="AV554" i="3" s="1"/>
  <c r="AV554" i="1"/>
  <c r="M223" i="1"/>
  <c r="L223" i="3"/>
  <c r="K569" i="3"/>
  <c r="AV569" i="3" s="1"/>
  <c r="AV569" i="1"/>
  <c r="X62" i="1"/>
  <c r="X62" i="3" s="1"/>
  <c r="W62" i="3"/>
  <c r="K604" i="3"/>
  <c r="AV604" i="3" s="1"/>
  <c r="AV604" i="1"/>
  <c r="K643" i="3"/>
  <c r="AV643" i="3" s="1"/>
  <c r="AV643" i="1"/>
  <c r="K257" i="3"/>
  <c r="AV257" i="3" s="1"/>
  <c r="AV257" i="1"/>
  <c r="K275" i="3"/>
  <c r="AV275" i="3" s="1"/>
  <c r="AV275" i="1"/>
  <c r="K547" i="3"/>
  <c r="AV547" i="3" s="1"/>
  <c r="AV547" i="1"/>
  <c r="K422" i="3"/>
  <c r="AV422" i="3" s="1"/>
  <c r="AV422" i="1"/>
  <c r="K66" i="3"/>
  <c r="AV66" i="3" s="1"/>
  <c r="AV66" i="1"/>
  <c r="K620" i="3"/>
  <c r="AV620" i="3" s="1"/>
  <c r="AV620" i="1"/>
  <c r="K108" i="3"/>
  <c r="AV108" i="3" s="1"/>
  <c r="AV108" i="1"/>
  <c r="K562" i="3"/>
  <c r="AV562" i="3" s="1"/>
  <c r="AV562" i="1"/>
  <c r="K126" i="3"/>
  <c r="AV126" i="3" s="1"/>
  <c r="AV126" i="1"/>
  <c r="K233" i="3"/>
  <c r="AV233" i="3" s="1"/>
  <c r="AV233" i="1"/>
  <c r="K537" i="3"/>
  <c r="AV537" i="3" s="1"/>
  <c r="AV537" i="1"/>
  <c r="K502" i="3"/>
  <c r="AV502" i="3" s="1"/>
  <c r="AV502" i="1"/>
  <c r="K63" i="3"/>
  <c r="AV63" i="3" s="1"/>
  <c r="AV63" i="1"/>
  <c r="K130" i="3"/>
  <c r="AV130" i="3" s="1"/>
  <c r="AV130" i="1"/>
  <c r="K618" i="3"/>
  <c r="AV618" i="3" s="1"/>
  <c r="AV618" i="1"/>
  <c r="K639" i="3"/>
  <c r="AV639" i="3" s="1"/>
  <c r="AV639" i="1"/>
  <c r="K142" i="3"/>
  <c r="AV142" i="3" s="1"/>
  <c r="AV142" i="1"/>
  <c r="K589" i="3"/>
  <c r="AV589" i="3" s="1"/>
  <c r="AV589" i="1"/>
  <c r="K312" i="3"/>
  <c r="AV312" i="3" s="1"/>
  <c r="AV312" i="1"/>
  <c r="K84" i="3"/>
  <c r="AV84" i="3" s="1"/>
  <c r="AV84" i="1"/>
  <c r="K559" i="3"/>
  <c r="AV559" i="1"/>
  <c r="K259" i="3"/>
  <c r="AV259" i="3" s="1"/>
  <c r="AV259" i="1"/>
  <c r="K415" i="3"/>
  <c r="AV415" i="3" s="1"/>
  <c r="AV415" i="1"/>
  <c r="K557" i="3"/>
  <c r="AV557" i="3" s="1"/>
  <c r="AV557" i="1"/>
  <c r="K326" i="3"/>
  <c r="AV326" i="3" s="1"/>
  <c r="AV326" i="1"/>
  <c r="K406" i="3"/>
  <c r="AV406" i="3" s="1"/>
  <c r="AV406" i="1"/>
  <c r="K296" i="3"/>
  <c r="AV296" i="3" s="1"/>
  <c r="AV296" i="1"/>
  <c r="X31" i="1"/>
  <c r="W31" i="3"/>
  <c r="M31" i="1"/>
  <c r="M31" i="3" s="1"/>
  <c r="L31" i="3"/>
  <c r="M84" i="1"/>
  <c r="M84" i="3" s="1"/>
  <c r="L84" i="3"/>
  <c r="M112" i="1"/>
  <c r="M112" i="3" s="1"/>
  <c r="L112" i="3"/>
  <c r="X147" i="1"/>
  <c r="X147" i="3" s="1"/>
  <c r="W147" i="3"/>
  <c r="X110" i="1"/>
  <c r="Z110" i="1" s="1"/>
  <c r="Z110" i="3" s="1"/>
  <c r="W110" i="3"/>
  <c r="H178" i="1"/>
  <c r="H178" i="3" s="1"/>
  <c r="M147" i="1"/>
  <c r="L147" i="3"/>
  <c r="X139" i="1"/>
  <c r="Y139" i="1" s="1"/>
  <c r="Y139" i="3" s="1"/>
  <c r="W139" i="3"/>
  <c r="M186" i="1"/>
  <c r="O186" i="1" s="1"/>
  <c r="L186" i="3"/>
  <c r="K204" i="3"/>
  <c r="AV204" i="3" s="1"/>
  <c r="AV204" i="1"/>
  <c r="M246" i="1"/>
  <c r="N246" i="1" s="1"/>
  <c r="N246" i="3" s="1"/>
  <c r="L246" i="3"/>
  <c r="X349" i="1"/>
  <c r="Y349" i="1" s="1"/>
  <c r="Y349" i="3" s="1"/>
  <c r="W349" i="3"/>
  <c r="K357" i="3"/>
  <c r="AV357" i="3" s="1"/>
  <c r="AV357" i="1"/>
  <c r="K352" i="3"/>
  <c r="AV352" i="3" s="1"/>
  <c r="AV352" i="1"/>
  <c r="X398" i="1"/>
  <c r="W398" i="3"/>
  <c r="X422" i="1"/>
  <c r="X422" i="3" s="1"/>
  <c r="W422" i="3"/>
  <c r="X406" i="1"/>
  <c r="X406" i="3" s="1"/>
  <c r="W406" i="3"/>
  <c r="M543" i="1"/>
  <c r="M543" i="3" s="1"/>
  <c r="L543" i="3"/>
  <c r="M503" i="1"/>
  <c r="M503" i="3" s="1"/>
  <c r="L503" i="3"/>
  <c r="K611" i="3"/>
  <c r="AV611" i="3" s="1"/>
  <c r="AV611" i="1"/>
  <c r="M624" i="1"/>
  <c r="M624" i="3" s="1"/>
  <c r="L624" i="3"/>
  <c r="K369" i="3"/>
  <c r="AV369" i="3" s="1"/>
  <c r="AV369" i="1"/>
  <c r="K292" i="3"/>
  <c r="AV292" i="3" s="1"/>
  <c r="AV292" i="1"/>
  <c r="K299" i="3"/>
  <c r="AV299" i="3" s="1"/>
  <c r="AV299" i="1"/>
  <c r="K400" i="3"/>
  <c r="AV400" i="3" s="1"/>
  <c r="AV400" i="1"/>
  <c r="K255" i="3"/>
  <c r="AV255" i="3" s="1"/>
  <c r="AV255" i="1"/>
  <c r="K364" i="3"/>
  <c r="AV364" i="3" s="1"/>
  <c r="AV364" i="1"/>
  <c r="K252" i="3"/>
  <c r="AV252" i="3" s="1"/>
  <c r="AV252" i="1"/>
  <c r="M166" i="1"/>
  <c r="M166" i="3" s="1"/>
  <c r="L166" i="3"/>
  <c r="K605" i="3"/>
  <c r="AV605" i="1"/>
  <c r="K578" i="3"/>
  <c r="AV578" i="3" s="1"/>
  <c r="AV578" i="1"/>
  <c r="K542" i="3"/>
  <c r="AV542" i="3" s="1"/>
  <c r="AV542" i="1"/>
  <c r="M629" i="1"/>
  <c r="O629" i="1" s="1"/>
  <c r="L629" i="3"/>
  <c r="K262" i="3"/>
  <c r="AV262" i="3" s="1"/>
  <c r="AV262" i="1"/>
  <c r="K412" i="3"/>
  <c r="AV412" i="3" s="1"/>
  <c r="AV412" i="1"/>
  <c r="K297" i="3"/>
  <c r="AV297" i="3" s="1"/>
  <c r="AV297" i="1"/>
  <c r="K637" i="3"/>
  <c r="AV637" i="3" s="1"/>
  <c r="AV637" i="1"/>
  <c r="K160" i="3"/>
  <c r="AV160" i="3" s="1"/>
  <c r="AV160" i="1"/>
  <c r="K579" i="3"/>
  <c r="AV579" i="3" s="1"/>
  <c r="AV579" i="1"/>
  <c r="K256" i="3"/>
  <c r="AV256" i="3" s="1"/>
  <c r="AV256" i="1"/>
  <c r="K553" i="3"/>
  <c r="AV553" i="3" s="1"/>
  <c r="AV553" i="1"/>
  <c r="K507" i="3"/>
  <c r="AV507" i="3" s="1"/>
  <c r="AV507" i="1"/>
  <c r="K168" i="3"/>
  <c r="AV168" i="3" s="1"/>
  <c r="AV168" i="1"/>
  <c r="K35" i="3"/>
  <c r="AV35" i="3" s="1"/>
  <c r="AV35" i="1"/>
  <c r="K169" i="3"/>
  <c r="AV169" i="3" s="1"/>
  <c r="AV169" i="1"/>
  <c r="K81" i="3"/>
  <c r="AV81" i="3" s="1"/>
  <c r="AV81" i="1"/>
  <c r="K226" i="3"/>
  <c r="AV226" i="3" s="1"/>
  <c r="AV226" i="1"/>
  <c r="K367" i="3"/>
  <c r="AV367" i="3" s="1"/>
  <c r="AV367" i="1"/>
  <c r="K663" i="3"/>
  <c r="AV663" i="3" s="1"/>
  <c r="AV663" i="1"/>
  <c r="K120" i="3"/>
  <c r="AV120" i="3" s="1"/>
  <c r="AV120" i="1"/>
  <c r="K623" i="3"/>
  <c r="AV623" i="3" s="1"/>
  <c r="AV623" i="1"/>
  <c r="K466" i="3"/>
  <c r="AV466" i="3" s="1"/>
  <c r="AV466" i="1"/>
  <c r="K431" i="3"/>
  <c r="AV431" i="3" s="1"/>
  <c r="AV431" i="1"/>
  <c r="K594" i="3"/>
  <c r="AV594" i="3" s="1"/>
  <c r="AV594" i="1"/>
  <c r="K512" i="3"/>
  <c r="AV512" i="1"/>
  <c r="K434" i="3"/>
  <c r="AV434" i="3" s="1"/>
  <c r="AV434" i="1"/>
  <c r="K377" i="3"/>
  <c r="AV377" i="3" s="1"/>
  <c r="AV377" i="1"/>
  <c r="K456" i="3"/>
  <c r="AV456" i="3" s="1"/>
  <c r="AV456" i="1"/>
  <c r="K67" i="3"/>
  <c r="AV67" i="3" s="1"/>
  <c r="AV67" i="1"/>
  <c r="K491" i="3"/>
  <c r="AV491" i="3" s="1"/>
  <c r="AV491" i="1"/>
  <c r="K56" i="3"/>
  <c r="AV56" i="3" s="1"/>
  <c r="AV56" i="1"/>
  <c r="K373" i="3"/>
  <c r="AV373" i="3" s="1"/>
  <c r="AV373" i="1"/>
  <c r="X239" i="1"/>
  <c r="W239" i="3"/>
  <c r="K240" i="3"/>
  <c r="AV240" i="3" s="1"/>
  <c r="AV240" i="1"/>
  <c r="K229" i="3"/>
  <c r="AV229" i="3" s="1"/>
  <c r="AV229" i="1"/>
  <c r="X179" i="1"/>
  <c r="X179" i="3" s="1"/>
  <c r="W179" i="3"/>
  <c r="X499" i="1"/>
  <c r="W499" i="3"/>
  <c r="K361" i="3"/>
  <c r="AV361" i="3" s="1"/>
  <c r="AV361" i="1"/>
  <c r="K242" i="3"/>
  <c r="AV242" i="3" s="1"/>
  <c r="AV242" i="1"/>
  <c r="K73" i="3"/>
  <c r="AV73" i="3" s="1"/>
  <c r="AV73" i="1"/>
  <c r="K401" i="3"/>
  <c r="AV401" i="3" s="1"/>
  <c r="AV401" i="1"/>
  <c r="M378" i="1"/>
  <c r="N378" i="1" s="1"/>
  <c r="N378" i="3" s="1"/>
  <c r="L378" i="3"/>
  <c r="K374" i="3"/>
  <c r="AV374" i="3" s="1"/>
  <c r="AV374" i="1"/>
  <c r="K156" i="3"/>
  <c r="AV156" i="3" s="1"/>
  <c r="AV156" i="1"/>
  <c r="K89" i="3"/>
  <c r="AV89" i="3" s="1"/>
  <c r="AV89" i="1"/>
  <c r="K454" i="3"/>
  <c r="AV454" i="3" s="1"/>
  <c r="AV454" i="1"/>
  <c r="K390" i="3"/>
  <c r="AV390" i="3" s="1"/>
  <c r="AV390" i="1"/>
  <c r="K140" i="3"/>
  <c r="AV140" i="3" s="1"/>
  <c r="AV140" i="1"/>
  <c r="K146" i="3"/>
  <c r="AV146" i="3" s="1"/>
  <c r="AV146" i="1"/>
  <c r="M240" i="1"/>
  <c r="M240" i="3" s="1"/>
  <c r="L240" i="3"/>
  <c r="K179" i="3"/>
  <c r="AV179" i="3" s="1"/>
  <c r="AV179" i="1"/>
  <c r="K46" i="3"/>
  <c r="AV46" i="3" s="1"/>
  <c r="AV46" i="1"/>
  <c r="K429" i="3"/>
  <c r="AV429" i="3" s="1"/>
  <c r="AV429" i="1"/>
  <c r="K378" i="3"/>
  <c r="AV378" i="3" s="1"/>
  <c r="AV378" i="1"/>
  <c r="K239" i="3"/>
  <c r="AV239" i="3" s="1"/>
  <c r="AV239" i="1"/>
  <c r="K477" i="3"/>
  <c r="AV477" i="3" s="1"/>
  <c r="AV477" i="1"/>
  <c r="M138" i="1"/>
  <c r="O138" i="1" s="1"/>
  <c r="O138" i="3" s="1"/>
  <c r="L138" i="3"/>
  <c r="K476" i="3"/>
  <c r="AV476" i="3" s="1"/>
  <c r="AV476" i="1"/>
  <c r="K416" i="3"/>
  <c r="AV416" i="3" s="1"/>
  <c r="AV416" i="1"/>
  <c r="K138" i="3"/>
  <c r="AV138" i="3" s="1"/>
  <c r="AV138" i="1"/>
  <c r="K602" i="3"/>
  <c r="AV602" i="3" s="1"/>
  <c r="AV602" i="1"/>
  <c r="W56" i="1"/>
  <c r="K178" i="3"/>
  <c r="AV178" i="3" s="1"/>
  <c r="AV178" i="1"/>
  <c r="K396" i="3"/>
  <c r="AV396" i="3" s="1"/>
  <c r="AV396" i="1"/>
  <c r="K499" i="3"/>
  <c r="AV499" i="3" s="1"/>
  <c r="AV499" i="1"/>
  <c r="AV276" i="3"/>
  <c r="AV450" i="3"/>
  <c r="AV535" i="3"/>
  <c r="AV463" i="3"/>
  <c r="AV483" i="3"/>
  <c r="AV646" i="3"/>
  <c r="AV247" i="3"/>
  <c r="AV544" i="3"/>
  <c r="AV512" i="3"/>
  <c r="AV539" i="3"/>
  <c r="AV370" i="3"/>
  <c r="AV387" i="3"/>
  <c r="AV528" i="3"/>
  <c r="AV524" i="3"/>
  <c r="AV540" i="3"/>
  <c r="AV407" i="3"/>
  <c r="AV409" i="3"/>
  <c r="AV585" i="3"/>
  <c r="AV559" i="3"/>
  <c r="AV596" i="3"/>
  <c r="AV605" i="3"/>
  <c r="AV563" i="3"/>
  <c r="AV410" i="3"/>
  <c r="AV337" i="3"/>
  <c r="AV341" i="3"/>
  <c r="AV362" i="3"/>
  <c r="AV59" i="3"/>
  <c r="AV41" i="3"/>
  <c r="AV44" i="3"/>
  <c r="AV70" i="3"/>
  <c r="W189" i="1"/>
  <c r="W404" i="1"/>
  <c r="W330" i="1"/>
  <c r="W327" i="1"/>
  <c r="W7" i="1"/>
  <c r="W41" i="1"/>
  <c r="L59" i="1"/>
  <c r="L126" i="1"/>
  <c r="W187" i="1"/>
  <c r="Z310" i="1"/>
  <c r="Z310" i="3" s="1"/>
  <c r="L241" i="1"/>
  <c r="L302" i="1"/>
  <c r="W578" i="1"/>
  <c r="L7" i="1"/>
  <c r="L151" i="1"/>
  <c r="L211" i="1"/>
  <c r="W302" i="1"/>
  <c r="L453" i="1"/>
  <c r="W151" i="1"/>
  <c r="L255" i="1"/>
  <c r="W255" i="1"/>
  <c r="W453" i="1"/>
  <c r="W590" i="1"/>
  <c r="W616" i="1"/>
  <c r="W177" i="1"/>
  <c r="L468" i="1"/>
  <c r="L562" i="1"/>
  <c r="W15" i="1"/>
  <c r="L209" i="1"/>
  <c r="L87" i="1"/>
  <c r="W126" i="1"/>
  <c r="L233" i="1"/>
  <c r="W220" i="1"/>
  <c r="W405" i="1"/>
  <c r="W568" i="1"/>
  <c r="L29" i="1"/>
  <c r="W334" i="1"/>
  <c r="W29" i="1"/>
  <c r="L356" i="1"/>
  <c r="W446" i="1"/>
  <c r="W356" i="1"/>
  <c r="L232" i="1"/>
  <c r="W82" i="1"/>
  <c r="L77" i="1"/>
  <c r="W232" i="1"/>
  <c r="L118" i="1"/>
  <c r="L169" i="1"/>
  <c r="L521" i="1"/>
  <c r="W450" i="1"/>
  <c r="L412" i="1"/>
  <c r="W113" i="1"/>
  <c r="L273" i="1"/>
  <c r="W165" i="1"/>
  <c r="W235" i="1"/>
  <c r="W258" i="1"/>
  <c r="W492" i="1"/>
  <c r="L633" i="1"/>
  <c r="L374" i="1"/>
  <c r="W231" i="1"/>
  <c r="L92" i="1"/>
  <c r="W152" i="1"/>
  <c r="W273" i="1"/>
  <c r="L492" i="1"/>
  <c r="L601" i="1"/>
  <c r="W79" i="1"/>
  <c r="W633" i="1"/>
  <c r="W92" i="1"/>
  <c r="L114" i="1"/>
  <c r="L177" i="1"/>
  <c r="W196" i="1"/>
  <c r="L258" i="1"/>
  <c r="W281" i="1"/>
  <c r="W376" i="1"/>
  <c r="W477" i="1"/>
  <c r="L528" i="1"/>
  <c r="L524" i="1"/>
  <c r="L264" i="1"/>
  <c r="W121" i="1"/>
  <c r="L607" i="1"/>
  <c r="W640" i="1"/>
  <c r="W96" i="1"/>
  <c r="W114" i="1"/>
  <c r="W277" i="1"/>
  <c r="W402" i="1"/>
  <c r="L15" i="1"/>
  <c r="W59" i="1"/>
  <c r="L82" i="1"/>
  <c r="W263" i="1"/>
  <c r="L263" i="1"/>
  <c r="L386" i="1"/>
  <c r="L478" i="1"/>
  <c r="L445" i="1"/>
  <c r="W88" i="1"/>
  <c r="W472" i="1"/>
  <c r="L278" i="1"/>
  <c r="L404" i="1"/>
  <c r="W606" i="1"/>
  <c r="W39" i="1"/>
  <c r="W178" i="1"/>
  <c r="W444" i="1"/>
  <c r="W209" i="1"/>
  <c r="W278" i="1"/>
  <c r="W306" i="1"/>
  <c r="W162" i="1"/>
  <c r="L96" i="1"/>
  <c r="L128" i="1"/>
  <c r="L323" i="1"/>
  <c r="W610" i="1"/>
  <c r="L449" i="1"/>
  <c r="L631" i="1"/>
  <c r="W274" i="1"/>
  <c r="L70" i="1"/>
  <c r="W138" i="1"/>
  <c r="L193" i="1"/>
  <c r="W323" i="1"/>
  <c r="L513" i="1"/>
  <c r="L532" i="1"/>
  <c r="L645" i="1"/>
  <c r="W659" i="1"/>
  <c r="W3" i="1"/>
  <c r="L580" i="1"/>
  <c r="W580" i="1"/>
  <c r="W186" i="1"/>
  <c r="L576" i="1"/>
  <c r="W261" i="1"/>
  <c r="W341" i="1"/>
  <c r="L353" i="1"/>
  <c r="W201" i="1"/>
  <c r="L341" i="1"/>
  <c r="W353" i="1"/>
  <c r="L420" i="1"/>
  <c r="L461" i="1"/>
  <c r="L439" i="1"/>
  <c r="W634" i="1"/>
  <c r="W461" i="1"/>
  <c r="W439" i="1"/>
  <c r="L634" i="1"/>
  <c r="L9" i="1"/>
  <c r="L26" i="1"/>
  <c r="W9" i="1"/>
  <c r="W26" i="1"/>
  <c r="L201" i="1"/>
  <c r="W214" i="1"/>
  <c r="W386" i="1"/>
  <c r="L43" i="1"/>
  <c r="W301" i="1"/>
  <c r="L600" i="1"/>
  <c r="W43" i="1"/>
  <c r="L301" i="1"/>
  <c r="W600" i="1"/>
  <c r="L261" i="1"/>
  <c r="L376" i="1"/>
  <c r="L474" i="1"/>
  <c r="W588" i="1"/>
  <c r="L289" i="1"/>
  <c r="W262" i="1"/>
  <c r="L256" i="1"/>
  <c r="W73" i="1"/>
  <c r="L81" i="1"/>
  <c r="L588" i="1"/>
  <c r="L623" i="1"/>
  <c r="L42" i="1"/>
  <c r="W473" i="1"/>
  <c r="W526" i="1"/>
  <c r="W292" i="1"/>
  <c r="W240" i="1"/>
  <c r="W371" i="1"/>
  <c r="W6" i="1"/>
  <c r="W435" i="1"/>
  <c r="L363" i="1"/>
  <c r="L363" i="3" s="1"/>
  <c r="W598" i="1"/>
  <c r="L617" i="1"/>
  <c r="W257" i="1"/>
  <c r="W275" i="1"/>
  <c r="W275" i="3" s="1"/>
  <c r="L547" i="1"/>
  <c r="L422" i="1"/>
  <c r="L66" i="1"/>
  <c r="L66" i="3" s="1"/>
  <c r="W562" i="1"/>
  <c r="L537" i="1"/>
  <c r="W618" i="1"/>
  <c r="W618" i="3" s="1"/>
  <c r="L589" i="1"/>
  <c r="L312" i="1"/>
  <c r="W415" i="1"/>
  <c r="L557" i="1"/>
  <c r="L466" i="1"/>
  <c r="L35" i="1"/>
  <c r="L226" i="1"/>
  <c r="L72" i="1"/>
  <c r="L72" i="3" s="1"/>
  <c r="W95" i="1"/>
  <c r="W433" i="1"/>
  <c r="W299" i="1"/>
  <c r="W400" i="1"/>
  <c r="W251" i="1"/>
  <c r="L361" i="1"/>
  <c r="L224" i="1"/>
  <c r="W68" i="1"/>
  <c r="L495" i="1"/>
  <c r="W374" i="1"/>
  <c r="L551" i="1"/>
  <c r="L231" i="1"/>
  <c r="L646" i="1"/>
  <c r="L165" i="1"/>
  <c r="W558" i="1"/>
  <c r="L153" i="1"/>
  <c r="L153" i="3" s="1"/>
  <c r="W93" i="1"/>
  <c r="W173" i="1"/>
  <c r="W290" i="1"/>
  <c r="W86" i="1"/>
  <c r="W521" i="1"/>
  <c r="W425" i="1"/>
  <c r="L2" i="1"/>
  <c r="W156" i="1"/>
  <c r="L19" i="1"/>
  <c r="W127" i="1"/>
  <c r="L89" i="1"/>
  <c r="L316" i="1"/>
  <c r="L316" i="3" s="1"/>
  <c r="L450" i="1"/>
  <c r="W83" i="1"/>
  <c r="W99" i="1"/>
  <c r="W443" i="1"/>
  <c r="L364" i="1"/>
  <c r="W234" i="1"/>
  <c r="L505" i="1"/>
  <c r="L654" i="1"/>
  <c r="W666" i="1"/>
  <c r="L590" i="1"/>
  <c r="L18" i="1"/>
  <c r="L375" i="1"/>
  <c r="L41" i="1"/>
  <c r="L174" i="1"/>
  <c r="L593" i="1"/>
  <c r="W210" i="1"/>
  <c r="L317" i="1"/>
  <c r="L98" i="1"/>
  <c r="W308" i="1"/>
  <c r="W409" i="1"/>
  <c r="L106" i="1"/>
  <c r="W411" i="1"/>
  <c r="W8" i="1"/>
  <c r="W358" i="1"/>
  <c r="L140" i="1"/>
  <c r="W203" i="1"/>
  <c r="W164" i="1"/>
  <c r="W146" i="1"/>
  <c r="L105" i="1"/>
  <c r="W539" i="1"/>
  <c r="W297" i="1"/>
  <c r="W297" i="3" s="1"/>
  <c r="L434" i="1"/>
  <c r="W364" i="1"/>
  <c r="L401" i="1"/>
  <c r="L552" i="1"/>
  <c r="L637" i="1"/>
  <c r="W143" i="1"/>
  <c r="W123" i="1"/>
  <c r="L307" i="1"/>
  <c r="W447" i="1"/>
  <c r="W345" i="1"/>
  <c r="W531" i="1"/>
  <c r="W387" i="1"/>
  <c r="W242" i="1"/>
  <c r="W242" i="3" s="1"/>
  <c r="L516" i="1"/>
  <c r="L669" i="1"/>
  <c r="W524" i="1"/>
  <c r="L405" i="1"/>
  <c r="W264" i="1"/>
  <c r="L121" i="1"/>
  <c r="L179" i="1"/>
  <c r="W607" i="1"/>
  <c r="W215" i="1"/>
  <c r="W424" i="1"/>
  <c r="L46" i="1"/>
  <c r="W635" i="1"/>
  <c r="W342" i="1"/>
  <c r="L134" i="1"/>
  <c r="L136" i="1"/>
  <c r="L640" i="1"/>
  <c r="W80" i="1"/>
  <c r="W155" i="1"/>
  <c r="L250" i="1"/>
  <c r="L250" i="3" s="1"/>
  <c r="L198" i="1"/>
  <c r="W190" i="1"/>
  <c r="W359" i="1"/>
  <c r="W313" i="1"/>
  <c r="W555" i="1"/>
  <c r="W555" i="3" s="1"/>
  <c r="L191" i="1"/>
  <c r="L370" i="1"/>
  <c r="L644" i="1"/>
  <c r="L160" i="1"/>
  <c r="W401" i="1"/>
  <c r="W552" i="1"/>
  <c r="W637" i="1"/>
  <c r="W197" i="1"/>
  <c r="W197" i="3" s="1"/>
  <c r="W478" i="1"/>
  <c r="L460" i="1"/>
  <c r="W271" i="1"/>
  <c r="L252" i="1"/>
  <c r="L554" i="1"/>
  <c r="W382" i="1"/>
  <c r="L568" i="1"/>
  <c r="W528" i="1"/>
  <c r="L622" i="1"/>
  <c r="W543" i="1"/>
  <c r="W223" i="1"/>
  <c r="L616" i="1"/>
  <c r="L343" i="1"/>
  <c r="L57" i="1"/>
  <c r="W13" i="1"/>
  <c r="W362" i="1"/>
  <c r="L398" i="1"/>
  <c r="L295" i="1"/>
  <c r="L184" i="1"/>
  <c r="W563" i="1"/>
  <c r="L490" i="1"/>
  <c r="L282" i="1"/>
  <c r="L379" i="1"/>
  <c r="L379" i="3" s="1"/>
  <c r="W350" i="1"/>
  <c r="W109" i="1"/>
  <c r="W74" i="1"/>
  <c r="W465" i="1"/>
  <c r="W594" i="1"/>
  <c r="W120" i="1"/>
  <c r="L512" i="1"/>
  <c r="L216" i="1"/>
  <c r="L216" i="3" s="1"/>
  <c r="L150" i="1"/>
  <c r="L511" i="1"/>
  <c r="L5" i="1"/>
  <c r="L5" i="3" s="1"/>
  <c r="L599" i="1"/>
  <c r="W532" i="1"/>
  <c r="W70" i="1"/>
  <c r="W645" i="1"/>
  <c r="L548" i="1"/>
  <c r="L277" i="1"/>
  <c r="L334" i="1"/>
  <c r="W118" i="1"/>
  <c r="W458" i="1"/>
  <c r="L208" i="1"/>
  <c r="L403" i="1"/>
  <c r="W378" i="1"/>
  <c r="L194" i="1"/>
  <c r="W192" i="1"/>
  <c r="L141" i="1"/>
  <c r="W287" i="1"/>
  <c r="W629" i="1"/>
  <c r="W69" i="1"/>
  <c r="L73" i="1"/>
  <c r="L120" i="1"/>
  <c r="L431" i="1"/>
  <c r="W512" i="1"/>
  <c r="W38" i="1"/>
  <c r="W418" i="1"/>
  <c r="W77" i="1"/>
  <c r="L515" i="1"/>
  <c r="L293" i="1"/>
  <c r="W305" i="1"/>
  <c r="W615" i="1"/>
  <c r="L88" i="1"/>
  <c r="W642" i="1"/>
  <c r="W642" i="3" s="1"/>
  <c r="W87" i="1"/>
  <c r="L239" i="1"/>
  <c r="L315" i="1"/>
  <c r="W53" i="1"/>
  <c r="L567" i="1"/>
  <c r="L110" i="1"/>
  <c r="W419" i="1"/>
  <c r="W157" i="1"/>
  <c r="L311" i="1"/>
  <c r="W592" i="1"/>
  <c r="L340" i="1"/>
  <c r="L340" i="3" s="1"/>
  <c r="W431" i="1"/>
  <c r="L330" i="1"/>
  <c r="W667" i="1"/>
  <c r="L667" i="1"/>
  <c r="L235" i="1"/>
  <c r="L510" i="1"/>
  <c r="L519" i="1"/>
  <c r="W300" i="1"/>
  <c r="L44" i="1"/>
  <c r="L328" i="1"/>
  <c r="W608" i="1"/>
  <c r="W608" i="3" s="1"/>
  <c r="W648" i="1"/>
  <c r="W560" i="1"/>
  <c r="L444" i="1"/>
  <c r="L477" i="1"/>
  <c r="L655" i="1"/>
  <c r="L402" i="1"/>
  <c r="L152" i="1"/>
  <c r="L222" i="1"/>
  <c r="L472" i="1"/>
  <c r="W464" i="1"/>
  <c r="W479" i="1"/>
  <c r="W324" i="1"/>
  <c r="W320" i="1"/>
  <c r="L662" i="1"/>
  <c r="W489" i="1"/>
  <c r="L349" i="1"/>
  <c r="W523" i="1"/>
  <c r="W112" i="1"/>
  <c r="W285" i="1"/>
  <c r="L117" i="1"/>
  <c r="W624" i="1"/>
  <c r="L367" i="1"/>
  <c r="W291" i="1"/>
  <c r="L243" i="1"/>
  <c r="L243" i="3" s="1"/>
  <c r="L16" i="1"/>
  <c r="L135" i="1"/>
  <c r="L135" i="3" s="1"/>
  <c r="W17" i="1"/>
  <c r="W331" i="1"/>
  <c r="L78" i="1"/>
  <c r="W368" i="1"/>
  <c r="L541" i="1"/>
  <c r="L661" i="1"/>
  <c r="L327" i="1"/>
  <c r="W565" i="1"/>
  <c r="W565" i="3" s="1"/>
  <c r="L606" i="1"/>
  <c r="L659" i="1"/>
  <c r="L612" i="1"/>
  <c r="L612" i="3" s="1"/>
  <c r="W501" i="1"/>
  <c r="L187" i="1"/>
  <c r="W513" i="1"/>
  <c r="L484" i="1"/>
  <c r="L602" i="1"/>
  <c r="L360" i="1"/>
  <c r="L613" i="1"/>
  <c r="W338" i="1"/>
  <c r="L482" i="1"/>
  <c r="W367" i="1"/>
  <c r="W434" i="1"/>
  <c r="W294" i="1"/>
  <c r="L144" i="1"/>
  <c r="L51" i="1"/>
  <c r="L139" i="1"/>
  <c r="L27" i="1"/>
  <c r="L337" i="1"/>
  <c r="L337" i="3" s="1"/>
  <c r="L101" i="1"/>
  <c r="L238" i="1"/>
  <c r="W469" i="1"/>
  <c r="W545" i="1"/>
  <c r="W631" i="1"/>
  <c r="L534" i="1"/>
  <c r="W626" i="1"/>
  <c r="W354" i="1"/>
  <c r="W601" i="1"/>
  <c r="W10" i="1"/>
  <c r="L396" i="1"/>
  <c r="L180" i="1"/>
  <c r="L603" i="1"/>
  <c r="L603" i="3" s="1"/>
  <c r="L202" i="1"/>
  <c r="L283" i="1"/>
  <c r="L564" i="1"/>
  <c r="L483" i="1"/>
  <c r="L575" i="1"/>
  <c r="L575" i="3" s="1"/>
  <c r="L267" i="1"/>
  <c r="L39" i="1"/>
  <c r="L428" i="1"/>
  <c r="W166" i="1"/>
  <c r="L499" i="1"/>
  <c r="L346" i="1"/>
  <c r="L265" i="1"/>
  <c r="L518" i="1"/>
  <c r="W256" i="1"/>
  <c r="W663" i="1"/>
  <c r="W344" i="1"/>
  <c r="W116" i="1"/>
  <c r="W416" i="1"/>
  <c r="W128" i="1"/>
  <c r="W388" i="1"/>
  <c r="L569" i="1"/>
  <c r="W538" i="1"/>
  <c r="W632" i="1"/>
  <c r="W12" i="1"/>
  <c r="W448" i="1"/>
  <c r="L158" i="1"/>
  <c r="L75" i="1"/>
  <c r="W641" i="1"/>
  <c r="L28" i="1"/>
  <c r="W432" i="1"/>
  <c r="W20" i="1"/>
  <c r="W34" i="1"/>
  <c r="W621" i="1"/>
  <c r="W217" i="1"/>
  <c r="W217" i="3" s="1"/>
  <c r="W288" i="1"/>
  <c r="L574" i="1"/>
  <c r="L498" i="1"/>
  <c r="L647" i="1"/>
  <c r="W529" i="1"/>
  <c r="W441" i="1"/>
  <c r="W441" i="3" s="1"/>
  <c r="L377" i="1"/>
  <c r="W335" i="1"/>
  <c r="W517" i="1"/>
  <c r="W336" i="1"/>
  <c r="L248" i="1"/>
  <c r="W664" i="1"/>
  <c r="W535" i="1"/>
  <c r="W463" i="1"/>
  <c r="L148" i="1"/>
  <c r="L553" i="1"/>
  <c r="L206" i="1"/>
  <c r="L297" i="1"/>
  <c r="W544" i="1"/>
  <c r="W576" i="1"/>
  <c r="L663" i="1"/>
  <c r="W395" i="1"/>
  <c r="W167" i="1"/>
  <c r="W167" i="3" s="1"/>
  <c r="L145" i="1"/>
  <c r="L452" i="1"/>
  <c r="W438" i="1"/>
  <c r="L578" i="1"/>
  <c r="W604" i="1"/>
  <c r="L643" i="1"/>
  <c r="L52" i="1"/>
  <c r="W207" i="1"/>
  <c r="W457" i="1"/>
  <c r="W172" i="1"/>
  <c r="W97" i="1"/>
  <c r="W321" i="1"/>
  <c r="W33" i="1"/>
  <c r="L56" i="1"/>
  <c r="L610" i="1"/>
  <c r="W508" i="1"/>
  <c r="W4" i="1"/>
  <c r="W4" i="3" s="1"/>
  <c r="W581" i="1"/>
  <c r="L355" i="1"/>
  <c r="W451" i="1"/>
  <c r="W471" i="1"/>
  <c r="L107" i="1"/>
  <c r="W322" i="1"/>
  <c r="W522" i="1"/>
  <c r="W373" i="1"/>
  <c r="W280" i="1"/>
  <c r="W176" i="1"/>
  <c r="W556" i="1"/>
  <c r="W389" i="1"/>
  <c r="L536" i="1"/>
  <c r="W169" i="1"/>
  <c r="X297" i="1"/>
  <c r="W369" i="1"/>
  <c r="W185" i="1"/>
  <c r="W182" i="1"/>
  <c r="L162" i="1"/>
  <c r="W445" i="1"/>
  <c r="W445" i="3" s="1"/>
  <c r="L272" i="1"/>
  <c r="L595" i="1"/>
  <c r="L585" i="1"/>
  <c r="W542" i="1"/>
  <c r="L154" i="1"/>
  <c r="W225" i="1"/>
  <c r="W462" i="1"/>
  <c r="W245" i="1"/>
  <c r="W102" i="1"/>
  <c r="W36" i="1"/>
  <c r="W36" i="3" s="1"/>
  <c r="L50" i="1"/>
  <c r="L496" i="1"/>
  <c r="W149" i="1"/>
  <c r="L417" i="1"/>
  <c r="L347" i="1"/>
  <c r="W636" i="1"/>
  <c r="W636" i="3" s="1"/>
  <c r="W549" i="1"/>
  <c r="W596" i="1"/>
  <c r="L440" i="1"/>
  <c r="W470" i="1"/>
  <c r="L561" i="1"/>
  <c r="L314" i="1"/>
  <c r="L628" i="1"/>
  <c r="L577" i="1"/>
  <c r="L218" i="1"/>
  <c r="W668" i="1"/>
  <c r="L421" i="1"/>
  <c r="W436" i="1"/>
  <c r="L79" i="1"/>
  <c r="L122" i="1"/>
  <c r="W412" i="1"/>
  <c r="W579" i="1"/>
  <c r="L507" i="1"/>
  <c r="W226" i="1"/>
  <c r="W171" i="1"/>
  <c r="W485" i="1"/>
  <c r="L594" i="1"/>
  <c r="L21" i="1"/>
  <c r="L21" i="3" s="1"/>
  <c r="L391" i="1"/>
  <c r="W200" i="1"/>
  <c r="L195" i="1"/>
  <c r="L494" i="1"/>
  <c r="L494" i="3" s="1"/>
  <c r="L178" i="1"/>
  <c r="W449" i="1"/>
  <c r="W540" i="1"/>
  <c r="W609" i="1"/>
  <c r="W244" i="1"/>
  <c r="W480" i="1"/>
  <c r="W249" i="1"/>
  <c r="L199" i="1"/>
  <c r="W40" i="1"/>
  <c r="W504" i="1"/>
  <c r="W67" i="1"/>
  <c r="W500" i="1"/>
  <c r="W161" i="1"/>
  <c r="W427" i="1"/>
  <c r="L487" i="1"/>
  <c r="L487" i="3" s="1"/>
  <c r="L651" i="1"/>
  <c r="L104" i="1"/>
  <c r="L64" i="1"/>
  <c r="L587" i="1"/>
  <c r="L630" i="1"/>
  <c r="W237" i="1"/>
  <c r="W270" i="1"/>
  <c r="L586" i="1"/>
  <c r="L586" i="3" s="1"/>
  <c r="W124" i="1"/>
  <c r="W652" i="1"/>
  <c r="W652" i="3" s="1"/>
  <c r="W309" i="1"/>
  <c r="W163" i="1"/>
  <c r="L570" i="1"/>
  <c r="W649" i="1"/>
  <c r="L168" i="1"/>
  <c r="W466" i="1"/>
  <c r="L579" i="1"/>
  <c r="W37" i="1"/>
  <c r="W454" i="1"/>
  <c r="W454" i="3" s="1"/>
  <c r="L274" i="1"/>
  <c r="L220" i="1"/>
  <c r="L339" i="1"/>
  <c r="L189" i="1"/>
  <c r="W193" i="1"/>
  <c r="L525" i="1"/>
  <c r="W394" i="1"/>
  <c r="W394" i="3" s="1"/>
  <c r="L591" i="1"/>
  <c r="L614" i="1"/>
  <c r="L253" i="1"/>
  <c r="W533" i="1"/>
  <c r="W533" i="3" s="1"/>
  <c r="L58" i="1"/>
  <c r="L583" i="1"/>
  <c r="W94" i="1"/>
  <c r="W188" i="1"/>
  <c r="W442" i="1"/>
  <c r="W497" i="1"/>
  <c r="L660" i="1"/>
  <c r="W48" i="1"/>
  <c r="L229" i="1"/>
  <c r="W125" i="1"/>
  <c r="W597" i="1"/>
  <c r="L572" i="1"/>
  <c r="W656" i="1"/>
  <c r="W573" i="1"/>
  <c r="L286" i="1"/>
  <c r="W22" i="1"/>
  <c r="L219" i="1"/>
  <c r="L657" i="1"/>
  <c r="W325" i="1"/>
  <c r="W325" i="3" s="1"/>
  <c r="W254" i="1"/>
  <c r="W246" i="1"/>
  <c r="L298" i="1"/>
  <c r="L188" i="1"/>
  <c r="L237" i="1"/>
  <c r="W586" i="1"/>
  <c r="L299" i="1"/>
  <c r="W219" i="1"/>
  <c r="L163" i="1"/>
  <c r="W224" i="1"/>
  <c r="W289" i="1"/>
  <c r="L465" i="1"/>
  <c r="L597" i="1"/>
  <c r="L125" i="1"/>
  <c r="L270" i="1"/>
  <c r="L433" i="1"/>
  <c r="W570" i="1"/>
  <c r="W168" i="1"/>
  <c r="L262" i="1"/>
  <c r="W298" i="1"/>
  <c r="W340" i="1"/>
  <c r="W104" i="1"/>
  <c r="L254" i="1"/>
  <c r="L400" i="1"/>
  <c r="L438" i="1"/>
  <c r="L68" i="1"/>
  <c r="W122" i="1"/>
  <c r="L48" i="1"/>
  <c r="L251" i="1"/>
  <c r="W572" i="1"/>
  <c r="L435" i="1"/>
  <c r="W630" i="1"/>
  <c r="L95" i="1"/>
  <c r="L325" i="1"/>
  <c r="L442" i="1"/>
  <c r="L22" i="1"/>
  <c r="W391" i="1"/>
  <c r="W229" i="1"/>
  <c r="W370" i="1"/>
  <c r="L666" i="1"/>
  <c r="L652" i="1"/>
  <c r="W64" i="1"/>
  <c r="L649" i="1"/>
  <c r="X133" i="1"/>
  <c r="Z133" i="1" s="1"/>
  <c r="Z133" i="3" s="1"/>
  <c r="L133" i="1"/>
  <c r="L560" i="1"/>
  <c r="W50" i="1"/>
  <c r="L40" i="1"/>
  <c r="L387" i="1"/>
  <c r="W315" i="1"/>
  <c r="L249" i="1"/>
  <c r="W577" i="1"/>
  <c r="L642" i="1"/>
  <c r="M72" i="1"/>
  <c r="L371" i="1"/>
  <c r="W72" i="1"/>
  <c r="L244" i="1"/>
  <c r="L636" i="1"/>
  <c r="W243" i="1"/>
  <c r="W199" i="1"/>
  <c r="W307" i="1"/>
  <c r="W346" i="1"/>
  <c r="W515" i="1"/>
  <c r="W216" i="1"/>
  <c r="L565" i="1"/>
  <c r="W452" i="1"/>
  <c r="L517" i="1"/>
  <c r="L529" i="1"/>
  <c r="L67" i="1"/>
  <c r="W574" i="1"/>
  <c r="W655" i="1"/>
  <c r="W58" i="1"/>
  <c r="W498" i="1"/>
  <c r="L463" i="1"/>
  <c r="W42" i="1"/>
  <c r="W238" i="1"/>
  <c r="L664" i="1"/>
  <c r="L373" i="1"/>
  <c r="L336" i="1"/>
  <c r="W647" i="1"/>
  <c r="L288" i="1"/>
  <c r="L533" i="1"/>
  <c r="W248" i="1"/>
  <c r="L535" i="1"/>
  <c r="W148" i="1"/>
  <c r="L294" i="1"/>
  <c r="L604" i="1"/>
  <c r="Z84" i="1"/>
  <c r="X217" i="1"/>
  <c r="L291" i="1"/>
  <c r="L217" i="1"/>
  <c r="W460" i="1"/>
  <c r="W19" i="1"/>
  <c r="L8" i="1"/>
  <c r="L12" i="1"/>
  <c r="W136" i="1"/>
  <c r="L447" i="1"/>
  <c r="W140" i="1"/>
  <c r="W89" i="1"/>
  <c r="L164" i="1"/>
  <c r="L359" i="1"/>
  <c r="L432" i="1"/>
  <c r="L93" i="1"/>
  <c r="W2" i="1"/>
  <c r="W98" i="1"/>
  <c r="L454" i="1"/>
  <c r="L454" i="3" s="1"/>
  <c r="W153" i="1"/>
  <c r="L190" i="1"/>
  <c r="L625" i="1"/>
  <c r="L245" i="1"/>
  <c r="L308" i="1"/>
  <c r="W328" i="1"/>
  <c r="L342" i="1"/>
  <c r="L539" i="1"/>
  <c r="W625" i="1"/>
  <c r="L665" i="1"/>
  <c r="L116" i="1"/>
  <c r="L33" i="1"/>
  <c r="L83" i="1"/>
  <c r="W106" i="1"/>
  <c r="L156" i="1"/>
  <c r="L146" i="1"/>
  <c r="L173" i="1"/>
  <c r="W317" i="1"/>
  <c r="L345" i="1"/>
  <c r="L545" i="1"/>
  <c r="L635" i="1"/>
  <c r="W628" i="1"/>
  <c r="W665" i="1"/>
  <c r="L37" i="1"/>
  <c r="W361" i="1"/>
  <c r="L424" i="1"/>
  <c r="L436" i="1"/>
  <c r="W218" i="1"/>
  <c r="W21" i="1"/>
  <c r="W27" i="1"/>
  <c r="L102" i="1"/>
  <c r="L225" i="1"/>
  <c r="L489" i="1"/>
  <c r="L155" i="1"/>
  <c r="L425" i="1"/>
  <c r="W105" i="1"/>
  <c r="L313" i="1"/>
  <c r="L290" i="1"/>
  <c r="W363" i="1"/>
  <c r="W495" i="1"/>
  <c r="L555" i="1"/>
  <c r="L609" i="1"/>
  <c r="W44" i="1"/>
  <c r="L558" i="1"/>
  <c r="W541" i="1"/>
  <c r="L305" i="1"/>
  <c r="W316" i="1"/>
  <c r="L395" i="1"/>
  <c r="W548" i="1"/>
  <c r="W595" i="1"/>
  <c r="L479" i="1"/>
  <c r="W198" i="1"/>
  <c r="W314" i="1"/>
  <c r="L411" i="1"/>
  <c r="L549" i="1"/>
  <c r="W396" i="1"/>
  <c r="L20" i="1"/>
  <c r="L34" i="1"/>
  <c r="L127" i="1"/>
  <c r="W421" i="1"/>
  <c r="W569" i="1"/>
  <c r="L109" i="1"/>
  <c r="L275" i="1"/>
  <c r="L362" i="1"/>
  <c r="W505" i="1"/>
  <c r="L257" i="1"/>
  <c r="W78" i="1"/>
  <c r="W525" i="1"/>
  <c r="W295" i="1"/>
  <c r="L563" i="1"/>
  <c r="W614" i="1"/>
  <c r="W567" i="1"/>
  <c r="L13" i="1"/>
  <c r="W57" i="1"/>
  <c r="L74" i="1"/>
  <c r="L542" i="1"/>
  <c r="L350" i="1"/>
  <c r="W494" i="1"/>
  <c r="W617" i="1"/>
  <c r="W66" i="1"/>
  <c r="W599" i="1"/>
  <c r="L182" i="1"/>
  <c r="L161" i="1"/>
  <c r="L94" i="1"/>
  <c r="W184" i="1"/>
  <c r="L200" i="1"/>
  <c r="W379" i="1"/>
  <c r="L418" i="1"/>
  <c r="W661" i="1"/>
  <c r="W547" i="1"/>
  <c r="W551" i="1"/>
  <c r="L157" i="1"/>
  <c r="W646" i="1"/>
  <c r="W403" i="1"/>
  <c r="W282" i="1"/>
  <c r="W208" i="1"/>
  <c r="W587" i="1"/>
  <c r="W160" i="1"/>
  <c r="L309" i="1"/>
  <c r="W339" i="1"/>
  <c r="W510" i="1"/>
  <c r="Y62" i="1"/>
  <c r="Y62" i="3" s="1"/>
  <c r="L17" i="1"/>
  <c r="W180" i="1"/>
  <c r="W417" i="1"/>
  <c r="W516" i="1"/>
  <c r="L504" i="1"/>
  <c r="W107" i="1"/>
  <c r="L234" i="1"/>
  <c r="L335" i="1"/>
  <c r="L522" i="1"/>
  <c r="L508" i="1"/>
  <c r="W519" i="1"/>
  <c r="W651" i="1"/>
  <c r="L451" i="1"/>
  <c r="L632" i="1"/>
  <c r="L322" i="1"/>
  <c r="X4" i="1"/>
  <c r="W51" i="1"/>
  <c r="L321" i="1"/>
  <c r="W377" i="1"/>
  <c r="W440" i="1"/>
  <c r="L457" i="1"/>
  <c r="L526" i="1"/>
  <c r="W591" i="1"/>
  <c r="L540" i="1"/>
  <c r="L500" i="1"/>
  <c r="W669" i="1"/>
  <c r="L4" i="1"/>
  <c r="L10" i="1"/>
  <c r="W16" i="1"/>
  <c r="W195" i="1"/>
  <c r="L172" i="1"/>
  <c r="W253" i="1"/>
  <c r="W286" i="1"/>
  <c r="L185" i="1"/>
  <c r="W272" i="1"/>
  <c r="W487" i="1"/>
  <c r="W496" i="1"/>
  <c r="L480" i="1"/>
  <c r="W554" i="1"/>
  <c r="W643" i="1"/>
  <c r="L441" i="1"/>
  <c r="L394" i="1"/>
  <c r="W561" i="1"/>
  <c r="L149" i="1"/>
  <c r="W144" i="1"/>
  <c r="Y311" i="1"/>
  <c r="Y311" i="3" s="1"/>
  <c r="L300" i="1"/>
  <c r="W612" i="1"/>
  <c r="W507" i="1"/>
  <c r="W28" i="1"/>
  <c r="W5" i="1"/>
  <c r="L69" i="1"/>
  <c r="W75" i="1"/>
  <c r="W135" i="1"/>
  <c r="W145" i="1"/>
  <c r="W293" i="1"/>
  <c r="L501" i="1"/>
  <c r="L656" i="1"/>
  <c r="L581" i="1"/>
  <c r="W52" i="1"/>
  <c r="L123" i="1"/>
  <c r="L207" i="1"/>
  <c r="L448" i="1"/>
  <c r="L573" i="1"/>
  <c r="W583" i="1"/>
  <c r="L471" i="1"/>
  <c r="L97" i="1"/>
  <c r="L242" i="1"/>
  <c r="L382" i="1"/>
  <c r="L416" i="1"/>
  <c r="L462" i="1"/>
  <c r="W355" i="1"/>
  <c r="L6" i="1"/>
  <c r="W252" i="1"/>
  <c r="W337" i="1"/>
  <c r="L469" i="1"/>
  <c r="L497" i="1"/>
  <c r="W553" i="1"/>
  <c r="W654" i="1"/>
  <c r="L197" i="1"/>
  <c r="L470" i="1"/>
  <c r="L596" i="1"/>
  <c r="W660" i="1"/>
  <c r="L615" i="1"/>
  <c r="L621" i="1"/>
  <c r="L358" i="1"/>
  <c r="L143" i="1"/>
  <c r="L167" i="1"/>
  <c r="W347" i="1"/>
  <c r="L427" i="1"/>
  <c r="L598" i="1"/>
  <c r="W603" i="1"/>
  <c r="N230" i="1"/>
  <c r="N230" i="3" s="1"/>
  <c r="W619" i="1"/>
  <c r="L619" i="1"/>
  <c r="W154" i="1"/>
  <c r="W602" i="1"/>
  <c r="O227" i="1"/>
  <c r="L86" i="1"/>
  <c r="L344" i="1"/>
  <c r="W46" i="1"/>
  <c r="O380" i="1"/>
  <c r="Y662" i="1"/>
  <c r="Y662" i="3" s="1"/>
  <c r="W644" i="1"/>
  <c r="W158" i="1"/>
  <c r="N171" i="1"/>
  <c r="N171" i="3" s="1"/>
  <c r="Y63" i="1"/>
  <c r="Y63" i="3" s="1"/>
  <c r="Z63" i="1"/>
  <c r="O653" i="1"/>
  <c r="N653" i="1"/>
  <c r="N653" i="3" s="1"/>
  <c r="N269" i="1"/>
  <c r="N269" i="3" s="1"/>
  <c r="L38" i="1"/>
  <c r="L538" i="1"/>
  <c r="L473" i="1"/>
  <c r="L91" i="1"/>
  <c r="Y398" i="1"/>
  <c r="Y398" i="3" s="1"/>
  <c r="W511" i="1"/>
  <c r="W91" i="1"/>
  <c r="N279" i="1"/>
  <c r="N279" i="3" s="1"/>
  <c r="O467" i="1"/>
  <c r="N406" i="1"/>
  <c r="N406" i="3" s="1"/>
  <c r="O329" i="1"/>
  <c r="L620" i="1"/>
  <c r="W620" i="1"/>
  <c r="Z141" i="1"/>
  <c r="N409" i="1"/>
  <c r="N409" i="3" s="1"/>
  <c r="L641" i="1"/>
  <c r="L413" i="1"/>
  <c r="L648" i="1"/>
  <c r="W413" i="1"/>
  <c r="L608" i="1"/>
  <c r="Y100" i="1"/>
  <c r="Y100" i="3" s="1"/>
  <c r="Z100" i="1"/>
  <c r="N304" i="1"/>
  <c r="N304" i="3" s="1"/>
  <c r="O304" i="1"/>
  <c r="O304" i="3" s="1"/>
  <c r="N31" i="1"/>
  <c r="N31" i="3" s="1"/>
  <c r="O31" i="1"/>
  <c r="Q31" i="1" s="1"/>
  <c r="Z130" i="1"/>
  <c r="Z130" i="3" s="1"/>
  <c r="Z174" i="1"/>
  <c r="Z174" i="3" s="1"/>
  <c r="N333" i="1"/>
  <c r="N333" i="3" s="1"/>
  <c r="Y233" i="1"/>
  <c r="Y233" i="3" s="1"/>
  <c r="Y380" i="1"/>
  <c r="Y380" i="3" s="1"/>
  <c r="Z380" i="1"/>
  <c r="Z366" i="1"/>
  <c r="N527" i="1"/>
  <c r="N527" i="3" s="1"/>
  <c r="O130" i="1"/>
  <c r="O130" i="3" s="1"/>
  <c r="Y239" i="1"/>
  <c r="Y239" i="3" s="1"/>
  <c r="O71" i="1"/>
  <c r="N65" i="1"/>
  <c r="N65" i="3" s="1"/>
  <c r="O147" i="1"/>
  <c r="Y613" i="1"/>
  <c r="Y613" i="3" s="1"/>
  <c r="Z613" i="1"/>
  <c r="L650" i="1"/>
  <c r="W650" i="1"/>
  <c r="L638" i="1"/>
  <c r="W638" i="1"/>
  <c r="Z360" i="1"/>
  <c r="N393" i="1"/>
  <c r="N393" i="3" s="1"/>
  <c r="O393" i="1"/>
  <c r="Z326" i="1"/>
  <c r="Z326" i="3" s="1"/>
  <c r="Y326" i="1"/>
  <c r="Y326" i="3" s="1"/>
  <c r="L605" i="1"/>
  <c r="W605" i="1"/>
  <c r="N215" i="1"/>
  <c r="N215" i="3" s="1"/>
  <c r="O215" i="1"/>
  <c r="W351" i="1"/>
  <c r="L351" i="1"/>
  <c r="W211" i="1"/>
  <c r="W383" i="1"/>
  <c r="L383" i="1"/>
  <c r="N181" i="1"/>
  <c r="N181" i="3" s="1"/>
  <c r="O181" i="1"/>
  <c r="O181" i="3" s="1"/>
  <c r="W520" i="1"/>
  <c r="L520" i="1"/>
  <c r="O324" i="1"/>
  <c r="O458" i="1"/>
  <c r="N458" i="1"/>
  <c r="N458" i="3" s="1"/>
  <c r="Y593" i="1"/>
  <c r="Y593" i="3" s="1"/>
  <c r="Z593" i="1"/>
  <c r="Z593" i="3" s="1"/>
  <c r="W76" i="1"/>
  <c r="L76" i="1"/>
  <c r="W407" i="1"/>
  <c r="L407" i="1"/>
  <c r="L388" i="1"/>
  <c r="W536" i="1"/>
  <c r="Z408" i="1"/>
  <c r="L228" i="1"/>
  <c r="W228" i="1"/>
  <c r="Z589" i="1"/>
  <c r="Z589" i="3" s="1"/>
  <c r="W150" i="1"/>
  <c r="L90" i="1"/>
  <c r="W90" i="1"/>
  <c r="L626" i="1"/>
  <c r="L99" i="1"/>
  <c r="L292" i="1"/>
  <c r="O49" i="1"/>
  <c r="O49" i="3" s="1"/>
  <c r="L266" i="1"/>
  <c r="W266" i="1"/>
  <c r="W585" i="1"/>
  <c r="L159" i="1"/>
  <c r="W159" i="1"/>
  <c r="Z484" i="1"/>
  <c r="L331" i="1"/>
  <c r="L584" i="1"/>
  <c r="W584" i="1"/>
  <c r="Z483" i="1"/>
  <c r="L369" i="1"/>
  <c r="Z658" i="1"/>
  <c r="Z658" i="3" s="1"/>
  <c r="L443" i="1"/>
  <c r="L137" i="1"/>
  <c r="W137" i="1"/>
  <c r="L531" i="1"/>
  <c r="L390" i="1"/>
  <c r="W390" i="1"/>
  <c r="Z85" i="1"/>
  <c r="Z85" i="3" s="1"/>
  <c r="Y85" i="1"/>
  <c r="Y85" i="3" s="1"/>
  <c r="N62" i="1"/>
  <c r="N62" i="3" s="1"/>
  <c r="O62" i="1"/>
  <c r="O62" i="3" s="1"/>
  <c r="O80" i="1"/>
  <c r="O80" i="3" s="1"/>
  <c r="Z179" i="1"/>
  <c r="Z179" i="3" s="1"/>
  <c r="Y179" i="1"/>
  <c r="Y179" i="3" s="1"/>
  <c r="O100" i="1"/>
  <c r="O100" i="3" s="1"/>
  <c r="Y247" i="1"/>
  <c r="Y247" i="3" s="1"/>
  <c r="Y250" i="1"/>
  <c r="Y250" i="3" s="1"/>
  <c r="O124" i="1"/>
  <c r="O124" i="3" s="1"/>
  <c r="N124" i="1"/>
  <c r="N124" i="3" s="1"/>
  <c r="N23" i="1"/>
  <c r="N23" i="3" s="1"/>
  <c r="Y18" i="1"/>
  <c r="Y18" i="3" s="1"/>
  <c r="Z18" i="1"/>
  <c r="Z18" i="3" s="1"/>
  <c r="Y71" i="1"/>
  <c r="Y71" i="3" s="1"/>
  <c r="Z71" i="1"/>
  <c r="Z71" i="3" s="1"/>
  <c r="W24" i="1"/>
  <c r="L24" i="1"/>
  <c r="Z81" i="1"/>
  <c r="Z81" i="3" s="1"/>
  <c r="W175" i="1"/>
  <c r="L175" i="1"/>
  <c r="O53" i="1"/>
  <c r="O53" i="3" s="1"/>
  <c r="N113" i="1"/>
  <c r="N113" i="3" s="1"/>
  <c r="Z227" i="1"/>
  <c r="Z227" i="3" s="1"/>
  <c r="W260" i="1"/>
  <c r="L260" i="1"/>
  <c r="L183" i="1"/>
  <c r="W183" i="1"/>
  <c r="Z230" i="1"/>
  <c r="Z230" i="3" s="1"/>
  <c r="O318" i="1"/>
  <c r="O318" i="3" s="1"/>
  <c r="N318" i="1"/>
  <c r="N318" i="3" s="1"/>
  <c r="N366" i="1"/>
  <c r="N366" i="3" s="1"/>
  <c r="O366" i="1"/>
  <c r="O366" i="3" s="1"/>
  <c r="L221" i="1"/>
  <c r="W221" i="1"/>
  <c r="N36" i="1"/>
  <c r="N36" i="3" s="1"/>
  <c r="L456" i="1"/>
  <c r="W456" i="1"/>
  <c r="L14" i="1"/>
  <c r="W14" i="1"/>
  <c r="W32" i="1"/>
  <c r="L32" i="1"/>
  <c r="L11" i="1"/>
  <c r="W11" i="1"/>
  <c r="L45" i="1"/>
  <c r="W45" i="1"/>
  <c r="L170" i="1"/>
  <c r="W170" i="1"/>
  <c r="O196" i="1"/>
  <c r="O196" i="3" s="1"/>
  <c r="N354" i="1"/>
  <c r="N354" i="3" s="1"/>
  <c r="O354" i="1"/>
  <c r="O354" i="3" s="1"/>
  <c r="Z564" i="1"/>
  <c r="Z564" i="3" s="1"/>
  <c r="Y564" i="1"/>
  <c r="Y564" i="3" s="1"/>
  <c r="W54" i="1"/>
  <c r="L54" i="1"/>
  <c r="O63" i="1"/>
  <c r="O63" i="3" s="1"/>
  <c r="W115" i="1"/>
  <c r="L115" i="1"/>
  <c r="Y212" i="1"/>
  <c r="Y212" i="3" s="1"/>
  <c r="O319" i="1"/>
  <c r="O319" i="3" s="1"/>
  <c r="N319" i="1"/>
  <c r="N319" i="3" s="1"/>
  <c r="L119" i="1"/>
  <c r="W119" i="1"/>
  <c r="N502" i="1"/>
  <c r="N502" i="3" s="1"/>
  <c r="O502" i="1"/>
  <c r="O502" i="3" s="1"/>
  <c r="L61" i="1"/>
  <c r="W61" i="1"/>
  <c r="N392" i="1"/>
  <c r="N392" i="3" s="1"/>
  <c r="O392" i="1"/>
  <c r="O392" i="3" s="1"/>
  <c r="Z23" i="1"/>
  <c r="Z23" i="3" s="1"/>
  <c r="Y101" i="1"/>
  <c r="Y101" i="3" s="1"/>
  <c r="L204" i="1"/>
  <c r="W204" i="1"/>
  <c r="W276" i="1"/>
  <c r="L276" i="1"/>
  <c r="Z269" i="1"/>
  <c r="Z269" i="3" s="1"/>
  <c r="Z222" i="1"/>
  <c r="Z222" i="3" s="1"/>
  <c r="W205" i="1"/>
  <c r="L205" i="1"/>
  <c r="Z134" i="1"/>
  <c r="Z134" i="3" s="1"/>
  <c r="Y304" i="1"/>
  <c r="Y304" i="3" s="1"/>
  <c r="Z329" i="1"/>
  <c r="Z329" i="3" s="1"/>
  <c r="Y329" i="1"/>
  <c r="Y329" i="3" s="1"/>
  <c r="O464" i="1"/>
  <c r="O464" i="3" s="1"/>
  <c r="N485" i="1"/>
  <c r="N485" i="3" s="1"/>
  <c r="O485" i="1"/>
  <c r="O485" i="3" s="1"/>
  <c r="W47" i="1"/>
  <c r="L47" i="1"/>
  <c r="L55" i="1"/>
  <c r="W55" i="1"/>
  <c r="W131" i="1"/>
  <c r="L131" i="1"/>
  <c r="L129" i="1"/>
  <c r="W129" i="1"/>
  <c r="O192" i="1"/>
  <c r="O192" i="3" s="1"/>
  <c r="N310" i="1"/>
  <c r="N310" i="3" s="1"/>
  <c r="O310" i="1"/>
  <c r="O310" i="3" s="1"/>
  <c r="N176" i="1"/>
  <c r="N176" i="3" s="1"/>
  <c r="O176" i="1"/>
  <c r="O176" i="3" s="1"/>
  <c r="N203" i="1"/>
  <c r="N203" i="3" s="1"/>
  <c r="O287" i="1"/>
  <c r="O287" i="3" s="1"/>
  <c r="O281" i="1"/>
  <c r="O281" i="3" s="1"/>
  <c r="N415" i="1"/>
  <c r="N415" i="3" s="1"/>
  <c r="O415" i="1"/>
  <c r="O415" i="3" s="1"/>
  <c r="N419" i="1"/>
  <c r="N419" i="3" s="1"/>
  <c r="O419" i="1"/>
  <c r="O419" i="3" s="1"/>
  <c r="L103" i="1"/>
  <c r="W103" i="1"/>
  <c r="L132" i="1"/>
  <c r="W132" i="1"/>
  <c r="Y181" i="1"/>
  <c r="Y181" i="3" s="1"/>
  <c r="Z534" i="1"/>
  <c r="Z534" i="3" s="1"/>
  <c r="Y534" i="1"/>
  <c r="Y534" i="3" s="1"/>
  <c r="W25" i="1"/>
  <c r="L25" i="1"/>
  <c r="N303" i="1"/>
  <c r="N303" i="3" s="1"/>
  <c r="O303" i="1"/>
  <c r="O303" i="3" s="1"/>
  <c r="L30" i="1"/>
  <c r="W30" i="1"/>
  <c r="N571" i="1"/>
  <c r="N571" i="3" s="1"/>
  <c r="N408" i="1"/>
  <c r="N408" i="3" s="1"/>
  <c r="L582" i="1"/>
  <c r="W582" i="1"/>
  <c r="Z393" i="1"/>
  <c r="Z393" i="3" s="1"/>
  <c r="Y393" i="1"/>
  <c r="Y393" i="3" s="1"/>
  <c r="Z527" i="1"/>
  <c r="Z527" i="3" s="1"/>
  <c r="Z265" i="1"/>
  <c r="Z265" i="3" s="1"/>
  <c r="Z319" i="1"/>
  <c r="Z319" i="3" s="1"/>
  <c r="Y392" i="1"/>
  <c r="Y392" i="3" s="1"/>
  <c r="Z392" i="1"/>
  <c r="Z392" i="3" s="1"/>
  <c r="Y467" i="1"/>
  <c r="Y467" i="3" s="1"/>
  <c r="O566" i="1"/>
  <c r="O566" i="3" s="1"/>
  <c r="L348" i="1"/>
  <c r="W348" i="1"/>
  <c r="L381" i="1"/>
  <c r="W381" i="1"/>
  <c r="Z657" i="1"/>
  <c r="Z657" i="3" s="1"/>
  <c r="Y657" i="1"/>
  <c r="Y657" i="3" s="1"/>
  <c r="Z241" i="1"/>
  <c r="Z241" i="3" s="1"/>
  <c r="L352" i="1"/>
  <c r="W352" i="1"/>
  <c r="W385" i="1"/>
  <c r="L385" i="1"/>
  <c r="Z499" i="1"/>
  <c r="Z499" i="3" s="1"/>
  <c r="L475" i="1"/>
  <c r="W475" i="1"/>
  <c r="L476" i="1"/>
  <c r="W476" i="1"/>
  <c r="Z518" i="1"/>
  <c r="Z518" i="3" s="1"/>
  <c r="W399" i="1"/>
  <c r="L399" i="1"/>
  <c r="W332" i="1"/>
  <c r="L332" i="1"/>
  <c r="L397" i="1"/>
  <c r="W397" i="1"/>
  <c r="L488" i="1"/>
  <c r="W488" i="1"/>
  <c r="Y481" i="1"/>
  <c r="Y481" i="3" s="1"/>
  <c r="Z481" i="1"/>
  <c r="Z481" i="3" s="1"/>
  <c r="Y537" i="1"/>
  <c r="Y537" i="3" s="1"/>
  <c r="Z537" i="1"/>
  <c r="Z537" i="3" s="1"/>
  <c r="L365" i="1"/>
  <c r="W365" i="1"/>
  <c r="Z503" i="1"/>
  <c r="Z503" i="3" s="1"/>
  <c r="Y503" i="1"/>
  <c r="Y503" i="3" s="1"/>
  <c r="L213" i="1"/>
  <c r="W213" i="1"/>
  <c r="O210" i="1"/>
  <c r="O210" i="3" s="1"/>
  <c r="O280" i="1"/>
  <c r="O280" i="3" s="1"/>
  <c r="Z267" i="1"/>
  <c r="Z267" i="3" s="1"/>
  <c r="L384" i="1"/>
  <c r="W384" i="1"/>
  <c r="Z474" i="1"/>
  <c r="Z474" i="3" s="1"/>
  <c r="N592" i="1"/>
  <c r="N592" i="3" s="1"/>
  <c r="O592" i="1"/>
  <c r="O592" i="3" s="1"/>
  <c r="N455" i="1"/>
  <c r="N455" i="3" s="1"/>
  <c r="O455" i="1"/>
  <c r="O455" i="3" s="1"/>
  <c r="Y502" i="1"/>
  <c r="Y502" i="3" s="1"/>
  <c r="Y566" i="1"/>
  <c r="Y566" i="3" s="1"/>
  <c r="Z566" i="1"/>
  <c r="Z566" i="3" s="1"/>
  <c r="W357" i="1"/>
  <c r="L357" i="1"/>
  <c r="O556" i="1"/>
  <c r="O556" i="3" s="1"/>
  <c r="L486" i="1"/>
  <c r="W486" i="1"/>
  <c r="L530" i="1"/>
  <c r="W530" i="1"/>
  <c r="Y575" i="1"/>
  <c r="Y575" i="3" s="1"/>
  <c r="W627" i="1"/>
  <c r="L627" i="1"/>
  <c r="W430" i="1"/>
  <c r="L430" i="1"/>
  <c r="O481" i="1"/>
  <c r="O481" i="3" s="1"/>
  <c r="Z653" i="1"/>
  <c r="Z653" i="3" s="1"/>
  <c r="L546" i="1"/>
  <c r="W546" i="1"/>
  <c r="L514" i="1"/>
  <c r="W514" i="1"/>
  <c r="L611" i="1"/>
  <c r="W611" i="1"/>
  <c r="O523" i="1"/>
  <c r="O523" i="3" s="1"/>
  <c r="Y482" i="1"/>
  <c r="Y482" i="3" s="1"/>
  <c r="W493" i="1"/>
  <c r="L493" i="1"/>
  <c r="W414" i="1"/>
  <c r="L414" i="1"/>
  <c r="L550" i="1"/>
  <c r="W550" i="1"/>
  <c r="L410" i="1"/>
  <c r="W410" i="1"/>
  <c r="L426" i="1"/>
  <c r="W426" i="1"/>
  <c r="L429" i="1"/>
  <c r="W429" i="1"/>
  <c r="W491" i="1"/>
  <c r="L491" i="1"/>
  <c r="M135" i="1" l="1"/>
  <c r="M316" i="1"/>
  <c r="Z343" i="1"/>
  <c r="Z343" i="3" s="1"/>
  <c r="Y343" i="1"/>
  <c r="Y343" i="3" s="1"/>
  <c r="Y222" i="1"/>
  <c r="Y222" i="3" s="1"/>
  <c r="N85" i="1"/>
  <c r="N85" i="3" s="1"/>
  <c r="N284" i="1"/>
  <c r="N284" i="3" s="1"/>
  <c r="Z284" i="1"/>
  <c r="Z284" i="3" s="1"/>
  <c r="O85" i="1"/>
  <c r="O85" i="3" s="1"/>
  <c r="Y366" i="1"/>
  <c r="Y366" i="3" s="1"/>
  <c r="Y490" i="1"/>
  <c r="Y490" i="3" s="1"/>
  <c r="O571" i="1"/>
  <c r="O571" i="3" s="1"/>
  <c r="O284" i="1"/>
  <c r="O284" i="3" s="1"/>
  <c r="O423" i="1"/>
  <c r="O423" i="3" s="1"/>
  <c r="N80" i="1"/>
  <c r="N80" i="3" s="1"/>
  <c r="Y360" i="1"/>
  <c r="Y360" i="3" s="1"/>
  <c r="X242" i="1"/>
  <c r="M66" i="1"/>
  <c r="O84" i="1"/>
  <c r="O84" i="3" s="1"/>
  <c r="Y296" i="1"/>
  <c r="Y296" i="3" s="1"/>
  <c r="M379" i="1"/>
  <c r="N306" i="1"/>
  <c r="N306" i="3" s="1"/>
  <c r="N84" i="1"/>
  <c r="N84" i="3" s="1"/>
  <c r="N60" i="1"/>
  <c r="N60" i="3" s="1"/>
  <c r="M612" i="1"/>
  <c r="N523" i="1"/>
  <c r="N523" i="3" s="1"/>
  <c r="O60" i="1"/>
  <c r="O60" i="3" s="1"/>
  <c r="AB326" i="1"/>
  <c r="N668" i="1"/>
  <c r="N668" i="3" s="1"/>
  <c r="O271" i="1"/>
  <c r="O271" i="3" s="1"/>
  <c r="Z250" i="1"/>
  <c r="Z250" i="3" s="1"/>
  <c r="M340" i="1"/>
  <c r="AA326" i="1"/>
  <c r="AA326" i="3" s="1"/>
  <c r="O668" i="1"/>
  <c r="O668" i="3" s="1"/>
  <c r="Y527" i="1"/>
  <c r="Y527" i="3" s="1"/>
  <c r="N271" i="1"/>
  <c r="N271" i="3" s="1"/>
  <c r="N281" i="1"/>
  <c r="N281" i="3" s="1"/>
  <c r="Y318" i="1"/>
  <c r="Y318" i="3" s="1"/>
  <c r="N142" i="1"/>
  <c r="N142" i="3" s="1"/>
  <c r="N368" i="1"/>
  <c r="N368" i="3" s="1"/>
  <c r="N509" i="1"/>
  <c r="N509" i="3" s="1"/>
  <c r="O543" i="1"/>
  <c r="O543" i="3" s="1"/>
  <c r="O142" i="1"/>
  <c r="O142" i="3" s="1"/>
  <c r="N658" i="1"/>
  <c r="N658" i="3" s="1"/>
  <c r="N437" i="1"/>
  <c r="N437" i="3" s="1"/>
  <c r="O509" i="1"/>
  <c r="O509" i="3" s="1"/>
  <c r="N543" i="1"/>
  <c r="N543" i="3" s="1"/>
  <c r="O203" i="1"/>
  <c r="O203" i="3" s="1"/>
  <c r="N423" i="1"/>
  <c r="N423" i="3" s="1"/>
  <c r="Z247" i="1"/>
  <c r="Z247" i="3" s="1"/>
  <c r="O658" i="1"/>
  <c r="O658" i="3" s="1"/>
  <c r="O437" i="1"/>
  <c r="X275" i="1"/>
  <c r="Y227" i="1"/>
  <c r="Y227" i="3" s="1"/>
  <c r="O240" i="1"/>
  <c r="O240" i="3" s="1"/>
  <c r="O559" i="1"/>
  <c r="X636" i="1"/>
  <c r="Y518" i="1"/>
  <c r="Y518" i="3" s="1"/>
  <c r="N240" i="1"/>
  <c r="N240" i="3" s="1"/>
  <c r="N559" i="1"/>
  <c r="N559" i="3" s="1"/>
  <c r="Z437" i="1"/>
  <c r="Z437" i="3" s="1"/>
  <c r="M250" i="1"/>
  <c r="Z375" i="1"/>
  <c r="Z375" i="3" s="1"/>
  <c r="N166" i="1"/>
  <c r="N166" i="3" s="1"/>
  <c r="Z490" i="1"/>
  <c r="Z490" i="3" s="1"/>
  <c r="Z422" i="1"/>
  <c r="Z422" i="3" s="1"/>
  <c r="O247" i="1"/>
  <c r="O247" i="3" s="1"/>
  <c r="O372" i="1"/>
  <c r="P372" i="1" s="1"/>
  <c r="P372" i="3" s="1"/>
  <c r="O166" i="1"/>
  <c r="Y375" i="1"/>
  <c r="Y375" i="3" s="1"/>
  <c r="N624" i="1"/>
  <c r="N624" i="3" s="1"/>
  <c r="Y422" i="1"/>
  <c r="Y422" i="3" s="1"/>
  <c r="N247" i="1"/>
  <c r="N247" i="3" s="1"/>
  <c r="Y147" i="1"/>
  <c r="Y147" i="3" s="1"/>
  <c r="Y406" i="1"/>
  <c r="Y406" i="3" s="1"/>
  <c r="Z406" i="1"/>
  <c r="Z406" i="3" s="1"/>
  <c r="Z428" i="1"/>
  <c r="AA428" i="1" s="1"/>
  <c r="AA428" i="3" s="1"/>
  <c r="Z296" i="1"/>
  <c r="O624" i="1"/>
  <c r="O624" i="3" s="1"/>
  <c r="O306" i="1"/>
  <c r="O306" i="3" s="1"/>
  <c r="X608" i="1"/>
  <c r="Z509" i="3"/>
  <c r="AB509" i="1"/>
  <c r="AA509" i="1"/>
  <c r="AA509" i="3" s="1"/>
  <c r="X441" i="1"/>
  <c r="Y441" i="1" s="1"/>
  <c r="Y441" i="3" s="1"/>
  <c r="M21" i="1"/>
  <c r="O21" i="1" s="1"/>
  <c r="O21" i="3" s="1"/>
  <c r="O285" i="1"/>
  <c r="O285" i="3" s="1"/>
  <c r="O368" i="1"/>
  <c r="O368" i="3" s="1"/>
  <c r="N285" i="1"/>
  <c r="N285" i="3" s="1"/>
  <c r="M5" i="1"/>
  <c r="O5" i="1" s="1"/>
  <c r="O5" i="3" s="1"/>
  <c r="Y230" i="1"/>
  <c r="Y230" i="3" s="1"/>
  <c r="X36" i="1"/>
  <c r="X36" i="3" s="1"/>
  <c r="N503" i="1"/>
  <c r="N503" i="3" s="1"/>
  <c r="Z111" i="1"/>
  <c r="Z111" i="3" s="1"/>
  <c r="P326" i="1"/>
  <c r="P326" i="3" s="1"/>
  <c r="Z268" i="1"/>
  <c r="Z268" i="3" s="1"/>
  <c r="N544" i="1"/>
  <c r="N544" i="3" s="1"/>
  <c r="N372" i="1"/>
  <c r="N372" i="3" s="1"/>
  <c r="Y268" i="1"/>
  <c r="Y268" i="3" s="1"/>
  <c r="N639" i="1"/>
  <c r="N639" i="3" s="1"/>
  <c r="O544" i="1"/>
  <c r="O544" i="3" s="1"/>
  <c r="Z142" i="1"/>
  <c r="Z142" i="3" s="1"/>
  <c r="Y111" i="1"/>
  <c r="Y111" i="3" s="1"/>
  <c r="O503" i="1"/>
  <c r="Q658" i="1"/>
  <c r="Q658" i="3" s="1"/>
  <c r="Y142" i="1"/>
  <c r="Y142" i="3" s="1"/>
  <c r="O112" i="1"/>
  <c r="O112" i="3" s="1"/>
  <c r="Z623" i="1"/>
  <c r="Z623" i="3" s="1"/>
  <c r="AB310" i="1"/>
  <c r="AC310" i="1" s="1"/>
  <c r="N566" i="1"/>
  <c r="N566" i="3" s="1"/>
  <c r="N464" i="1"/>
  <c r="N464" i="3" s="1"/>
  <c r="O236" i="1"/>
  <c r="O236" i="3" s="1"/>
  <c r="Y284" i="1"/>
  <c r="Y284" i="3" s="1"/>
  <c r="Z108" i="1"/>
  <c r="Z108" i="3" s="1"/>
  <c r="N100" i="1"/>
  <c r="N100" i="3" s="1"/>
  <c r="X454" i="1"/>
  <c r="Z233" i="1"/>
  <c r="N112" i="1"/>
  <c r="N112" i="3" s="1"/>
  <c r="X325" i="1"/>
  <c r="Y623" i="1"/>
  <c r="Y623" i="3" s="1"/>
  <c r="AA310" i="1"/>
  <c r="AA310" i="3" s="1"/>
  <c r="Z467" i="1"/>
  <c r="Z467" i="3" s="1"/>
  <c r="N192" i="1"/>
  <c r="N192" i="3" s="1"/>
  <c r="N236" i="1"/>
  <c r="N236" i="3" s="1"/>
  <c r="Z318" i="1"/>
  <c r="Z318" i="3" s="1"/>
  <c r="Y108" i="1"/>
  <c r="Y108" i="3" s="1"/>
  <c r="Z147" i="1"/>
  <c r="Z147" i="3" s="1"/>
  <c r="O527" i="1"/>
  <c r="O527" i="3" s="1"/>
  <c r="O333" i="1"/>
  <c r="O333" i="3" s="1"/>
  <c r="O171" i="1"/>
  <c r="O171" i="3" s="1"/>
  <c r="X167" i="1"/>
  <c r="Y167" i="1" s="1"/>
  <c r="Y167" i="3" s="1"/>
  <c r="M494" i="1"/>
  <c r="X618" i="1"/>
  <c r="P446" i="1"/>
  <c r="P446" i="3" s="1"/>
  <c r="O446" i="3"/>
  <c r="O629" i="3"/>
  <c r="P629" i="1"/>
  <c r="P629" i="3" s="1"/>
  <c r="Q629" i="1"/>
  <c r="Q629" i="3" s="1"/>
  <c r="N212" i="1"/>
  <c r="N212" i="3" s="1"/>
  <c r="M212" i="3"/>
  <c r="M582" i="1"/>
  <c r="L582" i="3"/>
  <c r="M131" i="1"/>
  <c r="M131" i="3" s="1"/>
  <c r="L131" i="3"/>
  <c r="X204" i="1"/>
  <c r="X204" i="3" s="1"/>
  <c r="W204" i="3"/>
  <c r="X159" i="1"/>
  <c r="X159" i="3" s="1"/>
  <c r="W159" i="3"/>
  <c r="P324" i="1"/>
  <c r="P324" i="3" s="1"/>
  <c r="O324" i="3"/>
  <c r="M413" i="1"/>
  <c r="L413" i="3"/>
  <c r="Q227" i="1"/>
  <c r="O227" i="3"/>
  <c r="X253" i="1"/>
  <c r="W253" i="3"/>
  <c r="X339" i="1"/>
  <c r="W339" i="3"/>
  <c r="X617" i="1"/>
  <c r="W617" i="3"/>
  <c r="M127" i="1"/>
  <c r="L127" i="3"/>
  <c r="M102" i="1"/>
  <c r="L102" i="3"/>
  <c r="X136" i="1"/>
  <c r="W136" i="3"/>
  <c r="M565" i="1"/>
  <c r="L565" i="3"/>
  <c r="O72" i="1"/>
  <c r="M72" i="3"/>
  <c r="M68" i="1"/>
  <c r="L68" i="3"/>
  <c r="M465" i="1"/>
  <c r="L465" i="3"/>
  <c r="X161" i="1"/>
  <c r="W161" i="3"/>
  <c r="X321" i="1"/>
  <c r="W321" i="3"/>
  <c r="M238" i="1"/>
  <c r="L238" i="3"/>
  <c r="X164" i="1"/>
  <c r="W164" i="3"/>
  <c r="M224" i="1"/>
  <c r="L224" i="3"/>
  <c r="M600" i="1"/>
  <c r="L600" i="3"/>
  <c r="X444" i="1"/>
  <c r="W444" i="3"/>
  <c r="M273" i="1"/>
  <c r="L273" i="3"/>
  <c r="O618" i="1"/>
  <c r="M618" i="3"/>
  <c r="O506" i="1"/>
  <c r="M506" i="3"/>
  <c r="X486" i="1"/>
  <c r="X486" i="3" s="1"/>
  <c r="W486" i="3"/>
  <c r="X131" i="1"/>
  <c r="X131" i="3" s="1"/>
  <c r="W131" i="3"/>
  <c r="M204" i="1"/>
  <c r="M204" i="3" s="1"/>
  <c r="L204" i="3"/>
  <c r="X11" i="1"/>
  <c r="X11" i="3" s="1"/>
  <c r="W11" i="3"/>
  <c r="Z420" i="1"/>
  <c r="Z420" i="3" s="1"/>
  <c r="M159" i="1"/>
  <c r="M159" i="3" s="1"/>
  <c r="L159" i="3"/>
  <c r="M388" i="1"/>
  <c r="M388" i="3" s="1"/>
  <c r="L388" i="3"/>
  <c r="X407" i="1"/>
  <c r="Z407" i="1" s="1"/>
  <c r="W407" i="3"/>
  <c r="Y428" i="1"/>
  <c r="Y428" i="3" s="1"/>
  <c r="P333" i="1"/>
  <c r="P333" i="3" s="1"/>
  <c r="O3" i="1"/>
  <c r="M641" i="1"/>
  <c r="L641" i="3"/>
  <c r="Q186" i="1"/>
  <c r="Q186" i="3" s="1"/>
  <c r="O186" i="3"/>
  <c r="AB296" i="1"/>
  <c r="AB296" i="3" s="1"/>
  <c r="Z296" i="3"/>
  <c r="M575" i="1"/>
  <c r="M575" i="3" s="1"/>
  <c r="M427" i="1"/>
  <c r="L427" i="3"/>
  <c r="X654" i="1"/>
  <c r="W654" i="3"/>
  <c r="M471" i="1"/>
  <c r="M471" i="3" s="1"/>
  <c r="L471" i="3"/>
  <c r="X135" i="1"/>
  <c r="W135" i="3"/>
  <c r="M441" i="1"/>
  <c r="L441" i="3"/>
  <c r="M172" i="1"/>
  <c r="L172" i="3"/>
  <c r="M321" i="1"/>
  <c r="L321" i="3"/>
  <c r="M335" i="1"/>
  <c r="L335" i="3"/>
  <c r="M309" i="1"/>
  <c r="L309" i="3"/>
  <c r="X551" i="1"/>
  <c r="W551" i="3"/>
  <c r="X494" i="1"/>
  <c r="W494" i="3"/>
  <c r="X78" i="1"/>
  <c r="W78" i="3"/>
  <c r="M34" i="1"/>
  <c r="L34" i="3"/>
  <c r="M558" i="1"/>
  <c r="L558" i="3"/>
  <c r="X317" i="1"/>
  <c r="W317" i="3"/>
  <c r="M625" i="1"/>
  <c r="L625" i="3"/>
  <c r="M12" i="1"/>
  <c r="L12" i="3"/>
  <c r="X647" i="1"/>
  <c r="W647" i="3"/>
  <c r="M642" i="1"/>
  <c r="L642" i="3"/>
  <c r="X370" i="1"/>
  <c r="W370" i="3"/>
  <c r="M438" i="1"/>
  <c r="L438" i="3"/>
  <c r="X289" i="1"/>
  <c r="W289" i="3"/>
  <c r="M286" i="1"/>
  <c r="L286" i="3"/>
  <c r="M253" i="1"/>
  <c r="L253" i="3"/>
  <c r="M570" i="1"/>
  <c r="L570" i="3"/>
  <c r="X500" i="1"/>
  <c r="W500" i="3"/>
  <c r="M314" i="1"/>
  <c r="L314" i="3"/>
  <c r="X225" i="1"/>
  <c r="W225" i="3"/>
  <c r="X176" i="1"/>
  <c r="W176" i="3"/>
  <c r="X97" i="1"/>
  <c r="W97" i="3"/>
  <c r="M297" i="1"/>
  <c r="L297" i="3"/>
  <c r="M574" i="1"/>
  <c r="L574" i="3"/>
  <c r="X388" i="1"/>
  <c r="W388" i="3"/>
  <c r="M483" i="1"/>
  <c r="L483" i="3"/>
  <c r="M101" i="1"/>
  <c r="L101" i="3"/>
  <c r="M187" i="1"/>
  <c r="L187" i="3"/>
  <c r="X291" i="1"/>
  <c r="W291" i="3"/>
  <c r="M152" i="1"/>
  <c r="L152" i="3"/>
  <c r="M330" i="1"/>
  <c r="L330" i="3"/>
  <c r="X305" i="1"/>
  <c r="W305" i="3"/>
  <c r="M512" i="1"/>
  <c r="L512" i="3"/>
  <c r="M57" i="1"/>
  <c r="L57" i="3"/>
  <c r="X552" i="1"/>
  <c r="W552" i="3"/>
  <c r="M134" i="1"/>
  <c r="L134" i="3"/>
  <c r="X531" i="1"/>
  <c r="W531" i="3"/>
  <c r="X203" i="1"/>
  <c r="X203" i="3" s="1"/>
  <c r="W203" i="3"/>
  <c r="M590" i="1"/>
  <c r="L590" i="3"/>
  <c r="X425" i="1"/>
  <c r="W425" i="3"/>
  <c r="X562" i="1"/>
  <c r="W562" i="3"/>
  <c r="M42" i="1"/>
  <c r="L42" i="3"/>
  <c r="X301" i="1"/>
  <c r="W301" i="3"/>
  <c r="M420" i="1"/>
  <c r="L420" i="3"/>
  <c r="X323" i="1"/>
  <c r="W323" i="3"/>
  <c r="X277" i="1"/>
  <c r="W277" i="3"/>
  <c r="X92" i="1"/>
  <c r="W92" i="3"/>
  <c r="X113" i="1"/>
  <c r="W113" i="3"/>
  <c r="X568" i="1"/>
  <c r="W568" i="3"/>
  <c r="X151" i="1"/>
  <c r="W151" i="3"/>
  <c r="X330" i="1"/>
  <c r="W330" i="3"/>
  <c r="Z139" i="1"/>
  <c r="X139" i="3"/>
  <c r="Y468" i="1"/>
  <c r="Y468" i="3" s="1"/>
  <c r="X468" i="3"/>
  <c r="Z423" i="1"/>
  <c r="X423" i="3"/>
  <c r="Z279" i="1"/>
  <c r="X279" i="3"/>
  <c r="Z101" i="1"/>
  <c r="X101" i="3"/>
  <c r="O279" i="1"/>
  <c r="M279" i="3"/>
  <c r="X414" i="1"/>
  <c r="W414" i="3"/>
  <c r="M221" i="1"/>
  <c r="M221" i="3" s="1"/>
  <c r="L221" i="3"/>
  <c r="X150" i="1"/>
  <c r="X150" i="3" s="1"/>
  <c r="W150" i="3"/>
  <c r="AA63" i="1"/>
  <c r="AA63" i="3" s="1"/>
  <c r="Z63" i="3"/>
  <c r="X145" i="1"/>
  <c r="W145" i="3"/>
  <c r="M157" i="1"/>
  <c r="M157" i="3" s="1"/>
  <c r="L157" i="3"/>
  <c r="X22" i="1"/>
  <c r="W22" i="3"/>
  <c r="X649" i="1"/>
  <c r="X649" i="3" s="1"/>
  <c r="W649" i="3"/>
  <c r="M391" i="1"/>
  <c r="L391" i="3"/>
  <c r="X462" i="1"/>
  <c r="W462" i="3"/>
  <c r="X544" i="1"/>
  <c r="W544" i="3"/>
  <c r="M569" i="1"/>
  <c r="M569" i="3" s="1"/>
  <c r="L569" i="3"/>
  <c r="X513" i="1"/>
  <c r="W513" i="3"/>
  <c r="M222" i="1"/>
  <c r="L222" i="3"/>
  <c r="X615" i="1"/>
  <c r="W615" i="3"/>
  <c r="X637" i="1"/>
  <c r="W637" i="3"/>
  <c r="M136" i="1"/>
  <c r="L136" i="3"/>
  <c r="M18" i="1"/>
  <c r="L18" i="3"/>
  <c r="X473" i="1"/>
  <c r="W473" i="3"/>
  <c r="M513" i="1"/>
  <c r="L513" i="3"/>
  <c r="M29" i="1"/>
  <c r="L29" i="3"/>
  <c r="Z31" i="1"/>
  <c r="X31" i="3"/>
  <c r="O223" i="1"/>
  <c r="M223" i="3"/>
  <c r="Z65" i="1"/>
  <c r="X65" i="3"/>
  <c r="X546" i="1"/>
  <c r="W546" i="3"/>
  <c r="M486" i="1"/>
  <c r="M486" i="3" s="1"/>
  <c r="L486" i="3"/>
  <c r="M332" i="1"/>
  <c r="M332" i="3" s="1"/>
  <c r="L332" i="3"/>
  <c r="X55" i="1"/>
  <c r="W55" i="3"/>
  <c r="M11" i="1"/>
  <c r="M11" i="3" s="1"/>
  <c r="L11" i="3"/>
  <c r="Y420" i="1"/>
  <c r="Y420" i="3" s="1"/>
  <c r="X585" i="1"/>
  <c r="Z585" i="1" s="1"/>
  <c r="Z585" i="3" s="1"/>
  <c r="W585" i="3"/>
  <c r="M76" i="1"/>
  <c r="O76" i="1" s="1"/>
  <c r="L76" i="3"/>
  <c r="X605" i="1"/>
  <c r="X605" i="3" s="1"/>
  <c r="W605" i="3"/>
  <c r="P368" i="1"/>
  <c r="P368" i="3" s="1"/>
  <c r="AB380" i="1"/>
  <c r="Z380" i="3"/>
  <c r="N108" i="1"/>
  <c r="N108" i="3" s="1"/>
  <c r="N3" i="1"/>
  <c r="N3" i="3" s="1"/>
  <c r="X91" i="1"/>
  <c r="W91" i="3"/>
  <c r="X644" i="1"/>
  <c r="W644" i="3"/>
  <c r="X347" i="1"/>
  <c r="W347" i="3"/>
  <c r="X553" i="1"/>
  <c r="W553" i="3"/>
  <c r="X583" i="1"/>
  <c r="Y583" i="1" s="1"/>
  <c r="Y583" i="3" s="1"/>
  <c r="W583" i="3"/>
  <c r="X75" i="1"/>
  <c r="W75" i="3"/>
  <c r="X195" i="1"/>
  <c r="W195" i="3"/>
  <c r="M234" i="1"/>
  <c r="L234" i="3"/>
  <c r="X160" i="1"/>
  <c r="W160" i="3"/>
  <c r="X547" i="1"/>
  <c r="W547" i="3"/>
  <c r="M350" i="1"/>
  <c r="L350" i="3"/>
  <c r="M257" i="1"/>
  <c r="L257" i="3"/>
  <c r="M20" i="1"/>
  <c r="L20" i="3"/>
  <c r="O316" i="1"/>
  <c r="M316" i="3"/>
  <c r="X27" i="1"/>
  <c r="W27" i="3"/>
  <c r="M173" i="1"/>
  <c r="L173" i="3"/>
  <c r="M190" i="1"/>
  <c r="L190" i="3"/>
  <c r="M8" i="1"/>
  <c r="L8" i="3"/>
  <c r="M336" i="1"/>
  <c r="L336" i="3"/>
  <c r="X577" i="1"/>
  <c r="W577" i="3"/>
  <c r="M400" i="1"/>
  <c r="L400" i="3"/>
  <c r="X224" i="1"/>
  <c r="W224" i="3"/>
  <c r="X573" i="1"/>
  <c r="W573" i="3"/>
  <c r="M614" i="1"/>
  <c r="L614" i="3"/>
  <c r="X163" i="1"/>
  <c r="W163" i="3"/>
  <c r="M594" i="1"/>
  <c r="L594" i="3"/>
  <c r="M561" i="1"/>
  <c r="L561" i="3"/>
  <c r="M154" i="1"/>
  <c r="L154" i="3"/>
  <c r="X280" i="1"/>
  <c r="W280" i="3"/>
  <c r="X172" i="1"/>
  <c r="W172" i="3"/>
  <c r="M206" i="1"/>
  <c r="L206" i="3"/>
  <c r="X288" i="1"/>
  <c r="W288" i="3"/>
  <c r="X128" i="1"/>
  <c r="W128" i="3"/>
  <c r="M564" i="1"/>
  <c r="L564" i="3"/>
  <c r="X501" i="1"/>
  <c r="W501" i="3"/>
  <c r="M367" i="1"/>
  <c r="L367" i="3"/>
  <c r="M402" i="1"/>
  <c r="L402" i="3"/>
  <c r="X431" i="1"/>
  <c r="W431" i="3"/>
  <c r="M293" i="1"/>
  <c r="L293" i="3"/>
  <c r="M403" i="1"/>
  <c r="L403" i="3"/>
  <c r="X120" i="1"/>
  <c r="W120" i="3"/>
  <c r="M343" i="1"/>
  <c r="L343" i="3"/>
  <c r="X342" i="1"/>
  <c r="W342" i="3"/>
  <c r="X345" i="1"/>
  <c r="W345" i="3"/>
  <c r="X666" i="1"/>
  <c r="W666" i="3"/>
  <c r="X521" i="1"/>
  <c r="W521" i="3"/>
  <c r="X251" i="1"/>
  <c r="W251" i="3"/>
  <c r="M623" i="1"/>
  <c r="L623" i="3"/>
  <c r="M43" i="1"/>
  <c r="L43" i="3"/>
  <c r="X353" i="1"/>
  <c r="W353" i="3"/>
  <c r="M193" i="1"/>
  <c r="L193" i="3"/>
  <c r="X39" i="1"/>
  <c r="W39" i="3"/>
  <c r="X114" i="1"/>
  <c r="W114" i="3"/>
  <c r="X633" i="1"/>
  <c r="W633" i="3"/>
  <c r="M412" i="1"/>
  <c r="L412" i="3"/>
  <c r="X405" i="1"/>
  <c r="W405" i="3"/>
  <c r="M453" i="1"/>
  <c r="L453" i="3"/>
  <c r="X404" i="1"/>
  <c r="W404" i="3"/>
  <c r="Y509" i="1"/>
  <c r="Y509" i="3" s="1"/>
  <c r="X509" i="3"/>
  <c r="O65" i="1"/>
  <c r="M65" i="3"/>
  <c r="N130" i="1"/>
  <c r="N130" i="3" s="1"/>
  <c r="M130" i="3"/>
  <c r="Y333" i="1"/>
  <c r="Y333" i="3" s="1"/>
  <c r="X333" i="3"/>
  <c r="N63" i="1"/>
  <c r="N63" i="3" s="1"/>
  <c r="M63" i="3"/>
  <c r="Z311" i="1"/>
  <c r="X311" i="3"/>
  <c r="Y130" i="1"/>
  <c r="Y130" i="3" s="1"/>
  <c r="X130" i="3"/>
  <c r="N329" i="1"/>
  <c r="N329" i="3" s="1"/>
  <c r="M329" i="3"/>
  <c r="N481" i="1"/>
  <c r="N481" i="3" s="1"/>
  <c r="M481" i="3"/>
  <c r="O269" i="1"/>
  <c r="M269" i="3"/>
  <c r="Y310" i="1"/>
  <c r="Y310" i="3" s="1"/>
  <c r="X310" i="3"/>
  <c r="O406" i="1"/>
  <c r="M406" i="3"/>
  <c r="M365" i="1"/>
  <c r="M365" i="3" s="1"/>
  <c r="L365" i="3"/>
  <c r="M45" i="1"/>
  <c r="L45" i="3"/>
  <c r="M407" i="1"/>
  <c r="M407" i="3" s="1"/>
  <c r="L407" i="3"/>
  <c r="Q215" i="1"/>
  <c r="Q215" i="3" s="1"/>
  <c r="O215" i="3"/>
  <c r="M598" i="1"/>
  <c r="L598" i="3"/>
  <c r="M97" i="1"/>
  <c r="N97" i="1" s="1"/>
  <c r="N97" i="3" s="1"/>
  <c r="L97" i="3"/>
  <c r="M394" i="1"/>
  <c r="L394" i="3"/>
  <c r="M522" i="1"/>
  <c r="L522" i="3"/>
  <c r="X525" i="1"/>
  <c r="W525" i="3"/>
  <c r="X541" i="1"/>
  <c r="W541" i="3"/>
  <c r="M345" i="1"/>
  <c r="L345" i="3"/>
  <c r="N250" i="1"/>
  <c r="N250" i="3" s="1"/>
  <c r="M250" i="3"/>
  <c r="M288" i="1"/>
  <c r="L288" i="3"/>
  <c r="M666" i="1"/>
  <c r="L666" i="3"/>
  <c r="M628" i="1"/>
  <c r="L628" i="3"/>
  <c r="X556" i="1"/>
  <c r="X556" i="3" s="1"/>
  <c r="W556" i="3"/>
  <c r="M498" i="1"/>
  <c r="L498" i="3"/>
  <c r="X667" i="1"/>
  <c r="W667" i="3"/>
  <c r="M194" i="1"/>
  <c r="L194" i="3"/>
  <c r="X13" i="1"/>
  <c r="W13" i="3"/>
  <c r="X387" i="1"/>
  <c r="W387" i="3"/>
  <c r="M2" i="1"/>
  <c r="L2" i="3"/>
  <c r="M537" i="1"/>
  <c r="L537" i="3"/>
  <c r="M461" i="1"/>
  <c r="L461" i="3"/>
  <c r="X402" i="1"/>
  <c r="W402" i="3"/>
  <c r="M114" i="1"/>
  <c r="L114" i="3"/>
  <c r="M255" i="1"/>
  <c r="L255" i="3"/>
  <c r="X327" i="1"/>
  <c r="W327" i="3"/>
  <c r="Y60" i="1"/>
  <c r="Y60" i="3" s="1"/>
  <c r="X60" i="3"/>
  <c r="M627" i="1"/>
  <c r="L627" i="3"/>
  <c r="Y622" i="1"/>
  <c r="Y622" i="3" s="1"/>
  <c r="M414" i="1"/>
  <c r="M414" i="3" s="1"/>
  <c r="L414" i="3"/>
  <c r="M546" i="1"/>
  <c r="M546" i="3" s="1"/>
  <c r="L546" i="3"/>
  <c r="X627" i="1"/>
  <c r="X627" i="3" s="1"/>
  <c r="W627" i="3"/>
  <c r="Z622" i="1"/>
  <c r="Z622" i="3" s="1"/>
  <c r="X332" i="1"/>
  <c r="X332" i="3" s="1"/>
  <c r="W332" i="3"/>
  <c r="M385" i="1"/>
  <c r="M385" i="3" s="1"/>
  <c r="L385" i="3"/>
  <c r="O408" i="1"/>
  <c r="O408" i="3" s="1"/>
  <c r="M55" i="1"/>
  <c r="M55" i="3" s="1"/>
  <c r="L55" i="3"/>
  <c r="M32" i="1"/>
  <c r="L32" i="3"/>
  <c r="O23" i="1"/>
  <c r="O23" i="3" s="1"/>
  <c r="X76" i="1"/>
  <c r="W76" i="3"/>
  <c r="M605" i="1"/>
  <c r="M605" i="3" s="1"/>
  <c r="L605" i="3"/>
  <c r="O108" i="1"/>
  <c r="AB100" i="1"/>
  <c r="AB100" i="3" s="1"/>
  <c r="Z100" i="3"/>
  <c r="M608" i="1"/>
  <c r="O608" i="1" s="1"/>
  <c r="Q608" i="1" s="1"/>
  <c r="L608" i="3"/>
  <c r="X154" i="1"/>
  <c r="W154" i="3"/>
  <c r="X197" i="1"/>
  <c r="Z197" i="1" s="1"/>
  <c r="Z197" i="3" s="1"/>
  <c r="M497" i="1"/>
  <c r="L497" i="3"/>
  <c r="M573" i="1"/>
  <c r="L573" i="3"/>
  <c r="M69" i="1"/>
  <c r="L69" i="3"/>
  <c r="X51" i="1"/>
  <c r="W51" i="3"/>
  <c r="X107" i="1"/>
  <c r="W107" i="3"/>
  <c r="X661" i="1"/>
  <c r="W661" i="3"/>
  <c r="Y275" i="1"/>
  <c r="Y275" i="3" s="1"/>
  <c r="X275" i="3"/>
  <c r="M153" i="1"/>
  <c r="X44" i="1"/>
  <c r="W44" i="3"/>
  <c r="X21" i="1"/>
  <c r="W21" i="3"/>
  <c r="X153" i="1"/>
  <c r="W153" i="3"/>
  <c r="X19" i="1"/>
  <c r="W19" i="3"/>
  <c r="X216" i="1"/>
  <c r="W216" i="3"/>
  <c r="X391" i="1"/>
  <c r="W391" i="3"/>
  <c r="M163" i="1"/>
  <c r="L163" i="3"/>
  <c r="X656" i="1"/>
  <c r="X656" i="3" s="1"/>
  <c r="W656" i="3"/>
  <c r="M591" i="1"/>
  <c r="N591" i="1" s="1"/>
  <c r="N591" i="3" s="1"/>
  <c r="L591" i="3"/>
  <c r="X309" i="1"/>
  <c r="W309" i="3"/>
  <c r="X504" i="1"/>
  <c r="X504" i="3" s="1"/>
  <c r="W504" i="3"/>
  <c r="X485" i="1"/>
  <c r="W485" i="3"/>
  <c r="X470" i="1"/>
  <c r="W470" i="3"/>
  <c r="X542" i="1"/>
  <c r="W542" i="3"/>
  <c r="X457" i="1"/>
  <c r="W457" i="3"/>
  <c r="M553" i="1"/>
  <c r="L553" i="3"/>
  <c r="M283" i="1"/>
  <c r="L283" i="3"/>
  <c r="M27" i="1"/>
  <c r="L27" i="3"/>
  <c r="X624" i="1"/>
  <c r="X624" i="3" s="1"/>
  <c r="W624" i="3"/>
  <c r="M655" i="1"/>
  <c r="L655" i="3"/>
  <c r="M515" i="1"/>
  <c r="L515" i="3"/>
  <c r="M208" i="1"/>
  <c r="M208" i="3" s="1"/>
  <c r="L208" i="3"/>
  <c r="X594" i="1"/>
  <c r="X594" i="3" s="1"/>
  <c r="W594" i="3"/>
  <c r="M616" i="1"/>
  <c r="L616" i="3"/>
  <c r="M160" i="1"/>
  <c r="O160" i="1" s="1"/>
  <c r="L160" i="3"/>
  <c r="X635" i="1"/>
  <c r="W635" i="3"/>
  <c r="X447" i="1"/>
  <c r="W447" i="3"/>
  <c r="X358" i="1"/>
  <c r="W358" i="3"/>
  <c r="M654" i="1"/>
  <c r="L654" i="3"/>
  <c r="X86" i="1"/>
  <c r="W86" i="3"/>
  <c r="X400" i="1"/>
  <c r="W400" i="3"/>
  <c r="M422" i="1"/>
  <c r="L422" i="3"/>
  <c r="M588" i="1"/>
  <c r="L588" i="3"/>
  <c r="X386" i="1"/>
  <c r="W386" i="3"/>
  <c r="M341" i="1"/>
  <c r="L341" i="3"/>
  <c r="X606" i="1"/>
  <c r="W606" i="3"/>
  <c r="X96" i="1"/>
  <c r="W96" i="3"/>
  <c r="X79" i="1"/>
  <c r="W79" i="3"/>
  <c r="X450" i="1"/>
  <c r="W450" i="3"/>
  <c r="X220" i="1"/>
  <c r="W220" i="3"/>
  <c r="X302" i="1"/>
  <c r="W302" i="3"/>
  <c r="X189" i="1"/>
  <c r="W189" i="3"/>
  <c r="Z398" i="1"/>
  <c r="X398" i="3"/>
  <c r="N147" i="1"/>
  <c r="N147" i="3" s="1"/>
  <c r="M147" i="3"/>
  <c r="Y408" i="1"/>
  <c r="Y408" i="3" s="1"/>
  <c r="X408" i="3"/>
  <c r="N389" i="1"/>
  <c r="N389" i="3" s="1"/>
  <c r="M389" i="3"/>
  <c r="N287" i="1"/>
  <c r="N287" i="3" s="1"/>
  <c r="M287" i="3"/>
  <c r="Y194" i="1"/>
  <c r="Y194" i="3" s="1"/>
  <c r="X194" i="3"/>
  <c r="Z194" i="1"/>
  <c r="Y559" i="1"/>
  <c r="Y559" i="3" s="1"/>
  <c r="X559" i="3"/>
  <c r="Y653" i="1"/>
  <c r="Y653" i="3" s="1"/>
  <c r="X653" i="3"/>
  <c r="X511" i="1"/>
  <c r="W511" i="3"/>
  <c r="M609" i="1"/>
  <c r="N609" i="1" s="1"/>
  <c r="N609" i="3" s="1"/>
  <c r="L609" i="3"/>
  <c r="M254" i="1"/>
  <c r="L254" i="3"/>
  <c r="X621" i="1"/>
  <c r="W621" i="3"/>
  <c r="M357" i="1"/>
  <c r="M357" i="3" s="1"/>
  <c r="L357" i="3"/>
  <c r="X399" i="1"/>
  <c r="W399" i="3"/>
  <c r="X352" i="1"/>
  <c r="X352" i="3" s="1"/>
  <c r="W352" i="3"/>
  <c r="M47" i="1"/>
  <c r="L47" i="3"/>
  <c r="M205" i="1"/>
  <c r="L205" i="3"/>
  <c r="X115" i="1"/>
  <c r="X115" i="3" s="1"/>
  <c r="W115" i="3"/>
  <c r="X14" i="1"/>
  <c r="X14" i="3" s="1"/>
  <c r="W14" i="3"/>
  <c r="M183" i="1"/>
  <c r="L183" i="3"/>
  <c r="Y437" i="1"/>
  <c r="Y437" i="3" s="1"/>
  <c r="M454" i="1"/>
  <c r="M520" i="1"/>
  <c r="O520" i="1" s="1"/>
  <c r="L520" i="3"/>
  <c r="AB141" i="1"/>
  <c r="AB141" i="3" s="1"/>
  <c r="Z141" i="3"/>
  <c r="M143" i="1"/>
  <c r="L143" i="3"/>
  <c r="X337" i="1"/>
  <c r="W337" i="3"/>
  <c r="X5" i="1"/>
  <c r="Z5" i="1" s="1"/>
  <c r="W5" i="3"/>
  <c r="X643" i="1"/>
  <c r="W643" i="3"/>
  <c r="M10" i="1"/>
  <c r="L10" i="3"/>
  <c r="X208" i="1"/>
  <c r="X208" i="3" s="1"/>
  <c r="W208" i="3"/>
  <c r="X379" i="1"/>
  <c r="Z379" i="1" s="1"/>
  <c r="W379" i="3"/>
  <c r="M542" i="1"/>
  <c r="L542" i="3"/>
  <c r="M362" i="1"/>
  <c r="L362" i="3"/>
  <c r="M549" i="1"/>
  <c r="L549" i="3"/>
  <c r="M555" i="1"/>
  <c r="O555" i="1" s="1"/>
  <c r="L555" i="3"/>
  <c r="M436" i="1"/>
  <c r="L436" i="3"/>
  <c r="X106" i="1"/>
  <c r="W106" i="3"/>
  <c r="X98" i="1"/>
  <c r="W98" i="3"/>
  <c r="M217" i="1"/>
  <c r="L217" i="3"/>
  <c r="X238" i="1"/>
  <c r="W238" i="3"/>
  <c r="M216" i="1"/>
  <c r="X315" i="1"/>
  <c r="W315" i="3"/>
  <c r="M22" i="1"/>
  <c r="L22" i="3"/>
  <c r="X104" i="1"/>
  <c r="W104" i="3"/>
  <c r="M586" i="1"/>
  <c r="X597" i="1"/>
  <c r="W597" i="3"/>
  <c r="M525" i="1"/>
  <c r="M525" i="3" s="1"/>
  <c r="L525" i="3"/>
  <c r="X124" i="1"/>
  <c r="Z124" i="1" s="1"/>
  <c r="W124" i="3"/>
  <c r="M199" i="1"/>
  <c r="L199" i="3"/>
  <c r="X226" i="1"/>
  <c r="W226" i="3"/>
  <c r="X596" i="1"/>
  <c r="W596" i="3"/>
  <c r="M595" i="1"/>
  <c r="L595" i="3"/>
  <c r="X322" i="1"/>
  <c r="W322" i="3"/>
  <c r="M52" i="1"/>
  <c r="M52" i="3" s="1"/>
  <c r="L52" i="3"/>
  <c r="X463" i="1"/>
  <c r="W463" i="3"/>
  <c r="X34" i="1"/>
  <c r="W34" i="3"/>
  <c r="X344" i="1"/>
  <c r="W344" i="3"/>
  <c r="M51" i="1"/>
  <c r="L51" i="3"/>
  <c r="M606" i="1"/>
  <c r="L606" i="3"/>
  <c r="X285" i="1"/>
  <c r="Z285" i="1" s="1"/>
  <c r="Z285" i="3" s="1"/>
  <c r="W285" i="3"/>
  <c r="M444" i="1"/>
  <c r="L444" i="3"/>
  <c r="M311" i="1"/>
  <c r="M311" i="3" s="1"/>
  <c r="L311" i="3"/>
  <c r="X418" i="1"/>
  <c r="W418" i="3"/>
  <c r="X118" i="1"/>
  <c r="X118" i="3" s="1"/>
  <c r="W118" i="3"/>
  <c r="X74" i="1"/>
  <c r="W74" i="3"/>
  <c r="X543" i="1"/>
  <c r="W543" i="3"/>
  <c r="M370" i="1"/>
  <c r="L370" i="3"/>
  <c r="X424" i="1"/>
  <c r="W424" i="3"/>
  <c r="X123" i="1"/>
  <c r="W123" i="3"/>
  <c r="X411" i="1"/>
  <c r="W411" i="3"/>
  <c r="X234" i="1"/>
  <c r="W234" i="3"/>
  <c r="X173" i="1"/>
  <c r="W173" i="3"/>
  <c r="X433" i="1"/>
  <c r="X433" i="3" s="1"/>
  <c r="W433" i="3"/>
  <c r="X214" i="1"/>
  <c r="W214" i="3"/>
  <c r="M353" i="1"/>
  <c r="L353" i="3"/>
  <c r="X274" i="1"/>
  <c r="W274" i="3"/>
  <c r="M278" i="1"/>
  <c r="L278" i="3"/>
  <c r="M607" i="1"/>
  <c r="L607" i="3"/>
  <c r="M492" i="1"/>
  <c r="L492" i="3"/>
  <c r="M169" i="1"/>
  <c r="L169" i="3"/>
  <c r="X126" i="1"/>
  <c r="W126" i="3"/>
  <c r="M151" i="1"/>
  <c r="L151" i="3"/>
  <c r="Y141" i="1"/>
  <c r="Y141" i="3" s="1"/>
  <c r="X141" i="3"/>
  <c r="O113" i="1"/>
  <c r="M113" i="3"/>
  <c r="O409" i="1"/>
  <c r="M409" i="3"/>
  <c r="Y191" i="1"/>
  <c r="Y191" i="3" s="1"/>
  <c r="X191" i="3"/>
  <c r="N280" i="1"/>
  <c r="N280" i="3" s="1"/>
  <c r="M280" i="3"/>
  <c r="Z212" i="1"/>
  <c r="X212" i="3"/>
  <c r="N380" i="1"/>
  <c r="N380" i="3" s="1"/>
  <c r="M380" i="3"/>
  <c r="Y4" i="1"/>
  <c r="Y4" i="3" s="1"/>
  <c r="X4" i="3"/>
  <c r="X218" i="1"/>
  <c r="W218" i="3"/>
  <c r="M249" i="1"/>
  <c r="L249" i="3"/>
  <c r="X207" i="1"/>
  <c r="W207" i="3"/>
  <c r="X458" i="1"/>
  <c r="W458" i="3"/>
  <c r="X520" i="1"/>
  <c r="X520" i="3" s="1"/>
  <c r="W520" i="3"/>
  <c r="X413" i="1"/>
  <c r="W413" i="3"/>
  <c r="M387" i="1"/>
  <c r="L387" i="3"/>
  <c r="M106" i="1"/>
  <c r="L106" i="3"/>
  <c r="X25" i="1"/>
  <c r="X25" i="3" s="1"/>
  <c r="W25" i="3"/>
  <c r="X119" i="1"/>
  <c r="X119" i="3" s="1"/>
  <c r="W119" i="3"/>
  <c r="X170" i="1"/>
  <c r="W170" i="3"/>
  <c r="X260" i="1"/>
  <c r="X260" i="3" s="1"/>
  <c r="W260" i="3"/>
  <c r="M531" i="1"/>
  <c r="M531" i="3" s="1"/>
  <c r="L531" i="3"/>
  <c r="X266" i="1"/>
  <c r="X266" i="3" s="1"/>
  <c r="W266" i="3"/>
  <c r="P393" i="1"/>
  <c r="P393" i="3" s="1"/>
  <c r="O393" i="3"/>
  <c r="X620" i="1"/>
  <c r="X620" i="3" s="1"/>
  <c r="W620" i="3"/>
  <c r="M91" i="1"/>
  <c r="M91" i="3" s="1"/>
  <c r="L91" i="3"/>
  <c r="M619" i="1"/>
  <c r="N619" i="1" s="1"/>
  <c r="N619" i="3" s="1"/>
  <c r="L619" i="3"/>
  <c r="M358" i="1"/>
  <c r="L358" i="3"/>
  <c r="M123" i="1"/>
  <c r="L123" i="3"/>
  <c r="X507" i="1"/>
  <c r="W507" i="3"/>
  <c r="X669" i="1"/>
  <c r="W669" i="3"/>
  <c r="M322" i="1"/>
  <c r="L322" i="3"/>
  <c r="M504" i="1"/>
  <c r="L504" i="3"/>
  <c r="X184" i="1"/>
  <c r="W184" i="3"/>
  <c r="M74" i="1"/>
  <c r="O74" i="1" s="1"/>
  <c r="L74" i="3"/>
  <c r="M109" i="1"/>
  <c r="L109" i="3"/>
  <c r="X314" i="1"/>
  <c r="W314" i="3"/>
  <c r="X363" i="1"/>
  <c r="W363" i="3"/>
  <c r="M424" i="1"/>
  <c r="L424" i="3"/>
  <c r="M33" i="1"/>
  <c r="L33" i="3"/>
  <c r="M93" i="1"/>
  <c r="L93" i="3"/>
  <c r="M291" i="1"/>
  <c r="L291" i="3"/>
  <c r="M463" i="1"/>
  <c r="N463" i="1" s="1"/>
  <c r="N463" i="3" s="1"/>
  <c r="L463" i="3"/>
  <c r="X346" i="1"/>
  <c r="W346" i="3"/>
  <c r="M40" i="1"/>
  <c r="L40" i="3"/>
  <c r="M325" i="1"/>
  <c r="L325" i="3"/>
  <c r="X340" i="1"/>
  <c r="W340" i="3"/>
  <c r="X586" i="1"/>
  <c r="W586" i="3"/>
  <c r="M189" i="1"/>
  <c r="L189" i="3"/>
  <c r="X270" i="1"/>
  <c r="W270" i="3"/>
  <c r="X480" i="1"/>
  <c r="W480" i="3"/>
  <c r="X579" i="1"/>
  <c r="W579" i="3"/>
  <c r="X471" i="1"/>
  <c r="W471" i="3"/>
  <c r="X604" i="1"/>
  <c r="W604" i="3"/>
  <c r="X664" i="1"/>
  <c r="W664" i="3"/>
  <c r="X432" i="1"/>
  <c r="W432" i="3"/>
  <c r="X256" i="1"/>
  <c r="W256" i="3"/>
  <c r="X294" i="1"/>
  <c r="W294" i="3"/>
  <c r="M327" i="1"/>
  <c r="M327" i="3" s="1"/>
  <c r="L327" i="3"/>
  <c r="X523" i="1"/>
  <c r="W523" i="3"/>
  <c r="X648" i="1"/>
  <c r="W648" i="3"/>
  <c r="X419" i="1"/>
  <c r="W419" i="3"/>
  <c r="X512" i="1"/>
  <c r="W512" i="3"/>
  <c r="M277" i="1"/>
  <c r="L277" i="3"/>
  <c r="X350" i="1"/>
  <c r="W350" i="3"/>
  <c r="X528" i="1"/>
  <c r="W528" i="3"/>
  <c r="X607" i="1"/>
  <c r="W607" i="3"/>
  <c r="M637" i="1"/>
  <c r="L637" i="3"/>
  <c r="X409" i="1"/>
  <c r="W409" i="3"/>
  <c r="X443" i="1"/>
  <c r="W443" i="3"/>
  <c r="M617" i="1"/>
  <c r="L617" i="3"/>
  <c r="X262" i="1"/>
  <c r="W262" i="3"/>
  <c r="X26" i="1"/>
  <c r="W26" i="3"/>
  <c r="X261" i="1"/>
  <c r="W261" i="3"/>
  <c r="M449" i="1"/>
  <c r="L449" i="3"/>
  <c r="X88" i="1"/>
  <c r="W88" i="3"/>
  <c r="M264" i="1"/>
  <c r="L264" i="3"/>
  <c r="X152" i="1"/>
  <c r="W152" i="3"/>
  <c r="X232" i="1"/>
  <c r="W232" i="3"/>
  <c r="M209" i="1"/>
  <c r="L209" i="3"/>
  <c r="X578" i="1"/>
  <c r="W578" i="3"/>
  <c r="N320" i="1"/>
  <c r="N320" i="3" s="1"/>
  <c r="M320" i="3"/>
  <c r="Y134" i="1"/>
  <c r="Y134" i="3" s="1"/>
  <c r="X134" i="3"/>
  <c r="N326" i="1"/>
  <c r="N326" i="3" s="1"/>
  <c r="M326" i="3"/>
  <c r="Y474" i="1"/>
  <c r="Y474" i="3" s="1"/>
  <c r="X474" i="3"/>
  <c r="X385" i="1"/>
  <c r="W385" i="3"/>
  <c r="M115" i="1"/>
  <c r="M115" i="3" s="1"/>
  <c r="L115" i="3"/>
  <c r="M139" i="1"/>
  <c r="L139" i="3"/>
  <c r="X8" i="1"/>
  <c r="W8" i="3"/>
  <c r="X357" i="1"/>
  <c r="X357" i="3" s="1"/>
  <c r="W357" i="3"/>
  <c r="M25" i="1"/>
  <c r="O25" i="1" s="1"/>
  <c r="O25" i="3" s="1"/>
  <c r="L25" i="3"/>
  <c r="M14" i="1"/>
  <c r="M14" i="3" s="1"/>
  <c r="L14" i="3"/>
  <c r="M4" i="1"/>
  <c r="L4" i="3"/>
  <c r="M411" i="1"/>
  <c r="L411" i="3"/>
  <c r="X42" i="1"/>
  <c r="W42" i="3"/>
  <c r="X249" i="1"/>
  <c r="W249" i="3"/>
  <c r="M107" i="1"/>
  <c r="L107" i="3"/>
  <c r="M144" i="1"/>
  <c r="L144" i="3"/>
  <c r="X157" i="1"/>
  <c r="X157" i="3" s="1"/>
  <c r="W157" i="3"/>
  <c r="X143" i="1"/>
  <c r="X143" i="3" s="1"/>
  <c r="W143" i="3"/>
  <c r="M256" i="1"/>
  <c r="M256" i="3" s="1"/>
  <c r="L256" i="3"/>
  <c r="M631" i="1"/>
  <c r="L631" i="3"/>
  <c r="M7" i="1"/>
  <c r="L7" i="3"/>
  <c r="M611" i="1"/>
  <c r="M611" i="3" s="1"/>
  <c r="L611" i="3"/>
  <c r="X213" i="1"/>
  <c r="X213" i="3" s="1"/>
  <c r="W213" i="3"/>
  <c r="X488" i="1"/>
  <c r="X488" i="3" s="1"/>
  <c r="W488" i="3"/>
  <c r="Q389" i="1"/>
  <c r="Q389" i="3" s="1"/>
  <c r="M276" i="1"/>
  <c r="M276" i="3" s="1"/>
  <c r="L276" i="3"/>
  <c r="Y31" i="1"/>
  <c r="Y31" i="3" s="1"/>
  <c r="M119" i="1"/>
  <c r="L119" i="3"/>
  <c r="M170" i="1"/>
  <c r="M170" i="3" s="1"/>
  <c r="L170" i="3"/>
  <c r="X137" i="1"/>
  <c r="X137" i="3" s="1"/>
  <c r="W137" i="3"/>
  <c r="M266" i="1"/>
  <c r="L266" i="3"/>
  <c r="X228" i="1"/>
  <c r="W228" i="3"/>
  <c r="X650" i="1"/>
  <c r="W650" i="3"/>
  <c r="P503" i="1"/>
  <c r="P503" i="3" s="1"/>
  <c r="O503" i="3"/>
  <c r="AA303" i="1"/>
  <c r="AA303" i="3" s="1"/>
  <c r="Z303" i="3"/>
  <c r="M620" i="1"/>
  <c r="M620" i="3" s="1"/>
  <c r="L620" i="3"/>
  <c r="P653" i="1"/>
  <c r="P653" i="3" s="1"/>
  <c r="O653" i="3"/>
  <c r="X619" i="1"/>
  <c r="W619" i="3"/>
  <c r="M621" i="1"/>
  <c r="L621" i="3"/>
  <c r="M6" i="1"/>
  <c r="L6" i="3"/>
  <c r="O135" i="1"/>
  <c r="M135" i="3"/>
  <c r="X612" i="1"/>
  <c r="W612" i="3"/>
  <c r="X554" i="1"/>
  <c r="W554" i="3"/>
  <c r="M500" i="1"/>
  <c r="L500" i="3"/>
  <c r="X533" i="1"/>
  <c r="X516" i="1"/>
  <c r="W516" i="3"/>
  <c r="X282" i="1"/>
  <c r="Y282" i="1" s="1"/>
  <c r="Y282" i="3" s="1"/>
  <c r="W282" i="3"/>
  <c r="M94" i="1"/>
  <c r="L94" i="3"/>
  <c r="X57" i="1"/>
  <c r="W57" i="3"/>
  <c r="X198" i="1"/>
  <c r="W198" i="3"/>
  <c r="M290" i="1"/>
  <c r="L290" i="3"/>
  <c r="M116" i="1"/>
  <c r="L116" i="3"/>
  <c r="M432" i="1"/>
  <c r="L432" i="3"/>
  <c r="Z217" i="1"/>
  <c r="X217" i="3"/>
  <c r="X498" i="1"/>
  <c r="W498" i="3"/>
  <c r="X307" i="1"/>
  <c r="W307" i="3"/>
  <c r="X50" i="1"/>
  <c r="W50" i="3"/>
  <c r="M95" i="1"/>
  <c r="L95" i="3"/>
  <c r="X298" i="1"/>
  <c r="W298" i="3"/>
  <c r="M237" i="1"/>
  <c r="L237" i="3"/>
  <c r="X48" i="1"/>
  <c r="W48" i="3"/>
  <c r="M339" i="1"/>
  <c r="L339" i="3"/>
  <c r="X237" i="1"/>
  <c r="Z237" i="1" s="1"/>
  <c r="Z237" i="3" s="1"/>
  <c r="W237" i="3"/>
  <c r="X244" i="1"/>
  <c r="W244" i="3"/>
  <c r="X412" i="1"/>
  <c r="W412" i="3"/>
  <c r="M347" i="1"/>
  <c r="L347" i="3"/>
  <c r="M162" i="1"/>
  <c r="M162" i="3" s="1"/>
  <c r="L162" i="3"/>
  <c r="X451" i="1"/>
  <c r="W451" i="3"/>
  <c r="M578" i="1"/>
  <c r="L578" i="3"/>
  <c r="M248" i="1"/>
  <c r="L248" i="3"/>
  <c r="M28" i="1"/>
  <c r="L28" i="3"/>
  <c r="M518" i="1"/>
  <c r="L518" i="3"/>
  <c r="X10" i="1"/>
  <c r="W10" i="3"/>
  <c r="X434" i="1"/>
  <c r="W434" i="3"/>
  <c r="M661" i="1"/>
  <c r="L661" i="3"/>
  <c r="M349" i="1"/>
  <c r="L349" i="3"/>
  <c r="M110" i="1"/>
  <c r="M110" i="3" s="1"/>
  <c r="L110" i="3"/>
  <c r="M431" i="1"/>
  <c r="L431" i="3"/>
  <c r="M548" i="1"/>
  <c r="M548" i="3" s="1"/>
  <c r="L548" i="3"/>
  <c r="M568" i="1"/>
  <c r="L568" i="3"/>
  <c r="X313" i="1"/>
  <c r="W313" i="3"/>
  <c r="M552" i="1"/>
  <c r="L552" i="3"/>
  <c r="X308" i="1"/>
  <c r="W308" i="3"/>
  <c r="X99" i="1"/>
  <c r="W99" i="3"/>
  <c r="X558" i="1"/>
  <c r="W558" i="3"/>
  <c r="M226" i="1"/>
  <c r="L226" i="3"/>
  <c r="X598" i="1"/>
  <c r="Z598" i="1" s="1"/>
  <c r="Z598" i="3" s="1"/>
  <c r="W598" i="3"/>
  <c r="M289" i="1"/>
  <c r="L289" i="3"/>
  <c r="X9" i="1"/>
  <c r="W9" i="3"/>
  <c r="M576" i="1"/>
  <c r="L576" i="3"/>
  <c r="X610" i="1"/>
  <c r="W610" i="3"/>
  <c r="M445" i="1"/>
  <c r="L445" i="3"/>
  <c r="M524" i="1"/>
  <c r="L524" i="3"/>
  <c r="M92" i="1"/>
  <c r="L92" i="3"/>
  <c r="M77" i="1"/>
  <c r="L77" i="3"/>
  <c r="X15" i="1"/>
  <c r="W15" i="3"/>
  <c r="M302" i="1"/>
  <c r="L302" i="3"/>
  <c r="Z283" i="1"/>
  <c r="X283" i="3"/>
  <c r="Z502" i="1"/>
  <c r="X502" i="3"/>
  <c r="N227" i="1"/>
  <c r="N227" i="3" s="1"/>
  <c r="M227" i="3"/>
  <c r="Y23" i="1"/>
  <c r="Y23" i="3" s="1"/>
  <c r="X23" i="3"/>
  <c r="AA571" i="1"/>
  <c r="AA571" i="3" s="1"/>
  <c r="Z571" i="3"/>
  <c r="M418" i="1"/>
  <c r="L418" i="3"/>
  <c r="X460" i="1"/>
  <c r="W460" i="3"/>
  <c r="M572" i="1"/>
  <c r="L572" i="3"/>
  <c r="M148" i="1"/>
  <c r="L148" i="3"/>
  <c r="M644" i="1"/>
  <c r="L644" i="3"/>
  <c r="M207" i="1"/>
  <c r="L207" i="3"/>
  <c r="M275" i="1"/>
  <c r="O275" i="1" s="1"/>
  <c r="L275" i="3"/>
  <c r="M272" i="1"/>
  <c r="L272" i="3"/>
  <c r="X112" i="1"/>
  <c r="W112" i="3"/>
  <c r="X38" i="1"/>
  <c r="W38" i="3"/>
  <c r="M364" i="1"/>
  <c r="L364" i="3"/>
  <c r="M201" i="1"/>
  <c r="L201" i="3"/>
  <c r="M118" i="1"/>
  <c r="L118" i="3"/>
  <c r="M430" i="1"/>
  <c r="L430" i="3"/>
  <c r="X381" i="1"/>
  <c r="Y381" i="1" s="1"/>
  <c r="Y381" i="3" s="1"/>
  <c r="W381" i="3"/>
  <c r="M24" i="1"/>
  <c r="M24" i="3" s="1"/>
  <c r="L24" i="3"/>
  <c r="M137" i="1"/>
  <c r="M137" i="3" s="1"/>
  <c r="L137" i="3"/>
  <c r="M228" i="1"/>
  <c r="M228" i="3" s="1"/>
  <c r="L228" i="3"/>
  <c r="M473" i="1"/>
  <c r="L473" i="3"/>
  <c r="X355" i="1"/>
  <c r="W355" i="3"/>
  <c r="M300" i="1"/>
  <c r="L300" i="3"/>
  <c r="M480" i="1"/>
  <c r="L480" i="3"/>
  <c r="M540" i="1"/>
  <c r="L540" i="3"/>
  <c r="M632" i="1"/>
  <c r="L632" i="3"/>
  <c r="X417" i="1"/>
  <c r="Y417" i="1" s="1"/>
  <c r="Y417" i="3" s="1"/>
  <c r="W417" i="3"/>
  <c r="X403" i="1"/>
  <c r="X403" i="3" s="1"/>
  <c r="W403" i="3"/>
  <c r="O379" i="1"/>
  <c r="O379" i="3" s="1"/>
  <c r="M379" i="3"/>
  <c r="M13" i="1"/>
  <c r="L13" i="3"/>
  <c r="M313" i="1"/>
  <c r="L313" i="3"/>
  <c r="M665" i="1"/>
  <c r="M665" i="3" s="1"/>
  <c r="L665" i="3"/>
  <c r="M359" i="1"/>
  <c r="L359" i="3"/>
  <c r="AA84" i="1"/>
  <c r="AA84" i="3" s="1"/>
  <c r="Z84" i="3"/>
  <c r="X58" i="1"/>
  <c r="W58" i="3"/>
  <c r="X199" i="1"/>
  <c r="W199" i="3"/>
  <c r="M560" i="1"/>
  <c r="L560" i="3"/>
  <c r="X630" i="1"/>
  <c r="W630" i="3"/>
  <c r="M262" i="1"/>
  <c r="L262" i="3"/>
  <c r="M188" i="1"/>
  <c r="L188" i="3"/>
  <c r="M660" i="1"/>
  <c r="L660" i="3"/>
  <c r="M220" i="1"/>
  <c r="L220" i="3"/>
  <c r="M630" i="1"/>
  <c r="L630" i="3"/>
  <c r="X609" i="1"/>
  <c r="W609" i="3"/>
  <c r="M122" i="1"/>
  <c r="M122" i="3" s="1"/>
  <c r="L122" i="3"/>
  <c r="M417" i="1"/>
  <c r="L417" i="3"/>
  <c r="X182" i="1"/>
  <c r="W182" i="3"/>
  <c r="M355" i="1"/>
  <c r="L355" i="3"/>
  <c r="X438" i="1"/>
  <c r="W438" i="3"/>
  <c r="X336" i="1"/>
  <c r="W336" i="3"/>
  <c r="X641" i="1"/>
  <c r="W641" i="3"/>
  <c r="M265" i="1"/>
  <c r="L265" i="3"/>
  <c r="X601" i="1"/>
  <c r="W601" i="3"/>
  <c r="X367" i="1"/>
  <c r="W367" i="3"/>
  <c r="M541" i="1"/>
  <c r="L541" i="3"/>
  <c r="X489" i="1"/>
  <c r="W489" i="3"/>
  <c r="M328" i="1"/>
  <c r="M328" i="3" s="1"/>
  <c r="L328" i="3"/>
  <c r="M567" i="1"/>
  <c r="L567" i="3"/>
  <c r="M120" i="1"/>
  <c r="L120" i="3"/>
  <c r="X645" i="1"/>
  <c r="W645" i="3"/>
  <c r="M282" i="1"/>
  <c r="L282" i="3"/>
  <c r="X382" i="1"/>
  <c r="W382" i="3"/>
  <c r="X359" i="1"/>
  <c r="W359" i="3"/>
  <c r="M121" i="1"/>
  <c r="L121" i="3"/>
  <c r="M98" i="1"/>
  <c r="N98" i="1" s="1"/>
  <c r="N98" i="3" s="1"/>
  <c r="L98" i="3"/>
  <c r="X83" i="1"/>
  <c r="W83" i="3"/>
  <c r="M165" i="1"/>
  <c r="N165" i="1" s="1"/>
  <c r="N165" i="3" s="1"/>
  <c r="L165" i="3"/>
  <c r="M35" i="1"/>
  <c r="L35" i="3"/>
  <c r="X588" i="1"/>
  <c r="W588" i="3"/>
  <c r="M26" i="1"/>
  <c r="L26" i="3"/>
  <c r="X186" i="1"/>
  <c r="W186" i="3"/>
  <c r="M323" i="1"/>
  <c r="L323" i="3"/>
  <c r="M478" i="1"/>
  <c r="L478" i="3"/>
  <c r="M528" i="1"/>
  <c r="L528" i="3"/>
  <c r="X231" i="1"/>
  <c r="W231" i="3"/>
  <c r="X82" i="1"/>
  <c r="W82" i="3"/>
  <c r="M562" i="1"/>
  <c r="L562" i="3"/>
  <c r="M241" i="1"/>
  <c r="L241" i="3"/>
  <c r="Z349" i="1"/>
  <c r="X349" i="3"/>
  <c r="Z236" i="1"/>
  <c r="X236" i="3"/>
  <c r="Y658" i="1"/>
  <c r="Y658" i="3" s="1"/>
  <c r="X658" i="3"/>
  <c r="Y319" i="1"/>
  <c r="Y319" i="3" s="1"/>
  <c r="X319" i="3"/>
  <c r="Y484" i="1"/>
  <c r="Y484" i="3" s="1"/>
  <c r="X484" i="3"/>
  <c r="M399" i="1"/>
  <c r="M399" i="3" s="1"/>
  <c r="L399" i="3"/>
  <c r="X522" i="1"/>
  <c r="W522" i="3"/>
  <c r="M117" i="1"/>
  <c r="L117" i="3"/>
  <c r="X465" i="1"/>
  <c r="X465" i="3" s="1"/>
  <c r="W465" i="3"/>
  <c r="M547" i="1"/>
  <c r="L547" i="3"/>
  <c r="M70" i="1"/>
  <c r="L70" i="3"/>
  <c r="M521" i="1"/>
  <c r="L521" i="3"/>
  <c r="Y49" i="1"/>
  <c r="Y49" i="3" s="1"/>
  <c r="X49" i="3"/>
  <c r="M352" i="1"/>
  <c r="M352" i="3" s="1"/>
  <c r="L352" i="3"/>
  <c r="Q380" i="1"/>
  <c r="Q380" i="3" s="1"/>
  <c r="O380" i="3"/>
  <c r="M200" i="1"/>
  <c r="L200" i="3"/>
  <c r="X125" i="1"/>
  <c r="W125" i="3"/>
  <c r="M643" i="1"/>
  <c r="L643" i="3"/>
  <c r="M334" i="1"/>
  <c r="L334" i="3"/>
  <c r="X341" i="1"/>
  <c r="W341" i="3"/>
  <c r="Y639" i="1"/>
  <c r="Y639" i="3" s="1"/>
  <c r="X639" i="3"/>
  <c r="Y35" i="1"/>
  <c r="Y35" i="3" s="1"/>
  <c r="X35" i="3"/>
  <c r="M213" i="1"/>
  <c r="M213" i="3" s="1"/>
  <c r="L213" i="3"/>
  <c r="M488" i="1"/>
  <c r="M488" i="3" s="1"/>
  <c r="L488" i="3"/>
  <c r="AA483" i="1"/>
  <c r="AA483" i="3" s="1"/>
  <c r="Z483" i="3"/>
  <c r="AA506" i="1"/>
  <c r="AA506" i="3" s="1"/>
  <c r="Z506" i="3"/>
  <c r="P329" i="1"/>
  <c r="P329" i="3" s="1"/>
  <c r="O329" i="3"/>
  <c r="Q166" i="1"/>
  <c r="R166" i="1" s="1"/>
  <c r="R166" i="3" s="1"/>
  <c r="O166" i="3"/>
  <c r="AC326" i="1"/>
  <c r="AC326" i="3" s="1"/>
  <c r="AB326" i="3"/>
  <c r="AB310" i="3"/>
  <c r="M384" i="1"/>
  <c r="M384" i="3" s="1"/>
  <c r="L384" i="3"/>
  <c r="X397" i="1"/>
  <c r="X397" i="3" s="1"/>
  <c r="W397" i="3"/>
  <c r="M381" i="1"/>
  <c r="L381" i="3"/>
  <c r="M61" i="1"/>
  <c r="M61" i="3" s="1"/>
  <c r="L61" i="3"/>
  <c r="X24" i="1"/>
  <c r="X24" i="3" s="1"/>
  <c r="W24" i="3"/>
  <c r="M443" i="1"/>
  <c r="N443" i="1" s="1"/>
  <c r="N443" i="3" s="1"/>
  <c r="L443" i="3"/>
  <c r="X383" i="1"/>
  <c r="Z383" i="1" s="1"/>
  <c r="W383" i="3"/>
  <c r="AB360" i="1"/>
  <c r="Z360" i="3"/>
  <c r="N618" i="1"/>
  <c r="N618" i="3" s="1"/>
  <c r="M615" i="1"/>
  <c r="L615" i="3"/>
  <c r="M462" i="1"/>
  <c r="L462" i="3"/>
  <c r="X52" i="1"/>
  <c r="W52" i="3"/>
  <c r="X496" i="1"/>
  <c r="W496" i="3"/>
  <c r="X591" i="1"/>
  <c r="W591" i="3"/>
  <c r="M451" i="1"/>
  <c r="L451" i="3"/>
  <c r="X180" i="1"/>
  <c r="X180" i="3" s="1"/>
  <c r="W180" i="3"/>
  <c r="M161" i="1"/>
  <c r="L161" i="3"/>
  <c r="X567" i="1"/>
  <c r="W567" i="3"/>
  <c r="X595" i="1"/>
  <c r="W595" i="3"/>
  <c r="X105" i="1"/>
  <c r="W105" i="3"/>
  <c r="M37" i="1"/>
  <c r="L37" i="3"/>
  <c r="X625" i="1"/>
  <c r="W625" i="3"/>
  <c r="X555" i="1"/>
  <c r="M604" i="1"/>
  <c r="L604" i="3"/>
  <c r="X655" i="1"/>
  <c r="W655" i="3"/>
  <c r="X243" i="1"/>
  <c r="W243" i="3"/>
  <c r="M133" i="1"/>
  <c r="L133" i="3"/>
  <c r="M435" i="1"/>
  <c r="L435" i="3"/>
  <c r="X168" i="1"/>
  <c r="W168" i="3"/>
  <c r="M298" i="1"/>
  <c r="L298" i="3"/>
  <c r="X497" i="1"/>
  <c r="W497" i="3"/>
  <c r="M274" i="1"/>
  <c r="L274" i="3"/>
  <c r="M587" i="1"/>
  <c r="L587" i="3"/>
  <c r="X540" i="1"/>
  <c r="W540" i="3"/>
  <c r="M79" i="1"/>
  <c r="M79" i="3" s="1"/>
  <c r="L79" i="3"/>
  <c r="X149" i="1"/>
  <c r="W149" i="3"/>
  <c r="X185" i="1"/>
  <c r="W185" i="3"/>
  <c r="X581" i="1"/>
  <c r="W581" i="3"/>
  <c r="M452" i="1"/>
  <c r="L452" i="3"/>
  <c r="X517" i="1"/>
  <c r="W517" i="3"/>
  <c r="M75" i="1"/>
  <c r="L75" i="3"/>
  <c r="M346" i="1"/>
  <c r="M346" i="3" s="1"/>
  <c r="L346" i="3"/>
  <c r="X354" i="1"/>
  <c r="W354" i="3"/>
  <c r="M482" i="1"/>
  <c r="L482" i="3"/>
  <c r="X368" i="1"/>
  <c r="X368" i="3" s="1"/>
  <c r="W368" i="3"/>
  <c r="M662" i="1"/>
  <c r="L662" i="3"/>
  <c r="M44" i="1"/>
  <c r="L44" i="3"/>
  <c r="X53" i="1"/>
  <c r="X53" i="3" s="1"/>
  <c r="W53" i="3"/>
  <c r="X70" i="1"/>
  <c r="W70" i="3"/>
  <c r="M490" i="1"/>
  <c r="L490" i="3"/>
  <c r="M554" i="1"/>
  <c r="O554" i="1" s="1"/>
  <c r="O554" i="3" s="1"/>
  <c r="L554" i="3"/>
  <c r="X190" i="1"/>
  <c r="W190" i="3"/>
  <c r="X264" i="1"/>
  <c r="W264" i="3"/>
  <c r="X364" i="1"/>
  <c r="W364" i="3"/>
  <c r="M317" i="1"/>
  <c r="L317" i="3"/>
  <c r="M450" i="1"/>
  <c r="L450" i="3"/>
  <c r="M646" i="1"/>
  <c r="L646" i="3"/>
  <c r="M466" i="1"/>
  <c r="M466" i="3" s="1"/>
  <c r="L466" i="3"/>
  <c r="X435" i="1"/>
  <c r="X435" i="3" s="1"/>
  <c r="W435" i="3"/>
  <c r="M474" i="1"/>
  <c r="L474" i="3"/>
  <c r="M9" i="1"/>
  <c r="L9" i="3"/>
  <c r="X580" i="1"/>
  <c r="W580" i="3"/>
  <c r="M128" i="1"/>
  <c r="L128" i="3"/>
  <c r="M386" i="1"/>
  <c r="L386" i="3"/>
  <c r="M232" i="1"/>
  <c r="L232" i="3"/>
  <c r="M468" i="1"/>
  <c r="L468" i="3"/>
  <c r="Z372" i="1"/>
  <c r="X372" i="3"/>
  <c r="O214" i="1"/>
  <c r="M214" i="3"/>
  <c r="Z202" i="1"/>
  <c r="X202" i="3"/>
  <c r="N459" i="1"/>
  <c r="N459" i="3" s="1"/>
  <c r="M459" i="3"/>
  <c r="Z259" i="1"/>
  <c r="X259" i="3"/>
  <c r="Y483" i="1"/>
  <c r="Y483" i="3" s="1"/>
  <c r="X483" i="3"/>
  <c r="Y269" i="1"/>
  <c r="Y269" i="3" s="1"/>
  <c r="X269" i="3"/>
  <c r="Y265" i="1"/>
  <c r="Y265" i="3" s="1"/>
  <c r="X265" i="3"/>
  <c r="Z304" i="1"/>
  <c r="X304" i="3"/>
  <c r="AI31" i="1"/>
  <c r="Q31" i="3"/>
  <c r="X32" i="1"/>
  <c r="X32" i="3" s="1"/>
  <c r="W32" i="3"/>
  <c r="X16" i="1"/>
  <c r="X16" i="3" s="1"/>
  <c r="W16" i="3"/>
  <c r="O66" i="1"/>
  <c r="Q66" i="1" s="1"/>
  <c r="M66" i="3"/>
  <c r="M664" i="1"/>
  <c r="L664" i="3"/>
  <c r="X40" i="1"/>
  <c r="W40" i="3"/>
  <c r="M659" i="1"/>
  <c r="L659" i="3"/>
  <c r="X299" i="1"/>
  <c r="W299" i="3"/>
  <c r="X47" i="1"/>
  <c r="W47" i="3"/>
  <c r="X28" i="1"/>
  <c r="W28" i="3"/>
  <c r="X515" i="1"/>
  <c r="W515" i="3"/>
  <c r="X549" i="1"/>
  <c r="W549" i="3"/>
  <c r="X560" i="1"/>
  <c r="W560" i="3"/>
  <c r="M622" i="1"/>
  <c r="L622" i="3"/>
  <c r="X257" i="1"/>
  <c r="W257" i="3"/>
  <c r="X121" i="1"/>
  <c r="W121" i="3"/>
  <c r="M87" i="1"/>
  <c r="L87" i="3"/>
  <c r="N446" i="1"/>
  <c r="N446" i="3" s="1"/>
  <c r="M446" i="3"/>
  <c r="N259" i="1"/>
  <c r="N259" i="3" s="1"/>
  <c r="M259" i="3"/>
  <c r="X61" i="1"/>
  <c r="X61" i="3" s="1"/>
  <c r="W61" i="3"/>
  <c r="Q147" i="1"/>
  <c r="Q147" i="3" s="1"/>
  <c r="O147" i="3"/>
  <c r="Y608" i="1"/>
  <c r="Y608" i="3" s="1"/>
  <c r="X608" i="3"/>
  <c r="M479" i="1"/>
  <c r="L479" i="3"/>
  <c r="X410" i="1"/>
  <c r="X410" i="3" s="1"/>
  <c r="W410" i="3"/>
  <c r="X430" i="1"/>
  <c r="W430" i="3"/>
  <c r="M410" i="1"/>
  <c r="M410" i="3" s="1"/>
  <c r="L410" i="3"/>
  <c r="M493" i="1"/>
  <c r="M493" i="3" s="1"/>
  <c r="L493" i="3"/>
  <c r="Z639" i="1"/>
  <c r="Z639" i="3" s="1"/>
  <c r="M397" i="1"/>
  <c r="M397" i="3" s="1"/>
  <c r="L397" i="3"/>
  <c r="Q326" i="1"/>
  <c r="Q326" i="3" s="1"/>
  <c r="X348" i="1"/>
  <c r="X348" i="3" s="1"/>
  <c r="W348" i="3"/>
  <c r="N379" i="1"/>
  <c r="N379" i="3" s="1"/>
  <c r="Z49" i="1"/>
  <c r="Z49" i="3" s="1"/>
  <c r="X445" i="1"/>
  <c r="Y445" i="1" s="1"/>
  <c r="Y445" i="3" s="1"/>
  <c r="M292" i="1"/>
  <c r="M292" i="3" s="1"/>
  <c r="L292" i="3"/>
  <c r="AA408" i="1"/>
  <c r="AA408" i="3" s="1"/>
  <c r="Z408" i="3"/>
  <c r="X638" i="1"/>
  <c r="Z638" i="1" s="1"/>
  <c r="Z638" i="3" s="1"/>
  <c r="W638" i="3"/>
  <c r="AA233" i="1"/>
  <c r="AA233" i="3" s="1"/>
  <c r="Z233" i="3"/>
  <c r="N111" i="1"/>
  <c r="N111" i="3" s="1"/>
  <c r="M538" i="1"/>
  <c r="L538" i="3"/>
  <c r="X565" i="1"/>
  <c r="X660" i="1"/>
  <c r="W660" i="3"/>
  <c r="M581" i="1"/>
  <c r="L581" i="3"/>
  <c r="X144" i="1"/>
  <c r="W144" i="3"/>
  <c r="X487" i="1"/>
  <c r="W487" i="3"/>
  <c r="M526" i="1"/>
  <c r="L526" i="3"/>
  <c r="M17" i="1"/>
  <c r="L17" i="3"/>
  <c r="M182" i="1"/>
  <c r="N182" i="1" s="1"/>
  <c r="N182" i="3" s="1"/>
  <c r="L182" i="3"/>
  <c r="X614" i="1"/>
  <c r="W614" i="3"/>
  <c r="X548" i="1"/>
  <c r="W548" i="3"/>
  <c r="N21" i="1"/>
  <c r="N21" i="3" s="1"/>
  <c r="M21" i="3"/>
  <c r="X665" i="1"/>
  <c r="W665" i="3"/>
  <c r="M539" i="1"/>
  <c r="L539" i="3"/>
  <c r="M294" i="1"/>
  <c r="L294" i="3"/>
  <c r="X574" i="1"/>
  <c r="W574" i="3"/>
  <c r="M636" i="1"/>
  <c r="O636" i="1" s="1"/>
  <c r="L636" i="3"/>
  <c r="Y133" i="1"/>
  <c r="Y133" i="3" s="1"/>
  <c r="X133" i="3"/>
  <c r="M363" i="1"/>
  <c r="X570" i="1"/>
  <c r="W570" i="3"/>
  <c r="X246" i="1"/>
  <c r="X246" i="3" s="1"/>
  <c r="W246" i="3"/>
  <c r="X442" i="1"/>
  <c r="W442" i="3"/>
  <c r="M64" i="1"/>
  <c r="L64" i="3"/>
  <c r="X449" i="1"/>
  <c r="W449" i="3"/>
  <c r="X436" i="1"/>
  <c r="Y436" i="1" s="1"/>
  <c r="Y436" i="3" s="1"/>
  <c r="W436" i="3"/>
  <c r="M496" i="1"/>
  <c r="L496" i="3"/>
  <c r="X369" i="1"/>
  <c r="W369" i="3"/>
  <c r="M145" i="1"/>
  <c r="L145" i="3"/>
  <c r="X335" i="1"/>
  <c r="W335" i="3"/>
  <c r="M158" i="1"/>
  <c r="L158" i="3"/>
  <c r="X626" i="1"/>
  <c r="W626" i="3"/>
  <c r="X338" i="1"/>
  <c r="X338" i="3" s="1"/>
  <c r="W338" i="3"/>
  <c r="M78" i="1"/>
  <c r="O78" i="1" s="1"/>
  <c r="L78" i="3"/>
  <c r="X320" i="1"/>
  <c r="W320" i="3"/>
  <c r="X300" i="1"/>
  <c r="W300" i="3"/>
  <c r="M315" i="1"/>
  <c r="L315" i="3"/>
  <c r="X69" i="1"/>
  <c r="W69" i="3"/>
  <c r="X532" i="1"/>
  <c r="W532" i="3"/>
  <c r="X563" i="1"/>
  <c r="W563" i="3"/>
  <c r="M252" i="1"/>
  <c r="L252" i="3"/>
  <c r="M198" i="1"/>
  <c r="O198" i="1" s="1"/>
  <c r="O198" i="3" s="1"/>
  <c r="L198" i="3"/>
  <c r="M405" i="1"/>
  <c r="L405" i="3"/>
  <c r="M434" i="1"/>
  <c r="M434" i="3" s="1"/>
  <c r="L434" i="3"/>
  <c r="X210" i="1"/>
  <c r="X210" i="3" s="1"/>
  <c r="W210" i="3"/>
  <c r="M231" i="1"/>
  <c r="L231" i="3"/>
  <c r="M557" i="1"/>
  <c r="M557" i="3" s="1"/>
  <c r="L557" i="3"/>
  <c r="X6" i="1"/>
  <c r="W6" i="3"/>
  <c r="M376" i="1"/>
  <c r="L376" i="3"/>
  <c r="M634" i="1"/>
  <c r="O634" i="1" s="1"/>
  <c r="L634" i="3"/>
  <c r="M580" i="1"/>
  <c r="L580" i="3"/>
  <c r="M96" i="1"/>
  <c r="L96" i="3"/>
  <c r="M263" i="1"/>
  <c r="L263" i="3"/>
  <c r="X376" i="1"/>
  <c r="W376" i="3"/>
  <c r="M633" i="1"/>
  <c r="L633" i="3"/>
  <c r="X356" i="1"/>
  <c r="W356" i="3"/>
  <c r="X177" i="1"/>
  <c r="W177" i="3"/>
  <c r="X187" i="1"/>
  <c r="W187" i="3"/>
  <c r="O246" i="1"/>
  <c r="M246" i="3"/>
  <c r="Z117" i="1"/>
  <c r="X117" i="3"/>
  <c r="Y571" i="1"/>
  <c r="Y571" i="3" s="1"/>
  <c r="X571" i="3"/>
  <c r="Y174" i="1"/>
  <c r="Y174" i="3" s="1"/>
  <c r="X174" i="3"/>
  <c r="N71" i="1"/>
  <c r="N71" i="3" s="1"/>
  <c r="M71" i="3"/>
  <c r="Y81" i="1"/>
  <c r="Y81" i="3" s="1"/>
  <c r="X81" i="3"/>
  <c r="X183" i="1"/>
  <c r="X183" i="3" s="1"/>
  <c r="W183" i="3"/>
  <c r="X219" i="1"/>
  <c r="W219" i="3"/>
  <c r="M505" i="1"/>
  <c r="L505" i="3"/>
  <c r="X640" i="1"/>
  <c r="W640" i="3"/>
  <c r="M211" i="1"/>
  <c r="L211" i="3"/>
  <c r="X611" i="1"/>
  <c r="Z611" i="1" s="1"/>
  <c r="Z611" i="3" s="1"/>
  <c r="W611" i="3"/>
  <c r="AA366" i="1"/>
  <c r="AA366" i="3" s="1"/>
  <c r="Z366" i="3"/>
  <c r="Z636" i="1"/>
  <c r="X636" i="3"/>
  <c r="X2" i="1"/>
  <c r="W2" i="3"/>
  <c r="X663" i="1"/>
  <c r="W663" i="3"/>
  <c r="X215" i="1"/>
  <c r="W215" i="3"/>
  <c r="X472" i="1"/>
  <c r="W472" i="3"/>
  <c r="O296" i="1"/>
  <c r="M296" i="3"/>
  <c r="X426" i="1"/>
  <c r="X426" i="3" s="1"/>
  <c r="W426" i="3"/>
  <c r="M426" i="1"/>
  <c r="M426" i="3" s="1"/>
  <c r="L426" i="3"/>
  <c r="X384" i="1"/>
  <c r="Z384" i="1" s="1"/>
  <c r="Z384" i="3" s="1"/>
  <c r="W384" i="3"/>
  <c r="X276" i="1"/>
  <c r="W276" i="3"/>
  <c r="M383" i="1"/>
  <c r="N383" i="1" s="1"/>
  <c r="N383" i="3" s="1"/>
  <c r="L383" i="3"/>
  <c r="M54" i="1"/>
  <c r="M54" i="3" s="1"/>
  <c r="L54" i="3"/>
  <c r="M99" i="1"/>
  <c r="L99" i="3"/>
  <c r="X211" i="1"/>
  <c r="X211" i="3" s="1"/>
  <c r="W211" i="3"/>
  <c r="M638" i="1"/>
  <c r="L638" i="3"/>
  <c r="AB613" i="1"/>
  <c r="Z613" i="3"/>
  <c r="Y65" i="1"/>
  <c r="Y65" i="3" s="1"/>
  <c r="O111" i="1"/>
  <c r="P212" i="1"/>
  <c r="P212" i="3" s="1"/>
  <c r="O212" i="3"/>
  <c r="P467" i="1"/>
  <c r="P467" i="3" s="1"/>
  <c r="O467" i="3"/>
  <c r="M596" i="1"/>
  <c r="L596" i="3"/>
  <c r="M382" i="1"/>
  <c r="L382" i="3"/>
  <c r="M656" i="1"/>
  <c r="L656" i="3"/>
  <c r="M149" i="1"/>
  <c r="N149" i="1" s="1"/>
  <c r="N149" i="3" s="1"/>
  <c r="L149" i="3"/>
  <c r="X394" i="1"/>
  <c r="M457" i="1"/>
  <c r="O457" i="1" s="1"/>
  <c r="L457" i="3"/>
  <c r="M563" i="1"/>
  <c r="L563" i="3"/>
  <c r="M395" i="1"/>
  <c r="L395" i="3"/>
  <c r="M425" i="1"/>
  <c r="L425" i="3"/>
  <c r="X628" i="1"/>
  <c r="W628" i="3"/>
  <c r="M342" i="1"/>
  <c r="L342" i="3"/>
  <c r="M164" i="1"/>
  <c r="N164" i="1" s="1"/>
  <c r="N164" i="3" s="1"/>
  <c r="L164" i="3"/>
  <c r="X148" i="1"/>
  <c r="W148" i="3"/>
  <c r="M649" i="1"/>
  <c r="N649" i="1" s="1"/>
  <c r="N649" i="3" s="1"/>
  <c r="L649" i="3"/>
  <c r="X572" i="1"/>
  <c r="W572" i="3"/>
  <c r="M433" i="1"/>
  <c r="N433" i="1" s="1"/>
  <c r="N433" i="3" s="1"/>
  <c r="L433" i="3"/>
  <c r="X254" i="1"/>
  <c r="W254" i="3"/>
  <c r="X188" i="1"/>
  <c r="W188" i="3"/>
  <c r="X37" i="1"/>
  <c r="X37" i="3" s="1"/>
  <c r="W37" i="3"/>
  <c r="M104" i="1"/>
  <c r="N104" i="1" s="1"/>
  <c r="N104" i="3" s="1"/>
  <c r="L104" i="3"/>
  <c r="M421" i="1"/>
  <c r="M421" i="3" s="1"/>
  <c r="L421" i="3"/>
  <c r="M50" i="1"/>
  <c r="M50" i="3" s="1"/>
  <c r="L50" i="3"/>
  <c r="Z297" i="1"/>
  <c r="Z297" i="3" s="1"/>
  <c r="X297" i="3"/>
  <c r="X508" i="1"/>
  <c r="Z508" i="1" s="1"/>
  <c r="W508" i="3"/>
  <c r="X448" i="1"/>
  <c r="W448" i="3"/>
  <c r="X166" i="1"/>
  <c r="W166" i="3"/>
  <c r="M534" i="1"/>
  <c r="M534" i="3" s="1"/>
  <c r="L534" i="3"/>
  <c r="M613" i="1"/>
  <c r="N613" i="1" s="1"/>
  <c r="N613" i="3" s="1"/>
  <c r="L613" i="3"/>
  <c r="X331" i="1"/>
  <c r="Z331" i="1" s="1"/>
  <c r="W331" i="3"/>
  <c r="X324" i="1"/>
  <c r="Z324" i="1" s="1"/>
  <c r="Z324" i="3" s="1"/>
  <c r="W324" i="3"/>
  <c r="M519" i="1"/>
  <c r="M519" i="3" s="1"/>
  <c r="L519" i="3"/>
  <c r="X629" i="1"/>
  <c r="W629" i="3"/>
  <c r="M599" i="1"/>
  <c r="M599" i="3" s="1"/>
  <c r="L599" i="3"/>
  <c r="M184" i="1"/>
  <c r="L184" i="3"/>
  <c r="X271" i="1"/>
  <c r="W271" i="3"/>
  <c r="X524" i="1"/>
  <c r="W524" i="3"/>
  <c r="M593" i="1"/>
  <c r="L593" i="3"/>
  <c r="M551" i="1"/>
  <c r="L551" i="3"/>
  <c r="X415" i="1"/>
  <c r="W415" i="3"/>
  <c r="X371" i="1"/>
  <c r="W371" i="3"/>
  <c r="M261" i="1"/>
  <c r="L261" i="3"/>
  <c r="X439" i="1"/>
  <c r="W439" i="3"/>
  <c r="X3" i="1"/>
  <c r="W3" i="3"/>
  <c r="X162" i="1"/>
  <c r="W162" i="3"/>
  <c r="X263" i="1"/>
  <c r="W263" i="3"/>
  <c r="X281" i="1"/>
  <c r="W281" i="3"/>
  <c r="X492" i="1"/>
  <c r="W492" i="3"/>
  <c r="X446" i="1"/>
  <c r="W446" i="3"/>
  <c r="X616" i="1"/>
  <c r="W616" i="3"/>
  <c r="M126" i="1"/>
  <c r="L126" i="3"/>
  <c r="Y312" i="1"/>
  <c r="Y312" i="3" s="1"/>
  <c r="X312" i="3"/>
  <c r="N467" i="1"/>
  <c r="N467" i="3" s="1"/>
  <c r="M467" i="3"/>
  <c r="Y459" i="1"/>
  <c r="Y459" i="3" s="1"/>
  <c r="X459" i="3"/>
  <c r="O230" i="1"/>
  <c r="M230" i="3"/>
  <c r="Y589" i="1"/>
  <c r="Y589" i="3" s="1"/>
  <c r="X589" i="3"/>
  <c r="P31" i="1"/>
  <c r="P31" i="3" s="1"/>
  <c r="O31" i="3"/>
  <c r="M448" i="1"/>
  <c r="L448" i="3"/>
  <c r="M585" i="1"/>
  <c r="L585" i="3"/>
  <c r="M202" i="1"/>
  <c r="L202" i="3"/>
  <c r="X77" i="1"/>
  <c r="W77" i="3"/>
  <c r="M307" i="1"/>
  <c r="L307" i="3"/>
  <c r="X201" i="1"/>
  <c r="W201" i="3"/>
  <c r="M601" i="1"/>
  <c r="L601" i="3"/>
  <c r="N324" i="1"/>
  <c r="N324" i="3" s="1"/>
  <c r="M324" i="3"/>
  <c r="M83" i="1"/>
  <c r="O83" i="1" s="1"/>
  <c r="L83" i="3"/>
  <c r="M442" i="1"/>
  <c r="L442" i="3"/>
  <c r="M507" i="1"/>
  <c r="L507" i="3"/>
  <c r="M180" i="1"/>
  <c r="L180" i="3"/>
  <c r="X109" i="1"/>
  <c r="W109" i="3"/>
  <c r="X95" i="1"/>
  <c r="Y95" i="1" s="1"/>
  <c r="Y95" i="3" s="1"/>
  <c r="W95" i="3"/>
  <c r="X273" i="1"/>
  <c r="W273" i="3"/>
  <c r="Y110" i="1"/>
  <c r="Y110" i="3" s="1"/>
  <c r="X110" i="3"/>
  <c r="O639" i="1"/>
  <c r="O639" i="3" s="1"/>
  <c r="P389" i="1"/>
  <c r="P389" i="3" s="1"/>
  <c r="X584" i="1"/>
  <c r="W584" i="3"/>
  <c r="X599" i="1"/>
  <c r="W599" i="3"/>
  <c r="X514" i="1"/>
  <c r="X514" i="3" s="1"/>
  <c r="W514" i="3"/>
  <c r="X530" i="1"/>
  <c r="X530" i="3" s="1"/>
  <c r="W530" i="3"/>
  <c r="N338" i="1"/>
  <c r="N338" i="3" s="1"/>
  <c r="M30" i="1"/>
  <c r="M30" i="3" s="1"/>
  <c r="L30" i="3"/>
  <c r="M132" i="1"/>
  <c r="M132" i="3" s="1"/>
  <c r="L132" i="3"/>
  <c r="X129" i="1"/>
  <c r="X129" i="3" s="1"/>
  <c r="W129" i="3"/>
  <c r="X54" i="1"/>
  <c r="X54" i="3" s="1"/>
  <c r="W54" i="3"/>
  <c r="M175" i="1"/>
  <c r="M175" i="3" s="1"/>
  <c r="L175" i="3"/>
  <c r="M584" i="1"/>
  <c r="M584" i="3" s="1"/>
  <c r="L584" i="3"/>
  <c r="M626" i="1"/>
  <c r="L626" i="3"/>
  <c r="N316" i="1"/>
  <c r="N316" i="3" s="1"/>
  <c r="M351" i="1"/>
  <c r="M351" i="3" s="1"/>
  <c r="L351" i="3"/>
  <c r="N296" i="1"/>
  <c r="N296" i="3" s="1"/>
  <c r="AA333" i="1"/>
  <c r="AA333" i="3" s="1"/>
  <c r="Z333" i="3"/>
  <c r="X642" i="1"/>
  <c r="Z642" i="1" s="1"/>
  <c r="M603" i="1"/>
  <c r="M337" i="1"/>
  <c r="M501" i="1"/>
  <c r="L501" i="3"/>
  <c r="N5" i="1"/>
  <c r="N5" i="3" s="1"/>
  <c r="M5" i="3"/>
  <c r="X272" i="1"/>
  <c r="W272" i="3"/>
  <c r="M487" i="1"/>
  <c r="X651" i="1"/>
  <c r="W651" i="3"/>
  <c r="Z62" i="1"/>
  <c r="Z62" i="3" s="1"/>
  <c r="N494" i="1"/>
  <c r="N494" i="3" s="1"/>
  <c r="M494" i="3"/>
  <c r="X295" i="1"/>
  <c r="Z295" i="1" s="1"/>
  <c r="W295" i="3"/>
  <c r="X316" i="1"/>
  <c r="W316" i="3"/>
  <c r="M155" i="1"/>
  <c r="L155" i="3"/>
  <c r="M635" i="1"/>
  <c r="L635" i="3"/>
  <c r="X328" i="1"/>
  <c r="Z328" i="1" s="1"/>
  <c r="AB328" i="1" s="1"/>
  <c r="W328" i="3"/>
  <c r="M535" i="1"/>
  <c r="O535" i="1" s="1"/>
  <c r="L535" i="3"/>
  <c r="M529" i="1"/>
  <c r="L529" i="3"/>
  <c r="M244" i="1"/>
  <c r="L244" i="3"/>
  <c r="X64" i="1"/>
  <c r="W64" i="3"/>
  <c r="M251" i="1"/>
  <c r="L251" i="3"/>
  <c r="M270" i="1"/>
  <c r="L270" i="3"/>
  <c r="X94" i="1"/>
  <c r="W94" i="3"/>
  <c r="M579" i="1"/>
  <c r="N579" i="1" s="1"/>
  <c r="N579" i="3" s="1"/>
  <c r="L579" i="3"/>
  <c r="M651" i="1"/>
  <c r="L651" i="3"/>
  <c r="X668" i="1"/>
  <c r="X668" i="3" s="1"/>
  <c r="W668" i="3"/>
  <c r="X169" i="1"/>
  <c r="X169" i="3" s="1"/>
  <c r="W169" i="3"/>
  <c r="M610" i="1"/>
  <c r="M610" i="3" s="1"/>
  <c r="L610" i="3"/>
  <c r="X395" i="1"/>
  <c r="W395" i="3"/>
  <c r="X12" i="1"/>
  <c r="W12" i="3"/>
  <c r="M428" i="1"/>
  <c r="L428" i="3"/>
  <c r="X631" i="1"/>
  <c r="W631" i="3"/>
  <c r="M360" i="1"/>
  <c r="L360" i="3"/>
  <c r="X17" i="1"/>
  <c r="Z17" i="1" s="1"/>
  <c r="AB17" i="1" s="1"/>
  <c r="W17" i="3"/>
  <c r="X479" i="1"/>
  <c r="W479" i="3"/>
  <c r="M510" i="1"/>
  <c r="L510" i="3"/>
  <c r="X87" i="1"/>
  <c r="X87" i="3" s="1"/>
  <c r="W87" i="3"/>
  <c r="X287" i="1"/>
  <c r="X287" i="3" s="1"/>
  <c r="W287" i="3"/>
  <c r="M295" i="1"/>
  <c r="L295" i="3"/>
  <c r="M460" i="1"/>
  <c r="L460" i="3"/>
  <c r="X155" i="1"/>
  <c r="W155" i="3"/>
  <c r="M669" i="1"/>
  <c r="L669" i="3"/>
  <c r="X539" i="1"/>
  <c r="X539" i="3" s="1"/>
  <c r="W539" i="3"/>
  <c r="M174" i="1"/>
  <c r="M174" i="3" s="1"/>
  <c r="L174" i="3"/>
  <c r="X127" i="1"/>
  <c r="W127" i="3"/>
  <c r="M312" i="1"/>
  <c r="M312" i="3" s="1"/>
  <c r="L312" i="3"/>
  <c r="X600" i="1"/>
  <c r="W600" i="3"/>
  <c r="X461" i="1"/>
  <c r="W461" i="3"/>
  <c r="X659" i="1"/>
  <c r="W659" i="3"/>
  <c r="X306" i="1"/>
  <c r="W306" i="3"/>
  <c r="M82" i="1"/>
  <c r="L82" i="3"/>
  <c r="M258" i="1"/>
  <c r="L258" i="3"/>
  <c r="X258" i="1"/>
  <c r="W258" i="3"/>
  <c r="M356" i="1"/>
  <c r="L356" i="3"/>
  <c r="X590" i="1"/>
  <c r="W590" i="3"/>
  <c r="M59" i="1"/>
  <c r="L59" i="3"/>
  <c r="Y84" i="1"/>
  <c r="Y84" i="3" s="1"/>
  <c r="X84" i="3"/>
  <c r="Y557" i="1"/>
  <c r="Y557" i="3" s="1"/>
  <c r="X557" i="3"/>
  <c r="Y303" i="1"/>
  <c r="Y303" i="3" s="1"/>
  <c r="X303" i="3"/>
  <c r="O36" i="1"/>
  <c r="M36" i="3"/>
  <c r="M167" i="1"/>
  <c r="L167" i="3"/>
  <c r="X587" i="1"/>
  <c r="W587" i="3"/>
  <c r="X171" i="1"/>
  <c r="X171" i="3" s="1"/>
  <c r="W171" i="3"/>
  <c r="X116" i="1"/>
  <c r="X116" i="3" s="1"/>
  <c r="W116" i="3"/>
  <c r="X592" i="1"/>
  <c r="Z592" i="1" s="1"/>
  <c r="Z592" i="3" s="1"/>
  <c r="W592" i="3"/>
  <c r="X223" i="1"/>
  <c r="W223" i="3"/>
  <c r="M81" i="1"/>
  <c r="L81" i="3"/>
  <c r="M404" i="1"/>
  <c r="L404" i="3"/>
  <c r="M233" i="1"/>
  <c r="L233" i="3"/>
  <c r="N66" i="1"/>
  <c r="N66" i="3" s="1"/>
  <c r="M260" i="1"/>
  <c r="L260" i="3"/>
  <c r="X495" i="1"/>
  <c r="W495" i="3"/>
  <c r="M299" i="1"/>
  <c r="L299" i="3"/>
  <c r="X535" i="1"/>
  <c r="W535" i="3"/>
  <c r="M191" i="1"/>
  <c r="L191" i="3"/>
  <c r="Y206" i="1"/>
  <c r="Y206" i="3" s="1"/>
  <c r="X206" i="3"/>
  <c r="M650" i="1"/>
  <c r="M650" i="3" s="1"/>
  <c r="L650" i="3"/>
  <c r="X493" i="1"/>
  <c r="X493" i="3" s="1"/>
  <c r="W493" i="3"/>
  <c r="AC509" i="1"/>
  <c r="AC509" i="3" s="1"/>
  <c r="AB509" i="3"/>
  <c r="M348" i="1"/>
  <c r="L348" i="3"/>
  <c r="N506" i="1"/>
  <c r="N506" i="3" s="1"/>
  <c r="O338" i="1"/>
  <c r="O338" i="3" s="1"/>
  <c r="X30" i="1"/>
  <c r="W30" i="3"/>
  <c r="X132" i="1"/>
  <c r="Z132" i="1" s="1"/>
  <c r="Z132" i="3" s="1"/>
  <c r="W132" i="3"/>
  <c r="X550" i="1"/>
  <c r="X550" i="3" s="1"/>
  <c r="W550" i="3"/>
  <c r="M514" i="1"/>
  <c r="M514" i="3" s="1"/>
  <c r="L514" i="3"/>
  <c r="M530" i="1"/>
  <c r="M530" i="3" s="1"/>
  <c r="L530" i="3"/>
  <c r="X475" i="1"/>
  <c r="W475" i="3"/>
  <c r="Q653" i="1"/>
  <c r="X103" i="1"/>
  <c r="X103" i="3" s="1"/>
  <c r="W103" i="3"/>
  <c r="M129" i="1"/>
  <c r="M129" i="3" s="1"/>
  <c r="L129" i="3"/>
  <c r="Z60" i="1"/>
  <c r="Z60" i="3" s="1"/>
  <c r="X175" i="1"/>
  <c r="X175" i="3" s="1"/>
  <c r="W175" i="3"/>
  <c r="M331" i="1"/>
  <c r="M331" i="3" s="1"/>
  <c r="L331" i="3"/>
  <c r="X90" i="1"/>
  <c r="X90" i="3" s="1"/>
  <c r="W90" i="3"/>
  <c r="X351" i="1"/>
  <c r="W351" i="3"/>
  <c r="Q71" i="1"/>
  <c r="Q71" i="3" s="1"/>
  <c r="O71" i="3"/>
  <c r="M648" i="1"/>
  <c r="M648" i="3" s="1"/>
  <c r="L648" i="3"/>
  <c r="X158" i="1"/>
  <c r="X158" i="3" s="1"/>
  <c r="W158" i="3"/>
  <c r="M344" i="1"/>
  <c r="L344" i="3"/>
  <c r="X603" i="1"/>
  <c r="W603" i="3"/>
  <c r="M470" i="1"/>
  <c r="L470" i="3"/>
  <c r="N612" i="1"/>
  <c r="N612" i="3" s="1"/>
  <c r="M612" i="3"/>
  <c r="M185" i="1"/>
  <c r="M185" i="3" s="1"/>
  <c r="L185" i="3"/>
  <c r="X440" i="1"/>
  <c r="W440" i="3"/>
  <c r="X519" i="1"/>
  <c r="W519" i="3"/>
  <c r="X646" i="1"/>
  <c r="Z646" i="1" s="1"/>
  <c r="AA646" i="1" s="1"/>
  <c r="AA646" i="3" s="1"/>
  <c r="W646" i="3"/>
  <c r="M243" i="1"/>
  <c r="X569" i="1"/>
  <c r="W569" i="3"/>
  <c r="M305" i="1"/>
  <c r="L305" i="3"/>
  <c r="M489" i="1"/>
  <c r="L489" i="3"/>
  <c r="M545" i="1"/>
  <c r="L545" i="3"/>
  <c r="M308" i="1"/>
  <c r="L308" i="3"/>
  <c r="X248" i="1"/>
  <c r="W248" i="3"/>
  <c r="M517" i="1"/>
  <c r="L517" i="3"/>
  <c r="X72" i="1"/>
  <c r="W72" i="3"/>
  <c r="M652" i="1"/>
  <c r="L652" i="3"/>
  <c r="M48" i="1"/>
  <c r="L48" i="3"/>
  <c r="M125" i="1"/>
  <c r="L125" i="3"/>
  <c r="M657" i="1"/>
  <c r="L657" i="3"/>
  <c r="M583" i="1"/>
  <c r="L583" i="3"/>
  <c r="X466" i="1"/>
  <c r="W466" i="3"/>
  <c r="M195" i="1"/>
  <c r="O195" i="1" s="1"/>
  <c r="L195" i="3"/>
  <c r="M218" i="1"/>
  <c r="N218" i="1" s="1"/>
  <c r="N218" i="3" s="1"/>
  <c r="L218" i="3"/>
  <c r="X102" i="1"/>
  <c r="Z102" i="1" s="1"/>
  <c r="W102" i="3"/>
  <c r="M536" i="1"/>
  <c r="L536" i="3"/>
  <c r="M663" i="1"/>
  <c r="L663" i="3"/>
  <c r="X529" i="1"/>
  <c r="W529" i="3"/>
  <c r="X632" i="1"/>
  <c r="W632" i="3"/>
  <c r="M39" i="1"/>
  <c r="L39" i="3"/>
  <c r="X545" i="1"/>
  <c r="Z545" i="1" s="1"/>
  <c r="W545" i="3"/>
  <c r="X464" i="1"/>
  <c r="W464" i="3"/>
  <c r="M235" i="1"/>
  <c r="L235" i="3"/>
  <c r="M141" i="1"/>
  <c r="L141" i="3"/>
  <c r="M511" i="1"/>
  <c r="L511" i="3"/>
  <c r="M398" i="1"/>
  <c r="L398" i="3"/>
  <c r="X478" i="1"/>
  <c r="W478" i="3"/>
  <c r="X80" i="1"/>
  <c r="W80" i="3"/>
  <c r="M516" i="1"/>
  <c r="L516" i="3"/>
  <c r="M105" i="1"/>
  <c r="L105" i="3"/>
  <c r="M41" i="1"/>
  <c r="L41" i="3"/>
  <c r="M19" i="1"/>
  <c r="L19" i="3"/>
  <c r="M495" i="1"/>
  <c r="L495" i="3"/>
  <c r="M589" i="1"/>
  <c r="M589" i="3" s="1"/>
  <c r="L589" i="3"/>
  <c r="X292" i="1"/>
  <c r="W292" i="3"/>
  <c r="M301" i="1"/>
  <c r="L301" i="3"/>
  <c r="X634" i="1"/>
  <c r="W634" i="3"/>
  <c r="M645" i="1"/>
  <c r="L645" i="3"/>
  <c r="X278" i="1"/>
  <c r="W278" i="3"/>
  <c r="X59" i="1"/>
  <c r="W59" i="3"/>
  <c r="X196" i="1"/>
  <c r="W196" i="3"/>
  <c r="X235" i="1"/>
  <c r="W235" i="3"/>
  <c r="X29" i="1"/>
  <c r="W29" i="3"/>
  <c r="X453" i="1"/>
  <c r="W453" i="3"/>
  <c r="X41" i="1"/>
  <c r="W41" i="3"/>
  <c r="Z455" i="1"/>
  <c r="X455" i="3"/>
  <c r="N210" i="1"/>
  <c r="N210" i="3" s="1"/>
  <c r="M210" i="3"/>
  <c r="Z662" i="1"/>
  <c r="X662" i="3"/>
  <c r="Z482" i="1"/>
  <c r="X482" i="3"/>
  <c r="Z181" i="1"/>
  <c r="X181" i="3"/>
  <c r="N556" i="1"/>
  <c r="N556" i="3" s="1"/>
  <c r="M556" i="3"/>
  <c r="N196" i="1"/>
  <c r="N196" i="3" s="1"/>
  <c r="M196" i="3"/>
  <c r="Y241" i="1"/>
  <c r="Y241" i="3" s="1"/>
  <c r="X241" i="3"/>
  <c r="N49" i="1"/>
  <c r="N49" i="3" s="1"/>
  <c r="M49" i="3"/>
  <c r="Y267" i="1"/>
  <c r="Y267" i="3" s="1"/>
  <c r="X267" i="3"/>
  <c r="M469" i="1"/>
  <c r="L469" i="3"/>
  <c r="X505" i="1"/>
  <c r="W505" i="3"/>
  <c r="Z325" i="1"/>
  <c r="Z325" i="3" s="1"/>
  <c r="X325" i="3"/>
  <c r="M440" i="1"/>
  <c r="L440" i="3"/>
  <c r="X290" i="1"/>
  <c r="W290" i="3"/>
  <c r="X205" i="1"/>
  <c r="Y205" i="1" s="1"/>
  <c r="Y205" i="3" s="1"/>
  <c r="W205" i="3"/>
  <c r="M369" i="1"/>
  <c r="M369" i="3" s="1"/>
  <c r="L369" i="3"/>
  <c r="X252" i="1"/>
  <c r="Y252" i="1" s="1"/>
  <c r="Y252" i="3" s="1"/>
  <c r="W252" i="3"/>
  <c r="X193" i="1"/>
  <c r="X193" i="3" s="1"/>
  <c r="W193" i="3"/>
  <c r="X20" i="1"/>
  <c r="W20" i="3"/>
  <c r="X93" i="1"/>
  <c r="W93" i="3"/>
  <c r="M550" i="1"/>
  <c r="M550" i="3" s="1"/>
  <c r="L550" i="3"/>
  <c r="X365" i="1"/>
  <c r="X365" i="3" s="1"/>
  <c r="W365" i="3"/>
  <c r="M475" i="1"/>
  <c r="M475" i="3" s="1"/>
  <c r="L475" i="3"/>
  <c r="Z206" i="1"/>
  <c r="Z206" i="3" s="1"/>
  <c r="X582" i="1"/>
  <c r="X582" i="3" s="1"/>
  <c r="W582" i="3"/>
  <c r="M103" i="1"/>
  <c r="O103" i="1" s="1"/>
  <c r="O103" i="3" s="1"/>
  <c r="L103" i="3"/>
  <c r="X45" i="1"/>
  <c r="X45" i="3" s="1"/>
  <c r="W45" i="3"/>
  <c r="X221" i="1"/>
  <c r="X221" i="3" s="1"/>
  <c r="W221" i="3"/>
  <c r="AA484" i="1"/>
  <c r="AA484" i="3" s="1"/>
  <c r="Z484" i="3"/>
  <c r="M90" i="1"/>
  <c r="L90" i="3"/>
  <c r="X536" i="1"/>
  <c r="X536" i="3" s="1"/>
  <c r="W536" i="3"/>
  <c r="Q458" i="1"/>
  <c r="O458" i="3"/>
  <c r="Q559" i="1"/>
  <c r="Q559" i="3" s="1"/>
  <c r="O559" i="3"/>
  <c r="P437" i="1"/>
  <c r="P437" i="3" s="1"/>
  <c r="O437" i="3"/>
  <c r="P459" i="1"/>
  <c r="P459" i="3" s="1"/>
  <c r="O459" i="3"/>
  <c r="M38" i="1"/>
  <c r="O38" i="1" s="1"/>
  <c r="O38" i="3" s="1"/>
  <c r="L38" i="3"/>
  <c r="M86" i="1"/>
  <c r="M86" i="3" s="1"/>
  <c r="L86" i="3"/>
  <c r="M197" i="1"/>
  <c r="L197" i="3"/>
  <c r="X293" i="1"/>
  <c r="W293" i="3"/>
  <c r="X561" i="1"/>
  <c r="W561" i="3"/>
  <c r="X286" i="1"/>
  <c r="X286" i="3" s="1"/>
  <c r="W286" i="3"/>
  <c r="M508" i="1"/>
  <c r="N508" i="1" s="1"/>
  <c r="N508" i="3" s="1"/>
  <c r="L508" i="3"/>
  <c r="X510" i="1"/>
  <c r="W510" i="3"/>
  <c r="Y618" i="1"/>
  <c r="Y618" i="3" s="1"/>
  <c r="X618" i="3"/>
  <c r="X66" i="1"/>
  <c r="W66" i="3"/>
  <c r="X421" i="1"/>
  <c r="W421" i="3"/>
  <c r="N223" i="1"/>
  <c r="N223" i="3" s="1"/>
  <c r="M225" i="1"/>
  <c r="L225" i="3"/>
  <c r="M245" i="1"/>
  <c r="L245" i="3"/>
  <c r="M447" i="1"/>
  <c r="L447" i="3"/>
  <c r="M533" i="1"/>
  <c r="L533" i="3"/>
  <c r="X452" i="1"/>
  <c r="W452" i="3"/>
  <c r="M371" i="1"/>
  <c r="L371" i="3"/>
  <c r="X652" i="1"/>
  <c r="X122" i="1"/>
  <c r="W122" i="3"/>
  <c r="M597" i="1"/>
  <c r="L597" i="3"/>
  <c r="M219" i="1"/>
  <c r="N219" i="1" s="1"/>
  <c r="N219" i="3" s="1"/>
  <c r="L219" i="3"/>
  <c r="M58" i="1"/>
  <c r="L58" i="3"/>
  <c r="M168" i="1"/>
  <c r="L168" i="3"/>
  <c r="X427" i="1"/>
  <c r="X427" i="3" s="1"/>
  <c r="W427" i="3"/>
  <c r="X200" i="1"/>
  <c r="W200" i="3"/>
  <c r="M577" i="1"/>
  <c r="L577" i="3"/>
  <c r="X245" i="1"/>
  <c r="W245" i="3"/>
  <c r="X389" i="1"/>
  <c r="X389" i="3" s="1"/>
  <c r="W389" i="3"/>
  <c r="X33" i="1"/>
  <c r="W33" i="3"/>
  <c r="X576" i="1"/>
  <c r="W576" i="3"/>
  <c r="M647" i="1"/>
  <c r="L647" i="3"/>
  <c r="X538" i="1"/>
  <c r="W538" i="3"/>
  <c r="M267" i="1"/>
  <c r="L267" i="3"/>
  <c r="X469" i="1"/>
  <c r="W469" i="3"/>
  <c r="M484" i="1"/>
  <c r="L484" i="3"/>
  <c r="M16" i="1"/>
  <c r="L16" i="3"/>
  <c r="M472" i="1"/>
  <c r="L472" i="3"/>
  <c r="M667" i="1"/>
  <c r="L667" i="3"/>
  <c r="M88" i="1"/>
  <c r="L88" i="3"/>
  <c r="X192" i="1"/>
  <c r="W192" i="3"/>
  <c r="M150" i="1"/>
  <c r="L150" i="3"/>
  <c r="X362" i="1"/>
  <c r="W362" i="3"/>
  <c r="M640" i="1"/>
  <c r="L640" i="3"/>
  <c r="M375" i="1"/>
  <c r="L375" i="3"/>
  <c r="X68" i="1"/>
  <c r="W68" i="3"/>
  <c r="X526" i="1"/>
  <c r="W526" i="3"/>
  <c r="X43" i="1"/>
  <c r="W43" i="3"/>
  <c r="M439" i="1"/>
  <c r="L439" i="3"/>
  <c r="M532" i="1"/>
  <c r="L532" i="3"/>
  <c r="X209" i="1"/>
  <c r="W209" i="3"/>
  <c r="M15" i="1"/>
  <c r="L15" i="3"/>
  <c r="M177" i="1"/>
  <c r="L177" i="3"/>
  <c r="X165" i="1"/>
  <c r="W165" i="3"/>
  <c r="X334" i="1"/>
  <c r="W334" i="3"/>
  <c r="X255" i="1"/>
  <c r="W255" i="3"/>
  <c r="X7" i="1"/>
  <c r="W7" i="3"/>
  <c r="N629" i="1"/>
  <c r="N629" i="3" s="1"/>
  <c r="M629" i="3"/>
  <c r="N186" i="1"/>
  <c r="N186" i="3" s="1"/>
  <c r="M186" i="3"/>
  <c r="Y506" i="1"/>
  <c r="Y506" i="3" s="1"/>
  <c r="X506" i="3"/>
  <c r="Z575" i="1"/>
  <c r="X575" i="3"/>
  <c r="O268" i="1"/>
  <c r="M268" i="3"/>
  <c r="N53" i="1"/>
  <c r="N53" i="3" s="1"/>
  <c r="M53" i="3"/>
  <c r="X476" i="1"/>
  <c r="X476" i="3" s="1"/>
  <c r="W476" i="3"/>
  <c r="X396" i="1"/>
  <c r="W396" i="3"/>
  <c r="M156" i="1"/>
  <c r="L156" i="3"/>
  <c r="M373" i="1"/>
  <c r="L373" i="3"/>
  <c r="X378" i="1"/>
  <c r="W378" i="3"/>
  <c r="M361" i="1"/>
  <c r="L361" i="3"/>
  <c r="X178" i="1"/>
  <c r="W178" i="3"/>
  <c r="O378" i="1"/>
  <c r="M378" i="3"/>
  <c r="M476" i="1"/>
  <c r="M476" i="3" s="1"/>
  <c r="L476" i="3"/>
  <c r="Z242" i="1"/>
  <c r="X242" i="3"/>
  <c r="X229" i="1"/>
  <c r="W229" i="3"/>
  <c r="X67" i="1"/>
  <c r="W67" i="3"/>
  <c r="X401" i="1"/>
  <c r="W401" i="3"/>
  <c r="M140" i="1"/>
  <c r="L140" i="3"/>
  <c r="Y242" i="1"/>
  <c r="Y242" i="3" s="1"/>
  <c r="X373" i="1"/>
  <c r="W373" i="3"/>
  <c r="X416" i="1"/>
  <c r="W416" i="3"/>
  <c r="X138" i="1"/>
  <c r="W138" i="3"/>
  <c r="N138" i="1"/>
  <c r="N138" i="3" s="1"/>
  <c r="M138" i="3"/>
  <c r="Z239" i="1"/>
  <c r="X239" i="3"/>
  <c r="M146" i="1"/>
  <c r="L146" i="3"/>
  <c r="X456" i="1"/>
  <c r="X456" i="3" s="1"/>
  <c r="W456" i="3"/>
  <c r="M477" i="1"/>
  <c r="M477" i="3" s="1"/>
  <c r="L477" i="3"/>
  <c r="M46" i="1"/>
  <c r="L46" i="3"/>
  <c r="M456" i="1"/>
  <c r="L456" i="3"/>
  <c r="X602" i="1"/>
  <c r="W602" i="3"/>
  <c r="X361" i="1"/>
  <c r="Z361" i="1" s="1"/>
  <c r="W361" i="3"/>
  <c r="X73" i="1"/>
  <c r="X73" i="3" s="1"/>
  <c r="W73" i="3"/>
  <c r="M416" i="1"/>
  <c r="L416" i="3"/>
  <c r="M229" i="1"/>
  <c r="M229" i="3" s="1"/>
  <c r="L229" i="3"/>
  <c r="M396" i="1"/>
  <c r="L396" i="3"/>
  <c r="M179" i="1"/>
  <c r="L179" i="3"/>
  <c r="M401" i="1"/>
  <c r="L401" i="3"/>
  <c r="X56" i="1"/>
  <c r="W56" i="3"/>
  <c r="M242" i="1"/>
  <c r="O242" i="1" s="1"/>
  <c r="O242" i="3" s="1"/>
  <c r="L242" i="3"/>
  <c r="X89" i="1"/>
  <c r="Y89" i="1" s="1"/>
  <c r="Y89" i="3" s="1"/>
  <c r="W89" i="3"/>
  <c r="M67" i="1"/>
  <c r="L67" i="3"/>
  <c r="M73" i="1"/>
  <c r="N73" i="1" s="1"/>
  <c r="N73" i="3" s="1"/>
  <c r="L73" i="3"/>
  <c r="X477" i="1"/>
  <c r="W477" i="3"/>
  <c r="M374" i="1"/>
  <c r="L374" i="3"/>
  <c r="M491" i="1"/>
  <c r="M491" i="3" s="1"/>
  <c r="L491" i="3"/>
  <c r="Y454" i="1"/>
  <c r="Y454" i="3" s="1"/>
  <c r="X454" i="3"/>
  <c r="X377" i="1"/>
  <c r="W377" i="3"/>
  <c r="X140" i="1"/>
  <c r="Z140" i="1" s="1"/>
  <c r="W140" i="3"/>
  <c r="M499" i="1"/>
  <c r="L499" i="3"/>
  <c r="Y499" i="1"/>
  <c r="Y499" i="3" s="1"/>
  <c r="X499" i="3"/>
  <c r="X491" i="1"/>
  <c r="Y491" i="1" s="1"/>
  <c r="Y491" i="3" s="1"/>
  <c r="W491" i="3"/>
  <c r="M178" i="1"/>
  <c r="M178" i="3" s="1"/>
  <c r="L178" i="3"/>
  <c r="M377" i="1"/>
  <c r="L377" i="3"/>
  <c r="M239" i="1"/>
  <c r="M239" i="3" s="1"/>
  <c r="L239" i="3"/>
  <c r="M89" i="1"/>
  <c r="L89" i="3"/>
  <c r="X390" i="1"/>
  <c r="X390" i="3" s="1"/>
  <c r="W390" i="3"/>
  <c r="N454" i="1"/>
  <c r="N454" i="3" s="1"/>
  <c r="M454" i="3"/>
  <c r="X374" i="1"/>
  <c r="W374" i="3"/>
  <c r="X240" i="1"/>
  <c r="W240" i="3"/>
  <c r="X429" i="1"/>
  <c r="W429" i="3"/>
  <c r="M390" i="1"/>
  <c r="M390" i="3" s="1"/>
  <c r="L390" i="3"/>
  <c r="M56" i="1"/>
  <c r="L56" i="3"/>
  <c r="M602" i="1"/>
  <c r="M602" i="3" s="1"/>
  <c r="L602" i="3"/>
  <c r="M429" i="1"/>
  <c r="N429" i="1" s="1"/>
  <c r="N429" i="3" s="1"/>
  <c r="L429" i="3"/>
  <c r="X46" i="1"/>
  <c r="X46" i="3" s="1"/>
  <c r="W46" i="3"/>
  <c r="X146" i="1"/>
  <c r="W146" i="3"/>
  <c r="X156" i="1"/>
  <c r="W156" i="3"/>
  <c r="O534" i="1"/>
  <c r="P534" i="1" s="1"/>
  <c r="P534" i="3" s="1"/>
  <c r="N534" i="1"/>
  <c r="N534" i="3" s="1"/>
  <c r="Z143" i="1"/>
  <c r="Z143" i="3" s="1"/>
  <c r="Y143" i="1"/>
  <c r="Y143" i="3" s="1"/>
  <c r="N256" i="1"/>
  <c r="N256" i="3" s="1"/>
  <c r="O256" i="1"/>
  <c r="N519" i="1"/>
  <c r="N519" i="3" s="1"/>
  <c r="O519" i="1"/>
  <c r="O519" i="3" s="1"/>
  <c r="Y465" i="1"/>
  <c r="Y465" i="3" s="1"/>
  <c r="Z465" i="1"/>
  <c r="Z465" i="3" s="1"/>
  <c r="Y636" i="1"/>
  <c r="Y636" i="3" s="1"/>
  <c r="O362" i="1"/>
  <c r="O362" i="3" s="1"/>
  <c r="P166" i="1"/>
  <c r="P166" i="3" s="1"/>
  <c r="O237" i="1"/>
  <c r="O237" i="3" s="1"/>
  <c r="Z608" i="1"/>
  <c r="Z608" i="3" s="1"/>
  <c r="Y184" i="1"/>
  <c r="Y184" i="3" s="1"/>
  <c r="O435" i="1"/>
  <c r="O435" i="3" s="1"/>
  <c r="Y325" i="1"/>
  <c r="Y325" i="3" s="1"/>
  <c r="Z168" i="1"/>
  <c r="AB168" i="1" s="1"/>
  <c r="N107" i="1"/>
  <c r="N107" i="3" s="1"/>
  <c r="Y66" i="1"/>
  <c r="Y66" i="3" s="1"/>
  <c r="N549" i="1"/>
  <c r="N549" i="3" s="1"/>
  <c r="Z604" i="1"/>
  <c r="AA604" i="1" s="1"/>
  <c r="AA604" i="3" s="1"/>
  <c r="AB484" i="1"/>
  <c r="O282" i="1"/>
  <c r="O282" i="3" s="1"/>
  <c r="Z164" i="1"/>
  <c r="Z164" i="3" s="1"/>
  <c r="Z99" i="1"/>
  <c r="N51" i="1"/>
  <c r="N51" i="3" s="1"/>
  <c r="Z214" i="1"/>
  <c r="Z214" i="3" s="1"/>
  <c r="Y600" i="1"/>
  <c r="Y600" i="3" s="1"/>
  <c r="Z497" i="1"/>
  <c r="Z497" i="3" s="1"/>
  <c r="Z308" i="1"/>
  <c r="Z308" i="3" s="1"/>
  <c r="Z654" i="1"/>
  <c r="Z654" i="3" s="1"/>
  <c r="Z418" i="1"/>
  <c r="AB418" i="1" s="1"/>
  <c r="AB408" i="1"/>
  <c r="Y256" i="1"/>
  <c r="Y256" i="3" s="1"/>
  <c r="Z70" i="1"/>
  <c r="Z70" i="3" s="1"/>
  <c r="Y297" i="1"/>
  <c r="Y297" i="3" s="1"/>
  <c r="Z551" i="1"/>
  <c r="Z551" i="3" s="1"/>
  <c r="Z22" i="1"/>
  <c r="Z22" i="3" s="1"/>
  <c r="O587" i="1"/>
  <c r="O587" i="3" s="1"/>
  <c r="Y515" i="1"/>
  <c r="Y515" i="3" s="1"/>
  <c r="Z591" i="1"/>
  <c r="Z591" i="3" s="1"/>
  <c r="O123" i="1"/>
  <c r="O123" i="3" s="1"/>
  <c r="Z161" i="1"/>
  <c r="Z161" i="3" s="1"/>
  <c r="Q393" i="1"/>
  <c r="AI393" i="1" s="1"/>
  <c r="Z190" i="1"/>
  <c r="Z190" i="3" s="1"/>
  <c r="Y577" i="1"/>
  <c r="Y577" i="3" s="1"/>
  <c r="N290" i="1"/>
  <c r="N290" i="3" s="1"/>
  <c r="Z105" i="1"/>
  <c r="Z105" i="3" s="1"/>
  <c r="Z543" i="1"/>
  <c r="Z543" i="3" s="1"/>
  <c r="Y166" i="1"/>
  <c r="Y166" i="3" s="1"/>
  <c r="N262" i="1"/>
  <c r="N262" i="3" s="1"/>
  <c r="O651" i="1"/>
  <c r="O651" i="3" s="1"/>
  <c r="O427" i="1"/>
  <c r="O427" i="3" s="1"/>
  <c r="O337" i="1"/>
  <c r="O337" i="3" s="1"/>
  <c r="Y553" i="1"/>
  <c r="Y553" i="3" s="1"/>
  <c r="Z275" i="1"/>
  <c r="Z275" i="3" s="1"/>
  <c r="Z199" i="1"/>
  <c r="Z199" i="3" s="1"/>
  <c r="Y245" i="1"/>
  <c r="Y245" i="3" s="1"/>
  <c r="N106" i="1"/>
  <c r="N106" i="3" s="1"/>
  <c r="O343" i="1"/>
  <c r="O343" i="3" s="1"/>
  <c r="Z94" i="1"/>
  <c r="Z640" i="1"/>
  <c r="Z640" i="3" s="1"/>
  <c r="O596" i="1"/>
  <c r="O596" i="3" s="1"/>
  <c r="O500" i="1"/>
  <c r="Z270" i="1"/>
  <c r="Z270" i="3" s="1"/>
  <c r="N501" i="1"/>
  <c r="N501" i="3" s="1"/>
  <c r="Y339" i="1"/>
  <c r="Y339" i="3" s="1"/>
  <c r="O659" i="1"/>
  <c r="O659" i="3" s="1"/>
  <c r="O355" i="1"/>
  <c r="Q355" i="1" s="1"/>
  <c r="Q355" i="3" s="1"/>
  <c r="N143" i="1"/>
  <c r="N143" i="3" s="1"/>
  <c r="N341" i="1"/>
  <c r="N341" i="3" s="1"/>
  <c r="Y264" i="1"/>
  <c r="Y264" i="3" s="1"/>
  <c r="N577" i="1"/>
  <c r="N577" i="3" s="1"/>
  <c r="Z652" i="1"/>
  <c r="AB652" i="1" s="1"/>
  <c r="O39" i="1"/>
  <c r="O39" i="3" s="1"/>
  <c r="Z387" i="1"/>
  <c r="Z387" i="3" s="1"/>
  <c r="AC100" i="1"/>
  <c r="N642" i="1"/>
  <c r="N642" i="3" s="1"/>
  <c r="Z609" i="1"/>
  <c r="Z609" i="3" s="1"/>
  <c r="Z473" i="1"/>
  <c r="AB473" i="1" s="1"/>
  <c r="N525" i="1"/>
  <c r="N525" i="3" s="1"/>
  <c r="O525" i="1"/>
  <c r="O525" i="3" s="1"/>
  <c r="Z37" i="1"/>
  <c r="Z37" i="3" s="1"/>
  <c r="Y37" i="1"/>
  <c r="Y37" i="3" s="1"/>
  <c r="N367" i="1"/>
  <c r="N367" i="3" s="1"/>
  <c r="AA100" i="1"/>
  <c r="AA100" i="3" s="1"/>
  <c r="O216" i="1"/>
  <c r="AI658" i="1"/>
  <c r="O8" i="1"/>
  <c r="O8" i="3" s="1"/>
  <c r="Z274" i="1"/>
  <c r="AB274" i="1" s="1"/>
  <c r="Z501" i="1"/>
  <c r="Y218" i="1"/>
  <c r="Y218" i="3" s="1"/>
  <c r="AB233" i="1"/>
  <c r="N148" i="1"/>
  <c r="N148" i="3" s="1"/>
  <c r="O494" i="1"/>
  <c r="O494" i="3" s="1"/>
  <c r="Y522" i="1"/>
  <c r="Y522" i="3" s="1"/>
  <c r="N336" i="1"/>
  <c r="N336" i="3" s="1"/>
  <c r="AB303" i="1"/>
  <c r="O434" i="1"/>
  <c r="O434" i="3" s="1"/>
  <c r="N434" i="1"/>
  <c r="N434" i="3" s="1"/>
  <c r="N79" i="1"/>
  <c r="N79" i="3" s="1"/>
  <c r="O52" i="1"/>
  <c r="Q52" i="1" s="1"/>
  <c r="Q52" i="3" s="1"/>
  <c r="N52" i="1"/>
  <c r="N52" i="3" s="1"/>
  <c r="Z363" i="1"/>
  <c r="AB363" i="1" s="1"/>
  <c r="O90" i="1"/>
  <c r="O90" i="3" s="1"/>
  <c r="N69" i="1"/>
  <c r="N69" i="3" s="1"/>
  <c r="O308" i="1"/>
  <c r="O308" i="3" s="1"/>
  <c r="N416" i="1"/>
  <c r="N416" i="3" s="1"/>
  <c r="Z358" i="1"/>
  <c r="Y169" i="1"/>
  <c r="Y169" i="3" s="1"/>
  <c r="Z169" i="1"/>
  <c r="Z169" i="3" s="1"/>
  <c r="Y656" i="1"/>
  <c r="Y656" i="3" s="1"/>
  <c r="Z656" i="1"/>
  <c r="Z656" i="3" s="1"/>
  <c r="O569" i="1"/>
  <c r="N569" i="1"/>
  <c r="N569" i="3" s="1"/>
  <c r="N328" i="1"/>
  <c r="N328" i="3" s="1"/>
  <c r="O346" i="1"/>
  <c r="O346" i="3" s="1"/>
  <c r="N346" i="1"/>
  <c r="N346" i="3" s="1"/>
  <c r="Y203" i="1"/>
  <c r="Y203" i="3" s="1"/>
  <c r="Z203" i="1"/>
  <c r="N466" i="1"/>
  <c r="N466" i="3" s="1"/>
  <c r="O466" i="1"/>
  <c r="O466" i="3" s="1"/>
  <c r="Y427" i="1"/>
  <c r="Y427" i="3" s="1"/>
  <c r="Z427" i="1"/>
  <c r="Z649" i="1"/>
  <c r="Z649" i="3" s="1"/>
  <c r="Y649" i="1"/>
  <c r="Y649" i="3" s="1"/>
  <c r="O122" i="1"/>
  <c r="O122" i="3" s="1"/>
  <c r="N122" i="1"/>
  <c r="N122" i="3" s="1"/>
  <c r="Z539" i="1"/>
  <c r="Y539" i="1"/>
  <c r="Y539" i="3" s="1"/>
  <c r="Y171" i="1"/>
  <c r="Y171" i="3" s="1"/>
  <c r="Z171" i="1"/>
  <c r="Z171" i="3" s="1"/>
  <c r="O421" i="1"/>
  <c r="O421" i="3" s="1"/>
  <c r="Y368" i="1"/>
  <c r="Y368" i="3" s="1"/>
  <c r="Z368" i="1"/>
  <c r="Z368" i="3" s="1"/>
  <c r="Y587" i="1"/>
  <c r="Y587" i="3" s="1"/>
  <c r="Y193" i="1"/>
  <c r="Y193" i="3" s="1"/>
  <c r="Z193" i="1"/>
  <c r="Z193" i="3" s="1"/>
  <c r="N239" i="1"/>
  <c r="N239" i="3" s="1"/>
  <c r="O239" i="1"/>
  <c r="O239" i="3" s="1"/>
  <c r="Y556" i="1"/>
  <c r="Y556" i="3" s="1"/>
  <c r="Z556" i="1"/>
  <c r="Z556" i="3" s="1"/>
  <c r="Y338" i="1"/>
  <c r="Y338" i="3" s="1"/>
  <c r="Z338" i="1"/>
  <c r="Z338" i="3" s="1"/>
  <c r="Y624" i="1"/>
  <c r="Y624" i="3" s="1"/>
  <c r="Z624" i="1"/>
  <c r="Z624" i="3" s="1"/>
  <c r="N162" i="1"/>
  <c r="N162" i="3" s="1"/>
  <c r="O162" i="1"/>
  <c r="O162" i="3" s="1"/>
  <c r="N311" i="1"/>
  <c r="N311" i="3" s="1"/>
  <c r="O311" i="1"/>
  <c r="O311" i="3" s="1"/>
  <c r="N557" i="1"/>
  <c r="N557" i="3" s="1"/>
  <c r="O557" i="1"/>
  <c r="O557" i="3" s="1"/>
  <c r="Q368" i="1"/>
  <c r="Q368" i="3" s="1"/>
  <c r="Z601" i="1"/>
  <c r="Z601" i="3" s="1"/>
  <c r="N567" i="1"/>
  <c r="N567" i="3" s="1"/>
  <c r="N152" i="1"/>
  <c r="N152" i="3" s="1"/>
  <c r="Z336" i="1"/>
  <c r="Z210" i="1"/>
  <c r="Z210" i="3" s="1"/>
  <c r="Y210" i="1"/>
  <c r="Y210" i="3" s="1"/>
  <c r="Z614" i="1"/>
  <c r="Z614" i="3" s="1"/>
  <c r="O145" i="1"/>
  <c r="O145" i="3" s="1"/>
  <c r="N56" i="1"/>
  <c r="N56" i="3" s="1"/>
  <c r="N373" i="1"/>
  <c r="N373" i="3" s="1"/>
  <c r="O291" i="1"/>
  <c r="O291" i="3" s="1"/>
  <c r="O40" i="1"/>
  <c r="Z80" i="1"/>
  <c r="AA80" i="1" s="1"/>
  <c r="AA80" i="3" s="1"/>
  <c r="Z313" i="1"/>
  <c r="Z313" i="3" s="1"/>
  <c r="O312" i="1"/>
  <c r="O312" i="3" s="1"/>
  <c r="N312" i="1"/>
  <c r="N312" i="3" s="1"/>
  <c r="N208" i="1"/>
  <c r="N208" i="3" s="1"/>
  <c r="O208" i="1"/>
  <c r="O208" i="3" s="1"/>
  <c r="O250" i="1"/>
  <c r="O248" i="1"/>
  <c r="P248" i="1" s="1"/>
  <c r="P248" i="3" s="1"/>
  <c r="N265" i="1"/>
  <c r="N265" i="3" s="1"/>
  <c r="O298" i="1"/>
  <c r="N347" i="1"/>
  <c r="N347" i="3" s="1"/>
  <c r="AA141" i="1"/>
  <c r="AA141" i="3" s="1"/>
  <c r="AB242" i="1"/>
  <c r="O570" i="1"/>
  <c r="O570" i="3" s="1"/>
  <c r="Y287" i="1"/>
  <c r="Y287" i="3" s="1"/>
  <c r="Z287" i="1"/>
  <c r="Z287" i="3" s="1"/>
  <c r="P215" i="1"/>
  <c r="P215" i="3" s="1"/>
  <c r="N67" i="1"/>
  <c r="N67" i="3" s="1"/>
  <c r="Z548" i="1"/>
  <c r="AA548" i="1" s="1"/>
  <c r="AA548" i="3" s="1"/>
  <c r="AA613" i="1"/>
  <c r="AA613" i="3" s="1"/>
  <c r="O300" i="1"/>
  <c r="O300" i="3" s="1"/>
  <c r="Z52" i="1"/>
  <c r="Z52" i="3" s="1"/>
  <c r="O200" i="1"/>
  <c r="O200" i="3" s="1"/>
  <c r="O363" i="1"/>
  <c r="O363" i="3" s="1"/>
  <c r="N625" i="1"/>
  <c r="N625" i="3" s="1"/>
  <c r="Y541" i="1"/>
  <c r="Y541" i="3" s="1"/>
  <c r="Q72" i="1"/>
  <c r="O632" i="1"/>
  <c r="O632" i="3" s="1"/>
  <c r="Z243" i="1"/>
  <c r="Z243" i="3" s="1"/>
  <c r="Y315" i="1"/>
  <c r="Y315" i="3" s="1"/>
  <c r="Z409" i="1"/>
  <c r="Z409" i="3" s="1"/>
  <c r="Z167" i="1"/>
  <c r="Z167" i="3" s="1"/>
  <c r="O465" i="1"/>
  <c r="O465" i="3" s="1"/>
  <c r="AI326" i="1"/>
  <c r="O197" i="1"/>
  <c r="O197" i="3" s="1"/>
  <c r="N72" i="1"/>
  <c r="N72" i="3" s="1"/>
  <c r="N286" i="1"/>
  <c r="N286" i="3" s="1"/>
  <c r="P147" i="1"/>
  <c r="P147" i="3" s="1"/>
  <c r="Y57" i="1"/>
  <c r="Y57" i="3" s="1"/>
  <c r="P559" i="1"/>
  <c r="P559" i="3" s="1"/>
  <c r="Z91" i="1"/>
  <c r="Z91" i="3" s="1"/>
  <c r="O411" i="1"/>
  <c r="O411" i="3" s="1"/>
  <c r="P111" i="1"/>
  <c r="P111" i="3" s="1"/>
  <c r="AA217" i="1"/>
  <c r="AA217" i="3" s="1"/>
  <c r="Z628" i="1"/>
  <c r="Z628" i="3" s="1"/>
  <c r="Y217" i="1"/>
  <c r="Y217" i="3" s="1"/>
  <c r="AB84" i="1"/>
  <c r="Y13" i="1"/>
  <c r="Y13" i="3" s="1"/>
  <c r="O4" i="1"/>
  <c r="O4" i="3" s="1"/>
  <c r="O454" i="1"/>
  <c r="O454" i="3" s="1"/>
  <c r="O440" i="1"/>
  <c r="N10" i="1"/>
  <c r="N10" i="3" s="1"/>
  <c r="N498" i="1"/>
  <c r="N498" i="3" s="1"/>
  <c r="AI71" i="1"/>
  <c r="N469" i="1"/>
  <c r="N469" i="3" s="1"/>
  <c r="P135" i="1"/>
  <c r="P135" i="3" s="1"/>
  <c r="Z314" i="1"/>
  <c r="Z314" i="3" s="1"/>
  <c r="O612" i="1"/>
  <c r="Y440" i="1"/>
  <c r="Y440" i="3" s="1"/>
  <c r="Z647" i="1"/>
  <c r="N641" i="1"/>
  <c r="N641" i="3" s="1"/>
  <c r="Y487" i="1"/>
  <c r="Y487" i="3" s="1"/>
  <c r="Y207" i="1"/>
  <c r="Y207" i="3" s="1"/>
  <c r="Y389" i="1"/>
  <c r="Y389" i="3" s="1"/>
  <c r="Z389" i="1"/>
  <c r="Y495" i="1"/>
  <c r="Y495" i="3" s="1"/>
  <c r="P458" i="1"/>
  <c r="P458" i="3" s="1"/>
  <c r="P186" i="1"/>
  <c r="P186" i="3" s="1"/>
  <c r="N635" i="1"/>
  <c r="N635" i="3" s="1"/>
  <c r="O313" i="1"/>
  <c r="O313" i="3" s="1"/>
  <c r="O13" i="1"/>
  <c r="O13" i="3" s="1"/>
  <c r="R186" i="1"/>
  <c r="Y153" i="1"/>
  <c r="Y153" i="3" s="1"/>
  <c r="Z28" i="1"/>
  <c r="Z98" i="1"/>
  <c r="N539" i="1"/>
  <c r="N539" i="3" s="1"/>
  <c r="Y625" i="1"/>
  <c r="Y625" i="3" s="1"/>
  <c r="Y574" i="1"/>
  <c r="Y574" i="3" s="1"/>
  <c r="O272" i="1"/>
  <c r="O598" i="1"/>
  <c r="O598" i="3" s="1"/>
  <c r="O109" i="1"/>
  <c r="P109" i="1" s="1"/>
  <c r="P109" i="3" s="1"/>
  <c r="AA360" i="1"/>
  <c r="AA360" i="3" s="1"/>
  <c r="Z253" i="1"/>
  <c r="AB253" i="1" s="1"/>
  <c r="O34" i="1"/>
  <c r="Z27" i="1"/>
  <c r="O665" i="1"/>
  <c r="O665" i="3" s="1"/>
  <c r="N665" i="1"/>
  <c r="N665" i="3" s="1"/>
  <c r="N185" i="1"/>
  <c r="N185" i="3" s="1"/>
  <c r="O185" i="1"/>
  <c r="O185" i="3" s="1"/>
  <c r="Z425" i="1"/>
  <c r="AA425" i="1" s="1"/>
  <c r="AA425" i="3" s="1"/>
  <c r="Z595" i="1"/>
  <c r="AB595" i="1" s="1"/>
  <c r="Z4" i="1"/>
  <c r="O479" i="1"/>
  <c r="O479" i="3" s="1"/>
  <c r="N94" i="1"/>
  <c r="N94" i="3" s="1"/>
  <c r="Z618" i="1"/>
  <c r="AB618" i="1" s="1"/>
  <c r="N116" i="1"/>
  <c r="N116" i="3" s="1"/>
  <c r="Y78" i="1"/>
  <c r="Y78" i="3" s="1"/>
  <c r="Z665" i="1"/>
  <c r="Z665" i="3" s="1"/>
  <c r="Y160" i="1"/>
  <c r="Y160" i="3" s="1"/>
  <c r="N344" i="1"/>
  <c r="N344" i="3" s="1"/>
  <c r="Z198" i="1"/>
  <c r="Z421" i="1"/>
  <c r="Z421" i="3" s="1"/>
  <c r="O155" i="1"/>
  <c r="N190" i="1"/>
  <c r="N190" i="3" s="1"/>
  <c r="N471" i="1"/>
  <c r="N471" i="3" s="1"/>
  <c r="O471" i="1"/>
  <c r="O471" i="3" s="1"/>
  <c r="Z567" i="1"/>
  <c r="Y107" i="1"/>
  <c r="Y107" i="3" s="1"/>
  <c r="P227" i="1"/>
  <c r="P227" i="3" s="1"/>
  <c r="AB571" i="1"/>
  <c r="O157" i="1"/>
  <c r="O157" i="3" s="1"/>
  <c r="N157" i="1"/>
  <c r="N157" i="3" s="1"/>
  <c r="O350" i="1"/>
  <c r="Z337" i="1"/>
  <c r="Q503" i="1"/>
  <c r="O563" i="1"/>
  <c r="Z602" i="1"/>
  <c r="Z602" i="3" s="1"/>
  <c r="AI227" i="1"/>
  <c r="Z347" i="1"/>
  <c r="Z347" i="3" s="1"/>
  <c r="O615" i="1"/>
  <c r="O615" i="3" s="1"/>
  <c r="Z669" i="1"/>
  <c r="Z669" i="3" s="1"/>
  <c r="Y16" i="1"/>
  <c r="Y16" i="3" s="1"/>
  <c r="Z16" i="1"/>
  <c r="Y471" i="1"/>
  <c r="Y471" i="3" s="1"/>
  <c r="O626" i="1"/>
  <c r="O626" i="3" s="1"/>
  <c r="Q329" i="1"/>
  <c r="Z612" i="1"/>
  <c r="Z612" i="3" s="1"/>
  <c r="Z441" i="1"/>
  <c r="AB63" i="1"/>
  <c r="O64" i="1"/>
  <c r="Y208" i="1"/>
  <c r="Y208" i="3" s="1"/>
  <c r="Z208" i="1"/>
  <c r="Z208" i="3" s="1"/>
  <c r="Y51" i="1"/>
  <c r="Y51" i="3" s="1"/>
  <c r="N234" i="1"/>
  <c r="N234" i="3" s="1"/>
  <c r="Z533" i="1"/>
  <c r="Q212" i="1"/>
  <c r="P108" i="1"/>
  <c r="P108" i="3" s="1"/>
  <c r="AI380" i="1"/>
  <c r="N309" i="1"/>
  <c r="N309" i="3" s="1"/>
  <c r="Y403" i="1"/>
  <c r="Y403" i="3" s="1"/>
  <c r="Z403" i="1"/>
  <c r="Z403" i="3" s="1"/>
  <c r="N648" i="1"/>
  <c r="N648" i="3" s="1"/>
  <c r="O648" i="1"/>
  <c r="O648" i="3" s="1"/>
  <c r="Y180" i="1"/>
  <c r="Y180" i="3" s="1"/>
  <c r="Z180" i="1"/>
  <c r="Z180" i="3" s="1"/>
  <c r="R380" i="1"/>
  <c r="R380" i="3" s="1"/>
  <c r="AB506" i="1"/>
  <c r="Y643" i="1"/>
  <c r="Y643" i="3" s="1"/>
  <c r="P380" i="1"/>
  <c r="P380" i="3" s="1"/>
  <c r="Z355" i="1"/>
  <c r="Z355" i="3" s="1"/>
  <c r="N441" i="1"/>
  <c r="N441" i="3" s="1"/>
  <c r="Y145" i="1"/>
  <c r="Y145" i="3" s="1"/>
  <c r="Q446" i="1"/>
  <c r="Y507" i="1"/>
  <c r="Y507" i="3" s="1"/>
  <c r="N135" i="1"/>
  <c r="N135" i="3" s="1"/>
  <c r="Z36" i="1"/>
  <c r="Z36" i="3" s="1"/>
  <c r="O293" i="1"/>
  <c r="N522" i="1"/>
  <c r="N522" i="3" s="1"/>
  <c r="Y462" i="1"/>
  <c r="Y462" i="3" s="1"/>
  <c r="Z228" i="1"/>
  <c r="Q437" i="1"/>
  <c r="O581" i="1"/>
  <c r="O581" i="3" s="1"/>
  <c r="Z504" i="1"/>
  <c r="Z504" i="3" s="1"/>
  <c r="Y504" i="1"/>
  <c r="Y504" i="3" s="1"/>
  <c r="AB366" i="1"/>
  <c r="AB333" i="1"/>
  <c r="O6" i="1"/>
  <c r="O6" i="3" s="1"/>
  <c r="N394" i="1"/>
  <c r="N394" i="3" s="1"/>
  <c r="O480" i="1"/>
  <c r="Q459" i="1"/>
  <c r="N493" i="1"/>
  <c r="N493" i="3" s="1"/>
  <c r="O493" i="1"/>
  <c r="Y32" i="1"/>
  <c r="Y32" i="3" s="1"/>
  <c r="Z32" i="1"/>
  <c r="N331" i="1"/>
  <c r="N331" i="3" s="1"/>
  <c r="O331" i="1"/>
  <c r="P71" i="1"/>
  <c r="P71" i="3" s="1"/>
  <c r="O575" i="1"/>
  <c r="O575" i="3" s="1"/>
  <c r="Z565" i="1"/>
  <c r="Z158" i="1"/>
  <c r="Z158" i="3" s="1"/>
  <c r="Y158" i="1"/>
  <c r="Y158" i="3" s="1"/>
  <c r="O86" i="1"/>
  <c r="O86" i="3" s="1"/>
  <c r="N86" i="1"/>
  <c r="N86" i="3" s="1"/>
  <c r="AA380" i="1"/>
  <c r="AA380" i="3" s="1"/>
  <c r="Z46" i="1"/>
  <c r="Z46" i="3" s="1"/>
  <c r="Y46" i="1"/>
  <c r="Y46" i="3" s="1"/>
  <c r="N410" i="1"/>
  <c r="N410" i="3" s="1"/>
  <c r="O410" i="1"/>
  <c r="N91" i="1"/>
  <c r="N91" i="3" s="1"/>
  <c r="O91" i="1"/>
  <c r="O91" i="3" s="1"/>
  <c r="Y520" i="1"/>
  <c r="Y520" i="3" s="1"/>
  <c r="Z520" i="1"/>
  <c r="Z520" i="3" s="1"/>
  <c r="AA296" i="1"/>
  <c r="AA296" i="3" s="1"/>
  <c r="O638" i="1"/>
  <c r="O638" i="3" s="1"/>
  <c r="Q467" i="1"/>
  <c r="N183" i="1"/>
  <c r="N183" i="3" s="1"/>
  <c r="Q40" i="1"/>
  <c r="Y620" i="1"/>
  <c r="Y620" i="3" s="1"/>
  <c r="Z620" i="1"/>
  <c r="Z620" i="3" s="1"/>
  <c r="N620" i="1"/>
  <c r="N620" i="3" s="1"/>
  <c r="O620" i="1"/>
  <c r="O620" i="3" s="1"/>
  <c r="Y413" i="1"/>
  <c r="Y413" i="3" s="1"/>
  <c r="P112" i="1"/>
  <c r="P112" i="3" s="1"/>
  <c r="Q112" i="1"/>
  <c r="Q112" i="3" s="1"/>
  <c r="Q333" i="1"/>
  <c r="P171" i="1"/>
  <c r="P171" i="3" s="1"/>
  <c r="Q171" i="1"/>
  <c r="Z584" i="1"/>
  <c r="AB584" i="1" s="1"/>
  <c r="Q324" i="1"/>
  <c r="Q324" i="3" s="1"/>
  <c r="Z454" i="1"/>
  <c r="Z454" i="3" s="1"/>
  <c r="AA459" i="1"/>
  <c r="AA459" i="3" s="1"/>
  <c r="AB459" i="1"/>
  <c r="O568" i="1"/>
  <c r="O568" i="3" s="1"/>
  <c r="Q372" i="1"/>
  <c r="AC296" i="1"/>
  <c r="Y260" i="1"/>
  <c r="Y260" i="3" s="1"/>
  <c r="Z260" i="1"/>
  <c r="Z260" i="3" s="1"/>
  <c r="N292" i="1"/>
  <c r="N292" i="3" s="1"/>
  <c r="O292" i="1"/>
  <c r="O292" i="3" s="1"/>
  <c r="Y11" i="1"/>
  <c r="Y11" i="3" s="1"/>
  <c r="Z11" i="1"/>
  <c r="N531" i="1"/>
  <c r="N531" i="3" s="1"/>
  <c r="O531" i="1"/>
  <c r="O531" i="3" s="1"/>
  <c r="N159" i="1"/>
  <c r="N159" i="3" s="1"/>
  <c r="O426" i="1"/>
  <c r="N426" i="1"/>
  <c r="N426" i="3" s="1"/>
  <c r="Y536" i="1"/>
  <c r="Y536" i="3" s="1"/>
  <c r="Z536" i="1"/>
  <c r="Z150" i="1"/>
  <c r="Y150" i="1"/>
  <c r="Y150" i="3" s="1"/>
  <c r="N414" i="1"/>
  <c r="N414" i="3" s="1"/>
  <c r="O414" i="1"/>
  <c r="O414" i="3" s="1"/>
  <c r="Z25" i="1"/>
  <c r="Y25" i="1"/>
  <c r="Y25" i="3" s="1"/>
  <c r="N407" i="1"/>
  <c r="N407" i="3" s="1"/>
  <c r="O407" i="1"/>
  <c r="N221" i="1"/>
  <c r="N221" i="3" s="1"/>
  <c r="O221" i="1"/>
  <c r="N605" i="1"/>
  <c r="N605" i="3" s="1"/>
  <c r="O605" i="1"/>
  <c r="N276" i="1"/>
  <c r="N276" i="3" s="1"/>
  <c r="O276" i="1"/>
  <c r="Z204" i="1"/>
  <c r="Y204" i="1"/>
  <c r="Y204" i="3" s="1"/>
  <c r="N584" i="1"/>
  <c r="N584" i="3" s="1"/>
  <c r="O584" i="1"/>
  <c r="O584" i="3" s="1"/>
  <c r="N204" i="1"/>
  <c r="N204" i="3" s="1"/>
  <c r="O204" i="1"/>
  <c r="Z213" i="1"/>
  <c r="Y213" i="1"/>
  <c r="Y213" i="3" s="1"/>
  <c r="AA4" i="1"/>
  <c r="AA4" i="3" s="1"/>
  <c r="P320" i="1"/>
  <c r="P320" i="3" s="1"/>
  <c r="Q320" i="1"/>
  <c r="O348" i="1"/>
  <c r="O348" i="3" s="1"/>
  <c r="P49" i="1"/>
  <c r="P49" i="3" s="1"/>
  <c r="Q49" i="1"/>
  <c r="AB593" i="1"/>
  <c r="AA593" i="1"/>
  <c r="AA593" i="3" s="1"/>
  <c r="Z211" i="1"/>
  <c r="Z211" i="3" s="1"/>
  <c r="Y211" i="1"/>
  <c r="Y211" i="3" s="1"/>
  <c r="AA543" i="1"/>
  <c r="AA543" i="3" s="1"/>
  <c r="AB543" i="1"/>
  <c r="Z30" i="1"/>
  <c r="N205" i="1"/>
  <c r="N205" i="3" s="1"/>
  <c r="Z430" i="1"/>
  <c r="Y414" i="1"/>
  <c r="Y414" i="3" s="1"/>
  <c r="R326" i="1"/>
  <c r="R326" i="3" s="1"/>
  <c r="AA658" i="1"/>
  <c r="AA658" i="3" s="1"/>
  <c r="AB658" i="1"/>
  <c r="P130" i="1"/>
  <c r="P130" i="3" s="1"/>
  <c r="Q130" i="1"/>
  <c r="Q130" i="3" s="1"/>
  <c r="AB483" i="1"/>
  <c r="P291" i="1"/>
  <c r="P291" i="3" s="1"/>
  <c r="Q291" i="1"/>
  <c r="Q291" i="3" s="1"/>
  <c r="Z159" i="1"/>
  <c r="Z159" i="3" s="1"/>
  <c r="Y159" i="1"/>
  <c r="Y159" i="3" s="1"/>
  <c r="O99" i="1"/>
  <c r="O99" i="3" s="1"/>
  <c r="AA609" i="1"/>
  <c r="AA609" i="3" s="1"/>
  <c r="AB609" i="1"/>
  <c r="O228" i="1"/>
  <c r="O228" i="3" s="1"/>
  <c r="N228" i="1"/>
  <c r="N228" i="3" s="1"/>
  <c r="P343" i="1"/>
  <c r="P343" i="3" s="1"/>
  <c r="Q343" i="1"/>
  <c r="Q343" i="3" s="1"/>
  <c r="AB174" i="1"/>
  <c r="AA174" i="1"/>
  <c r="AA174" i="3" s="1"/>
  <c r="Z76" i="1"/>
  <c r="Q39" i="1"/>
  <c r="Q39" i="3" s="1"/>
  <c r="P39" i="1"/>
  <c r="P39" i="3" s="1"/>
  <c r="Y351" i="1"/>
  <c r="Y351" i="3" s="1"/>
  <c r="N381" i="1"/>
  <c r="N381" i="3" s="1"/>
  <c r="R368" i="1"/>
  <c r="R368" i="3" s="1"/>
  <c r="AB589" i="1"/>
  <c r="AA589" i="1"/>
  <c r="AA589" i="3" s="1"/>
  <c r="Q544" i="1"/>
  <c r="Q544" i="3" s="1"/>
  <c r="P544" i="1"/>
  <c r="P544" i="3" s="1"/>
  <c r="Z429" i="1"/>
  <c r="AI559" i="1"/>
  <c r="O47" i="1"/>
  <c r="P47" i="1" s="1"/>
  <c r="P47" i="3" s="1"/>
  <c r="Y47" i="1"/>
  <c r="Y47" i="3" s="1"/>
  <c r="AB130" i="1"/>
  <c r="AA130" i="1"/>
  <c r="AA130" i="3" s="1"/>
  <c r="P304" i="1"/>
  <c r="P304" i="3" s="1"/>
  <c r="Q304" i="1"/>
  <c r="N369" i="1"/>
  <c r="N369" i="3" s="1"/>
  <c r="O369" i="1"/>
  <c r="O369" i="3" s="1"/>
  <c r="P181" i="1"/>
  <c r="P181" i="3" s="1"/>
  <c r="Q181" i="1"/>
  <c r="P527" i="1"/>
  <c r="P527" i="3" s="1"/>
  <c r="Q527" i="1"/>
  <c r="Q527" i="3" s="1"/>
  <c r="N131" i="1"/>
  <c r="N131" i="3" s="1"/>
  <c r="O131" i="1"/>
  <c r="O131" i="3" s="1"/>
  <c r="Y426" i="1"/>
  <c r="Y426" i="3" s="1"/>
  <c r="Z426" i="1"/>
  <c r="Z426" i="3" s="1"/>
  <c r="Y530" i="1"/>
  <c r="Y530" i="3" s="1"/>
  <c r="Z530" i="1"/>
  <c r="Z530" i="3" s="1"/>
  <c r="Y493" i="1"/>
  <c r="Y493" i="3" s="1"/>
  <c r="Z493" i="1"/>
  <c r="Z493" i="3" s="1"/>
  <c r="N54" i="1"/>
  <c r="N54" i="3" s="1"/>
  <c r="O54" i="1"/>
  <c r="O54" i="3" s="1"/>
  <c r="O352" i="1"/>
  <c r="O352" i="3" s="1"/>
  <c r="N352" i="1"/>
  <c r="N352" i="3" s="1"/>
  <c r="Z131" i="1"/>
  <c r="Z131" i="3" s="1"/>
  <c r="Y131" i="1"/>
  <c r="Y131" i="3" s="1"/>
  <c r="N384" i="1"/>
  <c r="N384" i="3" s="1"/>
  <c r="O384" i="1"/>
  <c r="O384" i="3" s="1"/>
  <c r="Y348" i="1"/>
  <c r="Y348" i="3" s="1"/>
  <c r="Z348" i="1"/>
  <c r="Z348" i="3" s="1"/>
  <c r="Z54" i="1"/>
  <c r="Z54" i="3" s="1"/>
  <c r="Y54" i="1"/>
  <c r="Y54" i="3" s="1"/>
  <c r="Z397" i="1"/>
  <c r="Z397" i="3" s="1"/>
  <c r="N530" i="1"/>
  <c r="N530" i="3" s="1"/>
  <c r="O530" i="1"/>
  <c r="O530" i="3" s="1"/>
  <c r="O213" i="1"/>
  <c r="O213" i="3" s="1"/>
  <c r="N213" i="1"/>
  <c r="N213" i="3" s="1"/>
  <c r="N11" i="1"/>
  <c r="N11" i="3" s="1"/>
  <c r="O11" i="1"/>
  <c r="O11" i="3" s="1"/>
  <c r="Z410" i="1"/>
  <c r="Z410" i="3" s="1"/>
  <c r="Y365" i="1"/>
  <c r="Y365" i="3" s="1"/>
  <c r="Z365" i="1"/>
  <c r="Z365" i="3" s="1"/>
  <c r="N61" i="1"/>
  <c r="N61" i="3" s="1"/>
  <c r="O61" i="1"/>
  <c r="O61" i="3" s="1"/>
  <c r="N486" i="1"/>
  <c r="N486" i="3" s="1"/>
  <c r="O486" i="1"/>
  <c r="O486" i="3" s="1"/>
  <c r="N365" i="1"/>
  <c r="N365" i="3" s="1"/>
  <c r="O365" i="1"/>
  <c r="O365" i="3" s="1"/>
  <c r="Z183" i="1"/>
  <c r="Z183" i="3" s="1"/>
  <c r="Y183" i="1"/>
  <c r="Y183" i="3" s="1"/>
  <c r="N24" i="1"/>
  <c r="N24" i="3" s="1"/>
  <c r="O24" i="1"/>
  <c r="O24" i="3" s="1"/>
  <c r="N550" i="1"/>
  <c r="N550" i="3" s="1"/>
  <c r="O550" i="1"/>
  <c r="O550" i="3" s="1"/>
  <c r="Y627" i="1"/>
  <c r="Y627" i="3" s="1"/>
  <c r="Z627" i="1"/>
  <c r="Z627" i="3" s="1"/>
  <c r="O132" i="1"/>
  <c r="O132" i="3" s="1"/>
  <c r="N132" i="1"/>
  <c r="N132" i="3" s="1"/>
  <c r="Y119" i="1"/>
  <c r="Y119" i="3" s="1"/>
  <c r="Z119" i="1"/>
  <c r="Z119" i="3" s="1"/>
  <c r="Z24" i="1"/>
  <c r="Z24" i="3" s="1"/>
  <c r="Y24" i="1"/>
  <c r="Y24" i="3" s="1"/>
  <c r="Y486" i="1"/>
  <c r="Y486" i="3" s="1"/>
  <c r="Z486" i="1"/>
  <c r="Z486" i="3" s="1"/>
  <c r="Z115" i="1"/>
  <c r="Z115" i="3" s="1"/>
  <c r="Y115" i="1"/>
  <c r="Y115" i="3" s="1"/>
  <c r="N170" i="1"/>
  <c r="N170" i="3" s="1"/>
  <c r="O170" i="1"/>
  <c r="O170" i="3" s="1"/>
  <c r="N175" i="1"/>
  <c r="N175" i="3" s="1"/>
  <c r="O175" i="1"/>
  <c r="O175" i="3" s="1"/>
  <c r="Y14" i="1"/>
  <c r="Y14" i="3" s="1"/>
  <c r="Z14" i="1"/>
  <c r="Z14" i="3" s="1"/>
  <c r="O357" i="1"/>
  <c r="O357" i="3" s="1"/>
  <c r="N357" i="1"/>
  <c r="N357" i="3" s="1"/>
  <c r="N399" i="1"/>
  <c r="N399" i="3" s="1"/>
  <c r="O399" i="1"/>
  <c r="O399" i="3" s="1"/>
  <c r="Y582" i="1"/>
  <c r="Y582" i="3" s="1"/>
  <c r="Z582" i="1"/>
  <c r="Z582" i="3" s="1"/>
  <c r="O129" i="1"/>
  <c r="O129" i="3" s="1"/>
  <c r="N129" i="1"/>
  <c r="N129" i="3" s="1"/>
  <c r="Z45" i="1"/>
  <c r="Z45" i="3" s="1"/>
  <c r="Y45" i="1"/>
  <c r="Y45" i="3" s="1"/>
  <c r="N14" i="1"/>
  <c r="N14" i="3" s="1"/>
  <c r="O14" i="1"/>
  <c r="O14" i="3" s="1"/>
  <c r="O546" i="1"/>
  <c r="O546" i="3" s="1"/>
  <c r="N546" i="1"/>
  <c r="N546" i="3" s="1"/>
  <c r="Y357" i="1"/>
  <c r="Y357" i="3" s="1"/>
  <c r="Z357" i="1"/>
  <c r="Z357" i="3" s="1"/>
  <c r="N385" i="1"/>
  <c r="N385" i="3" s="1"/>
  <c r="O385" i="1"/>
  <c r="O385" i="3" s="1"/>
  <c r="Y488" i="1"/>
  <c r="Y488" i="3" s="1"/>
  <c r="Z488" i="1"/>
  <c r="Z488" i="3" s="1"/>
  <c r="N332" i="1"/>
  <c r="N332" i="3" s="1"/>
  <c r="O332" i="1"/>
  <c r="O332" i="3" s="1"/>
  <c r="Z550" i="1"/>
  <c r="Z550" i="3" s="1"/>
  <c r="Y550" i="1"/>
  <c r="Y550" i="3" s="1"/>
  <c r="Y332" i="1"/>
  <c r="Y332" i="3" s="1"/>
  <c r="Z332" i="1"/>
  <c r="Z332" i="3" s="1"/>
  <c r="AA557" i="1"/>
  <c r="AA557" i="3" s="1"/>
  <c r="AB557" i="1"/>
  <c r="AB566" i="1"/>
  <c r="AA566" i="1"/>
  <c r="AA566" i="3" s="1"/>
  <c r="AA490" i="1"/>
  <c r="AA490" i="3" s="1"/>
  <c r="AB490" i="1"/>
  <c r="R559" i="1"/>
  <c r="R559" i="3" s="1"/>
  <c r="AB499" i="1"/>
  <c r="AA499" i="1"/>
  <c r="AA499" i="3" s="1"/>
  <c r="Z55" i="1"/>
  <c r="Z55" i="3" s="1"/>
  <c r="Y170" i="1"/>
  <c r="Y170" i="3" s="1"/>
  <c r="AA81" i="1"/>
  <c r="AA81" i="3" s="1"/>
  <c r="AB81" i="1"/>
  <c r="Q142" i="1"/>
  <c r="Q142" i="3" s="1"/>
  <c r="P142" i="1"/>
  <c r="P142" i="3" s="1"/>
  <c r="AA111" i="1"/>
  <c r="AA111" i="3" s="1"/>
  <c r="AB111" i="1"/>
  <c r="AA422" i="1"/>
  <c r="AA422" i="3" s="1"/>
  <c r="AB422" i="1"/>
  <c r="P287" i="1"/>
  <c r="P287" i="3" s="1"/>
  <c r="Q287" i="1"/>
  <c r="Q287" i="3" s="1"/>
  <c r="Q523" i="1"/>
  <c r="P523" i="1"/>
  <c r="P523" i="3" s="1"/>
  <c r="P481" i="1"/>
  <c r="P481" i="3" s="1"/>
  <c r="Q481" i="1"/>
  <c r="AB591" i="1"/>
  <c r="AA591" i="1"/>
  <c r="AA591" i="3" s="1"/>
  <c r="Y399" i="1"/>
  <c r="Y399" i="3" s="1"/>
  <c r="Y475" i="1"/>
  <c r="Y475" i="3" s="1"/>
  <c r="Q525" i="1"/>
  <c r="Q525" i="3" s="1"/>
  <c r="P525" i="1"/>
  <c r="P525" i="3" s="1"/>
  <c r="P259" i="1"/>
  <c r="P259" i="3" s="1"/>
  <c r="Q259" i="1"/>
  <c r="P392" i="1"/>
  <c r="P392" i="3" s="1"/>
  <c r="Q392" i="1"/>
  <c r="P100" i="1"/>
  <c r="P100" i="3" s="1"/>
  <c r="Q100" i="1"/>
  <c r="AA147" i="1"/>
  <c r="AA147" i="3" s="1"/>
  <c r="AB147" i="1"/>
  <c r="AB191" i="1"/>
  <c r="AA191" i="1"/>
  <c r="AA191" i="3" s="1"/>
  <c r="P668" i="1"/>
  <c r="P668" i="3" s="1"/>
  <c r="Q668" i="1"/>
  <c r="Q668" i="3" s="1"/>
  <c r="AA602" i="1"/>
  <c r="AA602" i="3" s="1"/>
  <c r="AB602" i="1"/>
  <c r="Q543" i="1"/>
  <c r="P543" i="1"/>
  <c r="P543" i="3" s="1"/>
  <c r="Q306" i="1"/>
  <c r="P236" i="1"/>
  <c r="P236" i="3" s="1"/>
  <c r="Q236" i="1"/>
  <c r="AA23" i="1"/>
  <c r="AA23" i="3" s="1"/>
  <c r="AB23" i="1"/>
  <c r="O32" i="1"/>
  <c r="O32" i="3" s="1"/>
  <c r="P423" i="1"/>
  <c r="P423" i="3" s="1"/>
  <c r="Q423" i="1"/>
  <c r="AB164" i="1"/>
  <c r="AA164" i="1"/>
  <c r="AA164" i="3" s="1"/>
  <c r="Q80" i="1"/>
  <c r="P80" i="1"/>
  <c r="P80" i="3" s="1"/>
  <c r="Y546" i="1"/>
  <c r="Y546" i="3" s="1"/>
  <c r="AA653" i="1"/>
  <c r="AA653" i="3" s="1"/>
  <c r="AB653" i="1"/>
  <c r="N430" i="1"/>
  <c r="N430" i="3" s="1"/>
  <c r="AA467" i="1"/>
  <c r="AA467" i="3" s="1"/>
  <c r="AB467" i="1"/>
  <c r="P379" i="1"/>
  <c r="P379" i="3" s="1"/>
  <c r="Q379" i="1"/>
  <c r="P176" i="1"/>
  <c r="P176" i="3" s="1"/>
  <c r="Q176" i="1"/>
  <c r="AA70" i="1"/>
  <c r="AA70" i="3" s="1"/>
  <c r="AB70" i="1"/>
  <c r="Q494" i="1"/>
  <c r="P494" i="1"/>
  <c r="P494" i="3" s="1"/>
  <c r="Q435" i="1"/>
  <c r="Q435" i="3" s="1"/>
  <c r="P435" i="1"/>
  <c r="P435" i="3" s="1"/>
  <c r="P196" i="1"/>
  <c r="P196" i="3" s="1"/>
  <c r="Q196" i="1"/>
  <c r="AA559" i="1"/>
  <c r="AA559" i="3" s="1"/>
  <c r="AB559" i="1"/>
  <c r="P624" i="1"/>
  <c r="P624" i="3" s="1"/>
  <c r="Q624" i="1"/>
  <c r="AB267" i="1"/>
  <c r="AA267" i="1"/>
  <c r="AA267" i="3" s="1"/>
  <c r="P648" i="1"/>
  <c r="P648" i="3" s="1"/>
  <c r="Q648" i="1"/>
  <c r="AA503" i="1"/>
  <c r="AA503" i="3" s="1"/>
  <c r="AB503" i="1"/>
  <c r="Z385" i="1"/>
  <c r="Z385" i="3" s="1"/>
  <c r="O582" i="1"/>
  <c r="O582" i="3" s="1"/>
  <c r="P123" i="1"/>
  <c r="P123" i="3" s="1"/>
  <c r="P303" i="1"/>
  <c r="P303" i="3" s="1"/>
  <c r="Q303" i="1"/>
  <c r="AB534" i="1"/>
  <c r="AA534" i="1"/>
  <c r="AA534" i="3" s="1"/>
  <c r="AA343" i="1"/>
  <c r="AA343" i="3" s="1"/>
  <c r="AB343" i="1"/>
  <c r="AB35" i="1"/>
  <c r="AA35" i="1"/>
  <c r="AA35" i="3" s="1"/>
  <c r="AB110" i="1"/>
  <c r="AA110" i="1"/>
  <c r="AA110" i="3" s="1"/>
  <c r="AB250" i="1"/>
  <c r="AA250" i="1"/>
  <c r="AA250" i="3" s="1"/>
  <c r="AB247" i="1"/>
  <c r="AA247" i="1"/>
  <c r="AA247" i="3" s="1"/>
  <c r="P4" i="1"/>
  <c r="P4" i="3" s="1"/>
  <c r="Q4" i="1"/>
  <c r="AA318" i="1"/>
  <c r="AA318" i="3" s="1"/>
  <c r="AB318" i="1"/>
  <c r="Q85" i="1"/>
  <c r="P85" i="1"/>
  <c r="P85" i="3" s="1"/>
  <c r="P638" i="1"/>
  <c r="P638" i="3" s="1"/>
  <c r="Q638" i="1"/>
  <c r="P592" i="1"/>
  <c r="P592" i="3" s="1"/>
  <c r="Q592" i="1"/>
  <c r="Q592" i="3" s="1"/>
  <c r="P280" i="1"/>
  <c r="P280" i="3" s="1"/>
  <c r="Q280" i="1"/>
  <c r="S326" i="1"/>
  <c r="AA206" i="1"/>
  <c r="AA206" i="3" s="1"/>
  <c r="AB206" i="1"/>
  <c r="AA392" i="1"/>
  <c r="AA392" i="3" s="1"/>
  <c r="AB392" i="1"/>
  <c r="AA270" i="1"/>
  <c r="AA270" i="3" s="1"/>
  <c r="P5" i="1"/>
  <c r="P5" i="3" s="1"/>
  <c r="Q5" i="1"/>
  <c r="Q5" i="3" s="1"/>
  <c r="P53" i="1"/>
  <c r="P53" i="3" s="1"/>
  <c r="Q53" i="1"/>
  <c r="AA179" i="1"/>
  <c r="AA179" i="3" s="1"/>
  <c r="AB179" i="1"/>
  <c r="Q60" i="1"/>
  <c r="P60" i="1"/>
  <c r="P60" i="3" s="1"/>
  <c r="P596" i="1"/>
  <c r="P596" i="3" s="1"/>
  <c r="Q596" i="1"/>
  <c r="AB520" i="1"/>
  <c r="P210" i="1"/>
  <c r="P210" i="3" s="1"/>
  <c r="Q210" i="1"/>
  <c r="Q210" i="3" s="1"/>
  <c r="P285" i="1"/>
  <c r="P285" i="3" s="1"/>
  <c r="Q285" i="1"/>
  <c r="P271" i="1"/>
  <c r="P271" i="3" s="1"/>
  <c r="Q271" i="1"/>
  <c r="Q415" i="1"/>
  <c r="P415" i="1"/>
  <c r="P415" i="3" s="1"/>
  <c r="AB134" i="1"/>
  <c r="AA134" i="1"/>
  <c r="AA134" i="3" s="1"/>
  <c r="Z276" i="1"/>
  <c r="Z276" i="3" s="1"/>
  <c r="AB564" i="1"/>
  <c r="AA564" i="1"/>
  <c r="AA564" i="3" s="1"/>
  <c r="AA230" i="1"/>
  <c r="AA230" i="3" s="1"/>
  <c r="AB230" i="1"/>
  <c r="AA241" i="1"/>
  <c r="AA241" i="3" s="1"/>
  <c r="AB241" i="1"/>
  <c r="AA319" i="1"/>
  <c r="AA319" i="3" s="1"/>
  <c r="AB319" i="1"/>
  <c r="Q240" i="1"/>
  <c r="P240" i="1"/>
  <c r="P240" i="3" s="1"/>
  <c r="Q281" i="1"/>
  <c r="P281" i="1"/>
  <c r="P281" i="3" s="1"/>
  <c r="P566" i="1"/>
  <c r="P566" i="3" s="1"/>
  <c r="Q566" i="1"/>
  <c r="Q566" i="3" s="1"/>
  <c r="Q138" i="1"/>
  <c r="P138" i="1"/>
  <c r="P138" i="3" s="1"/>
  <c r="P310" i="1"/>
  <c r="P310" i="3" s="1"/>
  <c r="Q310" i="1"/>
  <c r="AA169" i="1"/>
  <c r="AA169" i="3" s="1"/>
  <c r="AB169" i="1"/>
  <c r="R31" i="1"/>
  <c r="R31" i="3" s="1"/>
  <c r="AA222" i="1"/>
  <c r="AA222" i="3" s="1"/>
  <c r="AB222" i="1"/>
  <c r="Q284" i="1"/>
  <c r="P284" i="1"/>
  <c r="P284" i="3" s="1"/>
  <c r="AB71" i="1"/>
  <c r="AA71" i="1"/>
  <c r="AA71" i="3" s="1"/>
  <c r="AA275" i="1"/>
  <c r="AA275" i="3" s="1"/>
  <c r="AB275" i="1"/>
  <c r="R658" i="1"/>
  <c r="R658" i="3" s="1"/>
  <c r="AA265" i="1"/>
  <c r="AA265" i="3" s="1"/>
  <c r="AB265" i="1"/>
  <c r="Q485" i="1"/>
  <c r="P485" i="1"/>
  <c r="P485" i="3" s="1"/>
  <c r="AA269" i="1"/>
  <c r="AA269" i="3" s="1"/>
  <c r="AB269" i="1"/>
  <c r="AA167" i="1"/>
  <c r="AA167" i="3" s="1"/>
  <c r="P354" i="1"/>
  <c r="P354" i="3" s="1"/>
  <c r="Q354" i="1"/>
  <c r="AA108" i="1"/>
  <c r="AA108" i="3" s="1"/>
  <c r="AB108" i="1"/>
  <c r="P23" i="1"/>
  <c r="P23" i="3" s="1"/>
  <c r="Q23" i="1"/>
  <c r="Q23" i="3" s="1"/>
  <c r="Q124" i="1"/>
  <c r="Q124" i="3" s="1"/>
  <c r="P124" i="1"/>
  <c r="P124" i="3" s="1"/>
  <c r="P598" i="1"/>
  <c r="P598" i="3" s="1"/>
  <c r="Q598" i="1"/>
  <c r="AI653" i="1"/>
  <c r="P247" i="1"/>
  <c r="P247" i="3" s="1"/>
  <c r="Q247" i="1"/>
  <c r="R215" i="1"/>
  <c r="R215" i="3" s="1"/>
  <c r="O119" i="1"/>
  <c r="O119" i="3" s="1"/>
  <c r="O45" i="1"/>
  <c r="O45" i="3" s="1"/>
  <c r="P318" i="1"/>
  <c r="P318" i="3" s="1"/>
  <c r="Q318" i="1"/>
  <c r="P455" i="1"/>
  <c r="P455" i="3" s="1"/>
  <c r="Q455" i="1"/>
  <c r="Q455" i="3" s="1"/>
  <c r="P556" i="1"/>
  <c r="P556" i="3" s="1"/>
  <c r="Q556" i="1"/>
  <c r="AD509" i="1"/>
  <c r="P571" i="1"/>
  <c r="P571" i="3" s="1"/>
  <c r="Q571" i="1"/>
  <c r="AB329" i="1"/>
  <c r="AA329" i="1"/>
  <c r="AA329" i="3" s="1"/>
  <c r="Q63" i="1"/>
  <c r="P63" i="1"/>
  <c r="P63" i="3" s="1"/>
  <c r="AB227" i="1"/>
  <c r="AA227" i="1"/>
  <c r="AA227" i="3" s="1"/>
  <c r="P21" i="1"/>
  <c r="P21" i="3" s="1"/>
  <c r="Q21" i="1"/>
  <c r="R446" i="1"/>
  <c r="R446" i="3" s="1"/>
  <c r="Q366" i="1"/>
  <c r="P366" i="1"/>
  <c r="P366" i="3" s="1"/>
  <c r="AA420" i="1"/>
  <c r="AA420" i="3" s="1"/>
  <c r="AB420" i="1"/>
  <c r="P62" i="1"/>
  <c r="P62" i="3" s="1"/>
  <c r="Q62" i="1"/>
  <c r="Q62" i="3" s="1"/>
  <c r="AA180" i="1"/>
  <c r="AA180" i="3" s="1"/>
  <c r="AB180" i="1"/>
  <c r="AA622" i="1"/>
  <c r="AA622" i="3" s="1"/>
  <c r="AB622" i="1"/>
  <c r="AB654" i="1"/>
  <c r="AA654" i="1"/>
  <c r="AA654" i="3" s="1"/>
  <c r="AB639" i="1"/>
  <c r="AB474" i="1"/>
  <c r="AA474" i="1"/>
  <c r="AA474" i="3" s="1"/>
  <c r="AA375" i="1"/>
  <c r="AA375" i="3" s="1"/>
  <c r="AB375" i="1"/>
  <c r="AA537" i="1"/>
  <c r="AA537" i="3" s="1"/>
  <c r="AB537" i="1"/>
  <c r="Q509" i="1"/>
  <c r="P509" i="1"/>
  <c r="P509" i="3" s="1"/>
  <c r="Q338" i="1"/>
  <c r="P338" i="1"/>
  <c r="P338" i="3" s="1"/>
  <c r="Q192" i="1"/>
  <c r="Q192" i="3" s="1"/>
  <c r="P192" i="1"/>
  <c r="P192" i="3" s="1"/>
  <c r="AA297" i="1"/>
  <c r="AA297" i="3" s="1"/>
  <c r="AB297" i="1"/>
  <c r="Q319" i="1"/>
  <c r="Q319" i="3" s="1"/>
  <c r="P319" i="1"/>
  <c r="P319" i="3" s="1"/>
  <c r="O456" i="1"/>
  <c r="O456" i="3" s="1"/>
  <c r="AA406" i="1"/>
  <c r="AA406" i="3" s="1"/>
  <c r="AB406" i="1"/>
  <c r="AB105" i="1"/>
  <c r="AA105" i="1"/>
  <c r="AA105" i="3" s="1"/>
  <c r="AB468" i="1"/>
  <c r="AA468" i="1"/>
  <c r="AA468" i="3" s="1"/>
  <c r="AB657" i="1"/>
  <c r="AA657" i="1"/>
  <c r="AA657" i="3" s="1"/>
  <c r="R389" i="1"/>
  <c r="R389" i="3" s="1"/>
  <c r="AA527" i="1"/>
  <c r="AA527" i="3" s="1"/>
  <c r="AB527" i="1"/>
  <c r="AI49" i="1"/>
  <c r="AA49" i="1"/>
  <c r="AA49" i="3" s="1"/>
  <c r="AB49" i="1"/>
  <c r="AA133" i="1"/>
  <c r="AA133" i="3" s="1"/>
  <c r="AB133" i="1"/>
  <c r="AA190" i="1"/>
  <c r="AA190" i="3" s="1"/>
  <c r="AA284" i="1"/>
  <c r="AA284" i="3" s="1"/>
  <c r="AB284" i="1"/>
  <c r="O260" i="1"/>
  <c r="O260" i="3" s="1"/>
  <c r="AB18" i="1"/>
  <c r="AA18" i="1"/>
  <c r="AA18" i="3" s="1"/>
  <c r="P84" i="1"/>
  <c r="P84" i="3" s="1"/>
  <c r="Q84" i="1"/>
  <c r="Q6" i="1"/>
  <c r="P362" i="1"/>
  <c r="P362" i="3" s="1"/>
  <c r="AB481" i="1"/>
  <c r="AA481" i="1"/>
  <c r="AA481" i="3" s="1"/>
  <c r="AA465" i="1"/>
  <c r="AA465" i="3" s="1"/>
  <c r="AB465" i="1"/>
  <c r="AA312" i="1"/>
  <c r="AA312" i="3" s="1"/>
  <c r="AB312" i="1"/>
  <c r="AB518" i="1"/>
  <c r="AA518" i="1"/>
  <c r="AA518" i="3" s="1"/>
  <c r="AA393" i="1"/>
  <c r="AA393" i="3" s="1"/>
  <c r="AB393" i="1"/>
  <c r="AA142" i="1"/>
  <c r="AA142" i="3" s="1"/>
  <c r="AB142" i="1"/>
  <c r="Q626" i="1"/>
  <c r="P419" i="1"/>
  <c r="P419" i="3" s="1"/>
  <c r="Q419" i="1"/>
  <c r="Q464" i="1"/>
  <c r="P464" i="1"/>
  <c r="P464" i="3" s="1"/>
  <c r="P502" i="1"/>
  <c r="P502" i="3" s="1"/>
  <c r="Q502" i="1"/>
  <c r="AA28" i="1"/>
  <c r="AA28" i="3" s="1"/>
  <c r="AB28" i="1"/>
  <c r="AA85" i="1"/>
  <c r="AA85" i="3" s="1"/>
  <c r="AB85" i="1"/>
  <c r="O159" i="1" l="1"/>
  <c r="O159" i="3" s="1"/>
  <c r="N575" i="1"/>
  <c r="N575" i="3" s="1"/>
  <c r="P282" i="1"/>
  <c r="P282" i="3" s="1"/>
  <c r="Z428" i="3"/>
  <c r="AB623" i="1"/>
  <c r="AB428" i="1"/>
  <c r="AB428" i="3" s="1"/>
  <c r="Q639" i="1"/>
  <c r="AA623" i="1"/>
  <c r="AA623" i="3" s="1"/>
  <c r="P658" i="1"/>
  <c r="P658" i="3" s="1"/>
  <c r="AB437" i="1"/>
  <c r="AA325" i="1"/>
  <c r="AA325" i="3" s="1"/>
  <c r="AA437" i="1"/>
  <c r="AA437" i="3" s="1"/>
  <c r="AC310" i="3"/>
  <c r="AD310" i="1"/>
  <c r="P6" i="1"/>
  <c r="P6" i="3" s="1"/>
  <c r="AB270" i="1"/>
  <c r="Y129" i="1"/>
  <c r="Y129" i="3" s="1"/>
  <c r="O328" i="1"/>
  <c r="O328" i="3" s="1"/>
  <c r="AB268" i="1"/>
  <c r="Y594" i="1"/>
  <c r="Y594" i="3" s="1"/>
  <c r="M340" i="3"/>
  <c r="O340" i="1"/>
  <c r="Z594" i="1"/>
  <c r="Z594" i="3" s="1"/>
  <c r="AA268" i="1"/>
  <c r="AA268" i="3" s="1"/>
  <c r="N602" i="1"/>
  <c r="N602" i="3" s="1"/>
  <c r="AA253" i="1"/>
  <c r="AA253" i="3" s="1"/>
  <c r="Q123" i="1"/>
  <c r="Q123" i="3" s="1"/>
  <c r="P306" i="1"/>
  <c r="P306" i="3" s="1"/>
  <c r="O30" i="1"/>
  <c r="O30" i="3" s="1"/>
  <c r="Y36" i="1"/>
  <c r="Y36" i="3" s="1"/>
  <c r="AB551" i="1"/>
  <c r="Q203" i="1"/>
  <c r="Q203" i="3" s="1"/>
  <c r="N30" i="1"/>
  <c r="N30" i="3" s="1"/>
  <c r="O388" i="1"/>
  <c r="O388" i="3" s="1"/>
  <c r="N110" i="1"/>
  <c r="N110" i="3" s="1"/>
  <c r="O372" i="3"/>
  <c r="AA551" i="1"/>
  <c r="AA551" i="3" s="1"/>
  <c r="P203" i="1"/>
  <c r="P203" i="3" s="1"/>
  <c r="Y476" i="1"/>
  <c r="Y476" i="3" s="1"/>
  <c r="O650" i="1"/>
  <c r="N388" i="1"/>
  <c r="N388" i="3" s="1"/>
  <c r="O110" i="1"/>
  <c r="O110" i="3" s="1"/>
  <c r="Z476" i="1"/>
  <c r="Z476" i="3" s="1"/>
  <c r="O55" i="1"/>
  <c r="P55" i="1" s="1"/>
  <c r="P55" i="3" s="1"/>
  <c r="N476" i="1"/>
  <c r="N476" i="3" s="1"/>
  <c r="AB190" i="1"/>
  <c r="Q8" i="1"/>
  <c r="R629" i="1"/>
  <c r="R629" i="3" s="1"/>
  <c r="O476" i="1"/>
  <c r="O476" i="3" s="1"/>
  <c r="AA62" i="1"/>
  <c r="AA62" i="3" s="1"/>
  <c r="AB62" i="1"/>
  <c r="AC62" i="1" s="1"/>
  <c r="Y605" i="1"/>
  <c r="Y605" i="3" s="1"/>
  <c r="N340" i="1"/>
  <c r="N340" i="3" s="1"/>
  <c r="P200" i="1"/>
  <c r="P200" i="3" s="1"/>
  <c r="AB52" i="1"/>
  <c r="Q200" i="1"/>
  <c r="Z175" i="1"/>
  <c r="Z175" i="3" s="1"/>
  <c r="Z605" i="1"/>
  <c r="Z605" i="3" s="1"/>
  <c r="P519" i="1"/>
  <c r="P519" i="3" s="1"/>
  <c r="AA52" i="1"/>
  <c r="AA52" i="3" s="1"/>
  <c r="Y175" i="1"/>
  <c r="Y175" i="3" s="1"/>
  <c r="R71" i="1"/>
  <c r="AA171" i="1"/>
  <c r="AA171" i="3" s="1"/>
  <c r="AB171" i="1"/>
  <c r="AA608" i="1"/>
  <c r="AA608" i="3" s="1"/>
  <c r="P427" i="1"/>
  <c r="P427" i="3" s="1"/>
  <c r="Q659" i="1"/>
  <c r="AB22" i="1"/>
  <c r="Q427" i="1"/>
  <c r="P659" i="1"/>
  <c r="P659" i="3" s="1"/>
  <c r="Y246" i="1"/>
  <c r="Y246" i="3" s="1"/>
  <c r="AA22" i="1"/>
  <c r="AA22" i="3" s="1"/>
  <c r="O477" i="1"/>
  <c r="O477" i="3" s="1"/>
  <c r="AI171" i="1"/>
  <c r="AI171" i="3" s="1"/>
  <c r="P197" i="1"/>
  <c r="P197" i="3" s="1"/>
  <c r="AB161" i="1"/>
  <c r="AC161" i="1" s="1"/>
  <c r="Q197" i="1"/>
  <c r="Z103" i="1"/>
  <c r="AA103" i="1" s="1"/>
  <c r="AA103" i="3" s="1"/>
  <c r="AA161" i="1"/>
  <c r="AA161" i="3" s="1"/>
  <c r="Q282" i="1"/>
  <c r="O160" i="3"/>
  <c r="P160" i="1"/>
  <c r="P160" i="3" s="1"/>
  <c r="Q160" i="1"/>
  <c r="O457" i="3"/>
  <c r="P457" i="1"/>
  <c r="P457" i="3" s="1"/>
  <c r="Q457" i="1"/>
  <c r="Q457" i="3" s="1"/>
  <c r="O535" i="3"/>
  <c r="P535" i="1"/>
  <c r="P535" i="3" s="1"/>
  <c r="Q535" i="1"/>
  <c r="Z331" i="3"/>
  <c r="AB331" i="1"/>
  <c r="AC331" i="1" s="1"/>
  <c r="AA331" i="1"/>
  <c r="AA331" i="3" s="1"/>
  <c r="Q195" i="1"/>
  <c r="Z545" i="3"/>
  <c r="AB545" i="1"/>
  <c r="AA545" i="1"/>
  <c r="AA545" i="3" s="1"/>
  <c r="Z668" i="1"/>
  <c r="Z668" i="3" s="1"/>
  <c r="AA520" i="1"/>
  <c r="AA520" i="3" s="1"/>
  <c r="AB347" i="1"/>
  <c r="P471" i="1"/>
  <c r="P471" i="3" s="1"/>
  <c r="N514" i="1"/>
  <c r="N514" i="3" s="1"/>
  <c r="Z90" i="1"/>
  <c r="Z90" i="3" s="1"/>
  <c r="Z157" i="1"/>
  <c r="Z157" i="3" s="1"/>
  <c r="N650" i="1"/>
  <c r="N650" i="3" s="1"/>
  <c r="N351" i="1"/>
  <c r="N351" i="3" s="1"/>
  <c r="N477" i="1"/>
  <c r="N477" i="3" s="1"/>
  <c r="O548" i="1"/>
  <c r="O79" i="1"/>
  <c r="O79" i="3" s="1"/>
  <c r="AB167" i="1"/>
  <c r="AC167" i="1" s="1"/>
  <c r="AA418" i="1"/>
  <c r="AA418" i="3" s="1"/>
  <c r="O397" i="1"/>
  <c r="O397" i="3" s="1"/>
  <c r="O491" i="1"/>
  <c r="O491" i="3" s="1"/>
  <c r="O351" i="1"/>
  <c r="O351" i="3" s="1"/>
  <c r="N548" i="1"/>
  <c r="N548" i="3" s="1"/>
  <c r="X167" i="3"/>
  <c r="P90" i="1"/>
  <c r="P90" i="3" s="1"/>
  <c r="P651" i="1"/>
  <c r="P651" i="3" s="1"/>
  <c r="N397" i="1"/>
  <c r="N397" i="3" s="1"/>
  <c r="N491" i="1"/>
  <c r="N491" i="3" s="1"/>
  <c r="Z246" i="1"/>
  <c r="AA246" i="1" s="1"/>
  <c r="AA246" i="3" s="1"/>
  <c r="AB60" i="1"/>
  <c r="Q363" i="1"/>
  <c r="Q363" i="3" s="1"/>
  <c r="Q90" i="1"/>
  <c r="Q90" i="3" s="1"/>
  <c r="Q651" i="1"/>
  <c r="R651" i="1" s="1"/>
  <c r="R651" i="3" s="1"/>
  <c r="N50" i="1"/>
  <c r="N50" i="3" s="1"/>
  <c r="AA199" i="1"/>
  <c r="AA199" i="3" s="1"/>
  <c r="P363" i="1"/>
  <c r="P363" i="3" s="1"/>
  <c r="AA91" i="1"/>
  <c r="AA91" i="3" s="1"/>
  <c r="Z129" i="1"/>
  <c r="Z129" i="3" s="1"/>
  <c r="Y397" i="1"/>
  <c r="Y397" i="3" s="1"/>
  <c r="N55" i="1"/>
  <c r="N55" i="3" s="1"/>
  <c r="O50" i="1"/>
  <c r="O50" i="3" s="1"/>
  <c r="N421" i="1"/>
  <c r="N421" i="3" s="1"/>
  <c r="Y435" i="1"/>
  <c r="Y435" i="3" s="1"/>
  <c r="AB199" i="1"/>
  <c r="AC199" i="1" s="1"/>
  <c r="AB91" i="1"/>
  <c r="Y514" i="1"/>
  <c r="Y514" i="3" s="1"/>
  <c r="O475" i="1"/>
  <c r="O475" i="3" s="1"/>
  <c r="N390" i="1"/>
  <c r="N390" i="3" s="1"/>
  <c r="O327" i="1"/>
  <c r="O327" i="3" s="1"/>
  <c r="Z435" i="1"/>
  <c r="Z435" i="3" s="1"/>
  <c r="AA60" i="1"/>
  <c r="AA60" i="3" s="1"/>
  <c r="S368" i="1"/>
  <c r="Q454" i="1"/>
  <c r="Z514" i="1"/>
  <c r="Z514" i="3" s="1"/>
  <c r="N475" i="1"/>
  <c r="N475" i="3" s="1"/>
  <c r="O390" i="1"/>
  <c r="O390" i="3" s="1"/>
  <c r="N327" i="1"/>
  <c r="N327" i="3" s="1"/>
  <c r="X441" i="3"/>
  <c r="P454" i="1"/>
  <c r="P454" i="3" s="1"/>
  <c r="Z116" i="1"/>
  <c r="Z116" i="3" s="1"/>
  <c r="Z286" i="1"/>
  <c r="Y116" i="1"/>
  <c r="Y116" i="3" s="1"/>
  <c r="AB604" i="1"/>
  <c r="Q519" i="1"/>
  <c r="Q519" i="3" s="1"/>
  <c r="S380" i="1"/>
  <c r="U380" i="1" s="1"/>
  <c r="AB608" i="1"/>
  <c r="AC608" i="1" s="1"/>
  <c r="Y410" i="1"/>
  <c r="Y410" i="3" s="1"/>
  <c r="Y103" i="1"/>
  <c r="Y103" i="3" s="1"/>
  <c r="Y286" i="1"/>
  <c r="Y286" i="3" s="1"/>
  <c r="Y668" i="1"/>
  <c r="Y668" i="3" s="1"/>
  <c r="P626" i="1"/>
  <c r="P626" i="3" s="1"/>
  <c r="AB425" i="1"/>
  <c r="Z221" i="1"/>
  <c r="Z221" i="3" s="1"/>
  <c r="AA598" i="1"/>
  <c r="AA598" i="3" s="1"/>
  <c r="Q581" i="1"/>
  <c r="Q581" i="3" s="1"/>
  <c r="O488" i="1"/>
  <c r="O488" i="3" s="1"/>
  <c r="Y221" i="1"/>
  <c r="Y221" i="3" s="1"/>
  <c r="N137" i="1"/>
  <c r="N137" i="3" s="1"/>
  <c r="P581" i="1"/>
  <c r="P581" i="3" s="1"/>
  <c r="P8" i="1"/>
  <c r="P8" i="3" s="1"/>
  <c r="AA347" i="1"/>
  <c r="AA347" i="3" s="1"/>
  <c r="Q471" i="1"/>
  <c r="Q471" i="3" s="1"/>
  <c r="N488" i="1"/>
  <c r="N488" i="3" s="1"/>
  <c r="O514" i="1"/>
  <c r="O514" i="3" s="1"/>
  <c r="O137" i="1"/>
  <c r="O137" i="3" s="1"/>
  <c r="Y90" i="1"/>
  <c r="Y90" i="3" s="1"/>
  <c r="Y157" i="1"/>
  <c r="Y157" i="3" s="1"/>
  <c r="Z295" i="3"/>
  <c r="AA295" i="1"/>
  <c r="AA295" i="3" s="1"/>
  <c r="AB295" i="1"/>
  <c r="Z379" i="3"/>
  <c r="AA379" i="1"/>
  <c r="AA379" i="3" s="1"/>
  <c r="AB379" i="1"/>
  <c r="P83" i="1"/>
  <c r="P83" i="3" s="1"/>
  <c r="O83" i="3"/>
  <c r="Z383" i="3"/>
  <c r="AA383" i="1"/>
  <c r="AA383" i="3" s="1"/>
  <c r="AB383" i="1"/>
  <c r="AJ393" i="1"/>
  <c r="AJ393" i="3" s="1"/>
  <c r="AI393" i="3"/>
  <c r="Q66" i="3"/>
  <c r="Z124" i="3"/>
  <c r="AA124" i="1"/>
  <c r="AA124" i="3" s="1"/>
  <c r="AB124" i="1"/>
  <c r="O78" i="3"/>
  <c r="Q78" i="1"/>
  <c r="P78" i="1"/>
  <c r="P78" i="3" s="1"/>
  <c r="AC274" i="1"/>
  <c r="AB274" i="3"/>
  <c r="O520" i="3"/>
  <c r="Q520" i="1"/>
  <c r="Q520" i="3" s="1"/>
  <c r="P520" i="1"/>
  <c r="P520" i="3" s="1"/>
  <c r="Z508" i="3"/>
  <c r="AB508" i="1"/>
  <c r="AA508" i="1"/>
  <c r="AA508" i="3" s="1"/>
  <c r="AA407" i="1"/>
  <c r="AA407" i="3" s="1"/>
  <c r="Z407" i="3"/>
  <c r="P634" i="1"/>
  <c r="P634" i="3" s="1"/>
  <c r="O634" i="3"/>
  <c r="AC241" i="1"/>
  <c r="AC241" i="3" s="1"/>
  <c r="AB241" i="3"/>
  <c r="Q331" i="1"/>
  <c r="Q331" i="3" s="1"/>
  <c r="O331" i="3"/>
  <c r="M398" i="3"/>
  <c r="O398" i="1"/>
  <c r="N398" i="1"/>
  <c r="N398" i="3" s="1"/>
  <c r="Y316" i="1"/>
  <c r="Y316" i="3" s="1"/>
  <c r="X316" i="3"/>
  <c r="Z316" i="1"/>
  <c r="AI316" i="1" s="1"/>
  <c r="AC267" i="1"/>
  <c r="AC267" i="3" s="1"/>
  <c r="AB267" i="3"/>
  <c r="P612" i="1"/>
  <c r="P612" i="3" s="1"/>
  <c r="O612" i="3"/>
  <c r="M495" i="3"/>
  <c r="O495" i="1"/>
  <c r="N495" i="1"/>
  <c r="N495" i="3" s="1"/>
  <c r="O36" i="3"/>
  <c r="Q36" i="1"/>
  <c r="P36" i="1"/>
  <c r="P36" i="3" s="1"/>
  <c r="Z42" i="1"/>
  <c r="X42" i="3"/>
  <c r="Y42" i="1"/>
  <c r="Y42" i="3" s="1"/>
  <c r="Y669" i="1"/>
  <c r="Y669" i="3" s="1"/>
  <c r="X669" i="3"/>
  <c r="O217" i="1"/>
  <c r="M217" i="3"/>
  <c r="P300" i="1"/>
  <c r="P300" i="3" s="1"/>
  <c r="AC312" i="1"/>
  <c r="AC312" i="3" s="1"/>
  <c r="AB312" i="3"/>
  <c r="AC468" i="1"/>
  <c r="AC468" i="3" s="1"/>
  <c r="AB468" i="3"/>
  <c r="AC71" i="1"/>
  <c r="AC71" i="3" s="1"/>
  <c r="AB71" i="3"/>
  <c r="AI284" i="1"/>
  <c r="Q284" i="3"/>
  <c r="Q415" i="3"/>
  <c r="Q648" i="3"/>
  <c r="AC437" i="1"/>
  <c r="AC437" i="3" s="1"/>
  <c r="AB437" i="3"/>
  <c r="AC81" i="1"/>
  <c r="AC81" i="3" s="1"/>
  <c r="AB81" i="3"/>
  <c r="Z61" i="1"/>
  <c r="Z61" i="3" s="1"/>
  <c r="Y266" i="1"/>
  <c r="Y266" i="3" s="1"/>
  <c r="AB25" i="1"/>
  <c r="Z25" i="3"/>
  <c r="P480" i="1"/>
  <c r="P480" i="3" s="1"/>
  <c r="O480" i="3"/>
  <c r="AI437" i="1"/>
  <c r="Q437" i="3"/>
  <c r="AC506" i="1"/>
  <c r="AB506" i="3"/>
  <c r="AI503" i="1"/>
  <c r="Q503" i="3"/>
  <c r="AC17" i="1"/>
  <c r="AB17" i="3"/>
  <c r="Q109" i="1"/>
  <c r="R109" i="1" s="1"/>
  <c r="O109" i="3"/>
  <c r="Z118" i="1"/>
  <c r="P298" i="1"/>
  <c r="P298" i="3" s="1"/>
  <c r="O298" i="3"/>
  <c r="AA328" i="1"/>
  <c r="AA328" i="3" s="1"/>
  <c r="Z328" i="3"/>
  <c r="Z433" i="1"/>
  <c r="X209" i="3"/>
  <c r="Z209" i="1"/>
  <c r="Y209" i="1"/>
  <c r="Y209" i="3" s="1"/>
  <c r="X362" i="3"/>
  <c r="Z362" i="1"/>
  <c r="Y362" i="1"/>
  <c r="Y362" i="3" s="1"/>
  <c r="Z469" i="1"/>
  <c r="X469" i="3"/>
  <c r="Y469" i="1"/>
  <c r="Y469" i="3" s="1"/>
  <c r="O577" i="1"/>
  <c r="M577" i="3"/>
  <c r="Z66" i="1"/>
  <c r="AI66" i="1" s="1"/>
  <c r="X66" i="3"/>
  <c r="Z351" i="1"/>
  <c r="X351" i="3"/>
  <c r="N337" i="1"/>
  <c r="N337" i="3" s="1"/>
  <c r="M337" i="3"/>
  <c r="N596" i="1"/>
  <c r="N596" i="3" s="1"/>
  <c r="M596" i="3"/>
  <c r="Y215" i="1"/>
  <c r="Y215" i="3" s="1"/>
  <c r="X215" i="3"/>
  <c r="Z215" i="1"/>
  <c r="Y614" i="1"/>
  <c r="Y614" i="3" s="1"/>
  <c r="X614" i="3"/>
  <c r="X82" i="3"/>
  <c r="Z82" i="1"/>
  <c r="Y82" i="1"/>
  <c r="Y82" i="3" s="1"/>
  <c r="M35" i="3"/>
  <c r="O35" i="1"/>
  <c r="N35" i="1"/>
  <c r="N35" i="3" s="1"/>
  <c r="Z645" i="1"/>
  <c r="X645" i="3"/>
  <c r="Y645" i="1"/>
  <c r="Y645" i="3" s="1"/>
  <c r="O265" i="1"/>
  <c r="M265" i="3"/>
  <c r="Y609" i="1"/>
  <c r="Y609" i="3" s="1"/>
  <c r="X609" i="3"/>
  <c r="Y199" i="1"/>
  <c r="Y199" i="3" s="1"/>
  <c r="X199" i="3"/>
  <c r="X38" i="3"/>
  <c r="Y38" i="1"/>
  <c r="Y38" i="3" s="1"/>
  <c r="Z38" i="1"/>
  <c r="Y460" i="1"/>
  <c r="Y460" i="3" s="1"/>
  <c r="X460" i="3"/>
  <c r="Z460" i="1"/>
  <c r="X15" i="3"/>
  <c r="Y15" i="1"/>
  <c r="Y15" i="3" s="1"/>
  <c r="Z15" i="1"/>
  <c r="N289" i="1"/>
  <c r="N289" i="3" s="1"/>
  <c r="M289" i="3"/>
  <c r="O289" i="1"/>
  <c r="N568" i="1"/>
  <c r="N568" i="3" s="1"/>
  <c r="M568" i="3"/>
  <c r="N518" i="1"/>
  <c r="N518" i="3" s="1"/>
  <c r="M518" i="3"/>
  <c r="O518" i="1"/>
  <c r="Z244" i="1"/>
  <c r="X244" i="3"/>
  <c r="Y244" i="1"/>
  <c r="Y244" i="3" s="1"/>
  <c r="Y307" i="1"/>
  <c r="Y307" i="3" s="1"/>
  <c r="X307" i="3"/>
  <c r="Z307" i="1"/>
  <c r="O94" i="1"/>
  <c r="M94" i="3"/>
  <c r="Y189" i="1"/>
  <c r="Y189" i="3" s="1"/>
  <c r="X189" i="3"/>
  <c r="Z189" i="1"/>
  <c r="X386" i="3"/>
  <c r="Z386" i="1"/>
  <c r="Y386" i="1"/>
  <c r="Y386" i="3" s="1"/>
  <c r="Z635" i="1"/>
  <c r="X635" i="3"/>
  <c r="Y635" i="1"/>
  <c r="Y635" i="3" s="1"/>
  <c r="N27" i="1"/>
  <c r="N27" i="3" s="1"/>
  <c r="M27" i="3"/>
  <c r="O27" i="1"/>
  <c r="Y309" i="1"/>
  <c r="Y309" i="3" s="1"/>
  <c r="X309" i="3"/>
  <c r="Z309" i="1"/>
  <c r="X21" i="3"/>
  <c r="Y21" i="1"/>
  <c r="Y21" i="3" s="1"/>
  <c r="Z21" i="1"/>
  <c r="AI21" i="1" s="1"/>
  <c r="N32" i="1"/>
  <c r="N32" i="3" s="1"/>
  <c r="M32" i="3"/>
  <c r="Y473" i="1"/>
  <c r="Y473" i="3" s="1"/>
  <c r="X473" i="3"/>
  <c r="Z544" i="1"/>
  <c r="X544" i="3"/>
  <c r="Y544" i="1"/>
  <c r="Y544" i="3" s="1"/>
  <c r="Z139" i="3"/>
  <c r="AA139" i="1"/>
  <c r="AA139" i="3" s="1"/>
  <c r="AB139" i="1"/>
  <c r="M420" i="3"/>
  <c r="O420" i="1"/>
  <c r="N420" i="1"/>
  <c r="N420" i="3" s="1"/>
  <c r="N134" i="1"/>
  <c r="N134" i="3" s="1"/>
  <c r="M134" i="3"/>
  <c r="O134" i="1"/>
  <c r="N187" i="1"/>
  <c r="N187" i="3" s="1"/>
  <c r="M187" i="3"/>
  <c r="O187" i="1"/>
  <c r="Z225" i="1"/>
  <c r="X225" i="3"/>
  <c r="Y225" i="1"/>
  <c r="Y225" i="3" s="1"/>
  <c r="X370" i="3"/>
  <c r="Y370" i="1"/>
  <c r="Y370" i="3" s="1"/>
  <c r="Z370" i="1"/>
  <c r="Z78" i="1"/>
  <c r="X78" i="3"/>
  <c r="X135" i="3"/>
  <c r="Z135" i="1"/>
  <c r="Y135" i="1"/>
  <c r="Y135" i="3" s="1"/>
  <c r="M238" i="3"/>
  <c r="N238" i="1"/>
  <c r="N238" i="3" s="1"/>
  <c r="O238" i="1"/>
  <c r="O102" i="1"/>
  <c r="M102" i="3"/>
  <c r="N102" i="1"/>
  <c r="N102" i="3" s="1"/>
  <c r="AC520" i="1"/>
  <c r="AC520" i="3" s="1"/>
  <c r="AB520" i="3"/>
  <c r="O167" i="1"/>
  <c r="M167" i="3"/>
  <c r="X395" i="3"/>
  <c r="Y395" i="1"/>
  <c r="Y395" i="3" s="1"/>
  <c r="Z395" i="1"/>
  <c r="N448" i="1"/>
  <c r="N448" i="3" s="1"/>
  <c r="M448" i="3"/>
  <c r="Z448" i="1"/>
  <c r="X448" i="3"/>
  <c r="Y448" i="1"/>
  <c r="Y448" i="3" s="1"/>
  <c r="Y254" i="1"/>
  <c r="Y254" i="3" s="1"/>
  <c r="X254" i="3"/>
  <c r="Z254" i="1"/>
  <c r="O425" i="1"/>
  <c r="M425" i="3"/>
  <c r="N425" i="1"/>
  <c r="N425" i="3" s="1"/>
  <c r="M505" i="3"/>
  <c r="N505" i="1"/>
  <c r="N505" i="3" s="1"/>
  <c r="O505" i="1"/>
  <c r="O246" i="3"/>
  <c r="Q246" i="1"/>
  <c r="Q246" i="3" s="1"/>
  <c r="P246" i="1"/>
  <c r="P246" i="3" s="1"/>
  <c r="M580" i="3"/>
  <c r="N580" i="1"/>
  <c r="N580" i="3" s="1"/>
  <c r="O580" i="1"/>
  <c r="N405" i="1"/>
  <c r="N405" i="3" s="1"/>
  <c r="M405" i="3"/>
  <c r="X320" i="3"/>
  <c r="Y320" i="1"/>
  <c r="Y320" i="3" s="1"/>
  <c r="Z320" i="1"/>
  <c r="N496" i="1"/>
  <c r="N496" i="3" s="1"/>
  <c r="M496" i="3"/>
  <c r="M538" i="3"/>
  <c r="N538" i="1"/>
  <c r="N538" i="3" s="1"/>
  <c r="O538" i="1"/>
  <c r="Y560" i="1"/>
  <c r="Y560" i="3" s="1"/>
  <c r="X560" i="3"/>
  <c r="Z560" i="1"/>
  <c r="N664" i="1"/>
  <c r="N664" i="3" s="1"/>
  <c r="M664" i="3"/>
  <c r="O664" i="1"/>
  <c r="M386" i="3"/>
  <c r="N386" i="1"/>
  <c r="N386" i="3" s="1"/>
  <c r="O386" i="1"/>
  <c r="Y517" i="1"/>
  <c r="Y517" i="3" s="1"/>
  <c r="X517" i="3"/>
  <c r="O274" i="1"/>
  <c r="M274" i="3"/>
  <c r="N274" i="1"/>
  <c r="N274" i="3" s="1"/>
  <c r="N621" i="1"/>
  <c r="N621" i="3" s="1"/>
  <c r="M621" i="3"/>
  <c r="N266" i="1"/>
  <c r="N266" i="3" s="1"/>
  <c r="M266" i="3"/>
  <c r="X249" i="3"/>
  <c r="Y249" i="1"/>
  <c r="Y249" i="3" s="1"/>
  <c r="Z249" i="1"/>
  <c r="N139" i="1"/>
  <c r="N139" i="3" s="1"/>
  <c r="M139" i="3"/>
  <c r="M209" i="3"/>
  <c r="O209" i="1"/>
  <c r="N209" i="1"/>
  <c r="N209" i="3" s="1"/>
  <c r="Z262" i="1"/>
  <c r="X262" i="3"/>
  <c r="Y262" i="1"/>
  <c r="Y262" i="3" s="1"/>
  <c r="N277" i="1"/>
  <c r="N277" i="3" s="1"/>
  <c r="M277" i="3"/>
  <c r="Y432" i="1"/>
  <c r="Y432" i="3" s="1"/>
  <c r="X432" i="3"/>
  <c r="Z432" i="1"/>
  <c r="Z586" i="1"/>
  <c r="X586" i="3"/>
  <c r="Y586" i="1"/>
  <c r="Y586" i="3" s="1"/>
  <c r="N33" i="1"/>
  <c r="N33" i="3" s="1"/>
  <c r="M33" i="3"/>
  <c r="N322" i="1"/>
  <c r="N322" i="3" s="1"/>
  <c r="M322" i="3"/>
  <c r="M387" i="3"/>
  <c r="N387" i="1"/>
  <c r="N387" i="3" s="1"/>
  <c r="O387" i="1"/>
  <c r="Z126" i="1"/>
  <c r="X126" i="3"/>
  <c r="Y126" i="1"/>
  <c r="Y126" i="3" s="1"/>
  <c r="Z74" i="1"/>
  <c r="X74" i="3"/>
  <c r="Y74" i="1"/>
  <c r="Y74" i="3" s="1"/>
  <c r="X344" i="3"/>
  <c r="Y344" i="1"/>
  <c r="Y344" i="3" s="1"/>
  <c r="Z344" i="1"/>
  <c r="N199" i="1"/>
  <c r="N199" i="3" s="1"/>
  <c r="M199" i="3"/>
  <c r="Z238" i="1"/>
  <c r="X238" i="3"/>
  <c r="O542" i="1"/>
  <c r="M542" i="3"/>
  <c r="N542" i="1"/>
  <c r="N542" i="3" s="1"/>
  <c r="N497" i="1"/>
  <c r="N497" i="3" s="1"/>
  <c r="M497" i="3"/>
  <c r="N627" i="1"/>
  <c r="N627" i="3" s="1"/>
  <c r="M627" i="3"/>
  <c r="N2" i="1"/>
  <c r="N2" i="3" s="1"/>
  <c r="M2" i="3"/>
  <c r="O2" i="1"/>
  <c r="M666" i="3"/>
  <c r="N666" i="1"/>
  <c r="N666" i="3" s="1"/>
  <c r="O666" i="1"/>
  <c r="O394" i="1"/>
  <c r="M394" i="3"/>
  <c r="O406" i="3"/>
  <c r="Q406" i="1"/>
  <c r="R406" i="1" s="1"/>
  <c r="R406" i="3" s="1"/>
  <c r="P406" i="1"/>
  <c r="P406" i="3" s="1"/>
  <c r="Z633" i="1"/>
  <c r="X633" i="3"/>
  <c r="Y633" i="1"/>
  <c r="Y633" i="3" s="1"/>
  <c r="X521" i="3"/>
  <c r="Y521" i="1"/>
  <c r="Y521" i="3" s="1"/>
  <c r="Z521" i="1"/>
  <c r="X431" i="3"/>
  <c r="Y431" i="1"/>
  <c r="Y431" i="3" s="1"/>
  <c r="Z431" i="1"/>
  <c r="Z172" i="1"/>
  <c r="X172" i="3"/>
  <c r="Y172" i="1"/>
  <c r="Y172" i="3" s="1"/>
  <c r="X224" i="3"/>
  <c r="Y224" i="1"/>
  <c r="Y224" i="3" s="1"/>
  <c r="Z224" i="1"/>
  <c r="P316" i="1"/>
  <c r="P316" i="3" s="1"/>
  <c r="O316" i="3"/>
  <c r="Y75" i="1"/>
  <c r="Y75" i="3" s="1"/>
  <c r="X75" i="3"/>
  <c r="AC380" i="1"/>
  <c r="AB380" i="3"/>
  <c r="Q464" i="3"/>
  <c r="Q362" i="1"/>
  <c r="Q362" i="3" s="1"/>
  <c r="AC375" i="1"/>
  <c r="AC375" i="3" s="1"/>
  <c r="AB375" i="3"/>
  <c r="AJ653" i="1"/>
  <c r="AJ653" i="3" s="1"/>
  <c r="AI653" i="3"/>
  <c r="AC230" i="1"/>
  <c r="AC230" i="3" s="1"/>
  <c r="AB230" i="3"/>
  <c r="Q271" i="3"/>
  <c r="Q596" i="3"/>
  <c r="AB325" i="1"/>
  <c r="AC270" i="1"/>
  <c r="AC270" i="3" s="1"/>
  <c r="AB270" i="3"/>
  <c r="P639" i="1"/>
  <c r="P639" i="3" s="1"/>
  <c r="AI303" i="1"/>
  <c r="Q303" i="3"/>
  <c r="Q494" i="3"/>
  <c r="AI379" i="1"/>
  <c r="Q379" i="3"/>
  <c r="AC557" i="1"/>
  <c r="AC557" i="3" s="1"/>
  <c r="AB557" i="3"/>
  <c r="Y390" i="1"/>
  <c r="Y390" i="3" s="1"/>
  <c r="AC618" i="1"/>
  <c r="AC618" i="3" s="1"/>
  <c r="AB618" i="3"/>
  <c r="AD296" i="1"/>
  <c r="AD296" i="3" s="1"/>
  <c r="AC296" i="3"/>
  <c r="Z75" i="1"/>
  <c r="AB441" i="1"/>
  <c r="AB441" i="3" s="1"/>
  <c r="Z441" i="3"/>
  <c r="P350" i="1"/>
  <c r="P350" i="3" s="1"/>
  <c r="O350" i="3"/>
  <c r="Z28" i="3"/>
  <c r="Q248" i="1"/>
  <c r="Q248" i="3" s="1"/>
  <c r="O248" i="3"/>
  <c r="Z87" i="1"/>
  <c r="Z87" i="3" s="1"/>
  <c r="O602" i="1"/>
  <c r="O599" i="1"/>
  <c r="AA501" i="1"/>
  <c r="AA501" i="3" s="1"/>
  <c r="Z501" i="3"/>
  <c r="AD100" i="1"/>
  <c r="AE100" i="1" s="1"/>
  <c r="AE100" i="3" s="1"/>
  <c r="AC100" i="3"/>
  <c r="O496" i="1"/>
  <c r="O496" i="3" s="1"/>
  <c r="AC484" i="1"/>
  <c r="AB484" i="3"/>
  <c r="M532" i="3"/>
  <c r="N532" i="1"/>
  <c r="N532" i="3" s="1"/>
  <c r="O532" i="1"/>
  <c r="O150" i="1"/>
  <c r="M150" i="3"/>
  <c r="N150" i="1"/>
  <c r="N150" i="3" s="1"/>
  <c r="N267" i="1"/>
  <c r="N267" i="3" s="1"/>
  <c r="M267" i="3"/>
  <c r="O267" i="1"/>
  <c r="Y200" i="1"/>
  <c r="Y200" i="3" s="1"/>
  <c r="X200" i="3"/>
  <c r="Z200" i="1"/>
  <c r="AI200" i="1" s="1"/>
  <c r="N38" i="1"/>
  <c r="N38" i="3" s="1"/>
  <c r="M38" i="3"/>
  <c r="Y642" i="1"/>
  <c r="Y642" i="3" s="1"/>
  <c r="X642" i="3"/>
  <c r="O383" i="1"/>
  <c r="M383" i="3"/>
  <c r="Z663" i="1"/>
  <c r="X663" i="3"/>
  <c r="Y663" i="1"/>
  <c r="Y663" i="3" s="1"/>
  <c r="N636" i="1"/>
  <c r="N636" i="3" s="1"/>
  <c r="M636" i="3"/>
  <c r="O182" i="1"/>
  <c r="M182" i="3"/>
  <c r="X555" i="3"/>
  <c r="Y555" i="1"/>
  <c r="Y555" i="3" s="1"/>
  <c r="Z555" i="1"/>
  <c r="O451" i="1"/>
  <c r="M451" i="3"/>
  <c r="N451" i="1"/>
  <c r="N451" i="3" s="1"/>
  <c r="X231" i="3"/>
  <c r="Y231" i="1"/>
  <c r="Y231" i="3" s="1"/>
  <c r="Z231" i="1"/>
  <c r="O165" i="1"/>
  <c r="M165" i="3"/>
  <c r="M120" i="3"/>
  <c r="N120" i="1"/>
  <c r="N120" i="3" s="1"/>
  <c r="O120" i="1"/>
  <c r="Y641" i="1"/>
  <c r="Y641" i="3" s="1"/>
  <c r="X641" i="3"/>
  <c r="Z641" i="1"/>
  <c r="M630" i="3"/>
  <c r="N630" i="1"/>
  <c r="N630" i="3" s="1"/>
  <c r="O630" i="1"/>
  <c r="Y58" i="1"/>
  <c r="Y58" i="3" s="1"/>
  <c r="X58" i="3"/>
  <c r="Z58" i="1"/>
  <c r="Z417" i="1"/>
  <c r="X417" i="3"/>
  <c r="Z112" i="1"/>
  <c r="X112" i="3"/>
  <c r="Y112" i="1"/>
  <c r="Y112" i="3" s="1"/>
  <c r="O418" i="1"/>
  <c r="M418" i="3"/>
  <c r="N418" i="1"/>
  <c r="N418" i="3" s="1"/>
  <c r="M77" i="3"/>
  <c r="N77" i="1"/>
  <c r="N77" i="3" s="1"/>
  <c r="O77" i="1"/>
  <c r="Y598" i="1"/>
  <c r="Y598" i="3" s="1"/>
  <c r="X598" i="3"/>
  <c r="M28" i="3"/>
  <c r="N28" i="1"/>
  <c r="N28" i="3" s="1"/>
  <c r="O28" i="1"/>
  <c r="Y237" i="1"/>
  <c r="Y237" i="3" s="1"/>
  <c r="X237" i="3"/>
  <c r="Z498" i="1"/>
  <c r="X498" i="3"/>
  <c r="Y498" i="1"/>
  <c r="Y498" i="3" s="1"/>
  <c r="Z282" i="1"/>
  <c r="X282" i="3"/>
  <c r="Z194" i="3"/>
  <c r="AB194" i="1"/>
  <c r="AA194" i="1"/>
  <c r="AA194" i="3" s="1"/>
  <c r="X302" i="3"/>
  <c r="Z302" i="1"/>
  <c r="Y302" i="1"/>
  <c r="Y302" i="3" s="1"/>
  <c r="N588" i="1"/>
  <c r="N588" i="3" s="1"/>
  <c r="M588" i="3"/>
  <c r="O588" i="1"/>
  <c r="N160" i="1"/>
  <c r="N160" i="3" s="1"/>
  <c r="M160" i="3"/>
  <c r="O283" i="1"/>
  <c r="M283" i="3"/>
  <c r="N283" i="1"/>
  <c r="N283" i="3" s="1"/>
  <c r="O591" i="1"/>
  <c r="M591" i="3"/>
  <c r="X44" i="3"/>
  <c r="Z44" i="1"/>
  <c r="Y44" i="1"/>
  <c r="Y44" i="3" s="1"/>
  <c r="Y197" i="1"/>
  <c r="Y197" i="3" s="1"/>
  <c r="X197" i="3"/>
  <c r="N18" i="1"/>
  <c r="N18" i="3" s="1"/>
  <c r="M18" i="3"/>
  <c r="O18" i="1"/>
  <c r="Z462" i="1"/>
  <c r="X462" i="3"/>
  <c r="X330" i="3"/>
  <c r="Z330" i="1"/>
  <c r="Y330" i="1"/>
  <c r="Y330" i="3" s="1"/>
  <c r="Z301" i="1"/>
  <c r="X301" i="3"/>
  <c r="Y301" i="1"/>
  <c r="Y301" i="3" s="1"/>
  <c r="Y552" i="1"/>
  <c r="Y552" i="3" s="1"/>
  <c r="X552" i="3"/>
  <c r="Z552" i="1"/>
  <c r="N101" i="1"/>
  <c r="N101" i="3" s="1"/>
  <c r="M101" i="3"/>
  <c r="O101" i="1"/>
  <c r="N314" i="1"/>
  <c r="N314" i="3" s="1"/>
  <c r="M314" i="3"/>
  <c r="O314" i="1"/>
  <c r="O642" i="1"/>
  <c r="M642" i="3"/>
  <c r="Y494" i="1"/>
  <c r="Y494" i="3" s="1"/>
  <c r="X494" i="3"/>
  <c r="Z494" i="1"/>
  <c r="AI494" i="1" s="1"/>
  <c r="O506" i="3"/>
  <c r="P506" i="1"/>
  <c r="P506" i="3" s="1"/>
  <c r="Q506" i="1"/>
  <c r="Y321" i="1"/>
  <c r="Y321" i="3" s="1"/>
  <c r="X321" i="3"/>
  <c r="Z321" i="1"/>
  <c r="N127" i="1"/>
  <c r="N127" i="3" s="1"/>
  <c r="M127" i="3"/>
  <c r="O127" i="1"/>
  <c r="O545" i="1"/>
  <c r="M545" i="3"/>
  <c r="N545" i="1"/>
  <c r="N545" i="3" s="1"/>
  <c r="N261" i="1"/>
  <c r="N261" i="3" s="1"/>
  <c r="M261" i="3"/>
  <c r="O261" i="1"/>
  <c r="AD326" i="1"/>
  <c r="O277" i="1"/>
  <c r="AB358" i="1"/>
  <c r="Z358" i="3"/>
  <c r="Z20" i="1"/>
  <c r="X20" i="3"/>
  <c r="M258" i="3"/>
  <c r="O258" i="1"/>
  <c r="N258" i="1"/>
  <c r="N258" i="3" s="1"/>
  <c r="Y629" i="1"/>
  <c r="Y629" i="3" s="1"/>
  <c r="X629" i="3"/>
  <c r="O7" i="1"/>
  <c r="M7" i="3"/>
  <c r="N7" i="1"/>
  <c r="N7" i="3" s="1"/>
  <c r="O169" i="1"/>
  <c r="M169" i="3"/>
  <c r="N169" i="1"/>
  <c r="N169" i="3" s="1"/>
  <c r="AC18" i="1"/>
  <c r="AC18" i="3" s="1"/>
  <c r="AB18" i="3"/>
  <c r="AA639" i="1"/>
  <c r="AA639" i="3" s="1"/>
  <c r="AC584" i="1"/>
  <c r="AC584" i="3" s="1"/>
  <c r="AB584" i="3"/>
  <c r="AC269" i="1"/>
  <c r="AC269" i="3" s="1"/>
  <c r="AB269" i="3"/>
  <c r="AC169" i="1"/>
  <c r="AC169" i="3" s="1"/>
  <c r="AB169" i="3"/>
  <c r="AC268" i="1"/>
  <c r="AC268" i="3" s="1"/>
  <c r="AB268" i="3"/>
  <c r="AI624" i="1"/>
  <c r="Q624" i="3"/>
  <c r="Q196" i="3"/>
  <c r="AC467" i="1"/>
  <c r="AC467" i="3" s="1"/>
  <c r="AB467" i="3"/>
  <c r="Z137" i="1"/>
  <c r="Z137" i="3" s="1"/>
  <c r="AB243" i="1"/>
  <c r="AC593" i="1"/>
  <c r="AB593" i="3"/>
  <c r="AA204" i="1"/>
  <c r="AA204" i="3" s="1"/>
  <c r="Z204" i="3"/>
  <c r="AA584" i="1"/>
  <c r="AA584" i="3" s="1"/>
  <c r="Z584" i="3"/>
  <c r="P608" i="1"/>
  <c r="P608" i="3" s="1"/>
  <c r="O608" i="3"/>
  <c r="N167" i="1"/>
  <c r="N167" i="3" s="1"/>
  <c r="Z53" i="1"/>
  <c r="Z53" i="3" s="1"/>
  <c r="N589" i="1"/>
  <c r="N589" i="3" s="1"/>
  <c r="AC141" i="1"/>
  <c r="AA203" i="1"/>
  <c r="AA203" i="3" s="1"/>
  <c r="Z203" i="3"/>
  <c r="Z604" i="3"/>
  <c r="Q256" i="1"/>
  <c r="Q256" i="3" s="1"/>
  <c r="O256" i="3"/>
  <c r="X7" i="3"/>
  <c r="Z7" i="1"/>
  <c r="Y7" i="1"/>
  <c r="Y7" i="3" s="1"/>
  <c r="N439" i="1"/>
  <c r="N439" i="3" s="1"/>
  <c r="M439" i="3"/>
  <c r="O439" i="1"/>
  <c r="Y192" i="1"/>
  <c r="Y192" i="3" s="1"/>
  <c r="X192" i="3"/>
  <c r="Z192" i="1"/>
  <c r="Y538" i="1"/>
  <c r="Y538" i="3" s="1"/>
  <c r="X538" i="3"/>
  <c r="Z538" i="1"/>
  <c r="X510" i="3"/>
  <c r="Y510" i="1"/>
  <c r="Y510" i="3" s="1"/>
  <c r="Z510" i="1"/>
  <c r="O470" i="1"/>
  <c r="M470" i="3"/>
  <c r="N470" i="1"/>
  <c r="N470" i="3" s="1"/>
  <c r="Y276" i="1"/>
  <c r="Y276" i="3" s="1"/>
  <c r="X276" i="3"/>
  <c r="X2" i="3"/>
  <c r="Y2" i="1"/>
  <c r="Y2" i="3" s="1"/>
  <c r="Z2" i="1"/>
  <c r="Z574" i="1"/>
  <c r="X574" i="3"/>
  <c r="N17" i="1"/>
  <c r="N17" i="3" s="1"/>
  <c r="M17" i="3"/>
  <c r="O17" i="1"/>
  <c r="Z625" i="1"/>
  <c r="X625" i="3"/>
  <c r="Y591" i="1"/>
  <c r="Y591" i="3" s="1"/>
  <c r="X591" i="3"/>
  <c r="X341" i="3"/>
  <c r="Y341" i="1"/>
  <c r="Y341" i="3" s="1"/>
  <c r="Z341" i="1"/>
  <c r="M521" i="3"/>
  <c r="N521" i="1"/>
  <c r="N521" i="3" s="1"/>
  <c r="O521" i="1"/>
  <c r="M528" i="3"/>
  <c r="O528" i="1"/>
  <c r="N528" i="1"/>
  <c r="N528" i="3" s="1"/>
  <c r="X83" i="3"/>
  <c r="Y83" i="1"/>
  <c r="Y83" i="3" s="1"/>
  <c r="Z83" i="1"/>
  <c r="O567" i="1"/>
  <c r="M567" i="3"/>
  <c r="Y336" i="1"/>
  <c r="Y336" i="3" s="1"/>
  <c r="X336" i="3"/>
  <c r="N220" i="1"/>
  <c r="N220" i="3" s="1"/>
  <c r="M220" i="3"/>
  <c r="O220" i="1"/>
  <c r="N632" i="1"/>
  <c r="N632" i="3" s="1"/>
  <c r="M632" i="3"/>
  <c r="N272" i="1"/>
  <c r="N272" i="3" s="1"/>
  <c r="M272" i="3"/>
  <c r="N92" i="1"/>
  <c r="N92" i="3" s="1"/>
  <c r="M92" i="3"/>
  <c r="O92" i="1"/>
  <c r="O226" i="1"/>
  <c r="M226" i="3"/>
  <c r="N226" i="1"/>
  <c r="N226" i="3" s="1"/>
  <c r="M431" i="3"/>
  <c r="O431" i="1"/>
  <c r="N431" i="1"/>
  <c r="N431" i="3" s="1"/>
  <c r="N248" i="1"/>
  <c r="N248" i="3" s="1"/>
  <c r="M248" i="3"/>
  <c r="N339" i="1"/>
  <c r="N339" i="3" s="1"/>
  <c r="M339" i="3"/>
  <c r="O339" i="1"/>
  <c r="AB217" i="1"/>
  <c r="Z217" i="3"/>
  <c r="X516" i="3"/>
  <c r="Y516" i="1"/>
  <c r="Y516" i="3" s="1"/>
  <c r="Z516" i="1"/>
  <c r="X220" i="3"/>
  <c r="Y220" i="1"/>
  <c r="Y220" i="3" s="1"/>
  <c r="Z220" i="1"/>
  <c r="M422" i="3"/>
  <c r="N422" i="1"/>
  <c r="N422" i="3" s="1"/>
  <c r="O422" i="1"/>
  <c r="N616" i="1"/>
  <c r="N616" i="3" s="1"/>
  <c r="M616" i="3"/>
  <c r="O616" i="1"/>
  <c r="M553" i="3"/>
  <c r="N553" i="1"/>
  <c r="N553" i="3" s="1"/>
  <c r="O553" i="1"/>
  <c r="Y154" i="1"/>
  <c r="Y154" i="3" s="1"/>
  <c r="X154" i="3"/>
  <c r="Z154" i="1"/>
  <c r="Z546" i="1"/>
  <c r="X546" i="3"/>
  <c r="O136" i="1"/>
  <c r="M136" i="3"/>
  <c r="N136" i="1"/>
  <c r="N136" i="3" s="1"/>
  <c r="M391" i="3"/>
  <c r="O391" i="1"/>
  <c r="N391" i="1"/>
  <c r="N391" i="3" s="1"/>
  <c r="Z414" i="1"/>
  <c r="X414" i="3"/>
  <c r="X151" i="3"/>
  <c r="Z151" i="1"/>
  <c r="Y151" i="1"/>
  <c r="Y151" i="3" s="1"/>
  <c r="N42" i="1"/>
  <c r="N42" i="3" s="1"/>
  <c r="M42" i="3"/>
  <c r="O42" i="1"/>
  <c r="M57" i="3"/>
  <c r="O57" i="1"/>
  <c r="N57" i="1"/>
  <c r="N57" i="3" s="1"/>
  <c r="O483" i="1"/>
  <c r="M483" i="3"/>
  <c r="N483" i="1"/>
  <c r="N483" i="3" s="1"/>
  <c r="X500" i="3"/>
  <c r="Y500" i="1"/>
  <c r="Y500" i="3" s="1"/>
  <c r="Z500" i="1"/>
  <c r="Y647" i="1"/>
  <c r="Y647" i="3" s="1"/>
  <c r="X647" i="3"/>
  <c r="Y551" i="1"/>
  <c r="Y551" i="3" s="1"/>
  <c r="X551" i="3"/>
  <c r="Y654" i="1"/>
  <c r="Y654" i="3" s="1"/>
  <c r="X654" i="3"/>
  <c r="P618" i="1"/>
  <c r="P618" i="3" s="1"/>
  <c r="O618" i="3"/>
  <c r="Q618" i="1"/>
  <c r="Q618" i="3" s="1"/>
  <c r="Y161" i="1"/>
  <c r="Y161" i="3" s="1"/>
  <c r="X161" i="3"/>
  <c r="X617" i="3"/>
  <c r="Z617" i="1"/>
  <c r="Y617" i="1"/>
  <c r="Y617" i="3" s="1"/>
  <c r="AI197" i="1"/>
  <c r="Q197" i="3"/>
  <c r="AI392" i="1"/>
  <c r="Q392" i="3"/>
  <c r="AC658" i="1"/>
  <c r="AC658" i="3" s="1"/>
  <c r="AB658" i="3"/>
  <c r="M657" i="3"/>
  <c r="O657" i="1"/>
  <c r="N657" i="1"/>
  <c r="N657" i="3" s="1"/>
  <c r="AI366" i="1"/>
  <c r="Q366" i="3"/>
  <c r="AC589" i="1"/>
  <c r="AB589" i="3"/>
  <c r="Q275" i="1"/>
  <c r="Q275" i="3" s="1"/>
  <c r="O275" i="3"/>
  <c r="Q250" i="1"/>
  <c r="O250" i="3"/>
  <c r="AA274" i="1"/>
  <c r="AA274" i="3" s="1"/>
  <c r="Z274" i="3"/>
  <c r="Y64" i="1"/>
  <c r="Y64" i="3" s="1"/>
  <c r="X64" i="3"/>
  <c r="N395" i="1"/>
  <c r="N395" i="3" s="1"/>
  <c r="M395" i="3"/>
  <c r="Q6" i="3"/>
  <c r="AJ171" i="1"/>
  <c r="AJ171" i="3" s="1"/>
  <c r="AC22" i="1"/>
  <c r="AC22" i="3" s="1"/>
  <c r="AB22" i="3"/>
  <c r="R324" i="1"/>
  <c r="R324" i="3" s="1"/>
  <c r="AI318" i="1"/>
  <c r="Q318" i="3"/>
  <c r="AB592" i="1"/>
  <c r="Q53" i="3"/>
  <c r="AI638" i="1"/>
  <c r="Q638" i="3"/>
  <c r="AI80" i="1"/>
  <c r="Q80" i="3"/>
  <c r="AC147" i="1"/>
  <c r="AC147" i="3" s="1"/>
  <c r="AB147" i="3"/>
  <c r="AC591" i="1"/>
  <c r="AC591" i="3" s="1"/>
  <c r="AB591" i="3"/>
  <c r="O611" i="1"/>
  <c r="O611" i="3" s="1"/>
  <c r="Y137" i="1"/>
  <c r="Y137" i="3" s="1"/>
  <c r="AA243" i="1"/>
  <c r="AA243" i="3" s="1"/>
  <c r="Q47" i="1"/>
  <c r="O47" i="3"/>
  <c r="AA76" i="1"/>
  <c r="AA76" i="3" s="1"/>
  <c r="Z76" i="3"/>
  <c r="R49" i="1"/>
  <c r="R49" i="3" s="1"/>
  <c r="Q49" i="3"/>
  <c r="P276" i="1"/>
  <c r="P276" i="3" s="1"/>
  <c r="O276" i="3"/>
  <c r="AI372" i="1"/>
  <c r="Q372" i="3"/>
  <c r="R171" i="1"/>
  <c r="Q171" i="3"/>
  <c r="Q293" i="1"/>
  <c r="O293" i="3"/>
  <c r="AB533" i="1"/>
  <c r="Z533" i="3"/>
  <c r="O395" i="1"/>
  <c r="Y53" i="1"/>
  <c r="Y53" i="3" s="1"/>
  <c r="O589" i="1"/>
  <c r="O589" i="3" s="1"/>
  <c r="O533" i="1"/>
  <c r="M533" i="3"/>
  <c r="N533" i="1"/>
  <c r="N533" i="3" s="1"/>
  <c r="O469" i="1"/>
  <c r="M469" i="3"/>
  <c r="Z662" i="3"/>
  <c r="AA662" i="1"/>
  <c r="AA662" i="3" s="1"/>
  <c r="AB662" i="1"/>
  <c r="Z59" i="1"/>
  <c r="X59" i="3"/>
  <c r="Y59" i="1"/>
  <c r="Y59" i="3" s="1"/>
  <c r="M19" i="3"/>
  <c r="O19" i="1"/>
  <c r="N19" i="1"/>
  <c r="N19" i="3" s="1"/>
  <c r="N141" i="1"/>
  <c r="N141" i="3" s="1"/>
  <c r="M141" i="3"/>
  <c r="O141" i="1"/>
  <c r="O536" i="1"/>
  <c r="M536" i="3"/>
  <c r="N536" i="1"/>
  <c r="N536" i="3" s="1"/>
  <c r="M48" i="3"/>
  <c r="N48" i="1"/>
  <c r="N48" i="3" s="1"/>
  <c r="O48" i="1"/>
  <c r="M305" i="3"/>
  <c r="O305" i="1"/>
  <c r="N305" i="1"/>
  <c r="N305" i="3" s="1"/>
  <c r="O81" i="1"/>
  <c r="M81" i="3"/>
  <c r="N81" i="1"/>
  <c r="N81" i="3" s="1"/>
  <c r="N82" i="1"/>
  <c r="N82" i="3" s="1"/>
  <c r="M82" i="3"/>
  <c r="O82" i="1"/>
  <c r="Y479" i="1"/>
  <c r="Y479" i="3" s="1"/>
  <c r="X479" i="3"/>
  <c r="Z479" i="1"/>
  <c r="O244" i="1"/>
  <c r="M244" i="3"/>
  <c r="N244" i="1"/>
  <c r="N244" i="3" s="1"/>
  <c r="X273" i="3"/>
  <c r="Z273" i="1"/>
  <c r="Y273" i="1"/>
  <c r="Y273" i="3" s="1"/>
  <c r="N601" i="1"/>
  <c r="N601" i="3" s="1"/>
  <c r="M601" i="3"/>
  <c r="O601" i="1"/>
  <c r="X492" i="3"/>
  <c r="Y492" i="1"/>
  <c r="Y492" i="3" s="1"/>
  <c r="Z492" i="1"/>
  <c r="Z415" i="1"/>
  <c r="AI415" i="1" s="1"/>
  <c r="X415" i="3"/>
  <c r="Y415" i="1"/>
  <c r="Y415" i="3" s="1"/>
  <c r="X572" i="3"/>
  <c r="Z572" i="1"/>
  <c r="Y572" i="1"/>
  <c r="Y572" i="3" s="1"/>
  <c r="N563" i="1"/>
  <c r="N563" i="3" s="1"/>
  <c r="M563" i="3"/>
  <c r="Q111" i="1"/>
  <c r="O111" i="3"/>
  <c r="Z177" i="1"/>
  <c r="X177" i="3"/>
  <c r="Y177" i="1"/>
  <c r="Y177" i="3" s="1"/>
  <c r="M376" i="3"/>
  <c r="O376" i="1"/>
  <c r="N376" i="1"/>
  <c r="N376" i="3" s="1"/>
  <c r="N252" i="1"/>
  <c r="N252" i="3" s="1"/>
  <c r="M252" i="3"/>
  <c r="O252" i="1"/>
  <c r="Y449" i="1"/>
  <c r="Y449" i="3" s="1"/>
  <c r="X449" i="3"/>
  <c r="Z449" i="1"/>
  <c r="Z515" i="1"/>
  <c r="X515" i="3"/>
  <c r="X580" i="3"/>
  <c r="Z580" i="1"/>
  <c r="Y580" i="1"/>
  <c r="Y580" i="3" s="1"/>
  <c r="Y364" i="1"/>
  <c r="Y364" i="3" s="1"/>
  <c r="X364" i="3"/>
  <c r="Z364" i="1"/>
  <c r="M662" i="3"/>
  <c r="O662" i="1"/>
  <c r="N662" i="1"/>
  <c r="N662" i="3" s="1"/>
  <c r="X581" i="3"/>
  <c r="Y581" i="1"/>
  <c r="Y581" i="3" s="1"/>
  <c r="Z581" i="1"/>
  <c r="N298" i="1"/>
  <c r="N298" i="3" s="1"/>
  <c r="M298" i="3"/>
  <c r="Y533" i="1"/>
  <c r="Y533" i="3" s="1"/>
  <c r="X533" i="3"/>
  <c r="M631" i="3"/>
  <c r="N631" i="1"/>
  <c r="N631" i="3" s="1"/>
  <c r="O631" i="1"/>
  <c r="N411" i="1"/>
  <c r="N411" i="3" s="1"/>
  <c r="M411" i="3"/>
  <c r="Y385" i="1"/>
  <c r="Y385" i="3" s="1"/>
  <c r="X385" i="3"/>
  <c r="X152" i="3"/>
  <c r="Y152" i="1"/>
  <c r="Y152" i="3" s="1"/>
  <c r="Z152" i="1"/>
  <c r="Y443" i="1"/>
  <c r="Y443" i="3" s="1"/>
  <c r="X443" i="3"/>
  <c r="Z443" i="1"/>
  <c r="Z419" i="1"/>
  <c r="AI419" i="1" s="1"/>
  <c r="X419" i="3"/>
  <c r="Y419" i="1"/>
  <c r="Y419" i="3" s="1"/>
  <c r="Y604" i="1"/>
  <c r="Y604" i="3" s="1"/>
  <c r="X604" i="3"/>
  <c r="M325" i="3"/>
  <c r="N325" i="1"/>
  <c r="N325" i="3" s="1"/>
  <c r="O325" i="1"/>
  <c r="Y363" i="1"/>
  <c r="Y363" i="3" s="1"/>
  <c r="X363" i="3"/>
  <c r="Z507" i="1"/>
  <c r="X507" i="3"/>
  <c r="N492" i="1"/>
  <c r="N492" i="3" s="1"/>
  <c r="M492" i="3"/>
  <c r="O492" i="1"/>
  <c r="Z234" i="1"/>
  <c r="X234" i="3"/>
  <c r="Y234" i="1"/>
  <c r="Y234" i="3" s="1"/>
  <c r="Y418" i="1"/>
  <c r="Y418" i="3" s="1"/>
  <c r="X418" i="3"/>
  <c r="Y463" i="1"/>
  <c r="Y463" i="3" s="1"/>
  <c r="X463" i="3"/>
  <c r="Z463" i="1"/>
  <c r="Y98" i="1"/>
  <c r="Y98" i="3" s="1"/>
  <c r="X98" i="3"/>
  <c r="X327" i="3"/>
  <c r="Y327" i="1"/>
  <c r="Y327" i="3" s="1"/>
  <c r="Z327" i="1"/>
  <c r="Z13" i="1"/>
  <c r="X13" i="3"/>
  <c r="N598" i="1"/>
  <c r="N598" i="3" s="1"/>
  <c r="M598" i="3"/>
  <c r="O269" i="3"/>
  <c r="P269" i="1"/>
  <c r="P269" i="3" s="1"/>
  <c r="Q269" i="1"/>
  <c r="O65" i="3"/>
  <c r="Q65" i="1"/>
  <c r="P65" i="1"/>
  <c r="P65" i="3" s="1"/>
  <c r="X39" i="3"/>
  <c r="Z39" i="1"/>
  <c r="Y39" i="1"/>
  <c r="Y39" i="3" s="1"/>
  <c r="X345" i="3"/>
  <c r="Z345" i="1"/>
  <c r="Y345" i="1"/>
  <c r="Y345" i="3" s="1"/>
  <c r="O367" i="1"/>
  <c r="M367" i="3"/>
  <c r="M154" i="3"/>
  <c r="N154" i="1"/>
  <c r="N154" i="3" s="1"/>
  <c r="O154" i="1"/>
  <c r="Z577" i="1"/>
  <c r="X577" i="3"/>
  <c r="M257" i="3"/>
  <c r="N257" i="1"/>
  <c r="N257" i="3" s="1"/>
  <c r="O257" i="1"/>
  <c r="Z553" i="1"/>
  <c r="X553" i="3"/>
  <c r="AC534" i="1"/>
  <c r="AC534" i="3" s="1"/>
  <c r="AB534" i="3"/>
  <c r="AA337" i="1"/>
  <c r="AA337" i="3" s="1"/>
  <c r="Z337" i="3"/>
  <c r="P74" i="1"/>
  <c r="P74" i="3" s="1"/>
  <c r="O74" i="3"/>
  <c r="Y235" i="1"/>
  <c r="Y235" i="3" s="1"/>
  <c r="X235" i="3"/>
  <c r="Z235" i="1"/>
  <c r="O603" i="1"/>
  <c r="M603" i="3"/>
  <c r="N603" i="1"/>
  <c r="N603" i="3" s="1"/>
  <c r="AA94" i="1"/>
  <c r="AA94" i="3" s="1"/>
  <c r="Z94" i="3"/>
  <c r="O489" i="1"/>
  <c r="M489" i="3"/>
  <c r="N489" i="1"/>
  <c r="N489" i="3" s="1"/>
  <c r="N452" i="1"/>
  <c r="N452" i="3" s="1"/>
  <c r="M452" i="3"/>
  <c r="O452" i="1"/>
  <c r="Y232" i="1"/>
  <c r="Y232" i="3" s="1"/>
  <c r="X232" i="3"/>
  <c r="Z232" i="1"/>
  <c r="Y34" i="1"/>
  <c r="Y34" i="3" s="1"/>
  <c r="X34" i="3"/>
  <c r="Z34" i="1"/>
  <c r="Y387" i="1"/>
  <c r="Y387" i="3" s="1"/>
  <c r="X387" i="3"/>
  <c r="AC551" i="1"/>
  <c r="AC551" i="3" s="1"/>
  <c r="AB551" i="3"/>
  <c r="AC393" i="1"/>
  <c r="AC393" i="3" s="1"/>
  <c r="AB393" i="3"/>
  <c r="AC465" i="1"/>
  <c r="AC465" i="3" s="1"/>
  <c r="AB465" i="3"/>
  <c r="AC105" i="1"/>
  <c r="AC105" i="3" s="1"/>
  <c r="AB105" i="3"/>
  <c r="AC654" i="1"/>
  <c r="AC654" i="3" s="1"/>
  <c r="AB654" i="3"/>
  <c r="AI556" i="1"/>
  <c r="Q556" i="3"/>
  <c r="AI598" i="1"/>
  <c r="Q598" i="3"/>
  <c r="Q354" i="3"/>
  <c r="AA592" i="1"/>
  <c r="AA592" i="3" s="1"/>
  <c r="AC91" i="1"/>
  <c r="AC91" i="3" s="1"/>
  <c r="AB91" i="3"/>
  <c r="Q8" i="3"/>
  <c r="AI259" i="1"/>
  <c r="Q259" i="3"/>
  <c r="N611" i="1"/>
  <c r="N611" i="3" s="1"/>
  <c r="Z150" i="3"/>
  <c r="Q74" i="1"/>
  <c r="R329" i="1"/>
  <c r="Q329" i="3"/>
  <c r="AC571" i="1"/>
  <c r="AB571" i="3"/>
  <c r="AI389" i="1"/>
  <c r="Z389" i="3"/>
  <c r="R147" i="1"/>
  <c r="O448" i="1"/>
  <c r="AA336" i="1"/>
  <c r="AA336" i="3" s="1"/>
  <c r="Z336" i="3"/>
  <c r="AA17" i="1"/>
  <c r="AA17" i="3" s="1"/>
  <c r="Z17" i="3"/>
  <c r="X255" i="3"/>
  <c r="Z255" i="1"/>
  <c r="Y255" i="1"/>
  <c r="Y255" i="3" s="1"/>
  <c r="Y43" i="1"/>
  <c r="Y43" i="3" s="1"/>
  <c r="X43" i="3"/>
  <c r="Z43" i="1"/>
  <c r="M88" i="3"/>
  <c r="N88" i="1"/>
  <c r="N88" i="3" s="1"/>
  <c r="O88" i="1"/>
  <c r="O647" i="1"/>
  <c r="M647" i="3"/>
  <c r="N647" i="1"/>
  <c r="N647" i="3" s="1"/>
  <c r="O168" i="1"/>
  <c r="M168" i="3"/>
  <c r="N168" i="1"/>
  <c r="N168" i="3" s="1"/>
  <c r="O508" i="1"/>
  <c r="M508" i="3"/>
  <c r="N103" i="1"/>
  <c r="N103" i="3" s="1"/>
  <c r="M103" i="3"/>
  <c r="Z603" i="1"/>
  <c r="X603" i="3"/>
  <c r="Y603" i="1"/>
  <c r="Y603" i="3" s="1"/>
  <c r="Y132" i="1"/>
  <c r="Y132" i="3" s="1"/>
  <c r="X132" i="3"/>
  <c r="M191" i="3"/>
  <c r="O191" i="1"/>
  <c r="N191" i="1"/>
  <c r="N191" i="3" s="1"/>
  <c r="Y384" i="1"/>
  <c r="Y384" i="3" s="1"/>
  <c r="X384" i="3"/>
  <c r="AA636" i="1"/>
  <c r="AA636" i="3" s="1"/>
  <c r="Z636" i="3"/>
  <c r="AB636" i="1"/>
  <c r="O294" i="1"/>
  <c r="M294" i="3"/>
  <c r="N294" i="1"/>
  <c r="N294" i="3" s="1"/>
  <c r="M526" i="3"/>
  <c r="O526" i="1"/>
  <c r="N526" i="1"/>
  <c r="N526" i="3" s="1"/>
  <c r="Y638" i="1"/>
  <c r="Y638" i="3" s="1"/>
  <c r="X638" i="3"/>
  <c r="O37" i="1"/>
  <c r="M37" i="3"/>
  <c r="N37" i="1"/>
  <c r="N37" i="3" s="1"/>
  <c r="X496" i="3"/>
  <c r="Y496" i="1"/>
  <c r="Y496" i="3" s="1"/>
  <c r="Z496" i="1"/>
  <c r="O334" i="1"/>
  <c r="M334" i="3"/>
  <c r="N334" i="1"/>
  <c r="N334" i="3" s="1"/>
  <c r="M70" i="3"/>
  <c r="N70" i="1"/>
  <c r="N70" i="3" s="1"/>
  <c r="O70" i="1"/>
  <c r="O478" i="1"/>
  <c r="M478" i="3"/>
  <c r="N478" i="1"/>
  <c r="N478" i="3" s="1"/>
  <c r="O98" i="1"/>
  <c r="M98" i="3"/>
  <c r="Z438" i="1"/>
  <c r="X438" i="3"/>
  <c r="Y438" i="1"/>
  <c r="Y438" i="3" s="1"/>
  <c r="M660" i="3"/>
  <c r="N660" i="1"/>
  <c r="N660" i="3" s="1"/>
  <c r="O660" i="1"/>
  <c r="O359" i="1"/>
  <c r="M359" i="3"/>
  <c r="N359" i="1"/>
  <c r="N359" i="3" s="1"/>
  <c r="N540" i="1"/>
  <c r="N540" i="3" s="1"/>
  <c r="M540" i="3"/>
  <c r="O540" i="1"/>
  <c r="Z381" i="1"/>
  <c r="X381" i="3"/>
  <c r="N275" i="1"/>
  <c r="N275" i="3" s="1"/>
  <c r="M275" i="3"/>
  <c r="M524" i="3"/>
  <c r="O524" i="1"/>
  <c r="N524" i="1"/>
  <c r="N524" i="3" s="1"/>
  <c r="X558" i="3"/>
  <c r="Y558" i="1"/>
  <c r="Y558" i="3" s="1"/>
  <c r="Z558" i="1"/>
  <c r="O578" i="1"/>
  <c r="M578" i="3"/>
  <c r="N578" i="1"/>
  <c r="N578" i="3" s="1"/>
  <c r="Y48" i="1"/>
  <c r="Y48" i="3" s="1"/>
  <c r="X48" i="3"/>
  <c r="Z48" i="1"/>
  <c r="N432" i="1"/>
  <c r="N432" i="3" s="1"/>
  <c r="M432" i="3"/>
  <c r="O432" i="1"/>
  <c r="X450" i="3"/>
  <c r="Y450" i="1"/>
  <c r="Y450" i="3" s="1"/>
  <c r="Z450" i="1"/>
  <c r="Y400" i="1"/>
  <c r="Y400" i="3" s="1"/>
  <c r="X400" i="3"/>
  <c r="Z400" i="1"/>
  <c r="Y457" i="1"/>
  <c r="Y457" i="3" s="1"/>
  <c r="X457" i="3"/>
  <c r="Z457" i="1"/>
  <c r="AI457" i="1" s="1"/>
  <c r="N163" i="1"/>
  <c r="N163" i="3" s="1"/>
  <c r="M163" i="3"/>
  <c r="O163" i="1"/>
  <c r="N608" i="1"/>
  <c r="N608" i="3" s="1"/>
  <c r="M608" i="3"/>
  <c r="Z65" i="3"/>
  <c r="AA65" i="1"/>
  <c r="AA65" i="3" s="1"/>
  <c r="AB65" i="1"/>
  <c r="Y637" i="1"/>
  <c r="Y637" i="3" s="1"/>
  <c r="X637" i="3"/>
  <c r="Z637" i="1"/>
  <c r="Q279" i="1"/>
  <c r="R279" i="1" s="1"/>
  <c r="O279" i="3"/>
  <c r="P279" i="1"/>
  <c r="P279" i="3" s="1"/>
  <c r="Y568" i="1"/>
  <c r="Y568" i="3" s="1"/>
  <c r="X568" i="3"/>
  <c r="Z568" i="1"/>
  <c r="X562" i="3"/>
  <c r="Z562" i="1"/>
  <c r="Y562" i="1"/>
  <c r="Y562" i="3" s="1"/>
  <c r="M512" i="3"/>
  <c r="O512" i="1"/>
  <c r="N512" i="1"/>
  <c r="N512" i="3" s="1"/>
  <c r="X388" i="3"/>
  <c r="Y388" i="1"/>
  <c r="Y388" i="3" s="1"/>
  <c r="Z388" i="1"/>
  <c r="N570" i="1"/>
  <c r="N570" i="3" s="1"/>
  <c r="M570" i="3"/>
  <c r="M12" i="3"/>
  <c r="N12" i="1"/>
  <c r="N12" i="3" s="1"/>
  <c r="O12" i="1"/>
  <c r="O309" i="1"/>
  <c r="M309" i="3"/>
  <c r="N427" i="1"/>
  <c r="N427" i="3" s="1"/>
  <c r="M427" i="3"/>
  <c r="M273" i="3"/>
  <c r="O273" i="1"/>
  <c r="N273" i="1"/>
  <c r="N273" i="3" s="1"/>
  <c r="N465" i="1"/>
  <c r="N465" i="3" s="1"/>
  <c r="M465" i="3"/>
  <c r="Z339" i="1"/>
  <c r="X339" i="3"/>
  <c r="AC142" i="1"/>
  <c r="AC142" i="3" s="1"/>
  <c r="AB142" i="3"/>
  <c r="AC222" i="1"/>
  <c r="AC222" i="3" s="1"/>
  <c r="AB222" i="3"/>
  <c r="AC609" i="1"/>
  <c r="AB609" i="3"/>
  <c r="AB228" i="1"/>
  <c r="Z228" i="3"/>
  <c r="O450" i="1"/>
  <c r="M450" i="3"/>
  <c r="N450" i="1"/>
  <c r="N450" i="3" s="1"/>
  <c r="AC657" i="1"/>
  <c r="AC657" i="3" s="1"/>
  <c r="AB657" i="3"/>
  <c r="AC297" i="1"/>
  <c r="AC297" i="3" s="1"/>
  <c r="AB297" i="3"/>
  <c r="Q21" i="3"/>
  <c r="AC227" i="1"/>
  <c r="AC227" i="3" s="1"/>
  <c r="AB227" i="3"/>
  <c r="Q485" i="3"/>
  <c r="T368" i="1"/>
  <c r="T368" i="3" s="1"/>
  <c r="S368" i="3"/>
  <c r="AA116" i="1"/>
  <c r="AA116" i="3" s="1"/>
  <c r="AI4" i="1"/>
  <c r="Q4" i="3"/>
  <c r="Q337" i="1"/>
  <c r="Q337" i="3" s="1"/>
  <c r="AC559" i="1"/>
  <c r="AC559" i="3" s="1"/>
  <c r="AB559" i="3"/>
  <c r="O627" i="1"/>
  <c r="O627" i="3" s="1"/>
  <c r="P237" i="1"/>
  <c r="P237" i="3" s="1"/>
  <c r="AI100" i="1"/>
  <c r="Q100" i="3"/>
  <c r="AI481" i="1"/>
  <c r="Q481" i="3"/>
  <c r="AC566" i="1"/>
  <c r="AC566" i="3" s="1"/>
  <c r="AB566" i="3"/>
  <c r="AJ559" i="1"/>
  <c r="AI559" i="3"/>
  <c r="Q605" i="1"/>
  <c r="Q605" i="3" s="1"/>
  <c r="O605" i="3"/>
  <c r="Z536" i="3"/>
  <c r="AB11" i="1"/>
  <c r="Z11" i="3"/>
  <c r="AI333" i="1"/>
  <c r="Q333" i="3"/>
  <c r="AA32" i="1"/>
  <c r="AA32" i="3" s="1"/>
  <c r="Z32" i="3"/>
  <c r="AA642" i="1"/>
  <c r="AA642" i="3" s="1"/>
  <c r="Z642" i="3"/>
  <c r="AC652" i="1"/>
  <c r="AB652" i="3"/>
  <c r="Z517" i="1"/>
  <c r="AJ658" i="1"/>
  <c r="AI658" i="3"/>
  <c r="AA652" i="1"/>
  <c r="AA652" i="3" s="1"/>
  <c r="Z652" i="3"/>
  <c r="P355" i="1"/>
  <c r="P355" i="3" s="1"/>
  <c r="O355" i="3"/>
  <c r="AA102" i="1"/>
  <c r="AA102" i="3" s="1"/>
  <c r="Z102" i="3"/>
  <c r="O322" i="1"/>
  <c r="AB99" i="1"/>
  <c r="Z99" i="3"/>
  <c r="N447" i="1"/>
  <c r="N447" i="3" s="1"/>
  <c r="M447" i="3"/>
  <c r="O447" i="1"/>
  <c r="Z252" i="1"/>
  <c r="X252" i="3"/>
  <c r="Y278" i="1"/>
  <c r="Y278" i="3" s="1"/>
  <c r="X278" i="3"/>
  <c r="Z278" i="1"/>
  <c r="M41" i="3"/>
  <c r="O41" i="1"/>
  <c r="N41" i="1"/>
  <c r="N41" i="3" s="1"/>
  <c r="M235" i="3"/>
  <c r="N235" i="1"/>
  <c r="N235" i="3" s="1"/>
  <c r="O235" i="1"/>
  <c r="Y102" i="1"/>
  <c r="Y102" i="3" s="1"/>
  <c r="X102" i="3"/>
  <c r="M652" i="3"/>
  <c r="O652" i="1"/>
  <c r="N652" i="1"/>
  <c r="N652" i="3" s="1"/>
  <c r="X569" i="3"/>
  <c r="Y569" i="1"/>
  <c r="Y569" i="3" s="1"/>
  <c r="Z569" i="1"/>
  <c r="X223" i="3"/>
  <c r="Y223" i="1"/>
  <c r="Y223" i="3" s="1"/>
  <c r="Z223" i="1"/>
  <c r="Y306" i="1"/>
  <c r="Y306" i="3" s="1"/>
  <c r="X306" i="3"/>
  <c r="Z306" i="1"/>
  <c r="M669" i="3"/>
  <c r="N669" i="1"/>
  <c r="N669" i="3" s="1"/>
  <c r="O669" i="1"/>
  <c r="Y17" i="1"/>
  <c r="Y17" i="3" s="1"/>
  <c r="X17" i="3"/>
  <c r="O529" i="1"/>
  <c r="M529" i="3"/>
  <c r="N529" i="1"/>
  <c r="N529" i="3" s="1"/>
  <c r="Z95" i="1"/>
  <c r="X95" i="3"/>
  <c r="Y201" i="1"/>
  <c r="Y201" i="3" s="1"/>
  <c r="X201" i="3"/>
  <c r="Z201" i="1"/>
  <c r="P230" i="1"/>
  <c r="P230" i="3" s="1"/>
  <c r="O230" i="3"/>
  <c r="Q230" i="1"/>
  <c r="X281" i="3"/>
  <c r="Y281" i="1"/>
  <c r="Y281" i="3" s="1"/>
  <c r="Z281" i="1"/>
  <c r="M551" i="3"/>
  <c r="N551" i="1"/>
  <c r="N551" i="3" s="1"/>
  <c r="O551" i="1"/>
  <c r="Y324" i="1"/>
  <c r="Y324" i="3" s="1"/>
  <c r="X324" i="3"/>
  <c r="O649" i="1"/>
  <c r="M649" i="3"/>
  <c r="N457" i="1"/>
  <c r="N457" i="3" s="1"/>
  <c r="M457" i="3"/>
  <c r="X356" i="3"/>
  <c r="Y356" i="1"/>
  <c r="Y356" i="3" s="1"/>
  <c r="Z356" i="1"/>
  <c r="Y6" i="1"/>
  <c r="Y6" i="3" s="1"/>
  <c r="X6" i="3"/>
  <c r="Z6" i="1"/>
  <c r="X563" i="3"/>
  <c r="Z563" i="1"/>
  <c r="Y563" i="1"/>
  <c r="Y563" i="3" s="1"/>
  <c r="X626" i="3"/>
  <c r="Z626" i="1"/>
  <c r="Y626" i="1"/>
  <c r="Y626" i="3" s="1"/>
  <c r="N64" i="1"/>
  <c r="N64" i="3" s="1"/>
  <c r="M64" i="3"/>
  <c r="Y28" i="1"/>
  <c r="Y28" i="3" s="1"/>
  <c r="X28" i="3"/>
  <c r="AB202" i="1"/>
  <c r="AB202" i="3" s="1"/>
  <c r="Z202" i="3"/>
  <c r="AA202" i="1"/>
  <c r="AA202" i="3" s="1"/>
  <c r="M9" i="3"/>
  <c r="O9" i="1"/>
  <c r="N9" i="1"/>
  <c r="N9" i="3" s="1"/>
  <c r="Z264" i="1"/>
  <c r="X264" i="3"/>
  <c r="X185" i="3"/>
  <c r="Y185" i="1"/>
  <c r="Y185" i="3" s="1"/>
  <c r="Z185" i="1"/>
  <c r="Y168" i="1"/>
  <c r="Y168" i="3" s="1"/>
  <c r="X168" i="3"/>
  <c r="N500" i="1"/>
  <c r="N500" i="3" s="1"/>
  <c r="M500" i="3"/>
  <c r="N119" i="1"/>
  <c r="N119" i="3" s="1"/>
  <c r="M119" i="3"/>
  <c r="N4" i="1"/>
  <c r="N4" i="3" s="1"/>
  <c r="M4" i="3"/>
  <c r="O264" i="1"/>
  <c r="M264" i="3"/>
  <c r="N264" i="1"/>
  <c r="N264" i="3" s="1"/>
  <c r="Y409" i="1"/>
  <c r="Y409" i="3" s="1"/>
  <c r="X409" i="3"/>
  <c r="X648" i="3"/>
  <c r="Y648" i="1"/>
  <c r="Y648" i="3" s="1"/>
  <c r="Z648" i="1"/>
  <c r="Z471" i="1"/>
  <c r="X471" i="3"/>
  <c r="N40" i="1"/>
  <c r="N40" i="3" s="1"/>
  <c r="M40" i="3"/>
  <c r="Y314" i="1"/>
  <c r="Y314" i="3" s="1"/>
  <c r="X314" i="3"/>
  <c r="N123" i="1"/>
  <c r="N123" i="3" s="1"/>
  <c r="M123" i="3"/>
  <c r="Y458" i="1"/>
  <c r="Y458" i="3" s="1"/>
  <c r="X458" i="3"/>
  <c r="Z458" i="1"/>
  <c r="M607" i="3"/>
  <c r="O607" i="1"/>
  <c r="N607" i="1"/>
  <c r="N607" i="3" s="1"/>
  <c r="X411" i="3"/>
  <c r="Z411" i="1"/>
  <c r="Y411" i="1"/>
  <c r="Y411" i="3" s="1"/>
  <c r="Y597" i="1"/>
  <c r="Y597" i="3" s="1"/>
  <c r="X597" i="3"/>
  <c r="Z597" i="1"/>
  <c r="Y106" i="1"/>
  <c r="Y106" i="3" s="1"/>
  <c r="X106" i="3"/>
  <c r="Z106" i="1"/>
  <c r="O10" i="1"/>
  <c r="M10" i="3"/>
  <c r="O183" i="1"/>
  <c r="M183" i="3"/>
  <c r="Z621" i="1"/>
  <c r="X621" i="3"/>
  <c r="Y621" i="1"/>
  <c r="Y621" i="3" s="1"/>
  <c r="Y661" i="1"/>
  <c r="Y661" i="3" s="1"/>
  <c r="X661" i="3"/>
  <c r="Z661" i="1"/>
  <c r="M255" i="3"/>
  <c r="O255" i="1"/>
  <c r="N255" i="1"/>
  <c r="N255" i="3" s="1"/>
  <c r="N194" i="1"/>
  <c r="N194" i="3" s="1"/>
  <c r="M194" i="3"/>
  <c r="O194" i="1"/>
  <c r="N345" i="1"/>
  <c r="N345" i="3" s="1"/>
  <c r="M345" i="3"/>
  <c r="O345" i="1"/>
  <c r="N193" i="1"/>
  <c r="N193" i="3" s="1"/>
  <c r="M193" i="3"/>
  <c r="O193" i="1"/>
  <c r="X342" i="3"/>
  <c r="Y342" i="1"/>
  <c r="Y342" i="3" s="1"/>
  <c r="Z342" i="1"/>
  <c r="Y501" i="1"/>
  <c r="Y501" i="3" s="1"/>
  <c r="X501" i="3"/>
  <c r="M561" i="3"/>
  <c r="O561" i="1"/>
  <c r="N561" i="1"/>
  <c r="N561" i="3" s="1"/>
  <c r="O336" i="1"/>
  <c r="M336" i="3"/>
  <c r="N350" i="1"/>
  <c r="N350" i="3" s="1"/>
  <c r="M350" i="3"/>
  <c r="Y347" i="1"/>
  <c r="Y347" i="3" s="1"/>
  <c r="X347" i="3"/>
  <c r="N76" i="1"/>
  <c r="N76" i="3" s="1"/>
  <c r="M76" i="3"/>
  <c r="Z181" i="3"/>
  <c r="AB181" i="1"/>
  <c r="AA181" i="1"/>
  <c r="AA181" i="3" s="1"/>
  <c r="N83" i="1"/>
  <c r="N83" i="3" s="1"/>
  <c r="M83" i="3"/>
  <c r="O604" i="1"/>
  <c r="M604" i="3"/>
  <c r="N604" i="1"/>
  <c r="N604" i="3" s="1"/>
  <c r="AC347" i="1"/>
  <c r="AC347" i="3" s="1"/>
  <c r="AB347" i="3"/>
  <c r="Y87" i="1"/>
  <c r="Y87" i="3" s="1"/>
  <c r="AC28" i="1"/>
  <c r="AC28" i="3" s="1"/>
  <c r="AB28" i="3"/>
  <c r="AI502" i="1"/>
  <c r="Q502" i="3"/>
  <c r="Q419" i="3"/>
  <c r="AC190" i="1"/>
  <c r="AC190" i="3" s="1"/>
  <c r="AB190" i="3"/>
  <c r="AI571" i="1"/>
  <c r="Q571" i="3"/>
  <c r="AB285" i="1"/>
  <c r="AC564" i="1"/>
  <c r="AC564" i="3" s="1"/>
  <c r="AB564" i="3"/>
  <c r="AC134" i="1"/>
  <c r="AC134" i="3" s="1"/>
  <c r="AB134" i="3"/>
  <c r="AB116" i="1"/>
  <c r="AI85" i="1"/>
  <c r="Q85" i="3"/>
  <c r="P337" i="1"/>
  <c r="P337" i="3" s="1"/>
  <c r="AC70" i="1"/>
  <c r="AC70" i="3" s="1"/>
  <c r="AB70" i="3"/>
  <c r="Q237" i="1"/>
  <c r="AC595" i="1"/>
  <c r="AC595" i="3" s="1"/>
  <c r="AB595" i="3"/>
  <c r="Q659" i="3"/>
  <c r="AJ227" i="1"/>
  <c r="AI227" i="3"/>
  <c r="S186" i="1"/>
  <c r="S186" i="3" s="1"/>
  <c r="R186" i="3"/>
  <c r="Y20" i="1"/>
  <c r="Y20" i="3" s="1"/>
  <c r="AC84" i="1"/>
  <c r="AB84" i="3"/>
  <c r="Q316" i="1"/>
  <c r="AJ326" i="1"/>
  <c r="AI326" i="3"/>
  <c r="AC363" i="1"/>
  <c r="AB363" i="3"/>
  <c r="AB548" i="1"/>
  <c r="Z548" i="3"/>
  <c r="AB80" i="1"/>
  <c r="AB80" i="3" s="1"/>
  <c r="Z80" i="3"/>
  <c r="Y73" i="1"/>
  <c r="Y73" i="3" s="1"/>
  <c r="AC233" i="1"/>
  <c r="AB233" i="3"/>
  <c r="P216" i="1"/>
  <c r="P216" i="3" s="1"/>
  <c r="O216" i="3"/>
  <c r="AA473" i="1"/>
  <c r="AA473" i="3" s="1"/>
  <c r="Z473" i="3"/>
  <c r="X334" i="3"/>
  <c r="Y334" i="1"/>
  <c r="Y334" i="3" s="1"/>
  <c r="Z334" i="1"/>
  <c r="X526" i="3"/>
  <c r="Z526" i="1"/>
  <c r="Y526" i="1"/>
  <c r="Y526" i="3" s="1"/>
  <c r="O667" i="1"/>
  <c r="M667" i="3"/>
  <c r="N667" i="1"/>
  <c r="N667" i="3" s="1"/>
  <c r="Z576" i="1"/>
  <c r="X576" i="3"/>
  <c r="Y576" i="1"/>
  <c r="Y576" i="3" s="1"/>
  <c r="M58" i="3"/>
  <c r="N58" i="1"/>
  <c r="N58" i="3" s="1"/>
  <c r="O58" i="1"/>
  <c r="M243" i="3"/>
  <c r="N243" i="1"/>
  <c r="N243" i="3" s="1"/>
  <c r="O243" i="1"/>
  <c r="O344" i="1"/>
  <c r="M344" i="3"/>
  <c r="Y30" i="1"/>
  <c r="Y30" i="3" s="1"/>
  <c r="X30" i="3"/>
  <c r="Y535" i="1"/>
  <c r="Y535" i="3" s="1"/>
  <c r="X535" i="3"/>
  <c r="Z535" i="1"/>
  <c r="AI535" i="1" s="1"/>
  <c r="Z651" i="1"/>
  <c r="X651" i="3"/>
  <c r="Y651" i="1"/>
  <c r="Y651" i="3" s="1"/>
  <c r="Y394" i="1"/>
  <c r="Y394" i="3" s="1"/>
  <c r="X394" i="3"/>
  <c r="Z394" i="1"/>
  <c r="AC613" i="1"/>
  <c r="AB613" i="3"/>
  <c r="O539" i="1"/>
  <c r="M539" i="3"/>
  <c r="Z487" i="1"/>
  <c r="X487" i="3"/>
  <c r="Y105" i="1"/>
  <c r="Y105" i="3" s="1"/>
  <c r="X105" i="3"/>
  <c r="Y52" i="1"/>
  <c r="Y52" i="3" s="1"/>
  <c r="X52" i="3"/>
  <c r="M643" i="3"/>
  <c r="N643" i="1"/>
  <c r="N643" i="3" s="1"/>
  <c r="O643" i="1"/>
  <c r="M547" i="3"/>
  <c r="N547" i="1"/>
  <c r="N547" i="3" s="1"/>
  <c r="O547" i="1"/>
  <c r="Z236" i="3"/>
  <c r="AA236" i="1"/>
  <c r="AA236" i="3" s="1"/>
  <c r="AB236" i="1"/>
  <c r="N323" i="1"/>
  <c r="N323" i="3" s="1"/>
  <c r="M323" i="3"/>
  <c r="O323" i="1"/>
  <c r="M121" i="3"/>
  <c r="N121" i="1"/>
  <c r="N121" i="3" s="1"/>
  <c r="O121" i="1"/>
  <c r="X489" i="3"/>
  <c r="Y489" i="1"/>
  <c r="Y489" i="3" s="1"/>
  <c r="Z489" i="1"/>
  <c r="N355" i="1"/>
  <c r="N355" i="3" s="1"/>
  <c r="M355" i="3"/>
  <c r="M188" i="3"/>
  <c r="N188" i="1"/>
  <c r="N188" i="3" s="1"/>
  <c r="O188" i="1"/>
  <c r="N480" i="1"/>
  <c r="N480" i="3" s="1"/>
  <c r="M480" i="3"/>
  <c r="O430" i="1"/>
  <c r="M430" i="3"/>
  <c r="N207" i="1"/>
  <c r="N207" i="3" s="1"/>
  <c r="M207" i="3"/>
  <c r="O207" i="1"/>
  <c r="M445" i="3"/>
  <c r="O445" i="1"/>
  <c r="N445" i="1"/>
  <c r="N445" i="3" s="1"/>
  <c r="Y99" i="1"/>
  <c r="Y99" i="3" s="1"/>
  <c r="X99" i="3"/>
  <c r="O349" i="1"/>
  <c r="M349" i="3"/>
  <c r="N349" i="1"/>
  <c r="N349" i="3" s="1"/>
  <c r="X451" i="3"/>
  <c r="Y451" i="1"/>
  <c r="Y451" i="3" s="1"/>
  <c r="Z451" i="1"/>
  <c r="N237" i="1"/>
  <c r="N237" i="3" s="1"/>
  <c r="M237" i="3"/>
  <c r="O116" i="1"/>
  <c r="M116" i="3"/>
  <c r="M586" i="3"/>
  <c r="N586" i="1"/>
  <c r="N586" i="3" s="1"/>
  <c r="O586" i="1"/>
  <c r="Z79" i="1"/>
  <c r="X79" i="3"/>
  <c r="Y79" i="1"/>
  <c r="Y79" i="3" s="1"/>
  <c r="Z86" i="1"/>
  <c r="X86" i="3"/>
  <c r="Y86" i="1"/>
  <c r="Y86" i="3" s="1"/>
  <c r="X542" i="3"/>
  <c r="Y542" i="1"/>
  <c r="Y542" i="3" s="1"/>
  <c r="Z542" i="1"/>
  <c r="X391" i="3"/>
  <c r="Y391" i="1"/>
  <c r="Y391" i="3" s="1"/>
  <c r="Z391" i="1"/>
  <c r="O223" i="3"/>
  <c r="P223" i="1"/>
  <c r="P223" i="3" s="1"/>
  <c r="Q223" i="1"/>
  <c r="X615" i="3"/>
  <c r="Z615" i="1"/>
  <c r="Y615" i="1"/>
  <c r="Y615" i="3" s="1"/>
  <c r="Y22" i="1"/>
  <c r="Y22" i="3" s="1"/>
  <c r="X22" i="3"/>
  <c r="AA101" i="1"/>
  <c r="AA101" i="3" s="1"/>
  <c r="Z101" i="3"/>
  <c r="AB101" i="1"/>
  <c r="X113" i="3"/>
  <c r="Y113" i="1"/>
  <c r="Y113" i="3" s="1"/>
  <c r="Z113" i="1"/>
  <c r="Y425" i="1"/>
  <c r="Y425" i="3" s="1"/>
  <c r="X425" i="3"/>
  <c r="Y305" i="1"/>
  <c r="Y305" i="3" s="1"/>
  <c r="X305" i="3"/>
  <c r="Z305" i="1"/>
  <c r="M574" i="3"/>
  <c r="O574" i="1"/>
  <c r="N574" i="1"/>
  <c r="N574" i="3" s="1"/>
  <c r="O253" i="1"/>
  <c r="M253" i="3"/>
  <c r="N253" i="1"/>
  <c r="N253" i="3" s="1"/>
  <c r="O625" i="1"/>
  <c r="M625" i="3"/>
  <c r="O335" i="1"/>
  <c r="M335" i="3"/>
  <c r="N335" i="1"/>
  <c r="N335" i="3" s="1"/>
  <c r="X444" i="3"/>
  <c r="Y444" i="1"/>
  <c r="Y444" i="3" s="1"/>
  <c r="Z444" i="1"/>
  <c r="N68" i="1"/>
  <c r="N68" i="3" s="1"/>
  <c r="M68" i="3"/>
  <c r="O68" i="1"/>
  <c r="Y253" i="1"/>
  <c r="Y253" i="3" s="1"/>
  <c r="X253" i="3"/>
  <c r="N582" i="1"/>
  <c r="N582" i="3" s="1"/>
  <c r="M582" i="3"/>
  <c r="AC623" i="1"/>
  <c r="AC623" i="3" s="1"/>
  <c r="AB623" i="3"/>
  <c r="P52" i="1"/>
  <c r="P52" i="3" s="1"/>
  <c r="O52" i="3"/>
  <c r="M251" i="3"/>
  <c r="O251" i="1"/>
  <c r="N251" i="1"/>
  <c r="N251" i="3" s="1"/>
  <c r="Z390" i="1"/>
  <c r="Z390" i="3" s="1"/>
  <c r="AI212" i="1"/>
  <c r="Q212" i="3"/>
  <c r="M125" i="3"/>
  <c r="N125" i="1"/>
  <c r="N125" i="3" s="1"/>
  <c r="O125" i="1"/>
  <c r="Z436" i="1"/>
  <c r="X436" i="3"/>
  <c r="N128" i="1"/>
  <c r="N128" i="3" s="1"/>
  <c r="M128" i="3"/>
  <c r="O128" i="1"/>
  <c r="Y512" i="1"/>
  <c r="Y512" i="3" s="1"/>
  <c r="X512" i="3"/>
  <c r="Z512" i="1"/>
  <c r="Z399" i="1"/>
  <c r="X399" i="3"/>
  <c r="M288" i="3"/>
  <c r="N288" i="1"/>
  <c r="N288" i="3" s="1"/>
  <c r="O288" i="1"/>
  <c r="X666" i="3"/>
  <c r="Y666" i="1"/>
  <c r="Y666" i="3" s="1"/>
  <c r="Z666" i="1"/>
  <c r="M20" i="3"/>
  <c r="O20" i="1"/>
  <c r="N20" i="1"/>
  <c r="N20" i="3" s="1"/>
  <c r="AC481" i="1"/>
  <c r="AC481" i="3" s="1"/>
  <c r="AB481" i="3"/>
  <c r="AC253" i="1"/>
  <c r="AC253" i="3" s="1"/>
  <c r="AB253" i="3"/>
  <c r="AC425" i="1"/>
  <c r="AC425" i="3" s="1"/>
  <c r="AB425" i="3"/>
  <c r="AA285" i="1"/>
  <c r="AA285" i="3" s="1"/>
  <c r="AI608" i="1"/>
  <c r="Q608" i="3"/>
  <c r="AI60" i="1"/>
  <c r="Q60" i="3"/>
  <c r="AC343" i="1"/>
  <c r="AC343" i="3" s="1"/>
  <c r="AB343" i="3"/>
  <c r="AC653" i="1"/>
  <c r="AC653" i="3" s="1"/>
  <c r="AB653" i="3"/>
  <c r="AC422" i="1"/>
  <c r="AC422" i="3" s="1"/>
  <c r="AB422" i="3"/>
  <c r="Q221" i="1"/>
  <c r="O221" i="3"/>
  <c r="N115" i="1"/>
  <c r="N115" i="3" s="1"/>
  <c r="P493" i="1"/>
  <c r="P493" i="3" s="1"/>
  <c r="O493" i="3"/>
  <c r="AA27" i="1"/>
  <c r="AA27" i="3" s="1"/>
  <c r="Z27" i="3"/>
  <c r="O497" i="1"/>
  <c r="O266" i="1"/>
  <c r="AB94" i="1"/>
  <c r="P40" i="1"/>
  <c r="P40" i="3" s="1"/>
  <c r="O40" i="3"/>
  <c r="AC408" i="1"/>
  <c r="AB408" i="3"/>
  <c r="Q534" i="1"/>
  <c r="O534" i="3"/>
  <c r="M245" i="3"/>
  <c r="O245" i="1"/>
  <c r="N245" i="1"/>
  <c r="N245" i="3" s="1"/>
  <c r="Z455" i="3"/>
  <c r="AA455" i="1"/>
  <c r="AA455" i="3" s="1"/>
  <c r="AB455" i="1"/>
  <c r="M645" i="3"/>
  <c r="N645" i="1"/>
  <c r="N645" i="3" s="1"/>
  <c r="O645" i="1"/>
  <c r="O105" i="1"/>
  <c r="M105" i="3"/>
  <c r="N105" i="1"/>
  <c r="N105" i="3" s="1"/>
  <c r="X464" i="3"/>
  <c r="Y464" i="1"/>
  <c r="Y464" i="3" s="1"/>
  <c r="Z464" i="1"/>
  <c r="AI464" i="1" s="1"/>
  <c r="O218" i="1"/>
  <c r="M218" i="3"/>
  <c r="Y72" i="1"/>
  <c r="Y72" i="3" s="1"/>
  <c r="X72" i="3"/>
  <c r="Z72" i="1"/>
  <c r="Y592" i="1"/>
  <c r="Y592" i="3" s="1"/>
  <c r="X592" i="3"/>
  <c r="X659" i="3"/>
  <c r="Z659" i="1"/>
  <c r="Y659" i="1"/>
  <c r="Y659" i="3" s="1"/>
  <c r="Z155" i="1"/>
  <c r="X155" i="3"/>
  <c r="Y155" i="1"/>
  <c r="Y155" i="3" s="1"/>
  <c r="O360" i="1"/>
  <c r="M360" i="3"/>
  <c r="N360" i="1"/>
  <c r="N360" i="3" s="1"/>
  <c r="N651" i="1"/>
  <c r="N651" i="3" s="1"/>
  <c r="M651" i="3"/>
  <c r="N535" i="1"/>
  <c r="N535" i="3" s="1"/>
  <c r="M535" i="3"/>
  <c r="M487" i="3"/>
  <c r="N487" i="1"/>
  <c r="N487" i="3" s="1"/>
  <c r="O487" i="1"/>
  <c r="X109" i="3"/>
  <c r="Y109" i="1"/>
  <c r="Y109" i="3" s="1"/>
  <c r="Z109" i="1"/>
  <c r="M307" i="3"/>
  <c r="O307" i="1"/>
  <c r="N307" i="1"/>
  <c r="N307" i="3" s="1"/>
  <c r="Z263" i="1"/>
  <c r="X263" i="3"/>
  <c r="Y263" i="1"/>
  <c r="Y263" i="3" s="1"/>
  <c r="M593" i="3"/>
  <c r="N593" i="1"/>
  <c r="N593" i="3" s="1"/>
  <c r="O593" i="1"/>
  <c r="Y331" i="1"/>
  <c r="Y331" i="3" s="1"/>
  <c r="X331" i="3"/>
  <c r="X148" i="3"/>
  <c r="Y148" i="1"/>
  <c r="Y148" i="3" s="1"/>
  <c r="Z148" i="1"/>
  <c r="O633" i="1"/>
  <c r="M633" i="3"/>
  <c r="N633" i="1"/>
  <c r="N633" i="3" s="1"/>
  <c r="Y532" i="1"/>
  <c r="Y532" i="3" s="1"/>
  <c r="X532" i="3"/>
  <c r="Z532" i="1"/>
  <c r="O158" i="1"/>
  <c r="M158" i="3"/>
  <c r="N158" i="1"/>
  <c r="N158" i="3" s="1"/>
  <c r="X442" i="3"/>
  <c r="Y442" i="1"/>
  <c r="Y442" i="3" s="1"/>
  <c r="Z442" i="1"/>
  <c r="Y430" i="1"/>
  <c r="Y430" i="3" s="1"/>
  <c r="X430" i="3"/>
  <c r="N87" i="1"/>
  <c r="N87" i="3" s="1"/>
  <c r="M87" i="3"/>
  <c r="O87" i="1"/>
  <c r="Z47" i="1"/>
  <c r="X47" i="3"/>
  <c r="AJ31" i="1"/>
  <c r="AI31" i="3"/>
  <c r="O214" i="3"/>
  <c r="P214" i="1"/>
  <c r="P214" i="3" s="1"/>
  <c r="Q214" i="1"/>
  <c r="AI214" i="1" s="1"/>
  <c r="M474" i="3"/>
  <c r="O474" i="1"/>
  <c r="N474" i="1"/>
  <c r="N474" i="3" s="1"/>
  <c r="Y190" i="1"/>
  <c r="Y190" i="3" s="1"/>
  <c r="X190" i="3"/>
  <c r="N482" i="1"/>
  <c r="N482" i="3" s="1"/>
  <c r="M482" i="3"/>
  <c r="O482" i="1"/>
  <c r="X149" i="3"/>
  <c r="Y149" i="1"/>
  <c r="Y149" i="3" s="1"/>
  <c r="Z149" i="1"/>
  <c r="N435" i="1"/>
  <c r="N435" i="3" s="1"/>
  <c r="M435" i="3"/>
  <c r="O381" i="1"/>
  <c r="M381" i="3"/>
  <c r="X554" i="3"/>
  <c r="Z554" i="1"/>
  <c r="Y554" i="1"/>
  <c r="Y554" i="3" s="1"/>
  <c r="Y88" i="1"/>
  <c r="Y88" i="3" s="1"/>
  <c r="X88" i="3"/>
  <c r="Z88" i="1"/>
  <c r="N637" i="1"/>
  <c r="N637" i="3" s="1"/>
  <c r="M637" i="3"/>
  <c r="O637" i="1"/>
  <c r="Z523" i="1"/>
  <c r="X523" i="3"/>
  <c r="Y523" i="1"/>
  <c r="Y523" i="3" s="1"/>
  <c r="Y579" i="1"/>
  <c r="Y579" i="3" s="1"/>
  <c r="X579" i="3"/>
  <c r="Z579" i="1"/>
  <c r="X346" i="3"/>
  <c r="Y346" i="1"/>
  <c r="Y346" i="3" s="1"/>
  <c r="Z346" i="1"/>
  <c r="N109" i="1"/>
  <c r="N109" i="3" s="1"/>
  <c r="M109" i="3"/>
  <c r="N358" i="1"/>
  <c r="N358" i="3" s="1"/>
  <c r="M358" i="3"/>
  <c r="O358" i="1"/>
  <c r="Z170" i="1"/>
  <c r="X170" i="3"/>
  <c r="Z207" i="1"/>
  <c r="X207" i="3"/>
  <c r="O409" i="3"/>
  <c r="Q409" i="1"/>
  <c r="P409" i="1"/>
  <c r="P409" i="3" s="1"/>
  <c r="M278" i="3"/>
  <c r="N278" i="1"/>
  <c r="N278" i="3" s="1"/>
  <c r="O278" i="1"/>
  <c r="Y123" i="1"/>
  <c r="Y123" i="3" s="1"/>
  <c r="X123" i="3"/>
  <c r="Z123" i="1"/>
  <c r="O444" i="1"/>
  <c r="M444" i="3"/>
  <c r="N444" i="1"/>
  <c r="N444" i="3" s="1"/>
  <c r="X322" i="3"/>
  <c r="Z322" i="1"/>
  <c r="Y322" i="1"/>
  <c r="Y322" i="3" s="1"/>
  <c r="M436" i="3"/>
  <c r="N436" i="1"/>
  <c r="N436" i="3" s="1"/>
  <c r="O436" i="1"/>
  <c r="Z643" i="1"/>
  <c r="X643" i="3"/>
  <c r="M254" i="3"/>
  <c r="N254" i="1"/>
  <c r="N254" i="3" s="1"/>
  <c r="O254" i="1"/>
  <c r="Z107" i="1"/>
  <c r="X107" i="3"/>
  <c r="Q108" i="1"/>
  <c r="O108" i="3"/>
  <c r="O114" i="1"/>
  <c r="M114" i="3"/>
  <c r="N114" i="1"/>
  <c r="N114" i="3" s="1"/>
  <c r="X667" i="3"/>
  <c r="Y667" i="1"/>
  <c r="Y667" i="3" s="1"/>
  <c r="Z667" i="1"/>
  <c r="Z541" i="1"/>
  <c r="X541" i="3"/>
  <c r="X404" i="3"/>
  <c r="Y404" i="1"/>
  <c r="Y404" i="3" s="1"/>
  <c r="Z404" i="1"/>
  <c r="X353" i="3"/>
  <c r="Z353" i="1"/>
  <c r="Y353" i="1"/>
  <c r="Y353" i="3" s="1"/>
  <c r="N343" i="1"/>
  <c r="N343" i="3" s="1"/>
  <c r="M343" i="3"/>
  <c r="M564" i="3"/>
  <c r="N564" i="1"/>
  <c r="N564" i="3" s="1"/>
  <c r="O564" i="1"/>
  <c r="O594" i="1"/>
  <c r="M594" i="3"/>
  <c r="N594" i="1"/>
  <c r="N594" i="3" s="1"/>
  <c r="N8" i="1"/>
  <c r="N8" i="3" s="1"/>
  <c r="M8" i="3"/>
  <c r="Z547" i="1"/>
  <c r="X547" i="3"/>
  <c r="Y547" i="1"/>
  <c r="Y547" i="3" s="1"/>
  <c r="Y644" i="1"/>
  <c r="Y644" i="3" s="1"/>
  <c r="X644" i="3"/>
  <c r="Z644" i="1"/>
  <c r="Y585" i="1"/>
  <c r="Y585" i="3" s="1"/>
  <c r="X585" i="3"/>
  <c r="Y258" i="1"/>
  <c r="Y258" i="3" s="1"/>
  <c r="X258" i="3"/>
  <c r="Z258" i="1"/>
  <c r="AC639" i="1"/>
  <c r="AC639" i="3" s="1"/>
  <c r="AB639" i="3"/>
  <c r="AC275" i="1"/>
  <c r="AC275" i="3" s="1"/>
  <c r="AB275" i="3"/>
  <c r="Z259" i="3"/>
  <c r="AA259" i="1"/>
  <c r="AA259" i="3" s="1"/>
  <c r="AB259" i="1"/>
  <c r="M424" i="3"/>
  <c r="O424" i="1"/>
  <c r="N424" i="1"/>
  <c r="N424" i="3" s="1"/>
  <c r="N400" i="1"/>
  <c r="N400" i="3" s="1"/>
  <c r="M400" i="3"/>
  <c r="O400" i="1"/>
  <c r="AC60" i="1"/>
  <c r="AC60" i="3" s="1"/>
  <c r="AB60" i="3"/>
  <c r="AI84" i="1"/>
  <c r="Q84" i="3"/>
  <c r="AC406" i="1"/>
  <c r="AC406" i="3" s="1"/>
  <c r="AB406" i="3"/>
  <c r="AC622" i="1"/>
  <c r="AC622" i="3" s="1"/>
  <c r="AB622" i="3"/>
  <c r="AI310" i="1"/>
  <c r="Q310" i="3"/>
  <c r="AI147" i="1"/>
  <c r="AC247" i="1"/>
  <c r="AC247" i="3" s="1"/>
  <c r="AB247" i="3"/>
  <c r="AC171" i="1"/>
  <c r="AC171" i="3" s="1"/>
  <c r="AB171" i="3"/>
  <c r="Q176" i="3"/>
  <c r="AI543" i="1"/>
  <c r="Q543" i="3"/>
  <c r="Z352" i="1"/>
  <c r="Z352" i="3" s="1"/>
  <c r="AI181" i="1"/>
  <c r="Q181" i="3"/>
  <c r="AA30" i="1"/>
  <c r="AA30" i="3" s="1"/>
  <c r="Z30" i="3"/>
  <c r="O115" i="1"/>
  <c r="R467" i="1"/>
  <c r="Q467" i="3"/>
  <c r="AC333" i="1"/>
  <c r="AB333" i="3"/>
  <c r="O621" i="1"/>
  <c r="O621" i="3" s="1"/>
  <c r="Q34" i="1"/>
  <c r="O34" i="3"/>
  <c r="P272" i="1"/>
  <c r="P272" i="3" s="1"/>
  <c r="O272" i="3"/>
  <c r="P636" i="1"/>
  <c r="P636" i="3" s="1"/>
  <c r="O636" i="3"/>
  <c r="O174" i="1"/>
  <c r="O174" i="3" s="1"/>
  <c r="N217" i="1"/>
  <c r="N217" i="3" s="1"/>
  <c r="O268" i="3"/>
  <c r="P268" i="1"/>
  <c r="P268" i="3" s="1"/>
  <c r="Q268" i="1"/>
  <c r="Y165" i="1"/>
  <c r="Y165" i="3" s="1"/>
  <c r="X165" i="3"/>
  <c r="Z165" i="1"/>
  <c r="Z68" i="1"/>
  <c r="X68" i="3"/>
  <c r="Y68" i="1"/>
  <c r="Y68" i="3" s="1"/>
  <c r="M472" i="3"/>
  <c r="N472" i="1"/>
  <c r="N472" i="3" s="1"/>
  <c r="O472" i="1"/>
  <c r="Z33" i="1"/>
  <c r="X33" i="3"/>
  <c r="Y33" i="1"/>
  <c r="Y33" i="3" s="1"/>
  <c r="O219" i="1"/>
  <c r="M219" i="3"/>
  <c r="Y561" i="1"/>
  <c r="Y561" i="3" s="1"/>
  <c r="X561" i="3"/>
  <c r="Z561" i="1"/>
  <c r="R458" i="1"/>
  <c r="Q458" i="3"/>
  <c r="Y646" i="1"/>
  <c r="Y646" i="3" s="1"/>
  <c r="X646" i="3"/>
  <c r="M299" i="3"/>
  <c r="O299" i="1"/>
  <c r="N299" i="1"/>
  <c r="N299" i="3" s="1"/>
  <c r="N626" i="1"/>
  <c r="N626" i="3" s="1"/>
  <c r="M626" i="3"/>
  <c r="O149" i="1"/>
  <c r="M149" i="3"/>
  <c r="N638" i="1"/>
  <c r="N638" i="3" s="1"/>
  <c r="M638" i="3"/>
  <c r="Y665" i="1"/>
  <c r="Y665" i="3" s="1"/>
  <c r="X665" i="3"/>
  <c r="Y144" i="1"/>
  <c r="Y144" i="3" s="1"/>
  <c r="X144" i="3"/>
  <c r="Z144" i="1"/>
  <c r="Y595" i="1"/>
  <c r="Y595" i="3" s="1"/>
  <c r="X595" i="3"/>
  <c r="N462" i="1"/>
  <c r="N462" i="3" s="1"/>
  <c r="M462" i="3"/>
  <c r="O462" i="1"/>
  <c r="X125" i="3"/>
  <c r="Y125" i="1"/>
  <c r="Y125" i="3" s="1"/>
  <c r="Z125" i="1"/>
  <c r="Z349" i="3"/>
  <c r="AB349" i="1"/>
  <c r="AA349" i="1"/>
  <c r="AA349" i="3" s="1"/>
  <c r="Y186" i="1"/>
  <c r="Y186" i="3" s="1"/>
  <c r="X186" i="3"/>
  <c r="Z186" i="1"/>
  <c r="X359" i="3"/>
  <c r="Y359" i="1"/>
  <c r="Y359" i="3" s="1"/>
  <c r="Z359" i="1"/>
  <c r="M541" i="3"/>
  <c r="N541" i="1"/>
  <c r="N541" i="3" s="1"/>
  <c r="O541" i="1"/>
  <c r="X182" i="3"/>
  <c r="Y182" i="1"/>
  <c r="Y182" i="3" s="1"/>
  <c r="Z182" i="1"/>
  <c r="O262" i="1"/>
  <c r="M262" i="3"/>
  <c r="N313" i="1"/>
  <c r="N313" i="3" s="1"/>
  <c r="M313" i="3"/>
  <c r="N300" i="1"/>
  <c r="N300" i="3" s="1"/>
  <c r="M300" i="3"/>
  <c r="N118" i="1"/>
  <c r="N118" i="3" s="1"/>
  <c r="M118" i="3"/>
  <c r="O118" i="1"/>
  <c r="M644" i="3"/>
  <c r="O644" i="1"/>
  <c r="N644" i="1"/>
  <c r="N644" i="3" s="1"/>
  <c r="AA502" i="1"/>
  <c r="AA502" i="3" s="1"/>
  <c r="Z502" i="3"/>
  <c r="AB502" i="1"/>
  <c r="X610" i="3"/>
  <c r="Y610" i="1"/>
  <c r="Y610" i="3" s="1"/>
  <c r="Z610" i="1"/>
  <c r="Y308" i="1"/>
  <c r="Y308" i="3" s="1"/>
  <c r="X308" i="3"/>
  <c r="O661" i="1"/>
  <c r="M661" i="3"/>
  <c r="N661" i="1"/>
  <c r="N661" i="3" s="1"/>
  <c r="Y298" i="1"/>
  <c r="Y298" i="3" s="1"/>
  <c r="X298" i="3"/>
  <c r="Z298" i="1"/>
  <c r="O290" i="1"/>
  <c r="M290" i="3"/>
  <c r="X104" i="3"/>
  <c r="Y104" i="1"/>
  <c r="Y104" i="3" s="1"/>
  <c r="Z104" i="1"/>
  <c r="Z96" i="1"/>
  <c r="X96" i="3"/>
  <c r="Y96" i="1"/>
  <c r="Y96" i="3" s="1"/>
  <c r="N654" i="1"/>
  <c r="N654" i="3" s="1"/>
  <c r="M654" i="3"/>
  <c r="O654" i="1"/>
  <c r="M515" i="3"/>
  <c r="O515" i="1"/>
  <c r="N515" i="1"/>
  <c r="N515" i="3" s="1"/>
  <c r="X470" i="3"/>
  <c r="Z470" i="1"/>
  <c r="Y470" i="1"/>
  <c r="Y470" i="3" s="1"/>
  <c r="X216" i="3"/>
  <c r="Z216" i="1"/>
  <c r="Y216" i="1"/>
  <c r="Y216" i="3" s="1"/>
  <c r="AB31" i="1"/>
  <c r="AB31" i="3" s="1"/>
  <c r="Z31" i="3"/>
  <c r="AA31" i="1"/>
  <c r="AA31" i="3" s="1"/>
  <c r="M222" i="3"/>
  <c r="O222" i="1"/>
  <c r="N222" i="1"/>
  <c r="N222" i="3" s="1"/>
  <c r="Z279" i="3"/>
  <c r="AA279" i="1"/>
  <c r="AA279" i="3" s="1"/>
  <c r="AB279" i="1"/>
  <c r="Y92" i="1"/>
  <c r="Y92" i="3" s="1"/>
  <c r="X92" i="3"/>
  <c r="Z92" i="1"/>
  <c r="N590" i="1"/>
  <c r="N590" i="3" s="1"/>
  <c r="M590" i="3"/>
  <c r="O590" i="1"/>
  <c r="O330" i="1"/>
  <c r="M330" i="3"/>
  <c r="N330" i="1"/>
  <c r="N330" i="3" s="1"/>
  <c r="M297" i="3"/>
  <c r="N297" i="1"/>
  <c r="N297" i="3" s="1"/>
  <c r="O297" i="1"/>
  <c r="O286" i="1"/>
  <c r="M286" i="3"/>
  <c r="X317" i="3"/>
  <c r="Z317" i="1"/>
  <c r="Y317" i="1"/>
  <c r="Y317" i="3" s="1"/>
  <c r="N321" i="1"/>
  <c r="N321" i="3" s="1"/>
  <c r="M321" i="3"/>
  <c r="O321" i="1"/>
  <c r="N600" i="1"/>
  <c r="N600" i="3" s="1"/>
  <c r="M600" i="3"/>
  <c r="O600" i="1"/>
  <c r="P72" i="1"/>
  <c r="P72" i="3" s="1"/>
  <c r="O72" i="3"/>
  <c r="AJ380" i="1"/>
  <c r="AI380" i="3"/>
  <c r="P440" i="1"/>
  <c r="P440" i="3" s="1"/>
  <c r="O440" i="3"/>
  <c r="X93" i="3"/>
  <c r="Y93" i="1"/>
  <c r="Y93" i="3" s="1"/>
  <c r="Z93" i="1"/>
  <c r="AC284" i="1"/>
  <c r="AC284" i="3" s="1"/>
  <c r="AB284" i="3"/>
  <c r="Z196" i="1"/>
  <c r="X196" i="3"/>
  <c r="Y196" i="1"/>
  <c r="Y196" i="3" s="1"/>
  <c r="N404" i="1"/>
  <c r="N404" i="3" s="1"/>
  <c r="M404" i="3"/>
  <c r="O404" i="1"/>
  <c r="Z219" i="1"/>
  <c r="X219" i="3"/>
  <c r="Y219" i="1"/>
  <c r="Y219" i="3" s="1"/>
  <c r="N44" i="1"/>
  <c r="N44" i="3" s="1"/>
  <c r="M44" i="3"/>
  <c r="O44" i="1"/>
  <c r="Z212" i="3"/>
  <c r="AA212" i="1"/>
  <c r="AA212" i="3" s="1"/>
  <c r="AB212" i="1"/>
  <c r="N153" i="1"/>
  <c r="N153" i="3" s="1"/>
  <c r="M153" i="3"/>
  <c r="O153" i="1"/>
  <c r="N402" i="1"/>
  <c r="N402" i="3" s="1"/>
  <c r="M402" i="3"/>
  <c r="O402" i="1"/>
  <c r="AC85" i="1"/>
  <c r="AC85" i="3" s="1"/>
  <c r="AB85" i="3"/>
  <c r="AC133" i="1"/>
  <c r="AC133" i="3" s="1"/>
  <c r="AB133" i="3"/>
  <c r="AC49" i="1"/>
  <c r="AC49" i="3" s="1"/>
  <c r="AB49" i="3"/>
  <c r="AI509" i="1"/>
  <c r="Q509" i="3"/>
  <c r="AC108" i="1"/>
  <c r="AC108" i="3" s="1"/>
  <c r="AB108" i="3"/>
  <c r="AC392" i="1"/>
  <c r="AC392" i="3" s="1"/>
  <c r="AB392" i="3"/>
  <c r="AC418" i="1"/>
  <c r="AC418" i="3" s="1"/>
  <c r="AB418" i="3"/>
  <c r="AC164" i="1"/>
  <c r="AC164" i="3" s="1"/>
  <c r="AB164" i="3"/>
  <c r="AC23" i="1"/>
  <c r="AC23" i="3" s="1"/>
  <c r="AB23" i="3"/>
  <c r="AI523" i="1"/>
  <c r="Q523" i="3"/>
  <c r="Q535" i="3"/>
  <c r="Q200" i="3"/>
  <c r="Y352" i="1"/>
  <c r="Y352" i="3" s="1"/>
  <c r="AC483" i="1"/>
  <c r="AB483" i="3"/>
  <c r="AA213" i="1"/>
  <c r="AA213" i="3" s="1"/>
  <c r="Z213" i="3"/>
  <c r="P650" i="1"/>
  <c r="P650" i="3" s="1"/>
  <c r="O650" i="3"/>
  <c r="AC328" i="1"/>
  <c r="AB328" i="3"/>
  <c r="S71" i="1"/>
  <c r="R71" i="3"/>
  <c r="AC366" i="1"/>
  <c r="AB366" i="3"/>
  <c r="N174" i="1"/>
  <c r="N174" i="3" s="1"/>
  <c r="O139" i="1"/>
  <c r="Q569" i="1"/>
  <c r="R569" i="1" s="1"/>
  <c r="R569" i="3" s="1"/>
  <c r="O569" i="3"/>
  <c r="Y238" i="1"/>
  <c r="Y238" i="3" s="1"/>
  <c r="Z418" i="3"/>
  <c r="N225" i="1"/>
  <c r="N225" i="3" s="1"/>
  <c r="M225" i="3"/>
  <c r="O225" i="1"/>
  <c r="Z205" i="1"/>
  <c r="X205" i="3"/>
  <c r="Y41" i="1"/>
  <c r="Y41" i="3" s="1"/>
  <c r="X41" i="3"/>
  <c r="Z41" i="1"/>
  <c r="Y634" i="1"/>
  <c r="Y634" i="3" s="1"/>
  <c r="X634" i="3"/>
  <c r="Z634" i="1"/>
  <c r="O516" i="1"/>
  <c r="M516" i="3"/>
  <c r="N516" i="1"/>
  <c r="N516" i="3" s="1"/>
  <c r="Y545" i="1"/>
  <c r="Y545" i="3" s="1"/>
  <c r="X545" i="3"/>
  <c r="N195" i="1"/>
  <c r="N195" i="3" s="1"/>
  <c r="M195" i="3"/>
  <c r="M517" i="3"/>
  <c r="O517" i="1"/>
  <c r="N517" i="1"/>
  <c r="N517" i="3" s="1"/>
  <c r="M59" i="3"/>
  <c r="N59" i="1"/>
  <c r="N59" i="3" s="1"/>
  <c r="O59" i="1"/>
  <c r="Y461" i="1"/>
  <c r="Y461" i="3" s="1"/>
  <c r="X461" i="3"/>
  <c r="Z461" i="1"/>
  <c r="M460" i="3"/>
  <c r="O460" i="1"/>
  <c r="N460" i="1"/>
  <c r="N460" i="3" s="1"/>
  <c r="Z631" i="1"/>
  <c r="X631" i="3"/>
  <c r="Y631" i="1"/>
  <c r="Y631" i="3" s="1"/>
  <c r="O579" i="1"/>
  <c r="M579" i="3"/>
  <c r="Y328" i="1"/>
  <c r="Y328" i="3" s="1"/>
  <c r="X328" i="3"/>
  <c r="Z272" i="1"/>
  <c r="X272" i="3"/>
  <c r="Y272" i="1"/>
  <c r="Y272" i="3" s="1"/>
  <c r="O180" i="1"/>
  <c r="M180" i="3"/>
  <c r="N180" i="1"/>
  <c r="N180" i="3" s="1"/>
  <c r="Y77" i="1"/>
  <c r="Y77" i="3" s="1"/>
  <c r="X77" i="3"/>
  <c r="Z77" i="1"/>
  <c r="X162" i="3"/>
  <c r="Y162" i="1"/>
  <c r="Y162" i="3" s="1"/>
  <c r="Z162" i="1"/>
  <c r="X524" i="3"/>
  <c r="Y524" i="1"/>
  <c r="Y524" i="3" s="1"/>
  <c r="Z524" i="1"/>
  <c r="O613" i="1"/>
  <c r="M613" i="3"/>
  <c r="O104" i="1"/>
  <c r="M104" i="3"/>
  <c r="O164" i="1"/>
  <c r="M164" i="3"/>
  <c r="Y611" i="1"/>
  <c r="Y611" i="3" s="1"/>
  <c r="X611" i="3"/>
  <c r="X376" i="3"/>
  <c r="Y376" i="1"/>
  <c r="Y376" i="3" s="1"/>
  <c r="Z376" i="1"/>
  <c r="O231" i="1"/>
  <c r="M231" i="3"/>
  <c r="N231" i="1"/>
  <c r="N231" i="3" s="1"/>
  <c r="X69" i="3"/>
  <c r="Y69" i="1"/>
  <c r="Y69" i="3" s="1"/>
  <c r="Z69" i="1"/>
  <c r="X335" i="3"/>
  <c r="Y335" i="1"/>
  <c r="Y335" i="3" s="1"/>
  <c r="Z335" i="1"/>
  <c r="Z445" i="1"/>
  <c r="X445" i="3"/>
  <c r="X121" i="3"/>
  <c r="Y121" i="1"/>
  <c r="Y121" i="3" s="1"/>
  <c r="Z121" i="1"/>
  <c r="X299" i="3"/>
  <c r="Z299" i="1"/>
  <c r="Y299" i="1"/>
  <c r="Y299" i="3" s="1"/>
  <c r="Z304" i="3"/>
  <c r="AA304" i="1"/>
  <c r="AA304" i="3" s="1"/>
  <c r="AB304" i="1"/>
  <c r="Z372" i="3"/>
  <c r="AA372" i="1"/>
  <c r="AA372" i="3" s="1"/>
  <c r="AB372" i="1"/>
  <c r="N554" i="1"/>
  <c r="N554" i="3" s="1"/>
  <c r="M554" i="3"/>
  <c r="X354" i="3"/>
  <c r="Y354" i="1"/>
  <c r="Y354" i="3" s="1"/>
  <c r="Z354" i="1"/>
  <c r="N133" i="1"/>
  <c r="N133" i="3" s="1"/>
  <c r="M133" i="3"/>
  <c r="O133" i="1"/>
  <c r="Y612" i="1"/>
  <c r="Y612" i="3" s="1"/>
  <c r="X612" i="3"/>
  <c r="N25" i="1"/>
  <c r="N25" i="3" s="1"/>
  <c r="M25" i="3"/>
  <c r="M449" i="3"/>
  <c r="N449" i="1"/>
  <c r="N449" i="3" s="1"/>
  <c r="O449" i="1"/>
  <c r="X607" i="3"/>
  <c r="Y607" i="1"/>
  <c r="Y607" i="3" s="1"/>
  <c r="Z607" i="1"/>
  <c r="Z480" i="1"/>
  <c r="X480" i="3"/>
  <c r="Y480" i="1"/>
  <c r="Y480" i="3" s="1"/>
  <c r="O463" i="1"/>
  <c r="M463" i="3"/>
  <c r="N74" i="1"/>
  <c r="N74" i="3" s="1"/>
  <c r="M74" i="3"/>
  <c r="O619" i="1"/>
  <c r="M619" i="3"/>
  <c r="N249" i="1"/>
  <c r="N249" i="3" s="1"/>
  <c r="M249" i="3"/>
  <c r="O249" i="1"/>
  <c r="O113" i="3"/>
  <c r="P113" i="1"/>
  <c r="P113" i="3" s="1"/>
  <c r="Q113" i="1"/>
  <c r="Y274" i="1"/>
  <c r="Y274" i="3" s="1"/>
  <c r="X274" i="3"/>
  <c r="Y424" i="1"/>
  <c r="Y424" i="3" s="1"/>
  <c r="X424" i="3"/>
  <c r="Z424" i="1"/>
  <c r="Y285" i="1"/>
  <c r="Y285" i="3" s="1"/>
  <c r="X285" i="3"/>
  <c r="M595" i="3"/>
  <c r="N595" i="1"/>
  <c r="N595" i="3" s="1"/>
  <c r="O595" i="1"/>
  <c r="N555" i="1"/>
  <c r="N555" i="3" s="1"/>
  <c r="M555" i="3"/>
  <c r="Y5" i="1"/>
  <c r="Y5" i="3" s="1"/>
  <c r="X5" i="3"/>
  <c r="O609" i="1"/>
  <c r="M609" i="3"/>
  <c r="Z51" i="1"/>
  <c r="X51" i="3"/>
  <c r="X402" i="3"/>
  <c r="Y402" i="1"/>
  <c r="Y402" i="3" s="1"/>
  <c r="Z402" i="1"/>
  <c r="O498" i="1"/>
  <c r="M498" i="3"/>
  <c r="Y525" i="1"/>
  <c r="Y525" i="3" s="1"/>
  <c r="X525" i="3"/>
  <c r="Z525" i="1"/>
  <c r="M453" i="3"/>
  <c r="N453" i="1"/>
  <c r="N453" i="3" s="1"/>
  <c r="O453" i="1"/>
  <c r="M43" i="3"/>
  <c r="O43" i="1"/>
  <c r="N43" i="1"/>
  <c r="N43" i="3" s="1"/>
  <c r="Y120" i="1"/>
  <c r="Y120" i="3" s="1"/>
  <c r="X120" i="3"/>
  <c r="Z120" i="1"/>
  <c r="Z128" i="1"/>
  <c r="X128" i="3"/>
  <c r="Y128" i="1"/>
  <c r="Y128" i="3" s="1"/>
  <c r="X163" i="3"/>
  <c r="Y163" i="1"/>
  <c r="Y163" i="3" s="1"/>
  <c r="Z163" i="1"/>
  <c r="O190" i="1"/>
  <c r="M190" i="3"/>
  <c r="Z160" i="1"/>
  <c r="AI160" i="1" s="1"/>
  <c r="X160" i="3"/>
  <c r="AI338" i="1"/>
  <c r="Q338" i="3"/>
  <c r="AI639" i="1"/>
  <c r="Q639" i="3"/>
  <c r="P410" i="1"/>
  <c r="P410" i="3" s="1"/>
  <c r="O410" i="3"/>
  <c r="M371" i="3"/>
  <c r="O371" i="1"/>
  <c r="N371" i="1"/>
  <c r="N371" i="3" s="1"/>
  <c r="R72" i="1"/>
  <c r="Q72" i="3"/>
  <c r="N663" i="1"/>
  <c r="N663" i="3" s="1"/>
  <c r="M663" i="3"/>
  <c r="O663" i="1"/>
  <c r="N510" i="1"/>
  <c r="N510" i="3" s="1"/>
  <c r="M510" i="3"/>
  <c r="O510" i="1"/>
  <c r="Y446" i="1"/>
  <c r="Y446" i="3" s="1"/>
  <c r="X446" i="3"/>
  <c r="Z446" i="1"/>
  <c r="AI446" i="1" s="1"/>
  <c r="X187" i="3"/>
  <c r="Z187" i="1"/>
  <c r="Y187" i="1"/>
  <c r="Y187" i="3" s="1"/>
  <c r="Y497" i="1"/>
  <c r="Y497" i="3" s="1"/>
  <c r="X497" i="3"/>
  <c r="X340" i="3"/>
  <c r="Z340" i="1"/>
  <c r="Y340" i="1"/>
  <c r="Y340" i="3" s="1"/>
  <c r="Y124" i="1"/>
  <c r="Y124" i="3" s="1"/>
  <c r="X124" i="3"/>
  <c r="O97" i="1"/>
  <c r="M97" i="3"/>
  <c r="Z280" i="1"/>
  <c r="AI280" i="1" s="1"/>
  <c r="X280" i="3"/>
  <c r="Y280" i="1"/>
  <c r="Y280" i="3" s="1"/>
  <c r="AC604" i="1"/>
  <c r="AC604" i="3" s="1"/>
  <c r="AB604" i="3"/>
  <c r="AC474" i="1"/>
  <c r="AC474" i="3" s="1"/>
  <c r="AB474" i="3"/>
  <c r="S380" i="3"/>
  <c r="AC329" i="1"/>
  <c r="AC329" i="3" s="1"/>
  <c r="AB329" i="3"/>
  <c r="AF509" i="1"/>
  <c r="AD509" i="3"/>
  <c r="AI281" i="1"/>
  <c r="Q281" i="3"/>
  <c r="AE310" i="1"/>
  <c r="AE310" i="3" s="1"/>
  <c r="AD310" i="3"/>
  <c r="AC250" i="1"/>
  <c r="AC250" i="3" s="1"/>
  <c r="AB250" i="3"/>
  <c r="AC503" i="1"/>
  <c r="AC503" i="3" s="1"/>
  <c r="AB503" i="3"/>
  <c r="AC490" i="1"/>
  <c r="AC490" i="3" s="1"/>
  <c r="AB490" i="3"/>
  <c r="AC174" i="1"/>
  <c r="AB174" i="3"/>
  <c r="P426" i="1"/>
  <c r="P426" i="3" s="1"/>
  <c r="O426" i="3"/>
  <c r="Q40" i="3"/>
  <c r="AI459" i="1"/>
  <c r="Q459" i="3"/>
  <c r="AB16" i="1"/>
  <c r="Z16" i="3"/>
  <c r="P563" i="1"/>
  <c r="P563" i="3" s="1"/>
  <c r="O563" i="3"/>
  <c r="P155" i="1"/>
  <c r="P155" i="3" s="1"/>
  <c r="O155" i="3"/>
  <c r="AB4" i="1"/>
  <c r="Z4" i="3"/>
  <c r="P555" i="1"/>
  <c r="P555" i="3" s="1"/>
  <c r="O555" i="3"/>
  <c r="O33" i="1"/>
  <c r="O33" i="3" s="1"/>
  <c r="AC168" i="1"/>
  <c r="AB168" i="3"/>
  <c r="O610" i="1"/>
  <c r="O610" i="3" s="1"/>
  <c r="AA427" i="1"/>
  <c r="AA427" i="3" s="1"/>
  <c r="Z427" i="3"/>
  <c r="AA168" i="1"/>
  <c r="AA168" i="3" s="1"/>
  <c r="Z168" i="3"/>
  <c r="Z575" i="3"/>
  <c r="AB575" i="1"/>
  <c r="AA575" i="1"/>
  <c r="AA575" i="3" s="1"/>
  <c r="N177" i="1"/>
  <c r="N177" i="3" s="1"/>
  <c r="M177" i="3"/>
  <c r="O177" i="1"/>
  <c r="M375" i="3"/>
  <c r="O375" i="1"/>
  <c r="N375" i="1"/>
  <c r="N375" i="3" s="1"/>
  <c r="M16" i="3"/>
  <c r="N16" i="1"/>
  <c r="N16" i="3" s="1"/>
  <c r="O16" i="1"/>
  <c r="M597" i="3"/>
  <c r="N597" i="1"/>
  <c r="N597" i="3" s="1"/>
  <c r="O597" i="1"/>
  <c r="Z293" i="1"/>
  <c r="X293" i="3"/>
  <c r="Y293" i="1"/>
  <c r="Y293" i="3" s="1"/>
  <c r="X519" i="3"/>
  <c r="Y519" i="1"/>
  <c r="Y519" i="3" s="1"/>
  <c r="Z519" i="1"/>
  <c r="R653" i="1"/>
  <c r="Q653" i="3"/>
  <c r="N348" i="1"/>
  <c r="N348" i="3" s="1"/>
  <c r="M348" i="3"/>
  <c r="Z495" i="1"/>
  <c r="X495" i="3"/>
  <c r="M656" i="3"/>
  <c r="N656" i="1"/>
  <c r="N656" i="3" s="1"/>
  <c r="O656" i="1"/>
  <c r="O296" i="3"/>
  <c r="P296" i="1"/>
  <c r="P296" i="3" s="1"/>
  <c r="Q296" i="1"/>
  <c r="N581" i="1"/>
  <c r="N581" i="3" s="1"/>
  <c r="M581" i="3"/>
  <c r="Y567" i="1"/>
  <c r="Y567" i="3" s="1"/>
  <c r="X567" i="3"/>
  <c r="N615" i="1"/>
  <c r="N615" i="3" s="1"/>
  <c r="M615" i="3"/>
  <c r="N200" i="1"/>
  <c r="N200" i="3" s="1"/>
  <c r="M200" i="3"/>
  <c r="O117" i="1"/>
  <c r="M117" i="3"/>
  <c r="N117" i="1"/>
  <c r="N117" i="3" s="1"/>
  <c r="M241" i="3"/>
  <c r="O241" i="1"/>
  <c r="N241" i="1"/>
  <c r="N241" i="3" s="1"/>
  <c r="N26" i="1"/>
  <c r="N26" i="3" s="1"/>
  <c r="M26" i="3"/>
  <c r="O26" i="1"/>
  <c r="X382" i="3"/>
  <c r="Z382" i="1"/>
  <c r="Y382" i="1"/>
  <c r="Y382" i="3" s="1"/>
  <c r="Y367" i="1"/>
  <c r="Y367" i="3" s="1"/>
  <c r="X367" i="3"/>
  <c r="Z367" i="1"/>
  <c r="N417" i="1"/>
  <c r="N417" i="3" s="1"/>
  <c r="M417" i="3"/>
  <c r="O417" i="1"/>
  <c r="X630" i="3"/>
  <c r="Y630" i="1"/>
  <c r="Y630" i="3" s="1"/>
  <c r="Z630" i="1"/>
  <c r="N13" i="1"/>
  <c r="N13" i="3" s="1"/>
  <c r="M13" i="3"/>
  <c r="Y355" i="1"/>
  <c r="Y355" i="3" s="1"/>
  <c r="X355" i="3"/>
  <c r="N201" i="1"/>
  <c r="N201" i="3" s="1"/>
  <c r="M201" i="3"/>
  <c r="O201" i="1"/>
  <c r="O148" i="1"/>
  <c r="M148" i="3"/>
  <c r="Z283" i="3"/>
  <c r="AB283" i="1"/>
  <c r="AA283" i="1"/>
  <c r="AA283" i="3" s="1"/>
  <c r="M576" i="3"/>
  <c r="N576" i="1"/>
  <c r="N576" i="3" s="1"/>
  <c r="O576" i="1"/>
  <c r="O552" i="1"/>
  <c r="M552" i="3"/>
  <c r="N552" i="1"/>
  <c r="N552" i="3" s="1"/>
  <c r="Z434" i="1"/>
  <c r="X434" i="3"/>
  <c r="Y434" i="1"/>
  <c r="Y434" i="3" s="1"/>
  <c r="O347" i="1"/>
  <c r="M347" i="3"/>
  <c r="M95" i="3"/>
  <c r="O95" i="1"/>
  <c r="N95" i="1"/>
  <c r="N95" i="3" s="1"/>
  <c r="Y198" i="1"/>
  <c r="Y198" i="3" s="1"/>
  <c r="X198" i="3"/>
  <c r="N22" i="1"/>
  <c r="N22" i="3" s="1"/>
  <c r="M22" i="3"/>
  <c r="O22" i="1"/>
  <c r="Z606" i="1"/>
  <c r="X606" i="3"/>
  <c r="Y606" i="1"/>
  <c r="Y606" i="3" s="1"/>
  <c r="Y358" i="1"/>
  <c r="Y358" i="3" s="1"/>
  <c r="X358" i="3"/>
  <c r="M655" i="3"/>
  <c r="N655" i="1"/>
  <c r="N655" i="3" s="1"/>
  <c r="O655" i="1"/>
  <c r="X485" i="3"/>
  <c r="Z485" i="1"/>
  <c r="AI485" i="1" s="1"/>
  <c r="Y485" i="1"/>
  <c r="Y485" i="3" s="1"/>
  <c r="Z19" i="1"/>
  <c r="X19" i="3"/>
  <c r="Y19" i="1"/>
  <c r="Y19" i="3" s="1"/>
  <c r="O29" i="1"/>
  <c r="M29" i="3"/>
  <c r="N29" i="1"/>
  <c r="N29" i="3" s="1"/>
  <c r="X513" i="3"/>
  <c r="Z513" i="1"/>
  <c r="Y513" i="1"/>
  <c r="Y513" i="3" s="1"/>
  <c r="Z145" i="1"/>
  <c r="X145" i="3"/>
  <c r="Z423" i="3"/>
  <c r="AA423" i="1"/>
  <c r="AA423" i="3" s="1"/>
  <c r="AB423" i="1"/>
  <c r="Y277" i="1"/>
  <c r="Y277" i="3" s="1"/>
  <c r="X277" i="3"/>
  <c r="Z277" i="1"/>
  <c r="O152" i="1"/>
  <c r="M152" i="3"/>
  <c r="X97" i="3"/>
  <c r="Z97" i="1"/>
  <c r="Y97" i="1"/>
  <c r="Y97" i="3" s="1"/>
  <c r="Z289" i="1"/>
  <c r="X289" i="3"/>
  <c r="Y289" i="1"/>
  <c r="Y289" i="3" s="1"/>
  <c r="M558" i="3"/>
  <c r="N558" i="1"/>
  <c r="N558" i="3" s="1"/>
  <c r="O558" i="1"/>
  <c r="N172" i="1"/>
  <c r="N172" i="3" s="1"/>
  <c r="M172" i="3"/>
  <c r="O172" i="1"/>
  <c r="O224" i="1"/>
  <c r="M224" i="3"/>
  <c r="N224" i="1"/>
  <c r="N224" i="3" s="1"/>
  <c r="O565" i="1"/>
  <c r="M565" i="3"/>
  <c r="N565" i="1"/>
  <c r="N565" i="3" s="1"/>
  <c r="R227" i="1"/>
  <c r="Q227" i="3"/>
  <c r="AC35" i="1"/>
  <c r="AC35" i="3" s="1"/>
  <c r="AB35" i="3"/>
  <c r="AC111" i="1"/>
  <c r="AC111" i="3" s="1"/>
  <c r="AB111" i="3"/>
  <c r="AI320" i="1"/>
  <c r="Q320" i="3"/>
  <c r="N599" i="1"/>
  <c r="N599" i="3" s="1"/>
  <c r="X505" i="3"/>
  <c r="Z505" i="1"/>
  <c r="Y505" i="1"/>
  <c r="Y505" i="3" s="1"/>
  <c r="Y295" i="1"/>
  <c r="Y295" i="3" s="1"/>
  <c r="X295" i="3"/>
  <c r="O433" i="1"/>
  <c r="M433" i="3"/>
  <c r="N78" i="1"/>
  <c r="N78" i="3" s="1"/>
  <c r="M78" i="3"/>
  <c r="M317" i="3"/>
  <c r="N317" i="1"/>
  <c r="N317" i="3" s="1"/>
  <c r="O317" i="1"/>
  <c r="Z619" i="1"/>
  <c r="X619" i="3"/>
  <c r="X173" i="3"/>
  <c r="Z173" i="1"/>
  <c r="Y173" i="1"/>
  <c r="Y173" i="3" s="1"/>
  <c r="Y407" i="1"/>
  <c r="Y407" i="3" s="1"/>
  <c r="X407" i="3"/>
  <c r="AC518" i="1"/>
  <c r="AC518" i="3" s="1"/>
  <c r="AB518" i="3"/>
  <c r="AJ49" i="1"/>
  <c r="AJ49" i="3" s="1"/>
  <c r="AI49" i="3"/>
  <c r="Q408" i="1"/>
  <c r="R408" i="1" s="1"/>
  <c r="AC180" i="1"/>
  <c r="AC180" i="3" s="1"/>
  <c r="AB180" i="3"/>
  <c r="AC265" i="1"/>
  <c r="AC265" i="3" s="1"/>
  <c r="AB265" i="3"/>
  <c r="AC52" i="1"/>
  <c r="AC52" i="3" s="1"/>
  <c r="AB52" i="3"/>
  <c r="AC318" i="1"/>
  <c r="AC318" i="3" s="1"/>
  <c r="AB318" i="3"/>
  <c r="Q160" i="3"/>
  <c r="AI236" i="1"/>
  <c r="Q236" i="3"/>
  <c r="AC543" i="1"/>
  <c r="AC543" i="3" s="1"/>
  <c r="AB543" i="3"/>
  <c r="Q407" i="1"/>
  <c r="Q407" i="3" s="1"/>
  <c r="O407" i="3"/>
  <c r="P76" i="1"/>
  <c r="P76" i="3" s="1"/>
  <c r="O76" i="3"/>
  <c r="P64" i="1"/>
  <c r="P64" i="3" s="1"/>
  <c r="O64" i="3"/>
  <c r="AI618" i="1"/>
  <c r="Z618" i="3"/>
  <c r="AA595" i="1"/>
  <c r="AA595" i="3" s="1"/>
  <c r="Z595" i="3"/>
  <c r="Z253" i="3"/>
  <c r="AJ71" i="1"/>
  <c r="AI71" i="3"/>
  <c r="AC473" i="1"/>
  <c r="AB473" i="3"/>
  <c r="N610" i="1"/>
  <c r="N610" i="3" s="1"/>
  <c r="AC303" i="1"/>
  <c r="AB303" i="3"/>
  <c r="Z629" i="1"/>
  <c r="Z629" i="3" s="1"/>
  <c r="X290" i="3"/>
  <c r="Z290" i="1"/>
  <c r="Y290" i="1"/>
  <c r="Y290" i="3" s="1"/>
  <c r="Z453" i="1"/>
  <c r="X453" i="3"/>
  <c r="Y453" i="1"/>
  <c r="Y453" i="3" s="1"/>
  <c r="N301" i="1"/>
  <c r="N301" i="3" s="1"/>
  <c r="M301" i="3"/>
  <c r="O301" i="1"/>
  <c r="Y80" i="1"/>
  <c r="Y80" i="3" s="1"/>
  <c r="X80" i="3"/>
  <c r="N39" i="1"/>
  <c r="N39" i="3" s="1"/>
  <c r="M39" i="3"/>
  <c r="X466" i="3"/>
  <c r="Y466" i="1"/>
  <c r="Y466" i="3" s="1"/>
  <c r="Z466" i="1"/>
  <c r="Y248" i="1"/>
  <c r="Y248" i="3" s="1"/>
  <c r="X248" i="3"/>
  <c r="Z248" i="1"/>
  <c r="AI248" i="1" s="1"/>
  <c r="X590" i="3"/>
  <c r="Z590" i="1"/>
  <c r="Y590" i="1"/>
  <c r="Y590" i="3" s="1"/>
  <c r="Z600" i="1"/>
  <c r="X600" i="3"/>
  <c r="M295" i="3"/>
  <c r="O295" i="1"/>
  <c r="N295" i="1"/>
  <c r="N295" i="3" s="1"/>
  <c r="M428" i="3"/>
  <c r="N428" i="1"/>
  <c r="N428" i="3" s="1"/>
  <c r="O428" i="1"/>
  <c r="Y94" i="1"/>
  <c r="Y94" i="3" s="1"/>
  <c r="X94" i="3"/>
  <c r="O635" i="1"/>
  <c r="M635" i="3"/>
  <c r="X599" i="3"/>
  <c r="Y599" i="1"/>
  <c r="Y599" i="3" s="1"/>
  <c r="Z599" i="1"/>
  <c r="N507" i="1"/>
  <c r="N507" i="3" s="1"/>
  <c r="M507" i="3"/>
  <c r="O507" i="1"/>
  <c r="N202" i="1"/>
  <c r="N202" i="3" s="1"/>
  <c r="M202" i="3"/>
  <c r="O202" i="1"/>
  <c r="Z3" i="1"/>
  <c r="X3" i="3"/>
  <c r="Y3" i="1"/>
  <c r="Y3" i="3" s="1"/>
  <c r="X271" i="3"/>
  <c r="Y271" i="1"/>
  <c r="Y271" i="3" s="1"/>
  <c r="Z271" i="1"/>
  <c r="M342" i="3"/>
  <c r="O342" i="1"/>
  <c r="N342" i="1"/>
  <c r="N342" i="3" s="1"/>
  <c r="O211" i="1"/>
  <c r="M211" i="3"/>
  <c r="N211" i="1"/>
  <c r="N211" i="3" s="1"/>
  <c r="M263" i="3"/>
  <c r="O263" i="1"/>
  <c r="N263" i="1"/>
  <c r="N263" i="3" s="1"/>
  <c r="N315" i="1"/>
  <c r="N315" i="3" s="1"/>
  <c r="M315" i="3"/>
  <c r="O315" i="1"/>
  <c r="N145" i="1"/>
  <c r="N145" i="3" s="1"/>
  <c r="M145" i="3"/>
  <c r="X570" i="3"/>
  <c r="Z570" i="1"/>
  <c r="Y570" i="1"/>
  <c r="Y570" i="3" s="1"/>
  <c r="N479" i="1"/>
  <c r="N479" i="3" s="1"/>
  <c r="M479" i="3"/>
  <c r="Z257" i="1"/>
  <c r="X257" i="3"/>
  <c r="Y257" i="1"/>
  <c r="Y257" i="3" s="1"/>
  <c r="N659" i="1"/>
  <c r="N659" i="3" s="1"/>
  <c r="M659" i="3"/>
  <c r="N468" i="1"/>
  <c r="N468" i="3" s="1"/>
  <c r="M468" i="3"/>
  <c r="O468" i="1"/>
  <c r="M490" i="3"/>
  <c r="N490" i="1"/>
  <c r="N490" i="3" s="1"/>
  <c r="O490" i="1"/>
  <c r="X540" i="3"/>
  <c r="Z540" i="1"/>
  <c r="Y540" i="1"/>
  <c r="Y540" i="3" s="1"/>
  <c r="Y243" i="1"/>
  <c r="Y243" i="3" s="1"/>
  <c r="X243" i="3"/>
  <c r="Q135" i="1"/>
  <c r="O135" i="3"/>
  <c r="Z650" i="1"/>
  <c r="X650" i="3"/>
  <c r="Y650" i="1"/>
  <c r="Y650" i="3" s="1"/>
  <c r="O144" i="1"/>
  <c r="M144" i="3"/>
  <c r="N144" i="1"/>
  <c r="N144" i="3" s="1"/>
  <c r="Z261" i="1"/>
  <c r="X261" i="3"/>
  <c r="Y261" i="1"/>
  <c r="Y261" i="3" s="1"/>
  <c r="X528" i="3"/>
  <c r="Y528" i="1"/>
  <c r="Y528" i="3" s="1"/>
  <c r="Z528" i="1"/>
  <c r="Y294" i="1"/>
  <c r="Y294" i="3" s="1"/>
  <c r="X294" i="3"/>
  <c r="Z294" i="1"/>
  <c r="Y270" i="1"/>
  <c r="Y270" i="3" s="1"/>
  <c r="X270" i="3"/>
  <c r="N291" i="1"/>
  <c r="N291" i="3" s="1"/>
  <c r="M291" i="3"/>
  <c r="Z184" i="1"/>
  <c r="X184" i="3"/>
  <c r="Z218" i="1"/>
  <c r="X218" i="3"/>
  <c r="M353" i="3"/>
  <c r="N353" i="1"/>
  <c r="N353" i="3" s="1"/>
  <c r="O353" i="1"/>
  <c r="O370" i="1"/>
  <c r="M370" i="3"/>
  <c r="N370" i="1"/>
  <c r="N370" i="3" s="1"/>
  <c r="O606" i="1"/>
  <c r="M606" i="3"/>
  <c r="N606" i="1"/>
  <c r="N606" i="3" s="1"/>
  <c r="X596" i="3"/>
  <c r="Z596" i="1"/>
  <c r="Y596" i="1"/>
  <c r="Y596" i="3" s="1"/>
  <c r="O549" i="1"/>
  <c r="M549" i="3"/>
  <c r="Y337" i="1"/>
  <c r="Y337" i="3" s="1"/>
  <c r="X337" i="3"/>
  <c r="O205" i="1"/>
  <c r="M205" i="3"/>
  <c r="Y511" i="1"/>
  <c r="Y511" i="3" s="1"/>
  <c r="X511" i="3"/>
  <c r="Z511" i="1"/>
  <c r="O69" i="1"/>
  <c r="M69" i="3"/>
  <c r="Y76" i="1"/>
  <c r="Y76" i="3" s="1"/>
  <c r="X76" i="3"/>
  <c r="M461" i="3"/>
  <c r="N461" i="1"/>
  <c r="N461" i="3" s="1"/>
  <c r="O461" i="1"/>
  <c r="O522" i="1"/>
  <c r="M522" i="3"/>
  <c r="N45" i="1"/>
  <c r="N45" i="3" s="1"/>
  <c r="M45" i="3"/>
  <c r="AB311" i="1"/>
  <c r="AB311" i="3" s="1"/>
  <c r="Z311" i="3"/>
  <c r="AA311" i="1"/>
  <c r="AA311" i="3" s="1"/>
  <c r="Y405" i="1"/>
  <c r="Y405" i="3" s="1"/>
  <c r="X405" i="3"/>
  <c r="Z405" i="1"/>
  <c r="N623" i="1"/>
  <c r="N623" i="3" s="1"/>
  <c r="M623" i="3"/>
  <c r="O623" i="1"/>
  <c r="M403" i="3"/>
  <c r="O403" i="1"/>
  <c r="N403" i="1"/>
  <c r="N403" i="3" s="1"/>
  <c r="Y288" i="1"/>
  <c r="Y288" i="3" s="1"/>
  <c r="X288" i="3"/>
  <c r="Z288" i="1"/>
  <c r="M614" i="3"/>
  <c r="O614" i="1"/>
  <c r="N614" i="1"/>
  <c r="N614" i="3" s="1"/>
  <c r="M173" i="3"/>
  <c r="N173" i="1"/>
  <c r="N173" i="3" s="1"/>
  <c r="O173" i="1"/>
  <c r="O234" i="1"/>
  <c r="M234" i="3"/>
  <c r="Y91" i="1"/>
  <c r="Y91" i="3" s="1"/>
  <c r="X91" i="3"/>
  <c r="O641" i="1"/>
  <c r="M641" i="3"/>
  <c r="AC130" i="1"/>
  <c r="AB130" i="3"/>
  <c r="Y127" i="1"/>
  <c r="Y127" i="3" s="1"/>
  <c r="X127" i="3"/>
  <c r="Z127" i="1"/>
  <c r="T326" i="1"/>
  <c r="T326" i="3" s="1"/>
  <c r="S326" i="3"/>
  <c r="R393" i="1"/>
  <c r="Q393" i="3"/>
  <c r="Y452" i="1"/>
  <c r="Y452" i="3" s="1"/>
  <c r="X452" i="3"/>
  <c r="Z452" i="1"/>
  <c r="O511" i="1"/>
  <c r="M511" i="3"/>
  <c r="N511" i="1"/>
  <c r="N511" i="3" s="1"/>
  <c r="X371" i="3"/>
  <c r="Z371" i="1"/>
  <c r="Y371" i="1"/>
  <c r="Y371" i="3" s="1"/>
  <c r="N634" i="1"/>
  <c r="N634" i="3" s="1"/>
  <c r="M634" i="3"/>
  <c r="Y549" i="1"/>
  <c r="Y549" i="3" s="1"/>
  <c r="X549" i="3"/>
  <c r="Z549" i="1"/>
  <c r="Q166" i="3"/>
  <c r="N617" i="1"/>
  <c r="N617" i="3" s="1"/>
  <c r="M617" i="3"/>
  <c r="O617" i="1"/>
  <c r="Z413" i="1"/>
  <c r="X413" i="3"/>
  <c r="Y379" i="1"/>
  <c r="Y379" i="3" s="1"/>
  <c r="X379" i="3"/>
  <c r="Z114" i="1"/>
  <c r="X114" i="3"/>
  <c r="Y114" i="1"/>
  <c r="Y114" i="3" s="1"/>
  <c r="Z583" i="1"/>
  <c r="X583" i="3"/>
  <c r="Q626" i="3"/>
  <c r="AC527" i="1"/>
  <c r="AC527" i="3" s="1"/>
  <c r="AB527" i="3"/>
  <c r="P408" i="1"/>
  <c r="P408" i="3" s="1"/>
  <c r="AC537" i="1"/>
  <c r="AC537" i="3" s="1"/>
  <c r="AB537" i="3"/>
  <c r="Q38" i="1"/>
  <c r="AI247" i="1"/>
  <c r="Q247" i="3"/>
  <c r="P185" i="1"/>
  <c r="P185" i="3" s="1"/>
  <c r="AI285" i="1"/>
  <c r="Q285" i="3"/>
  <c r="AI427" i="1"/>
  <c r="Q427" i="3"/>
  <c r="AC545" i="1"/>
  <c r="AC545" i="3" s="1"/>
  <c r="AB545" i="3"/>
  <c r="AI304" i="1"/>
  <c r="Q304" i="3"/>
  <c r="AA430" i="1"/>
  <c r="AA430" i="3" s="1"/>
  <c r="Z430" i="3"/>
  <c r="AC63" i="1"/>
  <c r="AB63" i="3"/>
  <c r="AA567" i="1"/>
  <c r="AA567" i="3" s="1"/>
  <c r="Z567" i="3"/>
  <c r="Z425" i="3"/>
  <c r="AB246" i="1"/>
  <c r="AB246" i="3" s="1"/>
  <c r="Z246" i="3"/>
  <c r="Z64" i="1"/>
  <c r="Z64" i="3" s="1"/>
  <c r="O199" i="1"/>
  <c r="O199" i="3" s="1"/>
  <c r="AB646" i="1"/>
  <c r="Z646" i="3"/>
  <c r="N15" i="1"/>
  <c r="N15" i="3" s="1"/>
  <c r="M15" i="3"/>
  <c r="O15" i="1"/>
  <c r="M640" i="3"/>
  <c r="N640" i="1"/>
  <c r="N640" i="3" s="1"/>
  <c r="O640" i="1"/>
  <c r="M484" i="3"/>
  <c r="O484" i="1"/>
  <c r="N484" i="1"/>
  <c r="N484" i="3" s="1"/>
  <c r="Z245" i="1"/>
  <c r="X245" i="3"/>
  <c r="Z122" i="1"/>
  <c r="X122" i="3"/>
  <c r="Y122" i="1"/>
  <c r="Y122" i="3" s="1"/>
  <c r="Y421" i="1"/>
  <c r="Y421" i="3" s="1"/>
  <c r="X421" i="3"/>
  <c r="N197" i="1"/>
  <c r="N197" i="3" s="1"/>
  <c r="M197" i="3"/>
  <c r="N90" i="1"/>
  <c r="N90" i="3" s="1"/>
  <c r="M90" i="3"/>
  <c r="Z440" i="1"/>
  <c r="X440" i="3"/>
  <c r="Z475" i="1"/>
  <c r="X475" i="3"/>
  <c r="N260" i="1"/>
  <c r="N260" i="3" s="1"/>
  <c r="M260" i="3"/>
  <c r="N382" i="1"/>
  <c r="N382" i="3" s="1"/>
  <c r="M382" i="3"/>
  <c r="O382" i="1"/>
  <c r="N99" i="1"/>
  <c r="N99" i="3" s="1"/>
  <c r="M99" i="3"/>
  <c r="Y472" i="1"/>
  <c r="Y472" i="3" s="1"/>
  <c r="X472" i="3"/>
  <c r="Z472" i="1"/>
  <c r="N363" i="1"/>
  <c r="N363" i="3" s="1"/>
  <c r="M363" i="3"/>
  <c r="Y548" i="1"/>
  <c r="Y548" i="3" s="1"/>
  <c r="X548" i="3"/>
  <c r="Y660" i="1"/>
  <c r="Y660" i="3" s="1"/>
  <c r="X660" i="3"/>
  <c r="Z660" i="1"/>
  <c r="M161" i="3"/>
  <c r="O161" i="1"/>
  <c r="N161" i="1"/>
  <c r="N161" i="3" s="1"/>
  <c r="Z522" i="1"/>
  <c r="X522" i="3"/>
  <c r="M562" i="3"/>
  <c r="N562" i="1"/>
  <c r="N562" i="3" s="1"/>
  <c r="O562" i="1"/>
  <c r="X588" i="3"/>
  <c r="Z588" i="1"/>
  <c r="Y588" i="1"/>
  <c r="Y588" i="3" s="1"/>
  <c r="N282" i="1"/>
  <c r="N282" i="3" s="1"/>
  <c r="M282" i="3"/>
  <c r="Y601" i="1"/>
  <c r="Y601" i="3" s="1"/>
  <c r="X601" i="3"/>
  <c r="M560" i="3"/>
  <c r="N560" i="1"/>
  <c r="N560" i="3" s="1"/>
  <c r="O560" i="1"/>
  <c r="M473" i="3"/>
  <c r="O473" i="1"/>
  <c r="N473" i="1"/>
  <c r="N473" i="3" s="1"/>
  <c r="M364" i="3"/>
  <c r="N364" i="1"/>
  <c r="N364" i="3" s="1"/>
  <c r="O364" i="1"/>
  <c r="M572" i="3"/>
  <c r="O572" i="1"/>
  <c r="N572" i="1"/>
  <c r="N572" i="3" s="1"/>
  <c r="N302" i="1"/>
  <c r="N302" i="3" s="1"/>
  <c r="M302" i="3"/>
  <c r="O302" i="1"/>
  <c r="X9" i="3"/>
  <c r="Y9" i="1"/>
  <c r="Y9" i="3" s="1"/>
  <c r="Z9" i="1"/>
  <c r="Y313" i="1"/>
  <c r="Y313" i="3" s="1"/>
  <c r="X313" i="3"/>
  <c r="X10" i="3"/>
  <c r="Z10" i="1"/>
  <c r="Y10" i="1"/>
  <c r="Y10" i="3" s="1"/>
  <c r="X412" i="3"/>
  <c r="Y412" i="1"/>
  <c r="Y412" i="3" s="1"/>
  <c r="Z412" i="1"/>
  <c r="Y50" i="1"/>
  <c r="Y50" i="3" s="1"/>
  <c r="X50" i="3"/>
  <c r="Z50" i="1"/>
  <c r="Z57" i="1"/>
  <c r="X57" i="3"/>
  <c r="Z315" i="1"/>
  <c r="X315" i="3"/>
  <c r="AA398" i="1"/>
  <c r="AA398" i="3" s="1"/>
  <c r="Z398" i="3"/>
  <c r="AB398" i="1"/>
  <c r="O341" i="1"/>
  <c r="M341" i="3"/>
  <c r="Y447" i="1"/>
  <c r="Y447" i="3" s="1"/>
  <c r="X447" i="3"/>
  <c r="Z447" i="1"/>
  <c r="Z153" i="1"/>
  <c r="X153" i="3"/>
  <c r="Y55" i="1"/>
  <c r="Y55" i="3" s="1"/>
  <c r="X55" i="3"/>
  <c r="M513" i="3"/>
  <c r="N513" i="1"/>
  <c r="N513" i="3" s="1"/>
  <c r="O513" i="1"/>
  <c r="Y323" i="1"/>
  <c r="Y323" i="3" s="1"/>
  <c r="X323" i="3"/>
  <c r="Z323" i="1"/>
  <c r="X531" i="3"/>
  <c r="Y531" i="1"/>
  <c r="Y531" i="3" s="1"/>
  <c r="Z531" i="1"/>
  <c r="X291" i="3"/>
  <c r="Z291" i="1"/>
  <c r="Y291" i="1"/>
  <c r="Y291" i="3" s="1"/>
  <c r="Z176" i="1"/>
  <c r="AI176" i="1" s="1"/>
  <c r="X176" i="3"/>
  <c r="Y176" i="1"/>
  <c r="Y176" i="3" s="1"/>
  <c r="M438" i="3"/>
  <c r="O438" i="1"/>
  <c r="N438" i="1"/>
  <c r="N438" i="3" s="1"/>
  <c r="N34" i="1"/>
  <c r="N34" i="3" s="1"/>
  <c r="M34" i="3"/>
  <c r="O441" i="1"/>
  <c r="M441" i="3"/>
  <c r="O3" i="3"/>
  <c r="P3" i="1"/>
  <c r="P3" i="3" s="1"/>
  <c r="Q3" i="1"/>
  <c r="Y164" i="1"/>
  <c r="Y164" i="3" s="1"/>
  <c r="X164" i="3"/>
  <c r="Y136" i="1"/>
  <c r="Y136" i="3" s="1"/>
  <c r="X136" i="3"/>
  <c r="Z136" i="1"/>
  <c r="N413" i="1"/>
  <c r="N413" i="3" s="1"/>
  <c r="M413" i="3"/>
  <c r="O413" i="1"/>
  <c r="AC191" i="1"/>
  <c r="AC191" i="3" s="1"/>
  <c r="AB191" i="3"/>
  <c r="Z98" i="3"/>
  <c r="Y529" i="1"/>
  <c r="Y529" i="3" s="1"/>
  <c r="X529" i="3"/>
  <c r="Z529" i="1"/>
  <c r="M233" i="3"/>
  <c r="N233" i="1"/>
  <c r="N233" i="3" s="1"/>
  <c r="O233" i="1"/>
  <c r="X616" i="3"/>
  <c r="Y616" i="1"/>
  <c r="Y616" i="3" s="1"/>
  <c r="Z616" i="1"/>
  <c r="Y383" i="1"/>
  <c r="Y383" i="3" s="1"/>
  <c r="X383" i="3"/>
  <c r="Z482" i="3"/>
  <c r="AA482" i="1"/>
  <c r="AA482" i="3" s="1"/>
  <c r="AB482" i="1"/>
  <c r="Y508" i="1"/>
  <c r="Y508" i="3" s="1"/>
  <c r="X508" i="3"/>
  <c r="N198" i="1"/>
  <c r="N198" i="3" s="1"/>
  <c r="M198" i="3"/>
  <c r="P66" i="1"/>
  <c r="P66" i="3" s="1"/>
  <c r="O66" i="3"/>
  <c r="O443" i="1"/>
  <c r="M443" i="3"/>
  <c r="Y664" i="1"/>
  <c r="Y664" i="3" s="1"/>
  <c r="X664" i="3"/>
  <c r="Z664" i="1"/>
  <c r="N520" i="1"/>
  <c r="N520" i="3" s="1"/>
  <c r="M520" i="3"/>
  <c r="Q300" i="1"/>
  <c r="R300" i="1" s="1"/>
  <c r="R300" i="3" s="1"/>
  <c r="AC420" i="1"/>
  <c r="AC420" i="3" s="1"/>
  <c r="AB420" i="3"/>
  <c r="AI63" i="1"/>
  <c r="Q63" i="3"/>
  <c r="P38" i="1"/>
  <c r="P38" i="3" s="1"/>
  <c r="AC319" i="1"/>
  <c r="AC319" i="3" s="1"/>
  <c r="AB319" i="3"/>
  <c r="Q185" i="1"/>
  <c r="Q185" i="3" s="1"/>
  <c r="AC206" i="1"/>
  <c r="AC206" i="3" s="1"/>
  <c r="AB206" i="3"/>
  <c r="Q280" i="3"/>
  <c r="AC110" i="1"/>
  <c r="AC110" i="3" s="1"/>
  <c r="AB110" i="3"/>
  <c r="AI282" i="1"/>
  <c r="Q282" i="3"/>
  <c r="AI423" i="1"/>
  <c r="Q423" i="3"/>
  <c r="AI306" i="1"/>
  <c r="Q306" i="3"/>
  <c r="Y61" i="1"/>
  <c r="Y61" i="3" s="1"/>
  <c r="Z266" i="1"/>
  <c r="Z266" i="3" s="1"/>
  <c r="P204" i="1"/>
  <c r="P204" i="3" s="1"/>
  <c r="O204" i="3"/>
  <c r="AC459" i="1"/>
  <c r="AC459" i="3" s="1"/>
  <c r="AB459" i="3"/>
  <c r="Z565" i="3"/>
  <c r="Y619" i="1"/>
  <c r="Y619" i="3" s="1"/>
  <c r="Q446" i="3"/>
  <c r="AA198" i="1"/>
  <c r="AA198" i="3" s="1"/>
  <c r="Z198" i="3"/>
  <c r="AA647" i="1"/>
  <c r="AA647" i="3" s="1"/>
  <c r="Z647" i="3"/>
  <c r="Y118" i="1"/>
  <c r="Y118" i="3" s="1"/>
  <c r="Z539" i="3"/>
  <c r="AA363" i="1"/>
  <c r="AA363" i="3" s="1"/>
  <c r="Z363" i="3"/>
  <c r="P195" i="1"/>
  <c r="P195" i="3" s="1"/>
  <c r="O195" i="3"/>
  <c r="Y433" i="1"/>
  <c r="Y433" i="3" s="1"/>
  <c r="AB5" i="1"/>
  <c r="Z5" i="3"/>
  <c r="P500" i="1"/>
  <c r="P500" i="3" s="1"/>
  <c r="O500" i="3"/>
  <c r="O405" i="1"/>
  <c r="O405" i="3" s="1"/>
  <c r="Y652" i="1"/>
  <c r="Y652" i="3" s="1"/>
  <c r="X652" i="3"/>
  <c r="N440" i="1"/>
  <c r="N440" i="3" s="1"/>
  <c r="M440" i="3"/>
  <c r="X29" i="3"/>
  <c r="Z29" i="1"/>
  <c r="Y29" i="1"/>
  <c r="Y29" i="3" s="1"/>
  <c r="Y292" i="1"/>
  <c r="Y292" i="3" s="1"/>
  <c r="X292" i="3"/>
  <c r="Z292" i="1"/>
  <c r="X478" i="3"/>
  <c r="Z478" i="1"/>
  <c r="Y478" i="1"/>
  <c r="Y478" i="3" s="1"/>
  <c r="Y632" i="1"/>
  <c r="Y632" i="3" s="1"/>
  <c r="X632" i="3"/>
  <c r="Z632" i="1"/>
  <c r="M583" i="3"/>
  <c r="N583" i="1"/>
  <c r="N583" i="3" s="1"/>
  <c r="O583" i="1"/>
  <c r="N308" i="1"/>
  <c r="N308" i="3" s="1"/>
  <c r="M308" i="3"/>
  <c r="Z587" i="1"/>
  <c r="X587" i="3"/>
  <c r="M356" i="3"/>
  <c r="O356" i="1"/>
  <c r="N356" i="1"/>
  <c r="N356" i="3" s="1"/>
  <c r="Z12" i="1"/>
  <c r="X12" i="3"/>
  <c r="Y12" i="1"/>
  <c r="Y12" i="3" s="1"/>
  <c r="M270" i="3"/>
  <c r="N270" i="1"/>
  <c r="N270" i="3" s="1"/>
  <c r="O270" i="1"/>
  <c r="N155" i="1"/>
  <c r="N155" i="3" s="1"/>
  <c r="M155" i="3"/>
  <c r="O501" i="1"/>
  <c r="M501" i="3"/>
  <c r="Y584" i="1"/>
  <c r="Y584" i="3" s="1"/>
  <c r="X584" i="3"/>
  <c r="M442" i="3"/>
  <c r="O442" i="1"/>
  <c r="N442" i="1"/>
  <c r="N442" i="3" s="1"/>
  <c r="N585" i="1"/>
  <c r="N585" i="3" s="1"/>
  <c r="M585" i="3"/>
  <c r="O585" i="1"/>
  <c r="O126" i="1"/>
  <c r="M126" i="3"/>
  <c r="N126" i="1"/>
  <c r="N126" i="3" s="1"/>
  <c r="X439" i="3"/>
  <c r="Z439" i="1"/>
  <c r="Y439" i="1"/>
  <c r="Y439" i="3" s="1"/>
  <c r="N184" i="1"/>
  <c r="N184" i="3" s="1"/>
  <c r="M184" i="3"/>
  <c r="O184" i="1"/>
  <c r="Z166" i="1"/>
  <c r="AI166" i="1" s="1"/>
  <c r="X166" i="3"/>
  <c r="X188" i="3"/>
  <c r="Z188" i="1"/>
  <c r="Y188" i="1"/>
  <c r="Y188" i="3" s="1"/>
  <c r="Y628" i="1"/>
  <c r="Y628" i="3" s="1"/>
  <c r="X628" i="3"/>
  <c r="Y640" i="1"/>
  <c r="Y640" i="3" s="1"/>
  <c r="X640" i="3"/>
  <c r="AB117" i="1"/>
  <c r="AB117" i="3" s="1"/>
  <c r="Z117" i="3"/>
  <c r="AA117" i="1"/>
  <c r="AA117" i="3" s="1"/>
  <c r="O96" i="1"/>
  <c r="M96" i="3"/>
  <c r="N96" i="1"/>
  <c r="N96" i="3" s="1"/>
  <c r="X300" i="3"/>
  <c r="Z300" i="1"/>
  <c r="Y300" i="1"/>
  <c r="Y300" i="3" s="1"/>
  <c r="X369" i="3"/>
  <c r="Y369" i="1"/>
  <c r="Y369" i="3" s="1"/>
  <c r="Z369" i="1"/>
  <c r="Y565" i="1"/>
  <c r="Y565" i="3" s="1"/>
  <c r="X565" i="3"/>
  <c r="M622" i="3"/>
  <c r="N622" i="1"/>
  <c r="N622" i="3" s="1"/>
  <c r="O622" i="1"/>
  <c r="Y40" i="1"/>
  <c r="Y40" i="3" s="1"/>
  <c r="X40" i="3"/>
  <c r="Z40" i="1"/>
  <c r="O232" i="1"/>
  <c r="M232" i="3"/>
  <c r="N232" i="1"/>
  <c r="N232" i="3" s="1"/>
  <c r="M646" i="3"/>
  <c r="N646" i="1"/>
  <c r="N646" i="3" s="1"/>
  <c r="O646" i="1"/>
  <c r="Y70" i="1"/>
  <c r="Y70" i="3" s="1"/>
  <c r="X70" i="3"/>
  <c r="N75" i="1"/>
  <c r="N75" i="3" s="1"/>
  <c r="M75" i="3"/>
  <c r="O75" i="1"/>
  <c r="N587" i="1"/>
  <c r="N587" i="3" s="1"/>
  <c r="M587" i="3"/>
  <c r="X655" i="3"/>
  <c r="Y655" i="1"/>
  <c r="Y655" i="3" s="1"/>
  <c r="Z655" i="1"/>
  <c r="AC360" i="1"/>
  <c r="AB360" i="3"/>
  <c r="N6" i="1"/>
  <c r="N6" i="3" s="1"/>
  <c r="M6" i="3"/>
  <c r="Y228" i="1"/>
  <c r="Y228" i="3" s="1"/>
  <c r="X228" i="3"/>
  <c r="O107" i="1"/>
  <c r="M107" i="3"/>
  <c r="X8" i="3"/>
  <c r="Z8" i="1"/>
  <c r="Y8" i="1"/>
  <c r="Y8" i="3" s="1"/>
  <c r="Z578" i="1"/>
  <c r="X578" i="3"/>
  <c r="Y578" i="1"/>
  <c r="Y578" i="3" s="1"/>
  <c r="Z26" i="1"/>
  <c r="X26" i="3"/>
  <c r="Y26" i="1"/>
  <c r="Y26" i="3" s="1"/>
  <c r="X350" i="3"/>
  <c r="Z350" i="1"/>
  <c r="Y350" i="1"/>
  <c r="Y350" i="3" s="1"/>
  <c r="Z256" i="1"/>
  <c r="X256" i="3"/>
  <c r="N189" i="1"/>
  <c r="N189" i="3" s="1"/>
  <c r="M189" i="3"/>
  <c r="O189" i="1"/>
  <c r="M93" i="3"/>
  <c r="O93" i="1"/>
  <c r="N93" i="1"/>
  <c r="N93" i="3" s="1"/>
  <c r="O504" i="1"/>
  <c r="M504" i="3"/>
  <c r="N504" i="1"/>
  <c r="N504" i="3" s="1"/>
  <c r="O106" i="1"/>
  <c r="M106" i="3"/>
  <c r="N151" i="1"/>
  <c r="N151" i="3" s="1"/>
  <c r="M151" i="3"/>
  <c r="O151" i="1"/>
  <c r="Y214" i="1"/>
  <c r="Y214" i="3" s="1"/>
  <c r="X214" i="3"/>
  <c r="Y543" i="1"/>
  <c r="Y543" i="3" s="1"/>
  <c r="X543" i="3"/>
  <c r="O51" i="1"/>
  <c r="M51" i="3"/>
  <c r="X226" i="3"/>
  <c r="Y226" i="1"/>
  <c r="Y226" i="3" s="1"/>
  <c r="Z226" i="1"/>
  <c r="N216" i="1"/>
  <c r="N216" i="3" s="1"/>
  <c r="M216" i="3"/>
  <c r="N362" i="1"/>
  <c r="N362" i="3" s="1"/>
  <c r="M362" i="3"/>
  <c r="O143" i="1"/>
  <c r="M143" i="3"/>
  <c r="N47" i="1"/>
  <c r="N47" i="3" s="1"/>
  <c r="M47" i="3"/>
  <c r="N573" i="1"/>
  <c r="N573" i="3" s="1"/>
  <c r="M573" i="3"/>
  <c r="O573" i="1"/>
  <c r="N537" i="1"/>
  <c r="N537" i="3" s="1"/>
  <c r="M537" i="3"/>
  <c r="O537" i="1"/>
  <c r="M628" i="3"/>
  <c r="N628" i="1"/>
  <c r="N628" i="3" s="1"/>
  <c r="O628" i="1"/>
  <c r="M412" i="3"/>
  <c r="O412" i="1"/>
  <c r="N412" i="1"/>
  <c r="N412" i="3" s="1"/>
  <c r="Y251" i="1"/>
  <c r="Y251" i="3" s="1"/>
  <c r="X251" i="3"/>
  <c r="Z251" i="1"/>
  <c r="N293" i="1"/>
  <c r="N293" i="3" s="1"/>
  <c r="M293" i="3"/>
  <c r="N206" i="1"/>
  <c r="N206" i="3" s="1"/>
  <c r="M206" i="3"/>
  <c r="O206" i="1"/>
  <c r="Z573" i="1"/>
  <c r="X573" i="3"/>
  <c r="Y573" i="1"/>
  <c r="Y573" i="3" s="1"/>
  <c r="Y27" i="1"/>
  <c r="Y27" i="3" s="1"/>
  <c r="X27" i="3"/>
  <c r="Z195" i="1"/>
  <c r="X195" i="3"/>
  <c r="Y195" i="1"/>
  <c r="Y195" i="3" s="1"/>
  <c r="AB140" i="1"/>
  <c r="Z140" i="3"/>
  <c r="AA140" i="1"/>
  <c r="AA140" i="3" s="1"/>
  <c r="AA429" i="1"/>
  <c r="AA429" i="3" s="1"/>
  <c r="Z429" i="3"/>
  <c r="N377" i="1"/>
  <c r="N377" i="3" s="1"/>
  <c r="M377" i="3"/>
  <c r="O377" i="1"/>
  <c r="M401" i="3"/>
  <c r="O401" i="1"/>
  <c r="N401" i="1"/>
  <c r="N401" i="3" s="1"/>
  <c r="N456" i="1"/>
  <c r="N456" i="3" s="1"/>
  <c r="M456" i="3"/>
  <c r="X416" i="3"/>
  <c r="Z416" i="1"/>
  <c r="Y416" i="1"/>
  <c r="Y416" i="3" s="1"/>
  <c r="Y429" i="1"/>
  <c r="Y429" i="3" s="1"/>
  <c r="X429" i="3"/>
  <c r="M374" i="3"/>
  <c r="O374" i="1"/>
  <c r="N374" i="1"/>
  <c r="N374" i="3" s="1"/>
  <c r="O179" i="1"/>
  <c r="M179" i="3"/>
  <c r="N179" i="1"/>
  <c r="N179" i="3" s="1"/>
  <c r="M46" i="3"/>
  <c r="N46" i="1"/>
  <c r="N46" i="3" s="1"/>
  <c r="O46" i="1"/>
  <c r="Z373" i="1"/>
  <c r="X373" i="3"/>
  <c r="Y373" i="1"/>
  <c r="Y373" i="3" s="1"/>
  <c r="Q240" i="3"/>
  <c r="Y178" i="1"/>
  <c r="Y178" i="3" s="1"/>
  <c r="X178" i="3"/>
  <c r="Z178" i="1"/>
  <c r="O178" i="1"/>
  <c r="O178" i="3" s="1"/>
  <c r="X156" i="3"/>
  <c r="Y156" i="1"/>
  <c r="Y156" i="3" s="1"/>
  <c r="Z156" i="1"/>
  <c r="X240" i="3"/>
  <c r="Y240" i="1"/>
  <c r="Y240" i="3" s="1"/>
  <c r="Z240" i="1"/>
  <c r="AI240" i="1" s="1"/>
  <c r="Z491" i="1"/>
  <c r="X491" i="3"/>
  <c r="Z477" i="1"/>
  <c r="X477" i="3"/>
  <c r="Y477" i="1"/>
  <c r="Y477" i="3" s="1"/>
  <c r="M396" i="3"/>
  <c r="N396" i="1"/>
  <c r="N396" i="3" s="1"/>
  <c r="O396" i="1"/>
  <c r="AC499" i="1"/>
  <c r="AC499" i="3" s="1"/>
  <c r="AB499" i="3"/>
  <c r="N178" i="1"/>
  <c r="N178" i="3" s="1"/>
  <c r="O140" i="1"/>
  <c r="M140" i="3"/>
  <c r="N140" i="1"/>
  <c r="N140" i="3" s="1"/>
  <c r="M361" i="3"/>
  <c r="O361" i="1"/>
  <c r="N361" i="1"/>
  <c r="N361" i="3" s="1"/>
  <c r="O378" i="3"/>
  <c r="P378" i="1"/>
  <c r="P378" i="3" s="1"/>
  <c r="Q378" i="1"/>
  <c r="AC602" i="1"/>
  <c r="AC602" i="3" s="1"/>
  <c r="AB602" i="3"/>
  <c r="X146" i="3"/>
  <c r="Y146" i="1"/>
  <c r="Y146" i="3" s="1"/>
  <c r="Z146" i="1"/>
  <c r="Z374" i="1"/>
  <c r="X374" i="3"/>
  <c r="Y374" i="1"/>
  <c r="Y374" i="3" s="1"/>
  <c r="O73" i="1"/>
  <c r="M73" i="3"/>
  <c r="Z401" i="1"/>
  <c r="X401" i="3"/>
  <c r="Y401" i="1"/>
  <c r="Y401" i="3" s="1"/>
  <c r="Y378" i="1"/>
  <c r="Y378" i="3" s="1"/>
  <c r="X378" i="3"/>
  <c r="Z378" i="1"/>
  <c r="N229" i="1"/>
  <c r="N229" i="3" s="1"/>
  <c r="O499" i="1"/>
  <c r="M499" i="3"/>
  <c r="N499" i="1"/>
  <c r="N499" i="3" s="1"/>
  <c r="O67" i="1"/>
  <c r="M67" i="3"/>
  <c r="O416" i="1"/>
  <c r="M416" i="3"/>
  <c r="N146" i="1"/>
  <c r="N146" i="3" s="1"/>
  <c r="M146" i="3"/>
  <c r="O146" i="1"/>
  <c r="Z456" i="1"/>
  <c r="Z456" i="3" s="1"/>
  <c r="AC242" i="1"/>
  <c r="AB242" i="3"/>
  <c r="O229" i="1"/>
  <c r="O229" i="3" s="1"/>
  <c r="X67" i="3"/>
  <c r="Y67" i="1"/>
  <c r="Y67" i="3" s="1"/>
  <c r="Z67" i="1"/>
  <c r="O373" i="1"/>
  <c r="M373" i="3"/>
  <c r="AI454" i="1"/>
  <c r="Q454" i="3"/>
  <c r="Y456" i="1"/>
  <c r="Y456" i="3" s="1"/>
  <c r="AA361" i="1"/>
  <c r="AA361" i="3" s="1"/>
  <c r="Z361" i="3"/>
  <c r="O429" i="1"/>
  <c r="M429" i="3"/>
  <c r="Y140" i="1"/>
  <c r="Y140" i="3" s="1"/>
  <c r="X140" i="3"/>
  <c r="Z89" i="1"/>
  <c r="X89" i="3"/>
  <c r="Z239" i="3"/>
  <c r="AB239" i="1"/>
  <c r="AA239" i="1"/>
  <c r="AA239" i="3" s="1"/>
  <c r="Q138" i="3"/>
  <c r="Y229" i="1"/>
  <c r="Y229" i="3" s="1"/>
  <c r="X229" i="3"/>
  <c r="Z229" i="1"/>
  <c r="N156" i="1"/>
  <c r="N156" i="3" s="1"/>
  <c r="M156" i="3"/>
  <c r="O156" i="1"/>
  <c r="Z73" i="1"/>
  <c r="Z73" i="3" s="1"/>
  <c r="M89" i="3"/>
  <c r="N89" i="1"/>
  <c r="N89" i="3" s="1"/>
  <c r="O89" i="1"/>
  <c r="Y377" i="1"/>
  <c r="Y377" i="3" s="1"/>
  <c r="X377" i="3"/>
  <c r="Z377" i="1"/>
  <c r="N242" i="1"/>
  <c r="N242" i="3" s="1"/>
  <c r="M242" i="3"/>
  <c r="Y361" i="1"/>
  <c r="Y361" i="3" s="1"/>
  <c r="X361" i="3"/>
  <c r="AA242" i="1"/>
  <c r="AA242" i="3" s="1"/>
  <c r="Z242" i="3"/>
  <c r="X396" i="3"/>
  <c r="Y396" i="1"/>
  <c r="Y396" i="3" s="1"/>
  <c r="Z396" i="1"/>
  <c r="AC179" i="1"/>
  <c r="AC179" i="3" s="1"/>
  <c r="AB179" i="3"/>
  <c r="O56" i="1"/>
  <c r="M56" i="3"/>
  <c r="X56" i="3"/>
  <c r="Y56" i="1"/>
  <c r="Y56" i="3" s="1"/>
  <c r="Z56" i="1"/>
  <c r="Y602" i="1"/>
  <c r="Y602" i="3" s="1"/>
  <c r="X602" i="3"/>
  <c r="Z138" i="1"/>
  <c r="X138" i="3"/>
  <c r="Y138" i="1"/>
  <c r="Y138" i="3" s="1"/>
  <c r="AB387" i="1"/>
  <c r="AA387" i="1"/>
  <c r="AA387" i="3" s="1"/>
  <c r="P587" i="1"/>
  <c r="P587" i="3" s="1"/>
  <c r="Q587" i="1"/>
  <c r="Q587" i="3" s="1"/>
  <c r="AI287" i="1"/>
  <c r="AI275" i="1"/>
  <c r="AB598" i="1"/>
  <c r="AB598" i="3" s="1"/>
  <c r="R66" i="1"/>
  <c r="R66" i="3" s="1"/>
  <c r="AA640" i="1"/>
  <c r="AA640" i="3" s="1"/>
  <c r="AB640" i="1"/>
  <c r="Q500" i="1"/>
  <c r="Q500" i="3" s="1"/>
  <c r="P256" i="1"/>
  <c r="P256" i="3" s="1"/>
  <c r="AB308" i="1"/>
  <c r="AB308" i="3" s="1"/>
  <c r="AA308" i="1"/>
  <c r="AA308" i="3" s="1"/>
  <c r="AA99" i="1"/>
  <c r="AA99" i="3" s="1"/>
  <c r="P496" i="1"/>
  <c r="P496" i="3" s="1"/>
  <c r="Q496" i="1"/>
  <c r="Q496" i="3" s="1"/>
  <c r="AB629" i="1"/>
  <c r="AA629" i="1"/>
  <c r="AA629" i="3" s="1"/>
  <c r="R40" i="1"/>
  <c r="R40" i="3" s="1"/>
  <c r="AB501" i="1"/>
  <c r="AA497" i="1"/>
  <c r="AA497" i="3" s="1"/>
  <c r="AB497" i="1"/>
  <c r="AA358" i="1"/>
  <c r="AA358" i="3" s="1"/>
  <c r="AB214" i="1"/>
  <c r="AA214" i="1"/>
  <c r="AA214" i="3" s="1"/>
  <c r="AI629" i="1"/>
  <c r="P293" i="1"/>
  <c r="P293" i="3" s="1"/>
  <c r="AI203" i="1"/>
  <c r="AB98" i="1"/>
  <c r="AB337" i="1"/>
  <c r="AA98" i="1"/>
  <c r="AA98" i="3" s="1"/>
  <c r="P34" i="1"/>
  <c r="P34" i="3" s="1"/>
  <c r="R459" i="1"/>
  <c r="AB102" i="1"/>
  <c r="AI324" i="1"/>
  <c r="AA5" i="1"/>
  <c r="AA5" i="3" s="1"/>
  <c r="AB143" i="1"/>
  <c r="AA143" i="1"/>
  <c r="AA143" i="3" s="1"/>
  <c r="AB429" i="1"/>
  <c r="AI5" i="1"/>
  <c r="Q440" i="1"/>
  <c r="AI246" i="1"/>
  <c r="AB324" i="1"/>
  <c r="AA324" i="1"/>
  <c r="AA324" i="3" s="1"/>
  <c r="Q634" i="1"/>
  <c r="Q634" i="3" s="1"/>
  <c r="Q272" i="1"/>
  <c r="AB198" i="1"/>
  <c r="Q216" i="1"/>
  <c r="AB203" i="1"/>
  <c r="AA433" i="1"/>
  <c r="AA433" i="3" s="1"/>
  <c r="AB433" i="1"/>
  <c r="AB37" i="1"/>
  <c r="AA37" i="1"/>
  <c r="AA37" i="3" s="1"/>
  <c r="Q426" i="1"/>
  <c r="Q426" i="3" s="1"/>
  <c r="P250" i="1"/>
  <c r="P250" i="3" s="1"/>
  <c r="AB642" i="1"/>
  <c r="AA16" i="1"/>
  <c r="AA16" i="3" s="1"/>
  <c r="AB427" i="1"/>
  <c r="Q298" i="1"/>
  <c r="Q298" i="3" s="1"/>
  <c r="AB64" i="1"/>
  <c r="AA64" i="1"/>
  <c r="AA64" i="3" s="1"/>
  <c r="AB567" i="1"/>
  <c r="AA228" i="1"/>
  <c r="AA228" i="3" s="1"/>
  <c r="AB361" i="1"/>
  <c r="AI337" i="1"/>
  <c r="AB647" i="1"/>
  <c r="AB336" i="1"/>
  <c r="Q308" i="1"/>
  <c r="Q308" i="3" s="1"/>
  <c r="P308" i="1"/>
  <c r="P308" i="3" s="1"/>
  <c r="AB27" i="1"/>
  <c r="AI368" i="1"/>
  <c r="P434" i="1"/>
  <c r="P434" i="3" s="1"/>
  <c r="Q434" i="1"/>
  <c r="Q434" i="3" s="1"/>
  <c r="Q83" i="1"/>
  <c r="Q83" i="3" s="1"/>
  <c r="AA287" i="1"/>
  <c r="AA287" i="3" s="1"/>
  <c r="AB287" i="1"/>
  <c r="AB624" i="1"/>
  <c r="AA624" i="1"/>
  <c r="AA624" i="3" s="1"/>
  <c r="P610" i="1"/>
  <c r="P610" i="3" s="1"/>
  <c r="Q610" i="1"/>
  <c r="Q610" i="3" s="1"/>
  <c r="P327" i="1"/>
  <c r="P327" i="3" s="1"/>
  <c r="Q122" i="1"/>
  <c r="Q122" i="3" s="1"/>
  <c r="P122" i="1"/>
  <c r="P122" i="3" s="1"/>
  <c r="P448" i="1"/>
  <c r="P448" i="3" s="1"/>
  <c r="AA338" i="1"/>
  <c r="AA338" i="3" s="1"/>
  <c r="AB338" i="1"/>
  <c r="AB368" i="1"/>
  <c r="AA368" i="1"/>
  <c r="AA368" i="3" s="1"/>
  <c r="AA237" i="1"/>
  <c r="AA237" i="3" s="1"/>
  <c r="AB237" i="1"/>
  <c r="P557" i="1"/>
  <c r="P557" i="3" s="1"/>
  <c r="Q557" i="1"/>
  <c r="Q557" i="3" s="1"/>
  <c r="AA649" i="1"/>
  <c r="AA649" i="3" s="1"/>
  <c r="AB649" i="1"/>
  <c r="P312" i="1"/>
  <c r="P312" i="3" s="1"/>
  <c r="Q312" i="1"/>
  <c r="Q312" i="3" s="1"/>
  <c r="AA556" i="1"/>
  <c r="AA556" i="3" s="1"/>
  <c r="AB556" i="1"/>
  <c r="P421" i="1"/>
  <c r="P421" i="3" s="1"/>
  <c r="Q421" i="1"/>
  <c r="Q421" i="3" s="1"/>
  <c r="P346" i="1"/>
  <c r="P346" i="3" s="1"/>
  <c r="Q346" i="1"/>
  <c r="P569" i="1"/>
  <c r="P569" i="3" s="1"/>
  <c r="Q110" i="1"/>
  <c r="P110" i="1"/>
  <c r="P110" i="3" s="1"/>
  <c r="AA157" i="1"/>
  <c r="AA157" i="3" s="1"/>
  <c r="AB157" i="1"/>
  <c r="AB53" i="1"/>
  <c r="AA53" i="1"/>
  <c r="AA53" i="3" s="1"/>
  <c r="AB313" i="1"/>
  <c r="AA313" i="1"/>
  <c r="AA313" i="3" s="1"/>
  <c r="Q145" i="1"/>
  <c r="P145" i="1"/>
  <c r="P145" i="3" s="1"/>
  <c r="P239" i="1"/>
  <c r="P239" i="3" s="1"/>
  <c r="Q239" i="1"/>
  <c r="Q239" i="3" s="1"/>
  <c r="P328" i="1"/>
  <c r="P328" i="3" s="1"/>
  <c r="Q328" i="1"/>
  <c r="Q328" i="3" s="1"/>
  <c r="AA614" i="1"/>
  <c r="AA614" i="3" s="1"/>
  <c r="AB614" i="1"/>
  <c r="Q477" i="1"/>
  <c r="R477" i="1" s="1"/>
  <c r="P477" i="1"/>
  <c r="P477" i="3" s="1"/>
  <c r="P178" i="1"/>
  <c r="P178" i="3" s="1"/>
  <c r="Q178" i="1"/>
  <c r="Q178" i="3" s="1"/>
  <c r="AA193" i="1"/>
  <c r="AA193" i="3" s="1"/>
  <c r="AB193" i="1"/>
  <c r="AA210" i="1"/>
  <c r="AA210" i="3" s="1"/>
  <c r="AB210" i="1"/>
  <c r="AB87" i="1"/>
  <c r="AA87" i="1"/>
  <c r="AA87" i="3" s="1"/>
  <c r="AB656" i="1"/>
  <c r="AA656" i="1"/>
  <c r="AA656" i="3" s="1"/>
  <c r="Q570" i="1"/>
  <c r="Q570" i="3" s="1"/>
  <c r="P570" i="1"/>
  <c r="P570" i="3" s="1"/>
  <c r="P208" i="1"/>
  <c r="P208" i="3" s="1"/>
  <c r="Q208" i="1"/>
  <c r="AI208" i="1" s="1"/>
  <c r="AB539" i="1"/>
  <c r="AA539" i="1"/>
  <c r="AA539" i="3" s="1"/>
  <c r="P311" i="1"/>
  <c r="P311" i="3" s="1"/>
  <c r="Q311" i="1"/>
  <c r="Q311" i="3" s="1"/>
  <c r="AB594" i="1"/>
  <c r="AA594" i="1"/>
  <c r="AA594" i="3" s="1"/>
  <c r="P139" i="1"/>
  <c r="P139" i="3" s="1"/>
  <c r="Q50" i="1"/>
  <c r="P50" i="1"/>
  <c r="P50" i="3" s="1"/>
  <c r="AA601" i="1"/>
  <c r="AA601" i="3" s="1"/>
  <c r="AB601" i="1"/>
  <c r="P162" i="1"/>
  <c r="P162" i="3" s="1"/>
  <c r="Q162" i="1"/>
  <c r="Q162" i="3" s="1"/>
  <c r="P466" i="1"/>
  <c r="P466" i="3" s="1"/>
  <c r="Q466" i="1"/>
  <c r="Q466" i="3" s="1"/>
  <c r="AB118" i="1"/>
  <c r="AA118" i="1"/>
  <c r="AA118" i="3" s="1"/>
  <c r="P174" i="1"/>
  <c r="P174" i="3" s="1"/>
  <c r="Q174" i="1"/>
  <c r="Q174" i="3" s="1"/>
  <c r="P275" i="1"/>
  <c r="P275" i="3" s="1"/>
  <c r="AA11" i="1"/>
  <c r="AA11" i="3" s="1"/>
  <c r="Q636" i="1"/>
  <c r="Q636" i="3" s="1"/>
  <c r="P465" i="1"/>
  <c r="P465" i="3" s="1"/>
  <c r="Q465" i="1"/>
  <c r="Q465" i="3" s="1"/>
  <c r="Q350" i="1"/>
  <c r="Q555" i="1"/>
  <c r="AB32" i="1"/>
  <c r="AB76" i="1"/>
  <c r="P632" i="1"/>
  <c r="P632" i="3" s="1"/>
  <c r="Q632" i="1"/>
  <c r="AB409" i="1"/>
  <c r="AA409" i="1"/>
  <c r="AA409" i="3" s="1"/>
  <c r="AI409" i="1"/>
  <c r="Q411" i="1"/>
  <c r="R411" i="1" s="1"/>
  <c r="R411" i="3" s="1"/>
  <c r="P411" i="1"/>
  <c r="P411" i="3" s="1"/>
  <c r="AA618" i="1"/>
  <c r="AA618" i="3" s="1"/>
  <c r="AI355" i="1"/>
  <c r="Q612" i="1"/>
  <c r="R612" i="1" s="1"/>
  <c r="AB75" i="1"/>
  <c r="Q13" i="1"/>
  <c r="P13" i="1"/>
  <c r="P13" i="3" s="1"/>
  <c r="Q313" i="1"/>
  <c r="Q313" i="3" s="1"/>
  <c r="P313" i="1"/>
  <c r="P313" i="3" s="1"/>
  <c r="AA628" i="1"/>
  <c r="AA628" i="3" s="1"/>
  <c r="AB628" i="1"/>
  <c r="R503" i="1"/>
  <c r="R503" i="3" s="1"/>
  <c r="Q155" i="1"/>
  <c r="P497" i="1"/>
  <c r="P497" i="3" s="1"/>
  <c r="AB204" i="1"/>
  <c r="P198" i="1"/>
  <c r="P198" i="3" s="1"/>
  <c r="Q198" i="1"/>
  <c r="AB314" i="1"/>
  <c r="AA314" i="1"/>
  <c r="AA314" i="3" s="1"/>
  <c r="AB30" i="1"/>
  <c r="Q277" i="1"/>
  <c r="Q277" i="3" s="1"/>
  <c r="AA389" i="1"/>
  <c r="AA389" i="3" s="1"/>
  <c r="AB389" i="1"/>
  <c r="R212" i="1"/>
  <c r="AA441" i="1"/>
  <c r="AA441" i="3" s="1"/>
  <c r="AA421" i="1"/>
  <c r="AA421" i="3" s="1"/>
  <c r="AB421" i="1"/>
  <c r="R372" i="1"/>
  <c r="R372" i="3" s="1"/>
  <c r="P479" i="1"/>
  <c r="P479" i="3" s="1"/>
  <c r="Q479" i="1"/>
  <c r="Q479" i="3" s="1"/>
  <c r="AA668" i="1"/>
  <c r="AA668" i="3" s="1"/>
  <c r="AB668" i="1"/>
  <c r="Q480" i="1"/>
  <c r="AA665" i="1"/>
  <c r="AA665" i="3" s="1"/>
  <c r="AB665" i="1"/>
  <c r="AA25" i="1"/>
  <c r="AA25" i="3" s="1"/>
  <c r="R52" i="1"/>
  <c r="R52" i="3" s="1"/>
  <c r="AI52" i="1"/>
  <c r="P665" i="1"/>
  <c r="P665" i="3" s="1"/>
  <c r="Q665" i="1"/>
  <c r="Q665" i="3" s="1"/>
  <c r="Q115" i="1"/>
  <c r="AA669" i="1"/>
  <c r="AA669" i="3" s="1"/>
  <c r="AB669" i="1"/>
  <c r="Q410" i="1"/>
  <c r="Q410" i="3" s="1"/>
  <c r="P615" i="1"/>
  <c r="P615" i="3" s="1"/>
  <c r="Q615" i="1"/>
  <c r="Q615" i="3" s="1"/>
  <c r="AA533" i="1"/>
  <c r="AA533" i="3" s="1"/>
  <c r="Q76" i="1"/>
  <c r="R76" i="1" s="1"/>
  <c r="R76" i="3" s="1"/>
  <c r="Q157" i="1"/>
  <c r="P157" i="1"/>
  <c r="P157" i="3" s="1"/>
  <c r="Q563" i="1"/>
  <c r="Q563" i="3" s="1"/>
  <c r="AB407" i="1"/>
  <c r="R74" i="1"/>
  <c r="Q64" i="1"/>
  <c r="AI329" i="1"/>
  <c r="P554" i="1"/>
  <c r="P554" i="3" s="1"/>
  <c r="Q554" i="1"/>
  <c r="Q554" i="3" s="1"/>
  <c r="R608" i="1"/>
  <c r="R608" i="3" s="1"/>
  <c r="R60" i="1"/>
  <c r="R60" i="3" s="1"/>
  <c r="AI467" i="1"/>
  <c r="AA612" i="1"/>
  <c r="AA612" i="3" s="1"/>
  <c r="AB612" i="1"/>
  <c r="AB403" i="1"/>
  <c r="AA403" i="1"/>
  <c r="AA403" i="3" s="1"/>
  <c r="AB208" i="1"/>
  <c r="AA208" i="1"/>
  <c r="AA208" i="3" s="1"/>
  <c r="AI407" i="1"/>
  <c r="P605" i="1"/>
  <c r="P605" i="3" s="1"/>
  <c r="P221" i="1"/>
  <c r="P221" i="3" s="1"/>
  <c r="AI331" i="1"/>
  <c r="R331" i="1"/>
  <c r="P242" i="1"/>
  <c r="P242" i="3" s="1"/>
  <c r="Q242" i="1"/>
  <c r="AB430" i="1"/>
  <c r="R481" i="1"/>
  <c r="R481" i="3" s="1"/>
  <c r="AA197" i="1"/>
  <c r="AA197" i="3" s="1"/>
  <c r="AB197" i="1"/>
  <c r="R366" i="1"/>
  <c r="R366" i="3" s="1"/>
  <c r="P331" i="1"/>
  <c r="P331" i="3" s="1"/>
  <c r="AB36" i="1"/>
  <c r="AA36" i="1"/>
  <c r="AA36" i="3" s="1"/>
  <c r="R437" i="1"/>
  <c r="R437" i="3" s="1"/>
  <c r="Q493" i="1"/>
  <c r="Q493" i="3" s="1"/>
  <c r="AI36" i="1"/>
  <c r="AA504" i="1"/>
  <c r="AA504" i="3" s="1"/>
  <c r="AB504" i="1"/>
  <c r="AA355" i="1"/>
  <c r="AA355" i="3" s="1"/>
  <c r="AB355" i="1"/>
  <c r="R320" i="1"/>
  <c r="R320" i="3" s="1"/>
  <c r="P621" i="1"/>
  <c r="P621" i="3" s="1"/>
  <c r="R318" i="1"/>
  <c r="R639" i="1"/>
  <c r="R639" i="3" s="1"/>
  <c r="R303" i="1"/>
  <c r="R200" i="1"/>
  <c r="R200" i="3" s="1"/>
  <c r="AB213" i="1"/>
  <c r="P86" i="1"/>
  <c r="P86" i="3" s="1"/>
  <c r="Q86" i="1"/>
  <c r="AA565" i="1"/>
  <c r="AA565" i="3" s="1"/>
  <c r="AB565" i="1"/>
  <c r="AI221" i="1"/>
  <c r="R355" i="1"/>
  <c r="R355" i="3" s="1"/>
  <c r="AA158" i="1"/>
  <c r="AA158" i="3" s="1"/>
  <c r="AB158" i="1"/>
  <c r="P575" i="1"/>
  <c r="P575" i="3" s="1"/>
  <c r="Q575" i="1"/>
  <c r="Q575" i="3" s="1"/>
  <c r="R85" i="1"/>
  <c r="R85" i="3" s="1"/>
  <c r="AA638" i="1"/>
  <c r="AA638" i="3" s="1"/>
  <c r="AB638" i="1"/>
  <c r="AA46" i="1"/>
  <c r="AA46" i="3" s="1"/>
  <c r="AB46" i="1"/>
  <c r="R638" i="1"/>
  <c r="P568" i="1"/>
  <c r="P568" i="3" s="1"/>
  <c r="Q568" i="1"/>
  <c r="Q650" i="1"/>
  <c r="R138" i="1"/>
  <c r="R196" i="1"/>
  <c r="R196" i="3" s="1"/>
  <c r="AA605" i="1"/>
  <c r="AA605" i="3" s="1"/>
  <c r="AB605" i="1"/>
  <c r="Q204" i="1"/>
  <c r="Q204" i="3" s="1"/>
  <c r="Q276" i="1"/>
  <c r="Q620" i="1"/>
  <c r="Q620" i="3" s="1"/>
  <c r="P620" i="1"/>
  <c r="P620" i="3" s="1"/>
  <c r="Q91" i="1"/>
  <c r="P91" i="1"/>
  <c r="P91" i="3" s="1"/>
  <c r="R281" i="1"/>
  <c r="R509" i="1"/>
  <c r="R63" i="1"/>
  <c r="R63" i="3" s="1"/>
  <c r="R624" i="1"/>
  <c r="R181" i="1"/>
  <c r="R181" i="3" s="1"/>
  <c r="R248" i="1"/>
  <c r="R248" i="3" s="1"/>
  <c r="R333" i="1"/>
  <c r="AE509" i="1"/>
  <c r="AE509" i="3" s="1"/>
  <c r="P351" i="1"/>
  <c r="P351" i="3" s="1"/>
  <c r="Q351" i="1"/>
  <c r="Q351" i="3" s="1"/>
  <c r="R571" i="1"/>
  <c r="R53" i="1"/>
  <c r="R53" i="3" s="1"/>
  <c r="R236" i="1"/>
  <c r="R236" i="3" s="1"/>
  <c r="AA454" i="1"/>
  <c r="AA454" i="3" s="1"/>
  <c r="AB454" i="1"/>
  <c r="AA620" i="1"/>
  <c r="AA620" i="3" s="1"/>
  <c r="AB620" i="1"/>
  <c r="R112" i="1"/>
  <c r="R112" i="3" s="1"/>
  <c r="AD618" i="1"/>
  <c r="R275" i="1"/>
  <c r="R203" i="1"/>
  <c r="AA585" i="1"/>
  <c r="AA585" i="3" s="1"/>
  <c r="AB585" i="1"/>
  <c r="P531" i="1"/>
  <c r="P531" i="3" s="1"/>
  <c r="Q531" i="1"/>
  <c r="AA159" i="1"/>
  <c r="AA159" i="3" s="1"/>
  <c r="AB159" i="1"/>
  <c r="Q348" i="1"/>
  <c r="Q348" i="3" s="1"/>
  <c r="P348" i="1"/>
  <c r="P348" i="3" s="1"/>
  <c r="P584" i="1"/>
  <c r="P584" i="3" s="1"/>
  <c r="Q584" i="1"/>
  <c r="R39" i="1"/>
  <c r="R39" i="3" s="1"/>
  <c r="AI39" i="1"/>
  <c r="P137" i="1"/>
  <c r="P137" i="3" s="1"/>
  <c r="Q137" i="1"/>
  <c r="R282" i="1"/>
  <c r="R282" i="3" s="1"/>
  <c r="R494" i="1"/>
  <c r="R494" i="3" s="1"/>
  <c r="R379" i="1"/>
  <c r="AA211" i="1"/>
  <c r="AA211" i="3" s="1"/>
  <c r="AB211" i="1"/>
  <c r="P414" i="1"/>
  <c r="P414" i="3" s="1"/>
  <c r="Q414" i="1"/>
  <c r="Q414" i="3" s="1"/>
  <c r="Q99" i="1"/>
  <c r="P99" i="1"/>
  <c r="P99" i="3" s="1"/>
  <c r="AI291" i="1"/>
  <c r="R291" i="1"/>
  <c r="R291" i="3" s="1"/>
  <c r="AB90" i="1"/>
  <c r="AA90" i="1"/>
  <c r="AA90" i="3" s="1"/>
  <c r="R306" i="1"/>
  <c r="R306" i="3" s="1"/>
  <c r="R543" i="1"/>
  <c r="Q159" i="1"/>
  <c r="P159" i="1"/>
  <c r="P159" i="3" s="1"/>
  <c r="S49" i="1"/>
  <c r="Q491" i="1"/>
  <c r="Q491" i="3" s="1"/>
  <c r="P491" i="1"/>
  <c r="P491" i="3" s="1"/>
  <c r="R338" i="1"/>
  <c r="U368" i="1"/>
  <c r="R4" i="1"/>
  <c r="AI544" i="1"/>
  <c r="R544" i="1"/>
  <c r="AI343" i="1"/>
  <c r="R343" i="1"/>
  <c r="R343" i="3" s="1"/>
  <c r="P388" i="1"/>
  <c r="P388" i="3" s="1"/>
  <c r="Q388" i="1"/>
  <c r="R626" i="1"/>
  <c r="P407" i="1"/>
  <c r="P407" i="3" s="1"/>
  <c r="R247" i="1"/>
  <c r="R271" i="1"/>
  <c r="AF310" i="1"/>
  <c r="R464" i="1"/>
  <c r="R21" i="1"/>
  <c r="R21" i="3" s="1"/>
  <c r="AB137" i="1"/>
  <c r="AA137" i="1"/>
  <c r="AA137" i="3" s="1"/>
  <c r="AI527" i="1"/>
  <c r="R527" i="1"/>
  <c r="Q369" i="1"/>
  <c r="P369" i="1"/>
  <c r="P369" i="3" s="1"/>
  <c r="P292" i="1"/>
  <c r="P292" i="3" s="1"/>
  <c r="Q292" i="1"/>
  <c r="AB150" i="1"/>
  <c r="AA150" i="1"/>
  <c r="AA150" i="3" s="1"/>
  <c r="R78" i="1"/>
  <c r="R78" i="3" s="1"/>
  <c r="Q228" i="1"/>
  <c r="Q228" i="3" s="1"/>
  <c r="P228" i="1"/>
  <c r="P228" i="3" s="1"/>
  <c r="R519" i="1"/>
  <c r="R5" i="1"/>
  <c r="R304" i="1"/>
  <c r="R304" i="3" s="1"/>
  <c r="AI130" i="1"/>
  <c r="R130" i="1"/>
  <c r="R130" i="3" s="1"/>
  <c r="AA536" i="1"/>
  <c r="AA536" i="3" s="1"/>
  <c r="AB536" i="1"/>
  <c r="AA260" i="1"/>
  <c r="AA260" i="3" s="1"/>
  <c r="AB260" i="1"/>
  <c r="Q390" i="1"/>
  <c r="P390" i="1"/>
  <c r="P390" i="3" s="1"/>
  <c r="R659" i="1"/>
  <c r="R659" i="3" s="1"/>
  <c r="AD312" i="1"/>
  <c r="AD393" i="1"/>
  <c r="AD657" i="1"/>
  <c r="AD142" i="1"/>
  <c r="AD518" i="1"/>
  <c r="AD49" i="1"/>
  <c r="AD253" i="1"/>
  <c r="AA14" i="1"/>
  <c r="AA14" i="3" s="1"/>
  <c r="AB14" i="1"/>
  <c r="S389" i="1"/>
  <c r="AD227" i="1"/>
  <c r="AD284" i="1"/>
  <c r="AD527" i="1"/>
  <c r="S31" i="1"/>
  <c r="AI210" i="1"/>
  <c r="R210" i="1"/>
  <c r="R210" i="3" s="1"/>
  <c r="AD110" i="1"/>
  <c r="AD191" i="1"/>
  <c r="AD591" i="1"/>
  <c r="AD134" i="1"/>
  <c r="AI592" i="1"/>
  <c r="R592" i="1"/>
  <c r="R592" i="3" s="1"/>
  <c r="AA183" i="1"/>
  <c r="AA183" i="3" s="1"/>
  <c r="AB183" i="1"/>
  <c r="AI192" i="1"/>
  <c r="R192" i="1"/>
  <c r="R192" i="3" s="1"/>
  <c r="R457" i="1"/>
  <c r="R457" i="3" s="1"/>
  <c r="R407" i="1"/>
  <c r="R407" i="3" s="1"/>
  <c r="AI566" i="1"/>
  <c r="R566" i="1"/>
  <c r="R566" i="3" s="1"/>
  <c r="AD318" i="1"/>
  <c r="AI319" i="1"/>
  <c r="R319" i="1"/>
  <c r="R319" i="3" s="1"/>
  <c r="AD584" i="1"/>
  <c r="P119" i="1"/>
  <c r="P119" i="3" s="1"/>
  <c r="Q119" i="1"/>
  <c r="AD222" i="1"/>
  <c r="R84" i="1"/>
  <c r="R84" i="3" s="1"/>
  <c r="AD247" i="1"/>
  <c r="AI142" i="1"/>
  <c r="R142" i="1"/>
  <c r="R142" i="3" s="1"/>
  <c r="AD499" i="1"/>
  <c r="P61" i="1"/>
  <c r="P61" i="3" s="1"/>
  <c r="Q61" i="1"/>
  <c r="R6" i="1"/>
  <c r="R6" i="3" s="1"/>
  <c r="R556" i="1"/>
  <c r="R556" i="3" s="1"/>
  <c r="AI363" i="1"/>
  <c r="R363" i="1"/>
  <c r="R363" i="3" s="1"/>
  <c r="AD268" i="1"/>
  <c r="R435" i="1"/>
  <c r="R435" i="3" s="1"/>
  <c r="AF296" i="1"/>
  <c r="AE296" i="1"/>
  <c r="AE296" i="3" s="1"/>
  <c r="AD468" i="1"/>
  <c r="S366" i="1"/>
  <c r="AD269" i="1"/>
  <c r="AD269" i="3" s="1"/>
  <c r="AD18" i="1"/>
  <c r="AD406" i="1"/>
  <c r="S166" i="1"/>
  <c r="AD70" i="1"/>
  <c r="AB611" i="1"/>
  <c r="AA611" i="1"/>
  <c r="AA611" i="3" s="1"/>
  <c r="AD564" i="1"/>
  <c r="AI581" i="1"/>
  <c r="R581" i="1"/>
  <c r="R581" i="3" s="1"/>
  <c r="AD22" i="1"/>
  <c r="AD22" i="3" s="1"/>
  <c r="AI500" i="1"/>
  <c r="R500" i="1"/>
  <c r="R500" i="3" s="1"/>
  <c r="AD551" i="1"/>
  <c r="R419" i="1"/>
  <c r="R419" i="3" s="1"/>
  <c r="AI455" i="1"/>
  <c r="R455" i="1"/>
  <c r="R455" i="3" s="1"/>
  <c r="AI124" i="1"/>
  <c r="R124" i="1"/>
  <c r="R124" i="3" s="1"/>
  <c r="AD71" i="1"/>
  <c r="AD71" i="3" s="1"/>
  <c r="AD241" i="1"/>
  <c r="AD241" i="3" s="1"/>
  <c r="R47" i="1"/>
  <c r="R47" i="3" s="1"/>
  <c r="AD28" i="1"/>
  <c r="R502" i="1"/>
  <c r="R502" i="3" s="1"/>
  <c r="R362" i="1"/>
  <c r="R362" i="3" s="1"/>
  <c r="AD297" i="1"/>
  <c r="AI23" i="1"/>
  <c r="R23" i="1"/>
  <c r="R23" i="3" s="1"/>
  <c r="AI525" i="1"/>
  <c r="R525" i="1"/>
  <c r="R525" i="3" s="1"/>
  <c r="AD111" i="1"/>
  <c r="AD111" i="3" s="1"/>
  <c r="AK171" i="1"/>
  <c r="AI520" i="1"/>
  <c r="R520" i="1"/>
  <c r="R520" i="3" s="1"/>
  <c r="AD250" i="1"/>
  <c r="AD534" i="1"/>
  <c r="AD653" i="1"/>
  <c r="AD23" i="1"/>
  <c r="U186" i="1"/>
  <c r="T186" i="1"/>
  <c r="T186" i="3" s="1"/>
  <c r="AI62" i="1"/>
  <c r="R62" i="1"/>
  <c r="R62" i="3" s="1"/>
  <c r="AD465" i="1"/>
  <c r="S658" i="1"/>
  <c r="AI668" i="1"/>
  <c r="R668" i="1"/>
  <c r="R668" i="3" s="1"/>
  <c r="AB357" i="1"/>
  <c r="AA357" i="1"/>
  <c r="AA357" i="3" s="1"/>
  <c r="AD474" i="1"/>
  <c r="P627" i="1"/>
  <c r="P627" i="3" s="1"/>
  <c r="AA550" i="1"/>
  <c r="AA550" i="3" s="1"/>
  <c r="AB550" i="1"/>
  <c r="AA410" i="1"/>
  <c r="AA410" i="3" s="1"/>
  <c r="AB410" i="1"/>
  <c r="AA61" i="1"/>
  <c r="AA61" i="3" s="1"/>
  <c r="AB61" i="1"/>
  <c r="AB397" i="1"/>
  <c r="AA397" i="1"/>
  <c r="AA397" i="3" s="1"/>
  <c r="AA493" i="1"/>
  <c r="AA493" i="3" s="1"/>
  <c r="AB493" i="1"/>
  <c r="AD169" i="1"/>
  <c r="AB55" i="1"/>
  <c r="AA55" i="1"/>
  <c r="AA55" i="3" s="1"/>
  <c r="S559" i="1"/>
  <c r="AD557" i="1"/>
  <c r="AA352" i="1"/>
  <c r="AA352" i="3" s="1"/>
  <c r="AB352" i="1"/>
  <c r="P332" i="1"/>
  <c r="P332" i="3" s="1"/>
  <c r="Q332" i="1"/>
  <c r="Q332" i="3" s="1"/>
  <c r="Q30" i="1"/>
  <c r="Q30" i="3" s="1"/>
  <c r="P30" i="1"/>
  <c r="P30" i="3" s="1"/>
  <c r="P129" i="1"/>
  <c r="P129" i="3" s="1"/>
  <c r="Q129" i="1"/>
  <c r="Q175" i="1"/>
  <c r="P175" i="1"/>
  <c r="P175" i="3" s="1"/>
  <c r="AA486" i="1"/>
  <c r="AA486" i="3" s="1"/>
  <c r="AB486" i="1"/>
  <c r="Q475" i="1"/>
  <c r="Q475" i="3" s="1"/>
  <c r="P475" i="1"/>
  <c r="P475" i="3" s="1"/>
  <c r="P611" i="1"/>
  <c r="P611" i="3" s="1"/>
  <c r="Q611" i="1"/>
  <c r="AB384" i="1"/>
  <c r="AA384" i="1"/>
  <c r="AA384" i="3" s="1"/>
  <c r="R423" i="1"/>
  <c r="R423" i="3" s="1"/>
  <c r="Q546" i="1"/>
  <c r="P546" i="1"/>
  <c r="P546" i="3" s="1"/>
  <c r="P365" i="1"/>
  <c r="P365" i="3" s="1"/>
  <c r="Q365" i="1"/>
  <c r="P352" i="1"/>
  <c r="P352" i="3" s="1"/>
  <c r="Q352" i="1"/>
  <c r="Q352" i="3" s="1"/>
  <c r="AD108" i="1"/>
  <c r="AD275" i="1"/>
  <c r="R285" i="1"/>
  <c r="R285" i="3" s="1"/>
  <c r="AD520" i="1"/>
  <c r="AD91" i="1"/>
  <c r="AD35" i="1"/>
  <c r="AD35" i="3" s="1"/>
  <c r="AD467" i="1"/>
  <c r="S629" i="1"/>
  <c r="AB488" i="1"/>
  <c r="AA488" i="1"/>
  <c r="AA488" i="3" s="1"/>
  <c r="AA129" i="1"/>
  <c r="AA129" i="3" s="1"/>
  <c r="AB129" i="1"/>
  <c r="P170" i="1"/>
  <c r="P170" i="3" s="1"/>
  <c r="Q170" i="1"/>
  <c r="Q170" i="3" s="1"/>
  <c r="AB627" i="1"/>
  <c r="AA627" i="1"/>
  <c r="AA627" i="3" s="1"/>
  <c r="Q582" i="1"/>
  <c r="P582" i="1"/>
  <c r="P582" i="3" s="1"/>
  <c r="AA385" i="1"/>
  <c r="AA385" i="3" s="1"/>
  <c r="AB385" i="1"/>
  <c r="P32" i="1"/>
  <c r="P32" i="3" s="1"/>
  <c r="Q32" i="1"/>
  <c r="R259" i="1"/>
  <c r="R259" i="3" s="1"/>
  <c r="R523" i="1"/>
  <c r="R523" i="3" s="1"/>
  <c r="P14" i="1"/>
  <c r="P14" i="3" s="1"/>
  <c r="Q14" i="1"/>
  <c r="Q14" i="3" s="1"/>
  <c r="Q131" i="1"/>
  <c r="P131" i="1"/>
  <c r="P131" i="3" s="1"/>
  <c r="R454" i="1"/>
  <c r="R454" i="3" s="1"/>
  <c r="R596" i="1"/>
  <c r="R596" i="3" s="1"/>
  <c r="U71" i="1"/>
  <c r="R176" i="1"/>
  <c r="R176" i="3" s="1"/>
  <c r="AD164" i="1"/>
  <c r="AD164" i="3" s="1"/>
  <c r="P132" i="1"/>
  <c r="P132" i="3" s="1"/>
  <c r="Q132" i="1"/>
  <c r="Q132" i="3" s="1"/>
  <c r="P550" i="1"/>
  <c r="P550" i="3" s="1"/>
  <c r="Q550" i="1"/>
  <c r="Q550" i="3" s="1"/>
  <c r="AA365" i="1"/>
  <c r="AA365" i="3" s="1"/>
  <c r="AB365" i="1"/>
  <c r="Q213" i="1"/>
  <c r="P213" i="1"/>
  <c r="P213" i="3" s="1"/>
  <c r="S324" i="1"/>
  <c r="AD503" i="1"/>
  <c r="S437" i="1"/>
  <c r="AD437" i="1"/>
  <c r="AA348" i="1"/>
  <c r="AA348" i="3" s="1"/>
  <c r="AB348" i="1"/>
  <c r="AA426" i="1"/>
  <c r="AA426" i="3" s="1"/>
  <c r="AB426" i="1"/>
  <c r="AK653" i="1"/>
  <c r="R280" i="1"/>
  <c r="R280" i="3" s="1"/>
  <c r="P103" i="1"/>
  <c r="P103" i="3" s="1"/>
  <c r="Q103" i="1"/>
  <c r="R80" i="1"/>
  <c r="R80" i="3" s="1"/>
  <c r="R287" i="1"/>
  <c r="R287" i="3" s="1"/>
  <c r="AA332" i="1"/>
  <c r="AA332" i="3" s="1"/>
  <c r="AB332" i="1"/>
  <c r="P385" i="1"/>
  <c r="P385" i="3" s="1"/>
  <c r="Q385" i="1"/>
  <c r="AB45" i="1"/>
  <c r="AA45" i="1"/>
  <c r="AA45" i="3" s="1"/>
  <c r="AA24" i="1"/>
  <c r="AA24" i="3" s="1"/>
  <c r="AB24" i="1"/>
  <c r="Q397" i="1"/>
  <c r="P397" i="1"/>
  <c r="P397" i="3" s="1"/>
  <c r="P54" i="1"/>
  <c r="P54" i="3" s="1"/>
  <c r="Q54" i="1"/>
  <c r="AA530" i="1"/>
  <c r="AA530" i="3" s="1"/>
  <c r="AB530" i="1"/>
  <c r="Q25" i="1"/>
  <c r="P25" i="1"/>
  <c r="P25" i="3" s="1"/>
  <c r="AD347" i="1"/>
  <c r="AK393" i="1"/>
  <c r="P384" i="1"/>
  <c r="P384" i="3" s="1"/>
  <c r="Q384" i="1"/>
  <c r="Q384" i="3" s="1"/>
  <c r="AA131" i="1"/>
  <c r="AA131" i="3" s="1"/>
  <c r="AB131" i="1"/>
  <c r="AD639" i="1"/>
  <c r="AD639" i="3" s="1"/>
  <c r="R197" i="1"/>
  <c r="R197" i="3" s="1"/>
  <c r="U326" i="1"/>
  <c r="S85" i="1"/>
  <c r="R392" i="1"/>
  <c r="R392" i="3" s="1"/>
  <c r="R535" i="1"/>
  <c r="R535" i="3" s="1"/>
  <c r="AA132" i="1"/>
  <c r="AA132" i="3" s="1"/>
  <c r="AB132" i="1"/>
  <c r="P488" i="1"/>
  <c r="P488" i="3" s="1"/>
  <c r="Q488" i="1"/>
  <c r="Q488" i="3" s="1"/>
  <c r="AA582" i="1"/>
  <c r="AA582" i="3" s="1"/>
  <c r="AB582" i="1"/>
  <c r="Q486" i="1"/>
  <c r="Q486" i="3" s="1"/>
  <c r="P486" i="1"/>
  <c r="P486" i="3" s="1"/>
  <c r="AA221" i="1"/>
  <c r="AA221" i="3" s="1"/>
  <c r="AB221" i="1"/>
  <c r="AA54" i="1"/>
  <c r="AA54" i="3" s="1"/>
  <c r="AB54" i="1"/>
  <c r="AB456" i="1"/>
  <c r="Q260" i="1"/>
  <c r="P260" i="1"/>
  <c r="P260" i="3" s="1"/>
  <c r="AK49" i="1"/>
  <c r="Q45" i="1"/>
  <c r="P45" i="1"/>
  <c r="P45" i="3" s="1"/>
  <c r="R354" i="1"/>
  <c r="R354" i="3" s="1"/>
  <c r="R284" i="1"/>
  <c r="R284" i="3" s="1"/>
  <c r="R310" i="1"/>
  <c r="R310" i="3" s="1"/>
  <c r="R240" i="1"/>
  <c r="R240" i="3" s="1"/>
  <c r="R337" i="1"/>
  <c r="R337" i="3" s="1"/>
  <c r="R648" i="1"/>
  <c r="R648" i="3" s="1"/>
  <c r="R160" i="1"/>
  <c r="R160" i="3" s="1"/>
  <c r="R8" i="1"/>
  <c r="R8" i="3" s="1"/>
  <c r="R272" i="1"/>
  <c r="R272" i="3" s="1"/>
  <c r="Q476" i="1"/>
  <c r="P476" i="1"/>
  <c r="P476" i="3" s="1"/>
  <c r="AB175" i="1"/>
  <c r="AA175" i="1"/>
  <c r="AA175" i="3" s="1"/>
  <c r="AA514" i="1"/>
  <c r="AA514" i="3" s="1"/>
  <c r="AB514" i="1"/>
  <c r="AD425" i="1"/>
  <c r="S215" i="1"/>
  <c r="AF326" i="1"/>
  <c r="R415" i="1"/>
  <c r="R415" i="3" s="1"/>
  <c r="P357" i="1"/>
  <c r="P357" i="3" s="1"/>
  <c r="Q357" i="1"/>
  <c r="AB115" i="1"/>
  <c r="AA115" i="1"/>
  <c r="AA115" i="3" s="1"/>
  <c r="AA119" i="1"/>
  <c r="AA119" i="3" s="1"/>
  <c r="AB119" i="1"/>
  <c r="P11" i="1"/>
  <c r="P11" i="3" s="1"/>
  <c r="Q11" i="1"/>
  <c r="AB276" i="1"/>
  <c r="AA276" i="1"/>
  <c r="AA276" i="3" s="1"/>
  <c r="AD171" i="1"/>
  <c r="AD559" i="1"/>
  <c r="R100" i="1"/>
  <c r="R100" i="3" s="1"/>
  <c r="AD81" i="1"/>
  <c r="AD81" i="3" s="1"/>
  <c r="P514" i="1"/>
  <c r="P514" i="3" s="1"/>
  <c r="Q514" i="1"/>
  <c r="Q530" i="1"/>
  <c r="P530" i="1"/>
  <c r="P530" i="3" s="1"/>
  <c r="P456" i="1"/>
  <c r="P456" i="3" s="1"/>
  <c r="Q456" i="1"/>
  <c r="S446" i="1"/>
  <c r="R598" i="1"/>
  <c r="R598" i="3" s="1"/>
  <c r="R485" i="1"/>
  <c r="R485" i="3" s="1"/>
  <c r="S40" i="1"/>
  <c r="R427" i="1"/>
  <c r="R427" i="3" s="1"/>
  <c r="R293" i="1"/>
  <c r="R293" i="3" s="1"/>
  <c r="R440" i="1"/>
  <c r="R440" i="3" s="1"/>
  <c r="Q399" i="1"/>
  <c r="P399" i="1"/>
  <c r="P399" i="3" s="1"/>
  <c r="P24" i="1"/>
  <c r="P24" i="3" s="1"/>
  <c r="Q24" i="1"/>
  <c r="AC161" i="3" l="1"/>
  <c r="AD161" i="1"/>
  <c r="R109" i="3"/>
  <c r="S109" i="1"/>
  <c r="AD147" i="1"/>
  <c r="P79" i="1"/>
  <c r="P79" i="3" s="1"/>
  <c r="Q327" i="1"/>
  <c r="Q327" i="3" s="1"/>
  <c r="T380" i="1"/>
  <c r="T380" i="3" s="1"/>
  <c r="AD658" i="1"/>
  <c r="AC80" i="1"/>
  <c r="AC80" i="3" s="1"/>
  <c r="S196" i="1"/>
  <c r="S196" i="3" s="1"/>
  <c r="AI362" i="1"/>
  <c r="AC428" i="1"/>
  <c r="AD270" i="1"/>
  <c r="AB62" i="3"/>
  <c r="P199" i="1"/>
  <c r="P199" i="3" s="1"/>
  <c r="Q651" i="3"/>
  <c r="AC441" i="1"/>
  <c r="O55" i="3"/>
  <c r="AB161" i="3"/>
  <c r="Q55" i="1"/>
  <c r="Q55" i="3" s="1"/>
  <c r="Q79" i="1"/>
  <c r="Q79" i="3" s="1"/>
  <c r="AI651" i="1"/>
  <c r="S608" i="1"/>
  <c r="U608" i="1" s="1"/>
  <c r="S651" i="1"/>
  <c r="R426" i="1"/>
  <c r="R426" i="3" s="1"/>
  <c r="AC308" i="1"/>
  <c r="AD85" i="1"/>
  <c r="S494" i="1"/>
  <c r="S494" i="3" s="1"/>
  <c r="O340" i="3"/>
  <c r="P340" i="1"/>
  <c r="P340" i="3" s="1"/>
  <c r="Q340" i="1"/>
  <c r="AD80" i="1"/>
  <c r="R246" i="1"/>
  <c r="S246" i="1" s="1"/>
  <c r="T246" i="1" s="1"/>
  <c r="T246" i="3" s="1"/>
  <c r="AI426" i="1"/>
  <c r="AD265" i="1"/>
  <c r="AB331" i="3"/>
  <c r="AB476" i="1"/>
  <c r="S306" i="1"/>
  <c r="U306" i="1" s="1"/>
  <c r="R123" i="1"/>
  <c r="R123" i="3" s="1"/>
  <c r="AA476" i="1"/>
  <c r="AA476" i="3" s="1"/>
  <c r="R90" i="1"/>
  <c r="R90" i="3" s="1"/>
  <c r="AI123" i="1"/>
  <c r="AI90" i="1"/>
  <c r="AI195" i="1"/>
  <c r="AI195" i="3" s="1"/>
  <c r="AC608" i="3"/>
  <c r="AD608" i="1"/>
  <c r="AC199" i="3"/>
  <c r="AD199" i="1"/>
  <c r="S200" i="1"/>
  <c r="S200" i="3" s="1"/>
  <c r="Z103" i="3"/>
  <c r="R195" i="1"/>
  <c r="S63" i="1"/>
  <c r="AB103" i="1"/>
  <c r="AB608" i="3"/>
  <c r="R204" i="1"/>
  <c r="R204" i="3" s="1"/>
  <c r="R471" i="1"/>
  <c r="R471" i="3" s="1"/>
  <c r="AI204" i="1"/>
  <c r="AJ204" i="1" s="1"/>
  <c r="AI605" i="1"/>
  <c r="AD230" i="1"/>
  <c r="AF230" i="1" s="1"/>
  <c r="Q195" i="3"/>
  <c r="AI471" i="1"/>
  <c r="AD319" i="1"/>
  <c r="S66" i="1"/>
  <c r="R256" i="1"/>
  <c r="R256" i="3" s="1"/>
  <c r="AB199" i="3"/>
  <c r="S481" i="1"/>
  <c r="R605" i="1"/>
  <c r="S503" i="1"/>
  <c r="S503" i="3" s="1"/>
  <c r="AA266" i="1"/>
  <c r="AA266" i="3" s="1"/>
  <c r="AI256" i="1"/>
  <c r="AD329" i="1"/>
  <c r="AD180" i="1"/>
  <c r="AE180" i="1" s="1"/>
  <c r="AE180" i="3" s="1"/>
  <c r="AI435" i="1"/>
  <c r="AB266" i="1"/>
  <c r="S236" i="1"/>
  <c r="S236" i="3" s="1"/>
  <c r="S406" i="1"/>
  <c r="U406" i="1" s="1"/>
  <c r="AA435" i="1"/>
  <c r="AA435" i="3" s="1"/>
  <c r="AD422" i="1"/>
  <c r="AB435" i="1"/>
  <c r="AC167" i="3"/>
  <c r="AD167" i="1"/>
  <c r="AE167" i="1" s="1"/>
  <c r="AE167" i="3" s="1"/>
  <c r="AC331" i="3"/>
  <c r="AD331" i="1"/>
  <c r="AD206" i="1"/>
  <c r="AD206" i="3" s="1"/>
  <c r="AA73" i="1"/>
  <c r="AA73" i="3" s="1"/>
  <c r="AC311" i="1"/>
  <c r="R618" i="1"/>
  <c r="AD537" i="1"/>
  <c r="AF537" i="1" s="1"/>
  <c r="AD105" i="1"/>
  <c r="O548" i="3"/>
  <c r="Q548" i="1"/>
  <c r="P548" i="1"/>
  <c r="P548" i="3" s="1"/>
  <c r="S639" i="1"/>
  <c r="S639" i="3" s="1"/>
  <c r="AD623" i="1"/>
  <c r="AF623" i="1" s="1"/>
  <c r="AD622" i="1"/>
  <c r="AD604" i="1"/>
  <c r="AD420" i="1"/>
  <c r="AE420" i="1" s="1"/>
  <c r="AE420" i="3" s="1"/>
  <c r="AD543" i="1"/>
  <c r="AD459" i="1"/>
  <c r="AB167" i="3"/>
  <c r="AD343" i="1"/>
  <c r="AD52" i="1"/>
  <c r="AD52" i="3" s="1"/>
  <c r="Z286" i="3"/>
  <c r="AA286" i="1"/>
  <c r="AA286" i="3" s="1"/>
  <c r="AB286" i="1"/>
  <c r="Q199" i="1"/>
  <c r="Q199" i="3" s="1"/>
  <c r="AD490" i="1"/>
  <c r="AC246" i="1"/>
  <c r="AD246" i="1" s="1"/>
  <c r="R185" i="1"/>
  <c r="R185" i="3" s="1"/>
  <c r="AI185" i="1"/>
  <c r="Q627" i="1"/>
  <c r="Q627" i="3" s="1"/>
  <c r="AD133" i="1"/>
  <c r="Q621" i="1"/>
  <c r="Q621" i="3" s="1"/>
  <c r="AI53" i="1"/>
  <c r="AJ53" i="1" s="1"/>
  <c r="AD545" i="1"/>
  <c r="AD418" i="1"/>
  <c r="AD481" i="1"/>
  <c r="R55" i="1"/>
  <c r="R55" i="3" s="1"/>
  <c r="S300" i="1"/>
  <c r="S300" i="3" s="1"/>
  <c r="Q405" i="1"/>
  <c r="Q405" i="3" s="1"/>
  <c r="AC31" i="1"/>
  <c r="S53" i="1"/>
  <c r="S21" i="1"/>
  <c r="T21" i="1" s="1"/>
  <c r="T21" i="3" s="1"/>
  <c r="AI55" i="1"/>
  <c r="AJ55" i="1" s="1"/>
  <c r="AB73" i="1"/>
  <c r="P405" i="1"/>
  <c r="P405" i="3" s="1"/>
  <c r="AJ176" i="1"/>
  <c r="AI176" i="3"/>
  <c r="AJ651" i="1"/>
  <c r="AI651" i="3"/>
  <c r="AJ21" i="1"/>
  <c r="AI21" i="3"/>
  <c r="S612" i="1"/>
  <c r="R612" i="3"/>
  <c r="AJ166" i="1"/>
  <c r="AI166" i="3"/>
  <c r="AJ471" i="1"/>
  <c r="AI471" i="3"/>
  <c r="AJ464" i="1"/>
  <c r="AI464" i="3"/>
  <c r="S608" i="3"/>
  <c r="O263" i="3"/>
  <c r="Q263" i="1"/>
  <c r="P263" i="1"/>
  <c r="P263" i="3" s="1"/>
  <c r="AC283" i="1"/>
  <c r="AB283" i="3"/>
  <c r="AA216" i="1"/>
  <c r="AA216" i="3" s="1"/>
  <c r="Z216" i="3"/>
  <c r="AB216" i="1"/>
  <c r="AJ638" i="1"/>
  <c r="AI638" i="3"/>
  <c r="Z498" i="3"/>
  <c r="AA498" i="1"/>
  <c r="AA498" i="3" s="1"/>
  <c r="AB498" i="1"/>
  <c r="AI24" i="1"/>
  <c r="Q24" i="3"/>
  <c r="U31" i="1"/>
  <c r="S31" i="3"/>
  <c r="S203" i="1"/>
  <c r="R203" i="3"/>
  <c r="Q75" i="1"/>
  <c r="R75" i="1" s="1"/>
  <c r="O75" i="3"/>
  <c r="P75" i="1"/>
  <c r="P75" i="3" s="1"/>
  <c r="O224" i="3"/>
  <c r="Q224" i="1"/>
  <c r="P224" i="1"/>
  <c r="P224" i="3" s="1"/>
  <c r="AI45" i="1"/>
  <c r="Q45" i="3"/>
  <c r="AI25" i="1"/>
  <c r="Q25" i="3"/>
  <c r="S21" i="3"/>
  <c r="AE108" i="1"/>
  <c r="AE108" i="3" s="1"/>
  <c r="AD108" i="3"/>
  <c r="AF557" i="1"/>
  <c r="AD557" i="3"/>
  <c r="T66" i="1"/>
  <c r="T66" i="3" s="1"/>
  <c r="S66" i="3"/>
  <c r="AC357" i="1"/>
  <c r="AC357" i="3" s="1"/>
  <c r="AB357" i="3"/>
  <c r="AF28" i="1"/>
  <c r="AD28" i="3"/>
  <c r="AJ124" i="1"/>
  <c r="AJ124" i="3" s="1"/>
  <c r="AI124" i="3"/>
  <c r="AG296" i="1"/>
  <c r="AG296" i="3" s="1"/>
  <c r="AF296" i="3"/>
  <c r="AE268" i="1"/>
  <c r="AE268" i="3" s="1"/>
  <c r="AD268" i="3"/>
  <c r="AE247" i="1"/>
  <c r="AE247" i="3" s="1"/>
  <c r="AD247" i="3"/>
  <c r="AF318" i="1"/>
  <c r="AD318" i="3"/>
  <c r="AF312" i="1"/>
  <c r="AD312" i="3"/>
  <c r="V368" i="1"/>
  <c r="V368" i="3" s="1"/>
  <c r="U368" i="3"/>
  <c r="S333" i="1"/>
  <c r="R333" i="3"/>
  <c r="AC75" i="1"/>
  <c r="AB75" i="3"/>
  <c r="AI110" i="1"/>
  <c r="Q110" i="3"/>
  <c r="AJ203" i="1"/>
  <c r="AI203" i="3"/>
  <c r="Z226" i="3"/>
  <c r="AB226" i="1"/>
  <c r="AA226" i="1"/>
  <c r="AA226" i="3" s="1"/>
  <c r="O504" i="3"/>
  <c r="P504" i="1"/>
  <c r="P504" i="3" s="1"/>
  <c r="Q504" i="1"/>
  <c r="P622" i="1"/>
  <c r="P622" i="3" s="1"/>
  <c r="O622" i="3"/>
  <c r="Q622" i="1"/>
  <c r="O270" i="3"/>
  <c r="P270" i="1"/>
  <c r="P270" i="3" s="1"/>
  <c r="Q270" i="1"/>
  <c r="Z632" i="3"/>
  <c r="AB632" i="1"/>
  <c r="AA632" i="1"/>
  <c r="AA632" i="3" s="1"/>
  <c r="AI300" i="1"/>
  <c r="Q300" i="3"/>
  <c r="O413" i="3"/>
  <c r="P413" i="1"/>
  <c r="P413" i="3" s="1"/>
  <c r="Q413" i="1"/>
  <c r="O438" i="3"/>
  <c r="P438" i="1"/>
  <c r="P438" i="3" s="1"/>
  <c r="Q438" i="1"/>
  <c r="AA57" i="1"/>
  <c r="AA57" i="3" s="1"/>
  <c r="Z57" i="3"/>
  <c r="AB57" i="1"/>
  <c r="O640" i="3"/>
  <c r="P640" i="1"/>
  <c r="P640" i="3" s="1"/>
  <c r="Q640" i="1"/>
  <c r="AD130" i="1"/>
  <c r="AC130" i="3"/>
  <c r="Q522" i="1"/>
  <c r="R522" i="1" s="1"/>
  <c r="O522" i="3"/>
  <c r="P522" i="1"/>
  <c r="P522" i="3" s="1"/>
  <c r="P549" i="1"/>
  <c r="P549" i="3" s="1"/>
  <c r="O549" i="3"/>
  <c r="Q549" i="1"/>
  <c r="R549" i="1" s="1"/>
  <c r="AA184" i="1"/>
  <c r="AA184" i="3" s="1"/>
  <c r="Z184" i="3"/>
  <c r="AB184" i="1"/>
  <c r="O144" i="3"/>
  <c r="Q144" i="1"/>
  <c r="P144" i="1"/>
  <c r="P144" i="3" s="1"/>
  <c r="Q295" i="1"/>
  <c r="O295" i="3"/>
  <c r="P295" i="1"/>
  <c r="P295" i="3" s="1"/>
  <c r="P152" i="1"/>
  <c r="P152" i="3" s="1"/>
  <c r="O152" i="3"/>
  <c r="Q152" i="1"/>
  <c r="O117" i="3"/>
  <c r="P117" i="1"/>
  <c r="P117" i="3" s="1"/>
  <c r="Q117" i="1"/>
  <c r="AB495" i="1"/>
  <c r="AB495" i="3" s="1"/>
  <c r="Z495" i="3"/>
  <c r="AA495" i="1"/>
  <c r="AA495" i="3" s="1"/>
  <c r="AC168" i="3"/>
  <c r="AD168" i="1"/>
  <c r="O190" i="3"/>
  <c r="Q190" i="1"/>
  <c r="R190" i="1" s="1"/>
  <c r="P190" i="1"/>
  <c r="P190" i="3" s="1"/>
  <c r="Z525" i="3"/>
  <c r="AB525" i="1"/>
  <c r="AA525" i="1"/>
  <c r="AA525" i="3" s="1"/>
  <c r="O595" i="3"/>
  <c r="Q595" i="1"/>
  <c r="P595" i="1"/>
  <c r="P595" i="3" s="1"/>
  <c r="Z162" i="3"/>
  <c r="AA162" i="1"/>
  <c r="AA162" i="3" s="1"/>
  <c r="AB162" i="1"/>
  <c r="P590" i="1"/>
  <c r="P590" i="3" s="1"/>
  <c r="O590" i="3"/>
  <c r="Q590" i="1"/>
  <c r="O462" i="3"/>
  <c r="P462" i="1"/>
  <c r="P462" i="3" s="1"/>
  <c r="Q462" i="1"/>
  <c r="AJ84" i="1"/>
  <c r="AI84" i="3"/>
  <c r="AA258" i="1"/>
  <c r="AA258" i="3" s="1"/>
  <c r="Z258" i="3"/>
  <c r="AB258" i="1"/>
  <c r="Q564" i="1"/>
  <c r="R564" i="1" s="1"/>
  <c r="O564" i="3"/>
  <c r="P564" i="1"/>
  <c r="P564" i="3" s="1"/>
  <c r="Z322" i="3"/>
  <c r="AA322" i="1"/>
  <c r="AA322" i="3" s="1"/>
  <c r="AB322" i="1"/>
  <c r="O637" i="3"/>
  <c r="P637" i="1"/>
  <c r="P637" i="3" s="1"/>
  <c r="Q637" i="1"/>
  <c r="P482" i="1"/>
  <c r="P482" i="3" s="1"/>
  <c r="O482" i="3"/>
  <c r="Q482" i="1"/>
  <c r="R482" i="1" s="1"/>
  <c r="Z148" i="3"/>
  <c r="AB148" i="1"/>
  <c r="AA148" i="1"/>
  <c r="AA148" i="3" s="1"/>
  <c r="AJ608" i="1"/>
  <c r="AI608" i="3"/>
  <c r="O288" i="3"/>
  <c r="Q288" i="1"/>
  <c r="P288" i="1"/>
  <c r="P288" i="3" s="1"/>
  <c r="O207" i="3"/>
  <c r="P207" i="1"/>
  <c r="P207" i="3" s="1"/>
  <c r="Q207" i="1"/>
  <c r="O667" i="3"/>
  <c r="Q667" i="1"/>
  <c r="P667" i="1"/>
  <c r="P667" i="3" s="1"/>
  <c r="Z342" i="3"/>
  <c r="AA342" i="1"/>
  <c r="AA342" i="3" s="1"/>
  <c r="AB342" i="1"/>
  <c r="Z411" i="3"/>
  <c r="AA411" i="1"/>
  <c r="AA411" i="3" s="1"/>
  <c r="AB411" i="1"/>
  <c r="Z648" i="3"/>
  <c r="AA648" i="1"/>
  <c r="AA648" i="3" s="1"/>
  <c r="AB648" i="1"/>
  <c r="AB185" i="1"/>
  <c r="AB185" i="3" s="1"/>
  <c r="Z185" i="3"/>
  <c r="AA185" i="1"/>
  <c r="AA185" i="3" s="1"/>
  <c r="Z252" i="3"/>
  <c r="AA252" i="1"/>
  <c r="AA252" i="3" s="1"/>
  <c r="AB252" i="1"/>
  <c r="AD609" i="1"/>
  <c r="AC609" i="3"/>
  <c r="O12" i="3"/>
  <c r="P12" i="1"/>
  <c r="P12" i="3" s="1"/>
  <c r="Q12" i="1"/>
  <c r="Z457" i="3"/>
  <c r="AA457" i="1"/>
  <c r="AA457" i="3" s="1"/>
  <c r="AB457" i="1"/>
  <c r="O294" i="3"/>
  <c r="Q294" i="1"/>
  <c r="P294" i="1"/>
  <c r="P294" i="3" s="1"/>
  <c r="O252" i="3"/>
  <c r="P252" i="1"/>
  <c r="P252" i="3" s="1"/>
  <c r="Q252" i="1"/>
  <c r="O536" i="3"/>
  <c r="Q536" i="1"/>
  <c r="P536" i="1"/>
  <c r="P536" i="3" s="1"/>
  <c r="O553" i="3"/>
  <c r="P553" i="1"/>
  <c r="P553" i="3" s="1"/>
  <c r="Q553" i="1"/>
  <c r="AB217" i="3"/>
  <c r="AC217" i="1"/>
  <c r="O521" i="3"/>
  <c r="P521" i="1"/>
  <c r="P521" i="3" s="1"/>
  <c r="Q521" i="1"/>
  <c r="O439" i="3"/>
  <c r="P439" i="1"/>
  <c r="P439" i="3" s="1"/>
  <c r="Q439" i="1"/>
  <c r="O261" i="3"/>
  <c r="Q261" i="1"/>
  <c r="P261" i="1"/>
  <c r="P261" i="3" s="1"/>
  <c r="O150" i="3"/>
  <c r="P150" i="1"/>
  <c r="P150" i="3" s="1"/>
  <c r="Q150" i="1"/>
  <c r="R150" i="1" s="1"/>
  <c r="Q394" i="1"/>
  <c r="R394" i="1" s="1"/>
  <c r="O394" i="3"/>
  <c r="P394" i="1"/>
  <c r="P394" i="3" s="1"/>
  <c r="P238" i="1"/>
  <c r="P238" i="3" s="1"/>
  <c r="O238" i="3"/>
  <c r="Q238" i="1"/>
  <c r="R238" i="1" s="1"/>
  <c r="Z189" i="3"/>
  <c r="AB189" i="1"/>
  <c r="AA189" i="1"/>
  <c r="AA189" i="3" s="1"/>
  <c r="O289" i="3"/>
  <c r="P289" i="1"/>
  <c r="P289" i="3" s="1"/>
  <c r="Q289" i="1"/>
  <c r="AC506" i="3"/>
  <c r="AD506" i="1"/>
  <c r="AI648" i="1"/>
  <c r="AI627" i="1"/>
  <c r="AF134" i="1"/>
  <c r="AD134" i="3"/>
  <c r="AJ407" i="1"/>
  <c r="AI407" i="3"/>
  <c r="AC614" i="1"/>
  <c r="AB614" i="3"/>
  <c r="AC548" i="1"/>
  <c r="AB548" i="3"/>
  <c r="O508" i="3"/>
  <c r="P508" i="1"/>
  <c r="P508" i="3" s="1"/>
  <c r="Q508" i="1"/>
  <c r="Z151" i="3"/>
  <c r="AA151" i="1"/>
  <c r="AA151" i="3" s="1"/>
  <c r="AB151" i="1"/>
  <c r="AJ494" i="1"/>
  <c r="AI494" i="3"/>
  <c r="AC183" i="1"/>
  <c r="AC183" i="3" s="1"/>
  <c r="AB183" i="3"/>
  <c r="AI292" i="1"/>
  <c r="Q292" i="3"/>
  <c r="AJ629" i="1"/>
  <c r="AI629" i="3"/>
  <c r="Z299" i="3"/>
  <c r="AB299" i="1"/>
  <c r="AA299" i="1"/>
  <c r="AA299" i="3" s="1"/>
  <c r="AE171" i="1"/>
  <c r="AE171" i="3" s="1"/>
  <c r="AD171" i="3"/>
  <c r="S306" i="3"/>
  <c r="AA456" i="1"/>
  <c r="AA456" i="3" s="1"/>
  <c r="AI54" i="1"/>
  <c r="Q54" i="3"/>
  <c r="AF545" i="1"/>
  <c r="AD545" i="3"/>
  <c r="AC384" i="1"/>
  <c r="AC384" i="3" s="1"/>
  <c r="AB384" i="3"/>
  <c r="AC486" i="1"/>
  <c r="AC486" i="3" s="1"/>
  <c r="AB486" i="3"/>
  <c r="AC61" i="1"/>
  <c r="AC61" i="3" s="1"/>
  <c r="AB61" i="3"/>
  <c r="AF418" i="1"/>
  <c r="AD418" i="3"/>
  <c r="AE297" i="1"/>
  <c r="AE297" i="3" s="1"/>
  <c r="AD297" i="3"/>
  <c r="AJ581" i="1"/>
  <c r="AJ581" i="3" s="1"/>
  <c r="AI581" i="3"/>
  <c r="AI119" i="1"/>
  <c r="Q119" i="3"/>
  <c r="AF191" i="1"/>
  <c r="AD191" i="3"/>
  <c r="AF393" i="1"/>
  <c r="AD393" i="3"/>
  <c r="S544" i="1"/>
  <c r="S544" i="3" s="1"/>
  <c r="R544" i="3"/>
  <c r="AE80" i="1"/>
  <c r="AE80" i="3" s="1"/>
  <c r="AD80" i="3"/>
  <c r="AC407" i="1"/>
  <c r="AB407" i="3"/>
  <c r="AC421" i="1"/>
  <c r="AB421" i="3"/>
  <c r="AC204" i="1"/>
  <c r="AB204" i="3"/>
  <c r="AJ355" i="1"/>
  <c r="AI355" i="3"/>
  <c r="AI632" i="1"/>
  <c r="Q632" i="3"/>
  <c r="AC642" i="1"/>
  <c r="AB642" i="3"/>
  <c r="AC198" i="1"/>
  <c r="AB198" i="3"/>
  <c r="Z573" i="3"/>
  <c r="AB573" i="1"/>
  <c r="AA573" i="1"/>
  <c r="AA573" i="3" s="1"/>
  <c r="AA8" i="1"/>
  <c r="AA8" i="3" s="1"/>
  <c r="Z8" i="3"/>
  <c r="AB8" i="1"/>
  <c r="Q126" i="1"/>
  <c r="R126" i="1" s="1"/>
  <c r="O126" i="3"/>
  <c r="P126" i="1"/>
  <c r="P126" i="3" s="1"/>
  <c r="Z664" i="3"/>
  <c r="AA664" i="1"/>
  <c r="AA664" i="3" s="1"/>
  <c r="AB664" i="1"/>
  <c r="Z616" i="3"/>
  <c r="AA616" i="1"/>
  <c r="AA616" i="3" s="1"/>
  <c r="AB616" i="1"/>
  <c r="Z136" i="3"/>
  <c r="AA136" i="1"/>
  <c r="AA136" i="3" s="1"/>
  <c r="AB136" i="1"/>
  <c r="O572" i="3"/>
  <c r="Q572" i="1"/>
  <c r="P572" i="1"/>
  <c r="P572" i="3" s="1"/>
  <c r="Z588" i="3"/>
  <c r="AB588" i="1"/>
  <c r="AA588" i="1"/>
  <c r="AA588" i="3" s="1"/>
  <c r="O15" i="3"/>
  <c r="P15" i="1"/>
  <c r="P15" i="3" s="1"/>
  <c r="Q15" i="1"/>
  <c r="AC63" i="3"/>
  <c r="AD63" i="1"/>
  <c r="O617" i="3"/>
  <c r="P617" i="1"/>
  <c r="P617" i="3" s="1"/>
  <c r="Q617" i="1"/>
  <c r="Z452" i="3"/>
  <c r="AA452" i="1"/>
  <c r="AA452" i="3" s="1"/>
  <c r="AB452" i="1"/>
  <c r="O623" i="3"/>
  <c r="Q623" i="1"/>
  <c r="P623" i="1"/>
  <c r="P623" i="3" s="1"/>
  <c r="Z650" i="3"/>
  <c r="AB650" i="1"/>
  <c r="AA650" i="1"/>
  <c r="AA650" i="3" s="1"/>
  <c r="AA600" i="1"/>
  <c r="AA600" i="3" s="1"/>
  <c r="Z600" i="3"/>
  <c r="AB600" i="1"/>
  <c r="AJ160" i="1"/>
  <c r="AI160" i="3"/>
  <c r="O172" i="3"/>
  <c r="P172" i="1"/>
  <c r="P172" i="3" s="1"/>
  <c r="Q172" i="1"/>
  <c r="Z485" i="3"/>
  <c r="AA485" i="1"/>
  <c r="AA485" i="3" s="1"/>
  <c r="AB485" i="1"/>
  <c r="P95" i="1"/>
  <c r="P95" i="3" s="1"/>
  <c r="O95" i="3"/>
  <c r="Q95" i="1"/>
  <c r="R95" i="1" s="1"/>
  <c r="AC174" i="3"/>
  <c r="AD174" i="1"/>
  <c r="S72" i="1"/>
  <c r="R72" i="3"/>
  <c r="O133" i="3"/>
  <c r="Q133" i="1"/>
  <c r="P133" i="1"/>
  <c r="P133" i="3" s="1"/>
  <c r="Z77" i="3"/>
  <c r="AA77" i="1"/>
  <c r="AA77" i="3" s="1"/>
  <c r="AB77" i="1"/>
  <c r="AD483" i="1"/>
  <c r="AC483" i="3"/>
  <c r="Z196" i="3"/>
  <c r="AB196" i="1"/>
  <c r="AA196" i="1"/>
  <c r="AA196" i="3" s="1"/>
  <c r="AA92" i="1"/>
  <c r="AA92" i="3" s="1"/>
  <c r="Z92" i="3"/>
  <c r="AB92" i="1"/>
  <c r="O290" i="3"/>
  <c r="P290" i="1"/>
  <c r="P290" i="3" s="1"/>
  <c r="Q290" i="1"/>
  <c r="O644" i="3"/>
  <c r="P644" i="1"/>
  <c r="P644" i="3" s="1"/>
  <c r="Q644" i="1"/>
  <c r="O400" i="3"/>
  <c r="P400" i="1"/>
  <c r="P400" i="3" s="1"/>
  <c r="Q400" i="1"/>
  <c r="AA88" i="1"/>
  <c r="AA88" i="3" s="1"/>
  <c r="Z88" i="3"/>
  <c r="AB88" i="1"/>
  <c r="Z72" i="3"/>
  <c r="AA72" i="1"/>
  <c r="AA72" i="3" s="1"/>
  <c r="AB72" i="1"/>
  <c r="AB487" i="1"/>
  <c r="AB487" i="3" s="1"/>
  <c r="Z487" i="3"/>
  <c r="AA487" i="1"/>
  <c r="AA487" i="3" s="1"/>
  <c r="AC363" i="3"/>
  <c r="AD363" i="1"/>
  <c r="AJ419" i="1"/>
  <c r="AI419" i="3"/>
  <c r="Q193" i="1"/>
  <c r="R193" i="1" s="1"/>
  <c r="O193" i="3"/>
  <c r="P193" i="1"/>
  <c r="P193" i="3" s="1"/>
  <c r="O607" i="3"/>
  <c r="Q607" i="1"/>
  <c r="P607" i="1"/>
  <c r="P607" i="3" s="1"/>
  <c r="AJ481" i="1"/>
  <c r="AI481" i="3"/>
  <c r="AB400" i="1"/>
  <c r="Z400" i="3"/>
  <c r="AA400" i="1"/>
  <c r="AA400" i="3" s="1"/>
  <c r="Z496" i="3"/>
  <c r="AA496" i="1"/>
  <c r="AA496" i="3" s="1"/>
  <c r="AB496" i="1"/>
  <c r="AB345" i="1"/>
  <c r="AB345" i="3" s="1"/>
  <c r="Z345" i="3"/>
  <c r="AA345" i="1"/>
  <c r="AA345" i="3" s="1"/>
  <c r="Z507" i="3"/>
  <c r="AB507" i="1"/>
  <c r="AA507" i="1"/>
  <c r="AA507" i="3" s="1"/>
  <c r="P662" i="1"/>
  <c r="P662" i="3" s="1"/>
  <c r="O662" i="3"/>
  <c r="Q662" i="1"/>
  <c r="Z492" i="3"/>
  <c r="AB492" i="1"/>
  <c r="AA492" i="1"/>
  <c r="AA492" i="3" s="1"/>
  <c r="O616" i="3"/>
  <c r="P616" i="1"/>
  <c r="P616" i="3" s="1"/>
  <c r="Q616" i="1"/>
  <c r="O220" i="3"/>
  <c r="P220" i="1"/>
  <c r="P220" i="3" s="1"/>
  <c r="Q220" i="1"/>
  <c r="Z341" i="3"/>
  <c r="AA341" i="1"/>
  <c r="AA341" i="3" s="1"/>
  <c r="AB341" i="1"/>
  <c r="O642" i="3"/>
  <c r="Q642" i="1"/>
  <c r="P642" i="1"/>
  <c r="P642" i="3" s="1"/>
  <c r="AB417" i="1"/>
  <c r="Z417" i="3"/>
  <c r="AA417" i="1"/>
  <c r="AA417" i="3" s="1"/>
  <c r="Q383" i="1"/>
  <c r="R383" i="1" s="1"/>
  <c r="O383" i="3"/>
  <c r="P383" i="1"/>
  <c r="P383" i="3" s="1"/>
  <c r="AJ303" i="1"/>
  <c r="AI303" i="3"/>
  <c r="Z431" i="3"/>
  <c r="AB431" i="1"/>
  <c r="AA431" i="1"/>
  <c r="AA431" i="3" s="1"/>
  <c r="Z448" i="3"/>
  <c r="AA448" i="1"/>
  <c r="AA448" i="3" s="1"/>
  <c r="AB448" i="1"/>
  <c r="AB15" i="1"/>
  <c r="AB15" i="3" s="1"/>
  <c r="Z15" i="3"/>
  <c r="AA15" i="1"/>
  <c r="AA15" i="3" s="1"/>
  <c r="Z433" i="3"/>
  <c r="P217" i="1"/>
  <c r="P217" i="3" s="1"/>
  <c r="O217" i="3"/>
  <c r="Q217" i="1"/>
  <c r="R217" i="1" s="1"/>
  <c r="Z316" i="3"/>
  <c r="AB316" i="1"/>
  <c r="AA316" i="1"/>
  <c r="AA316" i="3" s="1"/>
  <c r="AC508" i="1"/>
  <c r="AB508" i="3"/>
  <c r="Z578" i="3"/>
  <c r="AB578" i="1"/>
  <c r="AA578" i="1"/>
  <c r="AA578" i="3" s="1"/>
  <c r="O301" i="3"/>
  <c r="Q301" i="1"/>
  <c r="R301" i="1" s="1"/>
  <c r="P301" i="1"/>
  <c r="P301" i="3" s="1"/>
  <c r="O231" i="3"/>
  <c r="P231" i="1"/>
  <c r="P231" i="3" s="1"/>
  <c r="Q231" i="1"/>
  <c r="O578" i="3"/>
  <c r="P578" i="1"/>
  <c r="P578" i="3" s="1"/>
  <c r="Q578" i="1"/>
  <c r="R578" i="1" s="1"/>
  <c r="AA112" i="1"/>
  <c r="AA112" i="3" s="1"/>
  <c r="Z112" i="3"/>
  <c r="AB112" i="1"/>
  <c r="O664" i="3"/>
  <c r="Q664" i="1"/>
  <c r="R664" i="1" s="1"/>
  <c r="P664" i="1"/>
  <c r="P664" i="3" s="1"/>
  <c r="T559" i="1"/>
  <c r="T559" i="3" s="1"/>
  <c r="S559" i="3"/>
  <c r="AI346" i="1"/>
  <c r="Q346" i="3"/>
  <c r="AI38" i="1"/>
  <c r="Q38" i="3"/>
  <c r="P114" i="1"/>
  <c r="P114" i="3" s="1"/>
  <c r="O114" i="3"/>
  <c r="Q114" i="1"/>
  <c r="R114" i="1" s="1"/>
  <c r="AI237" i="1"/>
  <c r="Q237" i="3"/>
  <c r="O652" i="3"/>
  <c r="P652" i="1"/>
  <c r="P652" i="3" s="1"/>
  <c r="Q652" i="1"/>
  <c r="R652" i="1" s="1"/>
  <c r="R652" i="3" s="1"/>
  <c r="AC514" i="1"/>
  <c r="AC514" i="3" s="1"/>
  <c r="AB514" i="3"/>
  <c r="AC627" i="1"/>
  <c r="AC627" i="3" s="1"/>
  <c r="AB627" i="3"/>
  <c r="AI365" i="1"/>
  <c r="Q365" i="3"/>
  <c r="AC55" i="1"/>
  <c r="AC55" i="3" s="1"/>
  <c r="AB55" i="3"/>
  <c r="AE465" i="1"/>
  <c r="AE465" i="3" s="1"/>
  <c r="AD465" i="3"/>
  <c r="V186" i="1"/>
  <c r="V186" i="3" s="1"/>
  <c r="U186" i="3"/>
  <c r="AJ123" i="1"/>
  <c r="AJ123" i="3" s="1"/>
  <c r="AI123" i="3"/>
  <c r="AD230" i="3"/>
  <c r="T389" i="1"/>
  <c r="T389" i="3" s="1"/>
  <c r="S389" i="3"/>
  <c r="AC536" i="1"/>
  <c r="AB536" i="3"/>
  <c r="AJ544" i="1"/>
  <c r="AJ544" i="3" s="1"/>
  <c r="AI544" i="3"/>
  <c r="AI531" i="1"/>
  <c r="Q531" i="3"/>
  <c r="AJ426" i="1"/>
  <c r="AI426" i="3"/>
  <c r="AC605" i="1"/>
  <c r="AC605" i="3" s="1"/>
  <c r="AB605" i="3"/>
  <c r="S303" i="1"/>
  <c r="R303" i="3"/>
  <c r="AC504" i="1"/>
  <c r="AB504" i="3"/>
  <c r="AJ208" i="1"/>
  <c r="AI208" i="3"/>
  <c r="AC665" i="1"/>
  <c r="AB665" i="3"/>
  <c r="AC656" i="1"/>
  <c r="AB656" i="3"/>
  <c r="AC214" i="1"/>
  <c r="AB214" i="3"/>
  <c r="AD308" i="1"/>
  <c r="AC308" i="3"/>
  <c r="Q206" i="1"/>
  <c r="O206" i="3"/>
  <c r="P206" i="1"/>
  <c r="P206" i="3" s="1"/>
  <c r="P51" i="1"/>
  <c r="P51" i="3" s="1"/>
  <c r="O51" i="3"/>
  <c r="Q51" i="1"/>
  <c r="O189" i="3"/>
  <c r="P189" i="1"/>
  <c r="P189" i="3" s="1"/>
  <c r="Q189" i="1"/>
  <c r="O585" i="3"/>
  <c r="Q585" i="1"/>
  <c r="P585" i="1"/>
  <c r="P585" i="3" s="1"/>
  <c r="Z478" i="3"/>
  <c r="AB478" i="1"/>
  <c r="AA478" i="1"/>
  <c r="AA478" i="3" s="1"/>
  <c r="AC5" i="1"/>
  <c r="AB5" i="3"/>
  <c r="Z176" i="3"/>
  <c r="AB176" i="1"/>
  <c r="AA176" i="1"/>
  <c r="AA176" i="3" s="1"/>
  <c r="AA153" i="1"/>
  <c r="AA153" i="3" s="1"/>
  <c r="Z153" i="3"/>
  <c r="AB153" i="1"/>
  <c r="Z412" i="3"/>
  <c r="AA412" i="1"/>
  <c r="AA412" i="3" s="1"/>
  <c r="AB412" i="1"/>
  <c r="AB472" i="1"/>
  <c r="Z472" i="3"/>
  <c r="AA472" i="1"/>
  <c r="AA472" i="3" s="1"/>
  <c r="AA173" i="1"/>
  <c r="AA173" i="3" s="1"/>
  <c r="Z173" i="3"/>
  <c r="AB173" i="1"/>
  <c r="AC423" i="1"/>
  <c r="AB423" i="3"/>
  <c r="P148" i="1"/>
  <c r="P148" i="3" s="1"/>
  <c r="O148" i="3"/>
  <c r="Q148" i="1"/>
  <c r="R653" i="3"/>
  <c r="S653" i="1"/>
  <c r="O177" i="3"/>
  <c r="P177" i="1"/>
  <c r="P177" i="3" s="1"/>
  <c r="Q177" i="1"/>
  <c r="P498" i="1"/>
  <c r="P498" i="3" s="1"/>
  <c r="O498" i="3"/>
  <c r="Q498" i="1"/>
  <c r="Z121" i="3"/>
  <c r="AA121" i="1"/>
  <c r="AA121" i="3" s="1"/>
  <c r="AB121" i="1"/>
  <c r="O460" i="3"/>
  <c r="P460" i="1"/>
  <c r="P460" i="3" s="1"/>
  <c r="Q460" i="1"/>
  <c r="Z470" i="3"/>
  <c r="AA470" i="1"/>
  <c r="AA470" i="3" s="1"/>
  <c r="AB470" i="1"/>
  <c r="Z298" i="3"/>
  <c r="AA298" i="1"/>
  <c r="AA298" i="3" s="1"/>
  <c r="AB298" i="1"/>
  <c r="Z359" i="3"/>
  <c r="AB359" i="1"/>
  <c r="AA359" i="1"/>
  <c r="AA359" i="3" s="1"/>
  <c r="AA68" i="1"/>
  <c r="AA68" i="3" s="1"/>
  <c r="Z68" i="3"/>
  <c r="AB68" i="1"/>
  <c r="R108" i="1"/>
  <c r="Q108" i="3"/>
  <c r="AI108" i="1"/>
  <c r="O444" i="3"/>
  <c r="P444" i="1"/>
  <c r="P444" i="3" s="1"/>
  <c r="Q444" i="1"/>
  <c r="Z442" i="3"/>
  <c r="AA442" i="1"/>
  <c r="AA442" i="3" s="1"/>
  <c r="AB442" i="1"/>
  <c r="Z399" i="3"/>
  <c r="AB399" i="1"/>
  <c r="AA399" i="1"/>
  <c r="AA399" i="3" s="1"/>
  <c r="O251" i="3"/>
  <c r="P251" i="1"/>
  <c r="P251" i="3" s="1"/>
  <c r="Q251" i="1"/>
  <c r="Z113" i="3"/>
  <c r="AB113" i="1"/>
  <c r="AA113" i="1"/>
  <c r="AA113" i="3" s="1"/>
  <c r="O430" i="3"/>
  <c r="Q430" i="1"/>
  <c r="P430" i="1"/>
  <c r="P430" i="3" s="1"/>
  <c r="O344" i="3"/>
  <c r="Q344" i="1"/>
  <c r="P344" i="1"/>
  <c r="P344" i="3" s="1"/>
  <c r="Z334" i="3"/>
  <c r="AA334" i="1"/>
  <c r="AA334" i="3" s="1"/>
  <c r="AB334" i="1"/>
  <c r="Z621" i="3"/>
  <c r="AA621" i="1"/>
  <c r="AA621" i="3" s="1"/>
  <c r="AB621" i="1"/>
  <c r="AB264" i="1"/>
  <c r="AB264" i="3" s="1"/>
  <c r="Z264" i="3"/>
  <c r="AA264" i="1"/>
  <c r="AA264" i="3" s="1"/>
  <c r="Z563" i="3"/>
  <c r="AA563" i="1"/>
  <c r="AA563" i="3" s="1"/>
  <c r="AB563" i="1"/>
  <c r="Q279" i="3"/>
  <c r="AI279" i="1"/>
  <c r="P168" i="1"/>
  <c r="P168" i="3" s="1"/>
  <c r="O168" i="3"/>
  <c r="Q168" i="1"/>
  <c r="O376" i="3"/>
  <c r="P376" i="1"/>
  <c r="P376" i="3" s="1"/>
  <c r="Q376" i="1"/>
  <c r="O395" i="3"/>
  <c r="Q395" i="1"/>
  <c r="P395" i="1"/>
  <c r="P395" i="3" s="1"/>
  <c r="AI47" i="1"/>
  <c r="Q47" i="3"/>
  <c r="AC592" i="1"/>
  <c r="AB592" i="3"/>
  <c r="AJ197" i="1"/>
  <c r="AI197" i="3"/>
  <c r="Z500" i="3"/>
  <c r="AA500" i="1"/>
  <c r="AA500" i="3" s="1"/>
  <c r="AB500" i="1"/>
  <c r="Z414" i="3"/>
  <c r="AA414" i="1"/>
  <c r="AA414" i="3" s="1"/>
  <c r="AB414" i="1"/>
  <c r="Z7" i="3"/>
  <c r="AA7" i="1"/>
  <c r="AA7" i="3" s="1"/>
  <c r="AB7" i="1"/>
  <c r="O7" i="3"/>
  <c r="P7" i="1"/>
  <c r="P7" i="3" s="1"/>
  <c r="Q7" i="1"/>
  <c r="R7" i="1" s="1"/>
  <c r="O314" i="3"/>
  <c r="P314" i="1"/>
  <c r="P314" i="3" s="1"/>
  <c r="Q314" i="1"/>
  <c r="Z462" i="3"/>
  <c r="AA462" i="1"/>
  <c r="AA462" i="3" s="1"/>
  <c r="AB462" i="1"/>
  <c r="P588" i="1"/>
  <c r="P588" i="3" s="1"/>
  <c r="O588" i="3"/>
  <c r="Q588" i="1"/>
  <c r="P28" i="1"/>
  <c r="P28" i="3" s="1"/>
  <c r="O28" i="3"/>
  <c r="Q28" i="1"/>
  <c r="Z58" i="3"/>
  <c r="AA58" i="1"/>
  <c r="AA58" i="3" s="1"/>
  <c r="AB58" i="1"/>
  <c r="O2" i="3"/>
  <c r="Q2" i="1"/>
  <c r="P2" i="1"/>
  <c r="P2" i="3" s="1"/>
  <c r="AA586" i="1"/>
  <c r="AA586" i="3" s="1"/>
  <c r="Z586" i="3"/>
  <c r="AB586" i="1"/>
  <c r="Z560" i="3"/>
  <c r="AA560" i="1"/>
  <c r="AA560" i="3" s="1"/>
  <c r="AB560" i="1"/>
  <c r="R246" i="3"/>
  <c r="Z135" i="3"/>
  <c r="AA135" i="1"/>
  <c r="AA135" i="3" s="1"/>
  <c r="AB135" i="1"/>
  <c r="Z309" i="3"/>
  <c r="AA309" i="1"/>
  <c r="AA309" i="3" s="1"/>
  <c r="AB309" i="1"/>
  <c r="O94" i="3"/>
  <c r="Q94" i="1"/>
  <c r="P94" i="1"/>
  <c r="P94" i="3" s="1"/>
  <c r="Z645" i="3"/>
  <c r="AA645" i="1"/>
  <c r="AA645" i="3" s="1"/>
  <c r="AB645" i="1"/>
  <c r="AJ437" i="1"/>
  <c r="AI437" i="3"/>
  <c r="AJ284" i="1"/>
  <c r="AI284" i="3"/>
  <c r="AC383" i="1"/>
  <c r="AB383" i="3"/>
  <c r="AC36" i="1"/>
  <c r="AC36" i="3" s="1"/>
  <c r="AB36" i="3"/>
  <c r="O299" i="3"/>
  <c r="P299" i="1"/>
  <c r="P299" i="3" s="1"/>
  <c r="Q299" i="1"/>
  <c r="AJ66" i="1"/>
  <c r="AI66" i="3"/>
  <c r="AI357" i="1"/>
  <c r="Q357" i="3"/>
  <c r="Z505" i="3"/>
  <c r="AA505" i="1"/>
  <c r="AA505" i="3" s="1"/>
  <c r="AB505" i="1"/>
  <c r="O529" i="3"/>
  <c r="P529" i="1"/>
  <c r="P529" i="3" s="1"/>
  <c r="Q529" i="1"/>
  <c r="Z327" i="3"/>
  <c r="AA327" i="1"/>
  <c r="AA327" i="3" s="1"/>
  <c r="AB327" i="1"/>
  <c r="AD62" i="1"/>
  <c r="AC62" i="3"/>
  <c r="AI399" i="1"/>
  <c r="Q399" i="3"/>
  <c r="S78" i="1"/>
  <c r="S282" i="1"/>
  <c r="T215" i="1"/>
  <c r="T215" i="3" s="1"/>
  <c r="S215" i="3"/>
  <c r="AC54" i="1"/>
  <c r="AC54" i="3" s="1"/>
  <c r="AB54" i="3"/>
  <c r="T85" i="1"/>
  <c r="T85" i="3" s="1"/>
  <c r="S85" i="3"/>
  <c r="AC131" i="1"/>
  <c r="AC131" i="3" s="1"/>
  <c r="AB131" i="3"/>
  <c r="AI131" i="1"/>
  <c r="Q131" i="3"/>
  <c r="AC410" i="1"/>
  <c r="AC410" i="3" s="1"/>
  <c r="AB410" i="3"/>
  <c r="AJ520" i="1"/>
  <c r="AJ520" i="3" s="1"/>
  <c r="AI520" i="3"/>
  <c r="AJ525" i="1"/>
  <c r="AJ525" i="3" s="1"/>
  <c r="AI525" i="3"/>
  <c r="AF270" i="1"/>
  <c r="AD270" i="3"/>
  <c r="AF319" i="1"/>
  <c r="AD319" i="3"/>
  <c r="AJ185" i="1"/>
  <c r="AJ185" i="3" s="1"/>
  <c r="AI185" i="3"/>
  <c r="AE584" i="1"/>
  <c r="AE584" i="3" s="1"/>
  <c r="AD584" i="3"/>
  <c r="AD654" i="1"/>
  <c r="AF253" i="1"/>
  <c r="AD253" i="3"/>
  <c r="S5" i="1"/>
  <c r="S5" i="3" s="1"/>
  <c r="R5" i="3"/>
  <c r="AI369" i="1"/>
  <c r="Q369" i="3"/>
  <c r="R299" i="1"/>
  <c r="AJ248" i="1"/>
  <c r="AI248" i="3"/>
  <c r="AC158" i="1"/>
  <c r="AC158" i="3" s="1"/>
  <c r="AB158" i="3"/>
  <c r="AI86" i="1"/>
  <c r="Q86" i="3"/>
  <c r="AC669" i="1"/>
  <c r="AB669" i="3"/>
  <c r="P33" i="1"/>
  <c r="P33" i="3" s="1"/>
  <c r="AC435" i="1"/>
  <c r="AC435" i="3" s="1"/>
  <c r="AB435" i="3"/>
  <c r="O573" i="3"/>
  <c r="P573" i="1"/>
  <c r="P573" i="3" s="1"/>
  <c r="Q573" i="1"/>
  <c r="Z369" i="3"/>
  <c r="AB369" i="1"/>
  <c r="AA369" i="1"/>
  <c r="AA369" i="3" s="1"/>
  <c r="Z12" i="3"/>
  <c r="AA12" i="1"/>
  <c r="AA12" i="3" s="1"/>
  <c r="AB12" i="1"/>
  <c r="AJ280" i="1"/>
  <c r="AI280" i="3"/>
  <c r="Z447" i="3"/>
  <c r="AA447" i="1"/>
  <c r="AA447" i="3" s="1"/>
  <c r="AB447" i="1"/>
  <c r="O364" i="3"/>
  <c r="P364" i="1"/>
  <c r="P364" i="3" s="1"/>
  <c r="Q364" i="1"/>
  <c r="O562" i="3"/>
  <c r="Q562" i="1"/>
  <c r="P562" i="1"/>
  <c r="P562" i="3" s="1"/>
  <c r="Z294" i="3"/>
  <c r="AA294" i="1"/>
  <c r="AA294" i="3" s="1"/>
  <c r="AB294" i="1"/>
  <c r="Q135" i="3"/>
  <c r="R135" i="1"/>
  <c r="AI135" i="1"/>
  <c r="AB257" i="1"/>
  <c r="AB257" i="3" s="1"/>
  <c r="Z257" i="3"/>
  <c r="AA257" i="1"/>
  <c r="AA257" i="3" s="1"/>
  <c r="P211" i="1"/>
  <c r="P211" i="3" s="1"/>
  <c r="O211" i="3"/>
  <c r="Q211" i="1"/>
  <c r="Z599" i="3"/>
  <c r="AB599" i="1"/>
  <c r="AA599" i="1"/>
  <c r="AA599" i="3" s="1"/>
  <c r="Z590" i="3"/>
  <c r="AB590" i="1"/>
  <c r="AA590" i="1"/>
  <c r="AA590" i="3" s="1"/>
  <c r="O655" i="3"/>
  <c r="P655" i="1"/>
  <c r="P655" i="3" s="1"/>
  <c r="Q655" i="1"/>
  <c r="P201" i="1"/>
  <c r="P201" i="3" s="1"/>
  <c r="O201" i="3"/>
  <c r="Q201" i="1"/>
  <c r="Z519" i="3"/>
  <c r="AB519" i="1"/>
  <c r="AA519" i="1"/>
  <c r="AA519" i="3" s="1"/>
  <c r="AC4" i="1"/>
  <c r="AB4" i="3"/>
  <c r="P371" i="1"/>
  <c r="P371" i="3" s="1"/>
  <c r="O371" i="3"/>
  <c r="Q371" i="1"/>
  <c r="R371" i="1" s="1"/>
  <c r="Z402" i="3"/>
  <c r="AB402" i="1"/>
  <c r="AA402" i="1"/>
  <c r="AA402" i="3" s="1"/>
  <c r="AA424" i="1"/>
  <c r="AA424" i="3" s="1"/>
  <c r="Z424" i="3"/>
  <c r="AB424" i="1"/>
  <c r="O463" i="3"/>
  <c r="P463" i="1"/>
  <c r="P463" i="3" s="1"/>
  <c r="Q463" i="1"/>
  <c r="R463" i="1" s="1"/>
  <c r="O516" i="3"/>
  <c r="Q516" i="1"/>
  <c r="R516" i="1" s="1"/>
  <c r="P516" i="1"/>
  <c r="P516" i="3" s="1"/>
  <c r="Q569" i="3"/>
  <c r="AI569" i="1"/>
  <c r="AC212" i="1"/>
  <c r="AB212" i="3"/>
  <c r="Q118" i="1"/>
  <c r="Q118" i="3" s="1"/>
  <c r="O118" i="3"/>
  <c r="P118" i="1"/>
  <c r="P118" i="3" s="1"/>
  <c r="Z144" i="3"/>
  <c r="AA144" i="1"/>
  <c r="AA144" i="3" s="1"/>
  <c r="AB144" i="1"/>
  <c r="Z165" i="3"/>
  <c r="AB165" i="1"/>
  <c r="AA165" i="1"/>
  <c r="AA165" i="3" s="1"/>
  <c r="AD333" i="1"/>
  <c r="AC333" i="3"/>
  <c r="Z644" i="3"/>
  <c r="AA644" i="1"/>
  <c r="AA644" i="3" s="1"/>
  <c r="AB644" i="1"/>
  <c r="Z123" i="3"/>
  <c r="AB123" i="1"/>
  <c r="AA123" i="1"/>
  <c r="AA123" i="3" s="1"/>
  <c r="O593" i="3"/>
  <c r="P593" i="1"/>
  <c r="P593" i="3" s="1"/>
  <c r="Q593" i="1"/>
  <c r="Q245" i="1"/>
  <c r="R245" i="1" s="1"/>
  <c r="O245" i="3"/>
  <c r="P245" i="1"/>
  <c r="P245" i="3" s="1"/>
  <c r="Z512" i="3"/>
  <c r="AA512" i="1"/>
  <c r="AA512" i="3" s="1"/>
  <c r="AB512" i="1"/>
  <c r="Z542" i="3"/>
  <c r="AB542" i="1"/>
  <c r="AA542" i="1"/>
  <c r="AA542" i="3" s="1"/>
  <c r="Z451" i="3"/>
  <c r="AB451" i="1"/>
  <c r="AA451" i="1"/>
  <c r="AA451" i="3" s="1"/>
  <c r="AC236" i="1"/>
  <c r="AB236" i="3"/>
  <c r="O539" i="3"/>
  <c r="P539" i="1"/>
  <c r="P539" i="3" s="1"/>
  <c r="Q539" i="1"/>
  <c r="R539" i="1" s="1"/>
  <c r="O243" i="3"/>
  <c r="Q243" i="1"/>
  <c r="P243" i="1"/>
  <c r="P243" i="3" s="1"/>
  <c r="AJ326" i="3"/>
  <c r="AK326" i="1"/>
  <c r="AJ502" i="1"/>
  <c r="AI502" i="3"/>
  <c r="Z458" i="3"/>
  <c r="AA458" i="1"/>
  <c r="AA458" i="3" s="1"/>
  <c r="AB458" i="1"/>
  <c r="AI458" i="1"/>
  <c r="Z281" i="3"/>
  <c r="AA281" i="1"/>
  <c r="AA281" i="3" s="1"/>
  <c r="AB281" i="1"/>
  <c r="O669" i="3"/>
  <c r="P669" i="1"/>
  <c r="P669" i="3" s="1"/>
  <c r="Q669" i="1"/>
  <c r="AC99" i="1"/>
  <c r="AB99" i="3"/>
  <c r="AJ100" i="1"/>
  <c r="AI100" i="3"/>
  <c r="Z388" i="3"/>
  <c r="AA388" i="1"/>
  <c r="AA388" i="3" s="1"/>
  <c r="AB388" i="1"/>
  <c r="Z637" i="3"/>
  <c r="AB637" i="1"/>
  <c r="AA637" i="1"/>
  <c r="AA637" i="3" s="1"/>
  <c r="Q448" i="1"/>
  <c r="R448" i="1" s="1"/>
  <c r="O448" i="3"/>
  <c r="Z364" i="3"/>
  <c r="AB364" i="1"/>
  <c r="AA364" i="1"/>
  <c r="AA364" i="3" s="1"/>
  <c r="O19" i="3"/>
  <c r="Q19" i="1"/>
  <c r="P19" i="1"/>
  <c r="P19" i="3" s="1"/>
  <c r="Q250" i="3"/>
  <c r="R250" i="1"/>
  <c r="AI250" i="1"/>
  <c r="P545" i="1"/>
  <c r="P545" i="3" s="1"/>
  <c r="O545" i="3"/>
  <c r="Q545" i="1"/>
  <c r="O18" i="3"/>
  <c r="Q18" i="1"/>
  <c r="P18" i="1"/>
  <c r="P18" i="3" s="1"/>
  <c r="AC484" i="3"/>
  <c r="AD484" i="1"/>
  <c r="Z432" i="3"/>
  <c r="AB432" i="1"/>
  <c r="AA432" i="1"/>
  <c r="AA432" i="3" s="1"/>
  <c r="O420" i="3"/>
  <c r="P420" i="1"/>
  <c r="P420" i="3" s="1"/>
  <c r="Q420" i="1"/>
  <c r="Z307" i="3"/>
  <c r="AB307" i="1"/>
  <c r="AA307" i="1"/>
  <c r="AA307" i="3" s="1"/>
  <c r="AB351" i="1"/>
  <c r="AB351" i="3" s="1"/>
  <c r="Z351" i="3"/>
  <c r="AA351" i="1"/>
  <c r="AA351" i="3" s="1"/>
  <c r="AJ52" i="1"/>
  <c r="AI52" i="3"/>
  <c r="AJ543" i="1"/>
  <c r="AI543" i="3"/>
  <c r="Z626" i="3"/>
  <c r="AB626" i="1"/>
  <c r="AA626" i="1"/>
  <c r="AA626" i="3" s="1"/>
  <c r="AJ415" i="1"/>
  <c r="AI415" i="3"/>
  <c r="U446" i="1"/>
  <c r="S446" i="3"/>
  <c r="AL393" i="1"/>
  <c r="AL393" i="3" s="1"/>
  <c r="AK393" i="3"/>
  <c r="AI397" i="1"/>
  <c r="Q397" i="3"/>
  <c r="AI213" i="1"/>
  <c r="Q213" i="3"/>
  <c r="AE467" i="1"/>
  <c r="AE467" i="3" s="1"/>
  <c r="AD467" i="3"/>
  <c r="AF520" i="1"/>
  <c r="AD520" i="3"/>
  <c r="AE474" i="1"/>
  <c r="AE474" i="3" s="1"/>
  <c r="AD474" i="3"/>
  <c r="T658" i="1"/>
  <c r="T658" i="3" s="1"/>
  <c r="S658" i="3"/>
  <c r="T366" i="1"/>
  <c r="T366" i="3" s="1"/>
  <c r="S366" i="3"/>
  <c r="AJ457" i="1"/>
  <c r="AJ457" i="3" s="1"/>
  <c r="AI457" i="3"/>
  <c r="AJ192" i="1"/>
  <c r="AJ192" i="3" s="1"/>
  <c r="AI192" i="3"/>
  <c r="AE481" i="1"/>
  <c r="AE481" i="3" s="1"/>
  <c r="AD481" i="3"/>
  <c r="AD60" i="1"/>
  <c r="AF657" i="1"/>
  <c r="AD657" i="3"/>
  <c r="AF331" i="1"/>
  <c r="AD331" i="3"/>
  <c r="S527" i="1"/>
  <c r="R527" i="3"/>
  <c r="AC211" i="1"/>
  <c r="AC211" i="3" s="1"/>
  <c r="AB211" i="3"/>
  <c r="AI137" i="1"/>
  <c r="Q137" i="3"/>
  <c r="AC266" i="1"/>
  <c r="AC266" i="3" s="1"/>
  <c r="AB266" i="3"/>
  <c r="AC585" i="1"/>
  <c r="AC585" i="3" s="1"/>
  <c r="AB585" i="3"/>
  <c r="AF618" i="1"/>
  <c r="AD618" i="3"/>
  <c r="S408" i="1"/>
  <c r="R408" i="3"/>
  <c r="AC197" i="1"/>
  <c r="AB197" i="3"/>
  <c r="AC208" i="1"/>
  <c r="AC208" i="3" s="1"/>
  <c r="AB208" i="3"/>
  <c r="Q33" i="1"/>
  <c r="Q33" i="3" s="1"/>
  <c r="AC76" i="1"/>
  <c r="AB76" i="3"/>
  <c r="AC87" i="1"/>
  <c r="AC87" i="3" s="1"/>
  <c r="AB87" i="3"/>
  <c r="AC556" i="1"/>
  <c r="AB556" i="3"/>
  <c r="AJ214" i="1"/>
  <c r="AI214" i="3"/>
  <c r="AC387" i="1"/>
  <c r="AC387" i="3" s="1"/>
  <c r="AB387" i="3"/>
  <c r="O107" i="3"/>
  <c r="Q107" i="1"/>
  <c r="R107" i="1" s="1"/>
  <c r="P107" i="1"/>
  <c r="P107" i="3" s="1"/>
  <c r="Z292" i="3"/>
  <c r="AA292" i="1"/>
  <c r="AA292" i="3" s="1"/>
  <c r="AB292" i="1"/>
  <c r="O233" i="3"/>
  <c r="P233" i="1"/>
  <c r="P233" i="3" s="1"/>
  <c r="Q233" i="1"/>
  <c r="AA291" i="1"/>
  <c r="AA291" i="3" s="1"/>
  <c r="Z291" i="3"/>
  <c r="AB291" i="1"/>
  <c r="O234" i="3"/>
  <c r="P234" i="1"/>
  <c r="P234" i="3" s="1"/>
  <c r="Q234" i="1"/>
  <c r="R234" i="1" s="1"/>
  <c r="AA405" i="1"/>
  <c r="AA405" i="3" s="1"/>
  <c r="Z405" i="3"/>
  <c r="AB405" i="1"/>
  <c r="O606" i="3"/>
  <c r="Q606" i="1"/>
  <c r="P606" i="1"/>
  <c r="P606" i="3" s="1"/>
  <c r="Z453" i="3"/>
  <c r="AA453" i="1"/>
  <c r="AA453" i="3" s="1"/>
  <c r="AB453" i="1"/>
  <c r="AJ320" i="1"/>
  <c r="AI320" i="3"/>
  <c r="O558" i="3"/>
  <c r="Q558" i="1"/>
  <c r="P558" i="1"/>
  <c r="P558" i="3" s="1"/>
  <c r="O347" i="3"/>
  <c r="P347" i="1"/>
  <c r="P347" i="3" s="1"/>
  <c r="Q347" i="1"/>
  <c r="AB382" i="1"/>
  <c r="AB382" i="3" s="1"/>
  <c r="Z382" i="3"/>
  <c r="AA382" i="1"/>
  <c r="AA382" i="3" s="1"/>
  <c r="AB128" i="1"/>
  <c r="AB128" i="3" s="1"/>
  <c r="Z128" i="3"/>
  <c r="AA128" i="1"/>
  <c r="AA128" i="3" s="1"/>
  <c r="AA354" i="1"/>
  <c r="AA354" i="3" s="1"/>
  <c r="Z354" i="3"/>
  <c r="AB354" i="1"/>
  <c r="AA461" i="1"/>
  <c r="AA461" i="3" s="1"/>
  <c r="Z461" i="3"/>
  <c r="AB461" i="1"/>
  <c r="Z634" i="3"/>
  <c r="AA634" i="1"/>
  <c r="AA634" i="3" s="1"/>
  <c r="AB634" i="1"/>
  <c r="Q139" i="1"/>
  <c r="R139" i="1" s="1"/>
  <c r="O139" i="3"/>
  <c r="AJ200" i="1"/>
  <c r="AI200" i="3"/>
  <c r="AJ509" i="1"/>
  <c r="AI509" i="3"/>
  <c r="Z93" i="3"/>
  <c r="AB93" i="1"/>
  <c r="AA93" i="1"/>
  <c r="AA93" i="3" s="1"/>
  <c r="Z317" i="3"/>
  <c r="AA317" i="1"/>
  <c r="AA317" i="3" s="1"/>
  <c r="AB317" i="1"/>
  <c r="AC279" i="1"/>
  <c r="AB279" i="3"/>
  <c r="R458" i="3"/>
  <c r="S458" i="1"/>
  <c r="Z353" i="3"/>
  <c r="AB353" i="1"/>
  <c r="AA353" i="1"/>
  <c r="AA353" i="3" s="1"/>
  <c r="AA107" i="1"/>
  <c r="AA107" i="3" s="1"/>
  <c r="Z107" i="3"/>
  <c r="AB107" i="1"/>
  <c r="P474" i="1"/>
  <c r="P474" i="3" s="1"/>
  <c r="O474" i="3"/>
  <c r="Q474" i="1"/>
  <c r="R474" i="1" s="1"/>
  <c r="Q221" i="3"/>
  <c r="R221" i="1"/>
  <c r="P335" i="1"/>
  <c r="P335" i="3" s="1"/>
  <c r="O335" i="3"/>
  <c r="Q335" i="1"/>
  <c r="R316" i="1"/>
  <c r="Q316" i="3"/>
  <c r="O345" i="3"/>
  <c r="Q345" i="1"/>
  <c r="P345" i="1"/>
  <c r="P345" i="3" s="1"/>
  <c r="O183" i="3"/>
  <c r="P183" i="1"/>
  <c r="P183" i="3" s="1"/>
  <c r="Q183" i="1"/>
  <c r="O9" i="3"/>
  <c r="P9" i="1"/>
  <c r="P9" i="3" s="1"/>
  <c r="Q9" i="1"/>
  <c r="Z6" i="3"/>
  <c r="AA6" i="1"/>
  <c r="AA6" i="3" s="1"/>
  <c r="AB6" i="1"/>
  <c r="O235" i="3"/>
  <c r="Q235" i="1"/>
  <c r="P235" i="1"/>
  <c r="P235" i="3" s="1"/>
  <c r="O322" i="3"/>
  <c r="P322" i="1"/>
  <c r="P322" i="3" s="1"/>
  <c r="Q322" i="1"/>
  <c r="Z339" i="3"/>
  <c r="AA339" i="1"/>
  <c r="AA339" i="3" s="1"/>
  <c r="AB339" i="1"/>
  <c r="AA450" i="1"/>
  <c r="AA450" i="3" s="1"/>
  <c r="Z450" i="3"/>
  <c r="AB450" i="1"/>
  <c r="O524" i="3"/>
  <c r="P524" i="1"/>
  <c r="P524" i="3" s="1"/>
  <c r="Q524" i="1"/>
  <c r="R147" i="3"/>
  <c r="S147" i="1"/>
  <c r="AI8" i="1"/>
  <c r="AA39" i="1"/>
  <c r="AA39" i="3" s="1"/>
  <c r="Z39" i="3"/>
  <c r="AB39" i="1"/>
  <c r="O325" i="3"/>
  <c r="Q325" i="1"/>
  <c r="P325" i="1"/>
  <c r="P325" i="3" s="1"/>
  <c r="O601" i="3"/>
  <c r="P601" i="1"/>
  <c r="P601" i="3" s="1"/>
  <c r="Q601" i="1"/>
  <c r="AC533" i="1"/>
  <c r="AB533" i="3"/>
  <c r="AJ318" i="1"/>
  <c r="AI318" i="3"/>
  <c r="Z617" i="3"/>
  <c r="AB617" i="1"/>
  <c r="AA617" i="1"/>
  <c r="AA617" i="3" s="1"/>
  <c r="O391" i="3"/>
  <c r="P391" i="1"/>
  <c r="P391" i="3" s="1"/>
  <c r="Q391" i="1"/>
  <c r="O422" i="3"/>
  <c r="Q422" i="1"/>
  <c r="P422" i="1"/>
  <c r="P422" i="3" s="1"/>
  <c r="O470" i="3"/>
  <c r="P470" i="1"/>
  <c r="P470" i="3" s="1"/>
  <c r="Q470" i="1"/>
  <c r="O127" i="3"/>
  <c r="P127" i="1"/>
  <c r="P127" i="3" s="1"/>
  <c r="Q127" i="1"/>
  <c r="AA75" i="1"/>
  <c r="AA75" i="3" s="1"/>
  <c r="Z75" i="3"/>
  <c r="Z521" i="3"/>
  <c r="AB521" i="1"/>
  <c r="AA521" i="1"/>
  <c r="AA521" i="3" s="1"/>
  <c r="AA395" i="1"/>
  <c r="AA395" i="3" s="1"/>
  <c r="Z395" i="3"/>
  <c r="AB395" i="1"/>
  <c r="Z460" i="3"/>
  <c r="AB460" i="1"/>
  <c r="AA460" i="1"/>
  <c r="AA460" i="3" s="1"/>
  <c r="O35" i="3"/>
  <c r="P35" i="1"/>
  <c r="P35" i="3" s="1"/>
  <c r="Q35" i="1"/>
  <c r="AC203" i="1"/>
  <c r="AB203" i="3"/>
  <c r="O533" i="3"/>
  <c r="Q533" i="1"/>
  <c r="R533" i="1" s="1"/>
  <c r="P533" i="1"/>
  <c r="P533" i="3" s="1"/>
  <c r="AI99" i="1"/>
  <c r="Q99" i="3"/>
  <c r="R276" i="1"/>
  <c r="Q276" i="3"/>
  <c r="AC338" i="1"/>
  <c r="AC338" i="3" s="1"/>
  <c r="AB338" i="3"/>
  <c r="O511" i="3"/>
  <c r="Q511" i="1"/>
  <c r="R511" i="1" s="1"/>
  <c r="P511" i="1"/>
  <c r="P511" i="3" s="1"/>
  <c r="Z367" i="3"/>
  <c r="AB367" i="1"/>
  <c r="AA367" i="1"/>
  <c r="AA367" i="3" s="1"/>
  <c r="Z391" i="3"/>
  <c r="AB391" i="1"/>
  <c r="AA391" i="1"/>
  <c r="AA391" i="3" s="1"/>
  <c r="P660" i="1"/>
  <c r="P660" i="3" s="1"/>
  <c r="O660" i="3"/>
  <c r="Q660" i="1"/>
  <c r="R660" i="1" s="1"/>
  <c r="Z415" i="3"/>
  <c r="AA415" i="1"/>
  <c r="AA415" i="3" s="1"/>
  <c r="AB415" i="1"/>
  <c r="AC175" i="1"/>
  <c r="AC175" i="3" s="1"/>
  <c r="AB175" i="3"/>
  <c r="AC132" i="1"/>
  <c r="AC132" i="3" s="1"/>
  <c r="AB132" i="3"/>
  <c r="AC24" i="1"/>
  <c r="AC24" i="3" s="1"/>
  <c r="AB24" i="3"/>
  <c r="AC426" i="1"/>
  <c r="AC426" i="3" s="1"/>
  <c r="AB426" i="3"/>
  <c r="AC365" i="1"/>
  <c r="AC365" i="3" s="1"/>
  <c r="AB365" i="3"/>
  <c r="AI175" i="1"/>
  <c r="Q175" i="3"/>
  <c r="AC550" i="1"/>
  <c r="AC550" i="3" s="1"/>
  <c r="AB550" i="3"/>
  <c r="AJ668" i="1"/>
  <c r="AJ668" i="3" s="1"/>
  <c r="AI668" i="3"/>
  <c r="AE133" i="1"/>
  <c r="AE133" i="3" s="1"/>
  <c r="AD133" i="3"/>
  <c r="AJ500" i="1"/>
  <c r="AJ500" i="3" s="1"/>
  <c r="AI500" i="3"/>
  <c r="AC611" i="1"/>
  <c r="AC611" i="3" s="1"/>
  <c r="AB611" i="3"/>
  <c r="AJ319" i="1"/>
  <c r="AJ319" i="3" s="1"/>
  <c r="AI319" i="3"/>
  <c r="AE49" i="1"/>
  <c r="AE49" i="3" s="1"/>
  <c r="AD49" i="3"/>
  <c r="AJ527" i="1"/>
  <c r="AJ527" i="3" s="1"/>
  <c r="AI527" i="3"/>
  <c r="AG310" i="1"/>
  <c r="AG310" i="3" s="1"/>
  <c r="AF310" i="3"/>
  <c r="AC90" i="1"/>
  <c r="AC90" i="3" s="1"/>
  <c r="AB90" i="3"/>
  <c r="AC159" i="1"/>
  <c r="AC159" i="3" s="1"/>
  <c r="AB159" i="3"/>
  <c r="S281" i="1"/>
  <c r="U281" i="1" s="1"/>
  <c r="R281" i="3"/>
  <c r="S318" i="1"/>
  <c r="R318" i="3"/>
  <c r="AJ36" i="1"/>
  <c r="AI36" i="3"/>
  <c r="R115" i="1"/>
  <c r="Q115" i="3"/>
  <c r="S212" i="1"/>
  <c r="R212" i="3"/>
  <c r="AI155" i="1"/>
  <c r="Q155" i="3"/>
  <c r="AC32" i="1"/>
  <c r="AB32" i="3"/>
  <c r="AC210" i="1"/>
  <c r="AB210" i="3"/>
  <c r="AC567" i="1"/>
  <c r="AB567" i="3"/>
  <c r="AI272" i="1"/>
  <c r="Q272" i="3"/>
  <c r="AJ324" i="1"/>
  <c r="AI324" i="3"/>
  <c r="AC497" i="1"/>
  <c r="AB497" i="3"/>
  <c r="O646" i="3"/>
  <c r="Q646" i="1"/>
  <c r="R646" i="1" s="1"/>
  <c r="P646" i="1"/>
  <c r="P646" i="3" s="1"/>
  <c r="Z188" i="3"/>
  <c r="AA188" i="1"/>
  <c r="AA188" i="3" s="1"/>
  <c r="AB188" i="1"/>
  <c r="O356" i="3"/>
  <c r="Q356" i="1"/>
  <c r="P356" i="1"/>
  <c r="P356" i="3" s="1"/>
  <c r="O443" i="3"/>
  <c r="P443" i="1"/>
  <c r="P443" i="3" s="1"/>
  <c r="Q443" i="1"/>
  <c r="AC646" i="1"/>
  <c r="AB646" i="3"/>
  <c r="AJ304" i="1"/>
  <c r="AI304" i="3"/>
  <c r="R393" i="3"/>
  <c r="S393" i="1"/>
  <c r="O173" i="3"/>
  <c r="Q173" i="1"/>
  <c r="P173" i="1"/>
  <c r="P173" i="3" s="1"/>
  <c r="O69" i="3"/>
  <c r="P69" i="1"/>
  <c r="P69" i="3" s="1"/>
  <c r="Q69" i="1"/>
  <c r="O342" i="3"/>
  <c r="Q342" i="1"/>
  <c r="P342" i="1"/>
  <c r="P342" i="3" s="1"/>
  <c r="Z248" i="3"/>
  <c r="AA248" i="1"/>
  <c r="AA248" i="3" s="1"/>
  <c r="AB248" i="1"/>
  <c r="AJ618" i="1"/>
  <c r="AI618" i="3"/>
  <c r="Z619" i="3"/>
  <c r="AB619" i="1"/>
  <c r="AA619" i="1"/>
  <c r="AA619" i="3" s="1"/>
  <c r="Z187" i="3"/>
  <c r="AB187" i="1"/>
  <c r="AA187" i="1"/>
  <c r="AA187" i="3" s="1"/>
  <c r="Z120" i="3"/>
  <c r="AA120" i="1"/>
  <c r="AA120" i="3" s="1"/>
  <c r="AB120" i="1"/>
  <c r="P515" i="1"/>
  <c r="P515" i="3" s="1"/>
  <c r="O515" i="3"/>
  <c r="Q515" i="1"/>
  <c r="Z186" i="3"/>
  <c r="AA186" i="1"/>
  <c r="AA186" i="3" s="1"/>
  <c r="AB186" i="1"/>
  <c r="AI186" i="1"/>
  <c r="Z561" i="3"/>
  <c r="AA561" i="1"/>
  <c r="AA561" i="3" s="1"/>
  <c r="AB561" i="1"/>
  <c r="R467" i="3"/>
  <c r="S467" i="1"/>
  <c r="O424" i="3"/>
  <c r="Q424" i="1"/>
  <c r="P424" i="1"/>
  <c r="P424" i="3" s="1"/>
  <c r="O254" i="3"/>
  <c r="P254" i="1"/>
  <c r="P254" i="3" s="1"/>
  <c r="Q254" i="1"/>
  <c r="Z346" i="3"/>
  <c r="AA346" i="1"/>
  <c r="AA346" i="3" s="1"/>
  <c r="AB346" i="1"/>
  <c r="Z554" i="3"/>
  <c r="AB554" i="1"/>
  <c r="AA554" i="1"/>
  <c r="AA554" i="3" s="1"/>
  <c r="O218" i="3"/>
  <c r="Q218" i="1"/>
  <c r="R218" i="1" s="1"/>
  <c r="P218" i="1"/>
  <c r="P218" i="3" s="1"/>
  <c r="AC101" i="1"/>
  <c r="AB101" i="3"/>
  <c r="O188" i="3"/>
  <c r="P188" i="1"/>
  <c r="P188" i="3" s="1"/>
  <c r="Q188" i="1"/>
  <c r="AC613" i="3"/>
  <c r="AD613" i="1"/>
  <c r="AJ85" i="1"/>
  <c r="AI85" i="3"/>
  <c r="O264" i="3"/>
  <c r="Q264" i="1"/>
  <c r="P264" i="1"/>
  <c r="P264" i="3" s="1"/>
  <c r="R264" i="1"/>
  <c r="AJ333" i="1"/>
  <c r="AI333" i="3"/>
  <c r="AA438" i="1"/>
  <c r="AA438" i="3" s="1"/>
  <c r="Z438" i="3"/>
  <c r="AB438" i="1"/>
  <c r="O191" i="3"/>
  <c r="Q191" i="1"/>
  <c r="P191" i="1"/>
  <c r="P191" i="3" s="1"/>
  <c r="O647" i="3"/>
  <c r="Q647" i="1"/>
  <c r="P647" i="1"/>
  <c r="P647" i="3" s="1"/>
  <c r="Q489" i="1"/>
  <c r="R489" i="1" s="1"/>
  <c r="O489" i="3"/>
  <c r="P489" i="1"/>
  <c r="P489" i="3" s="1"/>
  <c r="Z553" i="3"/>
  <c r="AA553" i="1"/>
  <c r="AA553" i="3" s="1"/>
  <c r="AB553" i="1"/>
  <c r="Z463" i="3"/>
  <c r="AB463" i="1"/>
  <c r="AA463" i="1"/>
  <c r="AA463" i="3" s="1"/>
  <c r="O81" i="3"/>
  <c r="Q81" i="1"/>
  <c r="P81" i="1"/>
  <c r="P81" i="3" s="1"/>
  <c r="O431" i="3"/>
  <c r="Q431" i="1"/>
  <c r="R431" i="1" s="1"/>
  <c r="P431" i="1"/>
  <c r="P431" i="3" s="1"/>
  <c r="Z510" i="3"/>
  <c r="AB510" i="1"/>
  <c r="AA510" i="1"/>
  <c r="AA510" i="3" s="1"/>
  <c r="AD593" i="1"/>
  <c r="AC593" i="3"/>
  <c r="O101" i="3"/>
  <c r="P101" i="1"/>
  <c r="P101" i="3" s="1"/>
  <c r="Q101" i="1"/>
  <c r="O630" i="3"/>
  <c r="P630" i="1"/>
  <c r="P630" i="3" s="1"/>
  <c r="Q630" i="1"/>
  <c r="O451" i="3"/>
  <c r="Q451" i="1"/>
  <c r="P451" i="1"/>
  <c r="P451" i="3" s="1"/>
  <c r="AC325" i="1"/>
  <c r="AB325" i="3"/>
  <c r="Z74" i="3"/>
  <c r="AA74" i="1"/>
  <c r="AA74" i="3" s="1"/>
  <c r="AB74" i="1"/>
  <c r="O538" i="3"/>
  <c r="P538" i="1"/>
  <c r="P538" i="3" s="1"/>
  <c r="Q538" i="1"/>
  <c r="AB78" i="1"/>
  <c r="AB78" i="3" s="1"/>
  <c r="Z78" i="3"/>
  <c r="AA78" i="1"/>
  <c r="AA78" i="3" s="1"/>
  <c r="AC139" i="1"/>
  <c r="AB139" i="3"/>
  <c r="O27" i="3"/>
  <c r="P27" i="1"/>
  <c r="P27" i="3" s="1"/>
  <c r="Q27" i="1"/>
  <c r="Z66" i="3"/>
  <c r="AB66" i="1"/>
  <c r="AA66" i="1"/>
  <c r="AA66" i="3" s="1"/>
  <c r="O398" i="3"/>
  <c r="P398" i="1"/>
  <c r="P398" i="3" s="1"/>
  <c r="Q398" i="1"/>
  <c r="AF559" i="1"/>
  <c r="AD559" i="3"/>
  <c r="AE591" i="1"/>
  <c r="AE591" i="3" s="1"/>
  <c r="AD591" i="3"/>
  <c r="AJ467" i="1"/>
  <c r="AI467" i="3"/>
  <c r="Z440" i="3"/>
  <c r="AA440" i="1"/>
  <c r="AA440" i="3" s="1"/>
  <c r="AB440" i="1"/>
  <c r="O461" i="3"/>
  <c r="Q461" i="1"/>
  <c r="P461" i="1"/>
  <c r="P461" i="3" s="1"/>
  <c r="AJ236" i="1"/>
  <c r="AI236" i="3"/>
  <c r="Z163" i="3"/>
  <c r="AB163" i="1"/>
  <c r="AA163" i="1"/>
  <c r="AA163" i="3" s="1"/>
  <c r="Z170" i="3"/>
  <c r="AA170" i="1"/>
  <c r="AA170" i="3" s="1"/>
  <c r="AB170" i="1"/>
  <c r="AJ212" i="1"/>
  <c r="AI212" i="3"/>
  <c r="AC636" i="1"/>
  <c r="AB636" i="3"/>
  <c r="O367" i="3"/>
  <c r="P367" i="1"/>
  <c r="P367" i="3" s="1"/>
  <c r="Q367" i="1"/>
  <c r="O141" i="3"/>
  <c r="Q141" i="1"/>
  <c r="R141" i="1" s="1"/>
  <c r="P141" i="1"/>
  <c r="P141" i="3" s="1"/>
  <c r="O339" i="3"/>
  <c r="Q339" i="1"/>
  <c r="P339" i="1"/>
  <c r="P339" i="3" s="1"/>
  <c r="Z330" i="3"/>
  <c r="AB330" i="1"/>
  <c r="AA330" i="1"/>
  <c r="AA330" i="3" s="1"/>
  <c r="AA209" i="1"/>
  <c r="AA209" i="3" s="1"/>
  <c r="Z209" i="3"/>
  <c r="AB209" i="1"/>
  <c r="AC397" i="1"/>
  <c r="AC397" i="3" s="1"/>
  <c r="AB397" i="3"/>
  <c r="Z340" i="3"/>
  <c r="AB340" i="1"/>
  <c r="AA340" i="1"/>
  <c r="AA340" i="3" s="1"/>
  <c r="Z631" i="3"/>
  <c r="AA631" i="1"/>
  <c r="AA631" i="3" s="1"/>
  <c r="AB631" i="1"/>
  <c r="Z526" i="3"/>
  <c r="AA526" i="1"/>
  <c r="AA526" i="3" s="1"/>
  <c r="AB526" i="1"/>
  <c r="U40" i="1"/>
  <c r="S40" i="3"/>
  <c r="V326" i="1"/>
  <c r="V326" i="3" s="1"/>
  <c r="U326" i="3"/>
  <c r="AI32" i="1"/>
  <c r="Q32" i="3"/>
  <c r="AC129" i="1"/>
  <c r="AC129" i="3" s="1"/>
  <c r="AB129" i="3"/>
  <c r="AI129" i="1"/>
  <c r="Q129" i="3"/>
  <c r="AE23" i="1"/>
  <c r="AE23" i="3" s="1"/>
  <c r="AD23" i="3"/>
  <c r="AF551" i="1"/>
  <c r="AD551" i="3"/>
  <c r="T166" i="1"/>
  <c r="T166" i="3" s="1"/>
  <c r="S166" i="3"/>
  <c r="AJ566" i="1"/>
  <c r="AJ566" i="3" s="1"/>
  <c r="AI566" i="3"/>
  <c r="AF161" i="1"/>
  <c r="AD161" i="3"/>
  <c r="AF110" i="1"/>
  <c r="AD110" i="3"/>
  <c r="AD190" i="1"/>
  <c r="AJ130" i="1"/>
  <c r="AJ130" i="3" s="1"/>
  <c r="AI130" i="3"/>
  <c r="S519" i="1"/>
  <c r="R519" i="3"/>
  <c r="S271" i="1"/>
  <c r="R271" i="3"/>
  <c r="U49" i="1"/>
  <c r="S49" i="3"/>
  <c r="S543" i="1"/>
  <c r="R543" i="3"/>
  <c r="AC620" i="1"/>
  <c r="AC620" i="3" s="1"/>
  <c r="AB620" i="3"/>
  <c r="AJ256" i="1"/>
  <c r="AI256" i="3"/>
  <c r="AJ221" i="1"/>
  <c r="AI221" i="3"/>
  <c r="AC213" i="1"/>
  <c r="AB213" i="3"/>
  <c r="AC403" i="1"/>
  <c r="AB403" i="3"/>
  <c r="AC389" i="1"/>
  <c r="AB389" i="3"/>
  <c r="AI555" i="1"/>
  <c r="Q555" i="3"/>
  <c r="AC594" i="1"/>
  <c r="AB594" i="3"/>
  <c r="AI145" i="1"/>
  <c r="Q145" i="3"/>
  <c r="AJ368" i="1"/>
  <c r="AI368" i="3"/>
  <c r="AB256" i="1"/>
  <c r="Z256" i="3"/>
  <c r="AA256" i="1"/>
  <c r="AA256" i="3" s="1"/>
  <c r="O442" i="3"/>
  <c r="P442" i="1"/>
  <c r="P442" i="3" s="1"/>
  <c r="Q442" i="1"/>
  <c r="AI3" i="1"/>
  <c r="Q3" i="3"/>
  <c r="R3" i="1"/>
  <c r="Z531" i="3"/>
  <c r="AB531" i="1"/>
  <c r="AA531" i="1"/>
  <c r="AA531" i="3" s="1"/>
  <c r="AA10" i="1"/>
  <c r="AA10" i="3" s="1"/>
  <c r="Z10" i="3"/>
  <c r="AB10" i="1"/>
  <c r="AA549" i="1"/>
  <c r="AA549" i="3" s="1"/>
  <c r="Z549" i="3"/>
  <c r="AB549" i="1"/>
  <c r="Z511" i="3"/>
  <c r="AB511" i="1"/>
  <c r="AA511" i="1"/>
  <c r="AA511" i="3" s="1"/>
  <c r="Z528" i="3"/>
  <c r="AA528" i="1"/>
  <c r="AA528" i="3" s="1"/>
  <c r="AB528" i="1"/>
  <c r="Z290" i="3"/>
  <c r="AA290" i="1"/>
  <c r="AA290" i="3" s="1"/>
  <c r="AB290" i="1"/>
  <c r="Q317" i="1"/>
  <c r="R317" i="1" s="1"/>
  <c r="O317" i="3"/>
  <c r="P317" i="1"/>
  <c r="P317" i="3" s="1"/>
  <c r="AB145" i="1"/>
  <c r="AB145" i="3" s="1"/>
  <c r="Z145" i="3"/>
  <c r="AA145" i="1"/>
  <c r="AA145" i="3" s="1"/>
  <c r="P26" i="1"/>
  <c r="P26" i="3" s="1"/>
  <c r="O26" i="3"/>
  <c r="Q26" i="1"/>
  <c r="AC575" i="1"/>
  <c r="AB575" i="3"/>
  <c r="AA480" i="1"/>
  <c r="AA480" i="3" s="1"/>
  <c r="Z480" i="3"/>
  <c r="AB480" i="1"/>
  <c r="AB445" i="1"/>
  <c r="AB445" i="3" s="1"/>
  <c r="Z445" i="3"/>
  <c r="AA445" i="1"/>
  <c r="AA445" i="3" s="1"/>
  <c r="P164" i="1"/>
  <c r="P164" i="3" s="1"/>
  <c r="O164" i="3"/>
  <c r="Q164" i="1"/>
  <c r="R164" i="1" s="1"/>
  <c r="Q180" i="1"/>
  <c r="O180" i="3"/>
  <c r="P180" i="1"/>
  <c r="P180" i="3" s="1"/>
  <c r="AJ535" i="1"/>
  <c r="AI535" i="3"/>
  <c r="O44" i="3"/>
  <c r="P44" i="1"/>
  <c r="P44" i="3" s="1"/>
  <c r="Q44" i="1"/>
  <c r="Q268" i="3"/>
  <c r="R268" i="1"/>
  <c r="AI268" i="1"/>
  <c r="AJ147" i="1"/>
  <c r="AI147" i="3"/>
  <c r="Z404" i="3"/>
  <c r="AB404" i="1"/>
  <c r="AA404" i="1"/>
  <c r="AA404" i="3" s="1"/>
  <c r="Q278" i="1"/>
  <c r="R278" i="1" s="1"/>
  <c r="O278" i="3"/>
  <c r="P278" i="1"/>
  <c r="P278" i="3" s="1"/>
  <c r="Q214" i="3"/>
  <c r="R214" i="1"/>
  <c r="Z464" i="3"/>
  <c r="AA464" i="1"/>
  <c r="AA464" i="3" s="1"/>
  <c r="AB464" i="1"/>
  <c r="AI534" i="1"/>
  <c r="Q534" i="3"/>
  <c r="R534" i="1"/>
  <c r="O128" i="3"/>
  <c r="Q128" i="1"/>
  <c r="P128" i="1"/>
  <c r="P128" i="3" s="1"/>
  <c r="Q625" i="1"/>
  <c r="R625" i="1" s="1"/>
  <c r="O625" i="3"/>
  <c r="P625" i="1"/>
  <c r="P625" i="3" s="1"/>
  <c r="P547" i="1"/>
  <c r="P547" i="3" s="1"/>
  <c r="O547" i="3"/>
  <c r="Q547" i="1"/>
  <c r="R547" i="1" s="1"/>
  <c r="Z394" i="3"/>
  <c r="AB394" i="1"/>
  <c r="AA394" i="1"/>
  <c r="AA394" i="3" s="1"/>
  <c r="P58" i="1"/>
  <c r="P58" i="3" s="1"/>
  <c r="O58" i="3"/>
  <c r="Q58" i="1"/>
  <c r="AC84" i="3"/>
  <c r="AD84" i="1"/>
  <c r="AC116" i="1"/>
  <c r="AB116" i="3"/>
  <c r="O10" i="3"/>
  <c r="P10" i="1"/>
  <c r="P10" i="3" s="1"/>
  <c r="Q10" i="1"/>
  <c r="AC202" i="1"/>
  <c r="Q230" i="3"/>
  <c r="AI230" i="1"/>
  <c r="R230" i="1"/>
  <c r="AA306" i="1"/>
  <c r="AA306" i="3" s="1"/>
  <c r="Z306" i="3"/>
  <c r="AB306" i="1"/>
  <c r="AC65" i="1"/>
  <c r="AB65" i="3"/>
  <c r="P37" i="1"/>
  <c r="P37" i="3" s="1"/>
  <c r="O37" i="3"/>
  <c r="Q37" i="1"/>
  <c r="R37" i="1" s="1"/>
  <c r="P88" i="1"/>
  <c r="P88" i="3" s="1"/>
  <c r="O88" i="3"/>
  <c r="Q88" i="1"/>
  <c r="AJ389" i="1"/>
  <c r="AI389" i="3"/>
  <c r="O257" i="3"/>
  <c r="Q257" i="1"/>
  <c r="P257" i="1"/>
  <c r="P257" i="3" s="1"/>
  <c r="O631" i="3"/>
  <c r="P631" i="1"/>
  <c r="P631" i="3" s="1"/>
  <c r="Q631" i="1"/>
  <c r="AA177" i="1"/>
  <c r="AA177" i="3" s="1"/>
  <c r="Z177" i="3"/>
  <c r="AB177" i="1"/>
  <c r="AI293" i="1"/>
  <c r="Q293" i="3"/>
  <c r="AC243" i="1"/>
  <c r="AB243" i="3"/>
  <c r="O258" i="3"/>
  <c r="P258" i="1"/>
  <c r="P258" i="3" s="1"/>
  <c r="Q258" i="1"/>
  <c r="Z302" i="3"/>
  <c r="AB302" i="1"/>
  <c r="AA302" i="1"/>
  <c r="AA302" i="3" s="1"/>
  <c r="Z555" i="3"/>
  <c r="AA555" i="1"/>
  <c r="AA555" i="3" s="1"/>
  <c r="AB555" i="1"/>
  <c r="Z200" i="3"/>
  <c r="AA200" i="1"/>
  <c r="AA200" i="3" s="1"/>
  <c r="AB200" i="1"/>
  <c r="AF100" i="1"/>
  <c r="AD100" i="3"/>
  <c r="AC380" i="3"/>
  <c r="AD380" i="1"/>
  <c r="O505" i="3"/>
  <c r="P505" i="1"/>
  <c r="P505" i="3" s="1"/>
  <c r="Q505" i="1"/>
  <c r="Z370" i="3"/>
  <c r="AA370" i="1"/>
  <c r="AA370" i="3" s="1"/>
  <c r="AB370" i="1"/>
  <c r="AI118" i="1"/>
  <c r="Z118" i="3"/>
  <c r="AC25" i="1"/>
  <c r="AB25" i="3"/>
  <c r="AB42" i="1"/>
  <c r="AB42" i="3" s="1"/>
  <c r="Z42" i="3"/>
  <c r="AA42" i="1"/>
  <c r="AA42" i="3" s="1"/>
  <c r="AJ275" i="1"/>
  <c r="AI275" i="3"/>
  <c r="O541" i="3"/>
  <c r="P541" i="1"/>
  <c r="P541" i="3" s="1"/>
  <c r="Q541" i="1"/>
  <c r="R541" i="1" s="1"/>
  <c r="AB444" i="1"/>
  <c r="AB444" i="3" s="1"/>
  <c r="Z444" i="3"/>
  <c r="AA444" i="1"/>
  <c r="AA444" i="3" s="1"/>
  <c r="P359" i="1"/>
  <c r="P359" i="3" s="1"/>
  <c r="O359" i="3"/>
  <c r="Q359" i="1"/>
  <c r="O134" i="3"/>
  <c r="P134" i="1"/>
  <c r="P134" i="3" s="1"/>
  <c r="Q134" i="1"/>
  <c r="R134" i="1" s="1"/>
  <c r="AF222" i="1"/>
  <c r="AD222" i="3"/>
  <c r="AC260" i="1"/>
  <c r="AC260" i="3" s="1"/>
  <c r="AB260" i="3"/>
  <c r="AC143" i="1"/>
  <c r="AC143" i="3" s="1"/>
  <c r="AB143" i="3"/>
  <c r="AB596" i="1"/>
  <c r="AB596" i="3" s="1"/>
  <c r="Z596" i="3"/>
  <c r="AA596" i="1"/>
  <c r="AA596" i="3" s="1"/>
  <c r="O375" i="3"/>
  <c r="P375" i="1"/>
  <c r="P375" i="3" s="1"/>
  <c r="Q375" i="1"/>
  <c r="R375" i="1" s="1"/>
  <c r="R375" i="3" s="1"/>
  <c r="AJ259" i="1"/>
  <c r="AI259" i="3"/>
  <c r="S60" i="1"/>
  <c r="AF329" i="1"/>
  <c r="AD329" i="3"/>
  <c r="R508" i="1"/>
  <c r="R508" i="3" s="1"/>
  <c r="AC221" i="1"/>
  <c r="AC221" i="3" s="1"/>
  <c r="AB221" i="3"/>
  <c r="AC348" i="1"/>
  <c r="AC348" i="3" s="1"/>
  <c r="AB348" i="3"/>
  <c r="U437" i="1"/>
  <c r="S437" i="3"/>
  <c r="AE169" i="1"/>
  <c r="AE169" i="3" s="1"/>
  <c r="AD169" i="3"/>
  <c r="AF653" i="1"/>
  <c r="AD653" i="3"/>
  <c r="AF343" i="1"/>
  <c r="AD343" i="3"/>
  <c r="AE468" i="1"/>
  <c r="AE468" i="3" s="1"/>
  <c r="AD468" i="3"/>
  <c r="AI61" i="1"/>
  <c r="Q61" i="3"/>
  <c r="AJ90" i="1"/>
  <c r="AJ90" i="3" s="1"/>
  <c r="AI90" i="3"/>
  <c r="AC14" i="1"/>
  <c r="AC14" i="3" s="1"/>
  <c r="AB14" i="3"/>
  <c r="AE85" i="1"/>
  <c r="AE85" i="3" s="1"/>
  <c r="AD85" i="3"/>
  <c r="AA390" i="1"/>
  <c r="AA390" i="3" s="1"/>
  <c r="AF543" i="1"/>
  <c r="AD543" i="3"/>
  <c r="AC137" i="1"/>
  <c r="AC137" i="3" s="1"/>
  <c r="AB137" i="3"/>
  <c r="S247" i="1"/>
  <c r="S247" i="3" s="1"/>
  <c r="R247" i="3"/>
  <c r="V380" i="1"/>
  <c r="V380" i="3" s="1"/>
  <c r="U380" i="3"/>
  <c r="AI568" i="1"/>
  <c r="Q568" i="3"/>
  <c r="AC638" i="1"/>
  <c r="AB638" i="3"/>
  <c r="S331" i="1"/>
  <c r="R331" i="3"/>
  <c r="AC628" i="1"/>
  <c r="AB628" i="3"/>
  <c r="AI350" i="1"/>
  <c r="Q350" i="3"/>
  <c r="P589" i="1"/>
  <c r="P589" i="3" s="1"/>
  <c r="AC27" i="1"/>
  <c r="AB27" i="3"/>
  <c r="AC64" i="1"/>
  <c r="AC64" i="3" s="1"/>
  <c r="AB64" i="3"/>
  <c r="AC37" i="1"/>
  <c r="AC37" i="3" s="1"/>
  <c r="AB37" i="3"/>
  <c r="AC102" i="1"/>
  <c r="AB102" i="3"/>
  <c r="AC501" i="1"/>
  <c r="AB501" i="3"/>
  <c r="AB251" i="1"/>
  <c r="AB251" i="3" s="1"/>
  <c r="Z251" i="3"/>
  <c r="AA251" i="1"/>
  <c r="AA251" i="3" s="1"/>
  <c r="O151" i="3"/>
  <c r="Q151" i="1"/>
  <c r="P151" i="1"/>
  <c r="P151" i="3" s="1"/>
  <c r="Z300" i="3"/>
  <c r="AA300" i="1"/>
  <c r="AA300" i="3" s="1"/>
  <c r="AB300" i="1"/>
  <c r="AB529" i="1"/>
  <c r="Z529" i="3"/>
  <c r="AA529" i="1"/>
  <c r="AA529" i="3" s="1"/>
  <c r="P341" i="1"/>
  <c r="P341" i="3" s="1"/>
  <c r="O341" i="3"/>
  <c r="Q341" i="1"/>
  <c r="O473" i="3"/>
  <c r="P473" i="1"/>
  <c r="P473" i="3" s="1"/>
  <c r="Q473" i="1"/>
  <c r="AA522" i="1"/>
  <c r="AA522" i="3" s="1"/>
  <c r="Z522" i="3"/>
  <c r="AB522" i="1"/>
  <c r="O382" i="3"/>
  <c r="P382" i="1"/>
  <c r="P382" i="3" s="1"/>
  <c r="Q382" i="1"/>
  <c r="AI626" i="1"/>
  <c r="Q370" i="1"/>
  <c r="O370" i="3"/>
  <c r="P370" i="1"/>
  <c r="P370" i="3" s="1"/>
  <c r="AA540" i="1"/>
  <c r="AA540" i="3" s="1"/>
  <c r="Z540" i="3"/>
  <c r="AB540" i="1"/>
  <c r="Z570" i="3"/>
  <c r="AB570" i="1"/>
  <c r="AA570" i="1"/>
  <c r="AA570" i="3" s="1"/>
  <c r="Z271" i="3"/>
  <c r="AA271" i="1"/>
  <c r="AA271" i="3" s="1"/>
  <c r="AB271" i="1"/>
  <c r="Q635" i="1"/>
  <c r="R635" i="1" s="1"/>
  <c r="O635" i="3"/>
  <c r="P635" i="1"/>
  <c r="P635" i="3" s="1"/>
  <c r="Z434" i="3"/>
  <c r="AB434" i="1"/>
  <c r="AA434" i="1"/>
  <c r="AA434" i="3" s="1"/>
  <c r="Q296" i="3"/>
  <c r="R296" i="1"/>
  <c r="AI296" i="1"/>
  <c r="AB446" i="1"/>
  <c r="Z446" i="3"/>
  <c r="AA446" i="1"/>
  <c r="AA446" i="3" s="1"/>
  <c r="AB51" i="1"/>
  <c r="Z51" i="3"/>
  <c r="AA51" i="1"/>
  <c r="AA51" i="3" s="1"/>
  <c r="AA607" i="1"/>
  <c r="AA607" i="3" s="1"/>
  <c r="Z607" i="3"/>
  <c r="AB607" i="1"/>
  <c r="Z335" i="3"/>
  <c r="AB335" i="1"/>
  <c r="AA335" i="1"/>
  <c r="AA335" i="3" s="1"/>
  <c r="O59" i="3"/>
  <c r="Q59" i="1"/>
  <c r="P59" i="1"/>
  <c r="P59" i="3" s="1"/>
  <c r="AA41" i="1"/>
  <c r="AA41" i="3" s="1"/>
  <c r="Z41" i="3"/>
  <c r="AB41" i="1"/>
  <c r="AD366" i="1"/>
  <c r="AC366" i="3"/>
  <c r="P286" i="1"/>
  <c r="P286" i="3" s="1"/>
  <c r="O286" i="3"/>
  <c r="Q286" i="1"/>
  <c r="O654" i="3"/>
  <c r="Q654" i="1"/>
  <c r="P654" i="1"/>
  <c r="P654" i="3" s="1"/>
  <c r="P661" i="1"/>
  <c r="P661" i="3" s="1"/>
  <c r="O661" i="3"/>
  <c r="Q661" i="1"/>
  <c r="R661" i="1" s="1"/>
  <c r="AC103" i="1"/>
  <c r="AB103" i="3"/>
  <c r="AC259" i="1"/>
  <c r="AB259" i="3"/>
  <c r="P158" i="1"/>
  <c r="P158" i="3" s="1"/>
  <c r="O158" i="3"/>
  <c r="Q158" i="1"/>
  <c r="P194" i="1"/>
  <c r="P194" i="3" s="1"/>
  <c r="O194" i="3"/>
  <c r="Q194" i="1"/>
  <c r="AB106" i="1"/>
  <c r="AB106" i="3" s="1"/>
  <c r="Z106" i="3"/>
  <c r="AA106" i="1"/>
  <c r="AA106" i="3" s="1"/>
  <c r="Z356" i="3"/>
  <c r="AA356" i="1"/>
  <c r="AA356" i="3" s="1"/>
  <c r="AB356" i="1"/>
  <c r="AB11" i="3"/>
  <c r="AC11" i="1"/>
  <c r="O512" i="3"/>
  <c r="Q512" i="1"/>
  <c r="P512" i="1"/>
  <c r="P512" i="3" s="1"/>
  <c r="Q432" i="1"/>
  <c r="R432" i="1" s="1"/>
  <c r="O432" i="3"/>
  <c r="P432" i="1"/>
  <c r="P432" i="3" s="1"/>
  <c r="P98" i="1"/>
  <c r="P98" i="3" s="1"/>
  <c r="O98" i="3"/>
  <c r="Q98" i="1"/>
  <c r="R65" i="1"/>
  <c r="Q65" i="3"/>
  <c r="AI65" i="1"/>
  <c r="Z580" i="3"/>
  <c r="AA580" i="1"/>
  <c r="AA580" i="3" s="1"/>
  <c r="AB580" i="1"/>
  <c r="O305" i="3"/>
  <c r="P305" i="1"/>
  <c r="P305" i="3" s="1"/>
  <c r="Q305" i="1"/>
  <c r="Z59" i="3"/>
  <c r="AB59" i="1"/>
  <c r="AA59" i="1"/>
  <c r="AA59" i="3" s="1"/>
  <c r="AD589" i="1"/>
  <c r="AC589" i="3"/>
  <c r="P483" i="1"/>
  <c r="P483" i="3" s="1"/>
  <c r="O483" i="3"/>
  <c r="Q483" i="1"/>
  <c r="Z220" i="3"/>
  <c r="AB220" i="1"/>
  <c r="AA220" i="1"/>
  <c r="AA220" i="3" s="1"/>
  <c r="P567" i="1"/>
  <c r="P567" i="3" s="1"/>
  <c r="O567" i="3"/>
  <c r="Q567" i="1"/>
  <c r="Z625" i="3"/>
  <c r="AA625" i="1"/>
  <c r="AA625" i="3" s="1"/>
  <c r="AB625" i="1"/>
  <c r="Z321" i="3"/>
  <c r="AA321" i="1"/>
  <c r="AA321" i="3" s="1"/>
  <c r="AB321" i="1"/>
  <c r="O77" i="3"/>
  <c r="P77" i="1"/>
  <c r="P77" i="3" s="1"/>
  <c r="Q77" i="1"/>
  <c r="AI596" i="1"/>
  <c r="AA38" i="1"/>
  <c r="AA38" i="3" s="1"/>
  <c r="Z38" i="3"/>
  <c r="AB38" i="1"/>
  <c r="Z82" i="3"/>
  <c r="AB82" i="1"/>
  <c r="AA82" i="1"/>
  <c r="AA82" i="3" s="1"/>
  <c r="P577" i="1"/>
  <c r="P577" i="3" s="1"/>
  <c r="O577" i="3"/>
  <c r="Q577" i="1"/>
  <c r="AD274" i="1"/>
  <c r="AC274" i="3"/>
  <c r="AC368" i="1"/>
  <c r="AC368" i="3" s="1"/>
  <c r="AB368" i="3"/>
  <c r="AJ624" i="1"/>
  <c r="AI624" i="3"/>
  <c r="O283" i="3"/>
  <c r="P283" i="1"/>
  <c r="P283" i="3" s="1"/>
  <c r="Q283" i="1"/>
  <c r="AE105" i="1"/>
  <c r="AE105" i="3" s="1"/>
  <c r="AD105" i="3"/>
  <c r="AI50" i="1"/>
  <c r="Q50" i="3"/>
  <c r="O537" i="3"/>
  <c r="P537" i="1"/>
  <c r="P537" i="3" s="1"/>
  <c r="Q537" i="1"/>
  <c r="O334" i="3"/>
  <c r="Q334" i="1"/>
  <c r="R334" i="1" s="1"/>
  <c r="P334" i="1"/>
  <c r="P334" i="3" s="1"/>
  <c r="AL49" i="1"/>
  <c r="AK49" i="3"/>
  <c r="AE347" i="1"/>
  <c r="AE347" i="3" s="1"/>
  <c r="AD347" i="3"/>
  <c r="AC45" i="1"/>
  <c r="AC45" i="3" s="1"/>
  <c r="AB45" i="3"/>
  <c r="AC385" i="1"/>
  <c r="AC385" i="3" s="1"/>
  <c r="AB385" i="3"/>
  <c r="AI546" i="1"/>
  <c r="Q546" i="3"/>
  <c r="AB390" i="1"/>
  <c r="S4" i="1"/>
  <c r="R4" i="3"/>
  <c r="AJ291" i="1"/>
  <c r="AI291" i="3"/>
  <c r="AJ39" i="1"/>
  <c r="AJ39" i="3" s="1"/>
  <c r="AI39" i="3"/>
  <c r="S571" i="1"/>
  <c r="U571" i="1" s="1"/>
  <c r="R571" i="3"/>
  <c r="AJ331" i="1"/>
  <c r="AJ331" i="3" s="1"/>
  <c r="AI331" i="3"/>
  <c r="AC612" i="1"/>
  <c r="AB612" i="3"/>
  <c r="AJ329" i="1"/>
  <c r="AI329" i="3"/>
  <c r="AI157" i="1"/>
  <c r="Q157" i="3"/>
  <c r="AI480" i="1"/>
  <c r="Q480" i="3"/>
  <c r="AC118" i="1"/>
  <c r="AC118" i="3" s="1"/>
  <c r="AB118" i="3"/>
  <c r="Q589" i="1"/>
  <c r="Q589" i="3" s="1"/>
  <c r="AC313" i="1"/>
  <c r="AB313" i="3"/>
  <c r="AC649" i="1"/>
  <c r="AB649" i="3"/>
  <c r="AC324" i="1"/>
  <c r="AC324" i="3" s="1"/>
  <c r="AB324" i="3"/>
  <c r="S459" i="1"/>
  <c r="R459" i="3"/>
  <c r="AC640" i="1"/>
  <c r="AB640" i="3"/>
  <c r="Z350" i="3"/>
  <c r="AA350" i="1"/>
  <c r="AA350" i="3" s="1"/>
  <c r="AB350" i="1"/>
  <c r="AA166" i="1"/>
  <c r="AA166" i="3" s="1"/>
  <c r="Z166" i="3"/>
  <c r="AB166" i="1"/>
  <c r="Z587" i="3"/>
  <c r="AA587" i="1"/>
  <c r="AA587" i="3" s="1"/>
  <c r="AB587" i="1"/>
  <c r="Z29" i="3"/>
  <c r="AA29" i="1"/>
  <c r="AA29" i="3" s="1"/>
  <c r="AB29" i="1"/>
  <c r="AC398" i="1"/>
  <c r="AB398" i="3"/>
  <c r="AB122" i="1"/>
  <c r="Z122" i="3"/>
  <c r="AA122" i="1"/>
  <c r="AA122" i="3" s="1"/>
  <c r="AD311" i="1"/>
  <c r="AF311" i="1" s="1"/>
  <c r="AC311" i="3"/>
  <c r="O353" i="3"/>
  <c r="P353" i="1"/>
  <c r="P353" i="3" s="1"/>
  <c r="Q353" i="1"/>
  <c r="AA466" i="1"/>
  <c r="AA466" i="3" s="1"/>
  <c r="Z466" i="3"/>
  <c r="AB466" i="1"/>
  <c r="Z513" i="3"/>
  <c r="AA513" i="1"/>
  <c r="AA513" i="3" s="1"/>
  <c r="AB513" i="1"/>
  <c r="AB293" i="1"/>
  <c r="AB293" i="3" s="1"/>
  <c r="Z293" i="3"/>
  <c r="AA293" i="1"/>
  <c r="AA293" i="3" s="1"/>
  <c r="AJ639" i="1"/>
  <c r="AI639" i="3"/>
  <c r="R113" i="1"/>
  <c r="Q113" i="3"/>
  <c r="AI113" i="1"/>
  <c r="O104" i="3"/>
  <c r="Q104" i="1"/>
  <c r="P104" i="1"/>
  <c r="P104" i="3" s="1"/>
  <c r="AJ523" i="1"/>
  <c r="AI523" i="3"/>
  <c r="O297" i="3"/>
  <c r="P297" i="1"/>
  <c r="P297" i="3" s="1"/>
  <c r="Q297" i="1"/>
  <c r="Q222" i="1"/>
  <c r="R222" i="1" s="1"/>
  <c r="O222" i="3"/>
  <c r="P222" i="1"/>
  <c r="P222" i="3" s="1"/>
  <c r="P115" i="1"/>
  <c r="P115" i="3" s="1"/>
  <c r="O115" i="3"/>
  <c r="AJ310" i="1"/>
  <c r="AI310" i="3"/>
  <c r="Z547" i="3"/>
  <c r="AA547" i="1"/>
  <c r="AA547" i="3" s="1"/>
  <c r="AB547" i="1"/>
  <c r="AA579" i="1"/>
  <c r="AA579" i="3" s="1"/>
  <c r="Z579" i="3"/>
  <c r="AB579" i="1"/>
  <c r="O381" i="3"/>
  <c r="P381" i="1"/>
  <c r="P381" i="3" s="1"/>
  <c r="Q381" i="1"/>
  <c r="Z532" i="3"/>
  <c r="AA532" i="1"/>
  <c r="AA532" i="3" s="1"/>
  <c r="AB532" i="1"/>
  <c r="Z263" i="3"/>
  <c r="AB263" i="1"/>
  <c r="AA263" i="1"/>
  <c r="AA263" i="3" s="1"/>
  <c r="O360" i="3"/>
  <c r="Q360" i="1"/>
  <c r="R360" i="1" s="1"/>
  <c r="P360" i="1"/>
  <c r="P360" i="3" s="1"/>
  <c r="AC408" i="3"/>
  <c r="AD408" i="1"/>
  <c r="Z86" i="3"/>
  <c r="AA86" i="1"/>
  <c r="AA86" i="3" s="1"/>
  <c r="AB86" i="1"/>
  <c r="P349" i="1"/>
  <c r="P349" i="3" s="1"/>
  <c r="O349" i="3"/>
  <c r="Q349" i="1"/>
  <c r="P336" i="1"/>
  <c r="P336" i="3" s="1"/>
  <c r="O336" i="3"/>
  <c r="Q336" i="1"/>
  <c r="R336" i="1" s="1"/>
  <c r="O41" i="3"/>
  <c r="Q41" i="1"/>
  <c r="P41" i="1"/>
  <c r="P41" i="3" s="1"/>
  <c r="O273" i="3"/>
  <c r="P273" i="1"/>
  <c r="P273" i="3" s="1"/>
  <c r="Q273" i="1"/>
  <c r="AC571" i="3"/>
  <c r="AD571" i="1"/>
  <c r="R111" i="1"/>
  <c r="Q111" i="3"/>
  <c r="AI111" i="1"/>
  <c r="Z273" i="3"/>
  <c r="AB273" i="1"/>
  <c r="AA273" i="1"/>
  <c r="AA273" i="3" s="1"/>
  <c r="AC662" i="1"/>
  <c r="AB662" i="3"/>
  <c r="R171" i="3"/>
  <c r="S171" i="1"/>
  <c r="Q136" i="1"/>
  <c r="R136" i="1" s="1"/>
  <c r="O136" i="3"/>
  <c r="P136" i="1"/>
  <c r="P136" i="3" s="1"/>
  <c r="Z83" i="3"/>
  <c r="AB83" i="1"/>
  <c r="AA83" i="1"/>
  <c r="AA83" i="3" s="1"/>
  <c r="O17" i="3"/>
  <c r="Q17" i="1"/>
  <c r="P17" i="1"/>
  <c r="P17" i="3" s="1"/>
  <c r="AA538" i="1"/>
  <c r="AA538" i="3" s="1"/>
  <c r="Z538" i="3"/>
  <c r="AB538" i="1"/>
  <c r="Z552" i="3"/>
  <c r="AA552" i="1"/>
  <c r="AA552" i="3" s="1"/>
  <c r="AB552" i="1"/>
  <c r="Z641" i="3"/>
  <c r="AB641" i="1"/>
  <c r="AA641" i="1"/>
  <c r="AA641" i="3" s="1"/>
  <c r="AB126" i="1"/>
  <c r="AB126" i="3" s="1"/>
  <c r="Z126" i="3"/>
  <c r="AA126" i="1"/>
  <c r="AA126" i="3" s="1"/>
  <c r="O167" i="3"/>
  <c r="Q167" i="1"/>
  <c r="P167" i="1"/>
  <c r="P167" i="3" s="1"/>
  <c r="AA244" i="1"/>
  <c r="AA244" i="3" s="1"/>
  <c r="Z244" i="3"/>
  <c r="AB244" i="1"/>
  <c r="AI109" i="1"/>
  <c r="Q109" i="3"/>
  <c r="Q36" i="3"/>
  <c r="R36" i="1"/>
  <c r="AC379" i="1"/>
  <c r="AB379" i="3"/>
  <c r="U63" i="1"/>
  <c r="S63" i="3"/>
  <c r="AI198" i="1"/>
  <c r="Q198" i="3"/>
  <c r="AC647" i="1"/>
  <c r="AB647" i="3"/>
  <c r="AK71" i="1"/>
  <c r="AJ71" i="3"/>
  <c r="AC181" i="1"/>
  <c r="AB181" i="3"/>
  <c r="AJ485" i="1"/>
  <c r="AI485" i="3"/>
  <c r="O532" i="3"/>
  <c r="P532" i="1"/>
  <c r="P532" i="3" s="1"/>
  <c r="Q532" i="1"/>
  <c r="AE604" i="1"/>
  <c r="AE604" i="3" s="1"/>
  <c r="AD604" i="3"/>
  <c r="AJ337" i="1"/>
  <c r="AI337" i="3"/>
  <c r="O641" i="3"/>
  <c r="Q641" i="1"/>
  <c r="R641" i="1" s="1"/>
  <c r="P641" i="1"/>
  <c r="P641" i="3" s="1"/>
  <c r="Z376" i="3"/>
  <c r="AA376" i="1"/>
  <c r="AA376" i="3" s="1"/>
  <c r="AB376" i="1"/>
  <c r="AJ392" i="1"/>
  <c r="AI392" i="3"/>
  <c r="Z172" i="3"/>
  <c r="AB172" i="1"/>
  <c r="AA172" i="1"/>
  <c r="AA172" i="3" s="1"/>
  <c r="AI11" i="1"/>
  <c r="Q11" i="3"/>
  <c r="AG326" i="1"/>
  <c r="AG326" i="3" s="1"/>
  <c r="AF326" i="3"/>
  <c r="R224" i="1"/>
  <c r="R224" i="3" s="1"/>
  <c r="U53" i="1"/>
  <c r="S53" i="3"/>
  <c r="AI385" i="1"/>
  <c r="Q385" i="3"/>
  <c r="AF490" i="1"/>
  <c r="AD490" i="3"/>
  <c r="R367" i="1"/>
  <c r="R367" i="3" s="1"/>
  <c r="AF70" i="1"/>
  <c r="AD70" i="3"/>
  <c r="AJ363" i="1"/>
  <c r="AJ363" i="3" s="1"/>
  <c r="AI363" i="3"/>
  <c r="AJ592" i="1"/>
  <c r="AJ592" i="3" s="1"/>
  <c r="AI592" i="3"/>
  <c r="AD179" i="1"/>
  <c r="AE608" i="1"/>
  <c r="AE608" i="3" s="1"/>
  <c r="AD608" i="3"/>
  <c r="S624" i="1"/>
  <c r="R624" i="3"/>
  <c r="AI650" i="1"/>
  <c r="Q650" i="3"/>
  <c r="R64" i="1"/>
  <c r="R64" i="3" s="1"/>
  <c r="Q64" i="3"/>
  <c r="AC668" i="1"/>
  <c r="AB668" i="3"/>
  <c r="AJ605" i="1"/>
  <c r="AI605" i="3"/>
  <c r="AC193" i="1"/>
  <c r="AC193" i="3" s="1"/>
  <c r="AB193" i="3"/>
  <c r="AC427" i="1"/>
  <c r="AB427" i="3"/>
  <c r="Q143" i="1"/>
  <c r="R143" i="1" s="1"/>
  <c r="O143" i="3"/>
  <c r="P143" i="1"/>
  <c r="P143" i="3" s="1"/>
  <c r="P184" i="1"/>
  <c r="P184" i="3" s="1"/>
  <c r="O184" i="3"/>
  <c r="Q184" i="1"/>
  <c r="R184" i="1" s="1"/>
  <c r="Z323" i="3"/>
  <c r="AB323" i="1"/>
  <c r="AA323" i="1"/>
  <c r="AA323" i="3" s="1"/>
  <c r="Q560" i="1"/>
  <c r="O560" i="3"/>
  <c r="P560" i="1"/>
  <c r="P560" i="3" s="1"/>
  <c r="O161" i="3"/>
  <c r="P161" i="1"/>
  <c r="P161" i="3" s="1"/>
  <c r="Q161" i="1"/>
  <c r="Z583" i="3"/>
  <c r="AA583" i="1"/>
  <c r="AA583" i="3" s="1"/>
  <c r="AB583" i="1"/>
  <c r="O614" i="3"/>
  <c r="Q614" i="1"/>
  <c r="P614" i="1"/>
  <c r="P614" i="3" s="1"/>
  <c r="O490" i="3"/>
  <c r="P490" i="1"/>
  <c r="P490" i="3" s="1"/>
  <c r="Q490" i="1"/>
  <c r="Z289" i="3"/>
  <c r="AA289" i="1"/>
  <c r="AA289" i="3" s="1"/>
  <c r="AB289" i="1"/>
  <c r="O597" i="3"/>
  <c r="Q597" i="1"/>
  <c r="P597" i="1"/>
  <c r="P597" i="3" s="1"/>
  <c r="AC16" i="1"/>
  <c r="AB16" i="3"/>
  <c r="AI340" i="1"/>
  <c r="O43" i="3"/>
  <c r="P43" i="1"/>
  <c r="P43" i="3" s="1"/>
  <c r="Q43" i="1"/>
  <c r="O609" i="3"/>
  <c r="P609" i="1"/>
  <c r="P609" i="3" s="1"/>
  <c r="Q609" i="1"/>
  <c r="AC372" i="1"/>
  <c r="AB372" i="3"/>
  <c r="Z272" i="3"/>
  <c r="AB272" i="1"/>
  <c r="AA272" i="1"/>
  <c r="AA272" i="3" s="1"/>
  <c r="T71" i="1"/>
  <c r="T71" i="3" s="1"/>
  <c r="S71" i="3"/>
  <c r="AC349" i="1"/>
  <c r="AB349" i="3"/>
  <c r="P219" i="1"/>
  <c r="P219" i="3" s="1"/>
  <c r="O219" i="3"/>
  <c r="Q219" i="1"/>
  <c r="AA643" i="1"/>
  <c r="AA643" i="3" s="1"/>
  <c r="Z643" i="3"/>
  <c r="AB643" i="1"/>
  <c r="O20" i="3"/>
  <c r="P20" i="1"/>
  <c r="P20" i="3" s="1"/>
  <c r="Q20" i="1"/>
  <c r="P253" i="1"/>
  <c r="P253" i="3" s="1"/>
  <c r="O253" i="3"/>
  <c r="Q253" i="1"/>
  <c r="R253" i="1" s="1"/>
  <c r="O643" i="3"/>
  <c r="Q643" i="1"/>
  <c r="P643" i="1"/>
  <c r="P643" i="3" s="1"/>
  <c r="AA201" i="1"/>
  <c r="AA201" i="3" s="1"/>
  <c r="Z201" i="3"/>
  <c r="AB201" i="1"/>
  <c r="Z223" i="3"/>
  <c r="AA223" i="1"/>
  <c r="AA223" i="3" s="1"/>
  <c r="AB223" i="1"/>
  <c r="Z381" i="3"/>
  <c r="AA381" i="1"/>
  <c r="AA381" i="3" s="1"/>
  <c r="AB381" i="1"/>
  <c r="AB43" i="1"/>
  <c r="AB43" i="3" s="1"/>
  <c r="Z43" i="3"/>
  <c r="AA43" i="1"/>
  <c r="AA43" i="3" s="1"/>
  <c r="AI354" i="1"/>
  <c r="R269" i="1"/>
  <c r="Q269" i="3"/>
  <c r="AI269" i="1"/>
  <c r="O48" i="3"/>
  <c r="Q48" i="1"/>
  <c r="P48" i="1"/>
  <c r="P48" i="3" s="1"/>
  <c r="AJ366" i="1"/>
  <c r="AI366" i="3"/>
  <c r="R618" i="3"/>
  <c r="S618" i="1"/>
  <c r="Q57" i="1"/>
  <c r="R57" i="1" s="1"/>
  <c r="O57" i="3"/>
  <c r="P57" i="1"/>
  <c r="P57" i="3" s="1"/>
  <c r="Q226" i="1"/>
  <c r="R226" i="1" s="1"/>
  <c r="O226" i="3"/>
  <c r="P226" i="1"/>
  <c r="P226" i="3" s="1"/>
  <c r="AA20" i="1"/>
  <c r="AA20" i="3" s="1"/>
  <c r="Z20" i="3"/>
  <c r="AB20" i="1"/>
  <c r="Z44" i="3"/>
  <c r="AA44" i="1"/>
  <c r="AA44" i="3" s="1"/>
  <c r="AB44" i="1"/>
  <c r="AC194" i="1"/>
  <c r="AB194" i="3"/>
  <c r="O267" i="3"/>
  <c r="P267" i="1"/>
  <c r="P267" i="3" s="1"/>
  <c r="Q267" i="1"/>
  <c r="O599" i="3"/>
  <c r="P599" i="1"/>
  <c r="P599" i="3" s="1"/>
  <c r="Q599" i="1"/>
  <c r="AI271" i="1"/>
  <c r="Z633" i="3"/>
  <c r="AB633" i="1"/>
  <c r="AA633" i="1"/>
  <c r="AA633" i="3" s="1"/>
  <c r="O387" i="3"/>
  <c r="P387" i="1"/>
  <c r="P387" i="3" s="1"/>
  <c r="Q387" i="1"/>
  <c r="Q274" i="1"/>
  <c r="R274" i="1" s="1"/>
  <c r="O274" i="3"/>
  <c r="P274" i="1"/>
  <c r="P274" i="3" s="1"/>
  <c r="Q518" i="1"/>
  <c r="O518" i="3"/>
  <c r="P518" i="1"/>
  <c r="P518" i="3" s="1"/>
  <c r="AI78" i="1"/>
  <c r="Q78" i="3"/>
  <c r="AJ247" i="1"/>
  <c r="AI247" i="3"/>
  <c r="Z21" i="3"/>
  <c r="AB21" i="1"/>
  <c r="AA21" i="1"/>
  <c r="AA21" i="3" s="1"/>
  <c r="S338" i="1"/>
  <c r="R338" i="3"/>
  <c r="AC409" i="1"/>
  <c r="AB409" i="3"/>
  <c r="AJ287" i="1"/>
  <c r="AI287" i="3"/>
  <c r="AJ446" i="1"/>
  <c r="AI446" i="3"/>
  <c r="O321" i="3"/>
  <c r="Q321" i="1"/>
  <c r="R321" i="1" s="1"/>
  <c r="P321" i="1"/>
  <c r="P321" i="3" s="1"/>
  <c r="AI34" i="1"/>
  <c r="Q34" i="3"/>
  <c r="O358" i="3"/>
  <c r="P358" i="1"/>
  <c r="P358" i="3" s="1"/>
  <c r="Q358" i="1"/>
  <c r="R358" i="1" s="1"/>
  <c r="P551" i="1"/>
  <c r="P551" i="3" s="1"/>
  <c r="O551" i="3"/>
  <c r="Q551" i="1"/>
  <c r="R551" i="1" s="1"/>
  <c r="Z558" i="3"/>
  <c r="AB558" i="1"/>
  <c r="AA558" i="1"/>
  <c r="AA558" i="3" s="1"/>
  <c r="O452" i="3"/>
  <c r="P452" i="1"/>
  <c r="P452" i="3" s="1"/>
  <c r="Q452" i="1"/>
  <c r="O82" i="3"/>
  <c r="Q82" i="1"/>
  <c r="R82" i="1" s="1"/>
  <c r="P82" i="1"/>
  <c r="P82" i="3" s="1"/>
  <c r="Z344" i="3"/>
  <c r="AA344" i="1"/>
  <c r="AA344" i="3" s="1"/>
  <c r="AB344" i="1"/>
  <c r="Z249" i="3"/>
  <c r="AA249" i="1"/>
  <c r="AA249" i="3" s="1"/>
  <c r="AB249" i="1"/>
  <c r="AI260" i="1"/>
  <c r="Q260" i="3"/>
  <c r="AD566" i="1"/>
  <c r="AI103" i="1"/>
  <c r="Q103" i="3"/>
  <c r="AL653" i="1"/>
  <c r="AK653" i="3"/>
  <c r="U324" i="1"/>
  <c r="S324" i="3"/>
  <c r="V71" i="1"/>
  <c r="V71" i="3" s="1"/>
  <c r="U71" i="3"/>
  <c r="AC488" i="1"/>
  <c r="AC488" i="3" s="1"/>
  <c r="AB488" i="3"/>
  <c r="AE275" i="1"/>
  <c r="AE275" i="3" s="1"/>
  <c r="AD275" i="3"/>
  <c r="T481" i="1"/>
  <c r="T481" i="3" s="1"/>
  <c r="S481" i="3"/>
  <c r="AJ62" i="1"/>
  <c r="AJ62" i="3" s="1"/>
  <c r="AI62" i="3"/>
  <c r="AD267" i="1"/>
  <c r="AD267" i="3" s="1"/>
  <c r="AJ23" i="1"/>
  <c r="AJ23" i="3" s="1"/>
  <c r="AI23" i="3"/>
  <c r="AE199" i="1"/>
  <c r="AE199" i="3" s="1"/>
  <c r="AD199" i="3"/>
  <c r="AE527" i="1"/>
  <c r="AE527" i="3" s="1"/>
  <c r="AD527" i="3"/>
  <c r="AE227" i="1"/>
  <c r="AE227" i="3" s="1"/>
  <c r="AD227" i="3"/>
  <c r="AE518" i="1"/>
  <c r="AE518" i="3" s="1"/>
  <c r="AD518" i="3"/>
  <c r="AI112" i="1"/>
  <c r="AE459" i="1"/>
  <c r="AE459" i="3" s="1"/>
  <c r="AD459" i="3"/>
  <c r="AI91" i="1"/>
  <c r="Q91" i="3"/>
  <c r="AE62" i="1"/>
  <c r="AE62" i="3" s="1"/>
  <c r="S74" i="1"/>
  <c r="R74" i="3"/>
  <c r="AC53" i="1"/>
  <c r="AC53" i="3" s="1"/>
  <c r="AB53" i="3"/>
  <c r="AC624" i="1"/>
  <c r="AC624" i="3" s="1"/>
  <c r="AB624" i="3"/>
  <c r="AJ246" i="1"/>
  <c r="AI246" i="3"/>
  <c r="AC360" i="3"/>
  <c r="AD360" i="1"/>
  <c r="O232" i="3"/>
  <c r="Q232" i="1"/>
  <c r="P232" i="1"/>
  <c r="P232" i="3" s="1"/>
  <c r="O441" i="3"/>
  <c r="Q441" i="1"/>
  <c r="P441" i="1"/>
  <c r="P441" i="3" s="1"/>
  <c r="Z9" i="3"/>
  <c r="AB9" i="1"/>
  <c r="AA9" i="1"/>
  <c r="AA9" i="3" s="1"/>
  <c r="Z245" i="3"/>
  <c r="AA245" i="1"/>
  <c r="AA245" i="3" s="1"/>
  <c r="AB245" i="1"/>
  <c r="AJ427" i="1"/>
  <c r="AI427" i="3"/>
  <c r="Z127" i="3"/>
  <c r="AB127" i="1"/>
  <c r="AA127" i="1"/>
  <c r="AA127" i="3" s="1"/>
  <c r="O205" i="3"/>
  <c r="Q205" i="1"/>
  <c r="P205" i="1"/>
  <c r="P205" i="3" s="1"/>
  <c r="O428" i="3"/>
  <c r="P428" i="1"/>
  <c r="P428" i="3" s="1"/>
  <c r="Q428" i="1"/>
  <c r="AC303" i="3"/>
  <c r="AD303" i="1"/>
  <c r="AI408" i="1"/>
  <c r="Q408" i="3"/>
  <c r="R227" i="3"/>
  <c r="S227" i="1"/>
  <c r="Z606" i="3"/>
  <c r="AB606" i="1"/>
  <c r="AA606" i="1"/>
  <c r="AA606" i="3" s="1"/>
  <c r="Q552" i="1"/>
  <c r="R552" i="1" s="1"/>
  <c r="O552" i="3"/>
  <c r="P552" i="1"/>
  <c r="P552" i="3" s="1"/>
  <c r="Z630" i="3"/>
  <c r="AB630" i="1"/>
  <c r="AA630" i="1"/>
  <c r="AA630" i="3" s="1"/>
  <c r="O241" i="3"/>
  <c r="P241" i="1"/>
  <c r="P241" i="3" s="1"/>
  <c r="Q241" i="1"/>
  <c r="O656" i="3"/>
  <c r="P656" i="1"/>
  <c r="P656" i="3" s="1"/>
  <c r="Q656" i="1"/>
  <c r="Z280" i="3"/>
  <c r="AA280" i="1"/>
  <c r="AA280" i="3" s="1"/>
  <c r="AB280" i="1"/>
  <c r="O510" i="3"/>
  <c r="P510" i="1"/>
  <c r="P510" i="3" s="1"/>
  <c r="Q510" i="1"/>
  <c r="AJ338" i="1"/>
  <c r="AI338" i="3"/>
  <c r="O449" i="3"/>
  <c r="P449" i="1"/>
  <c r="P449" i="3" s="1"/>
  <c r="Q449" i="1"/>
  <c r="Z69" i="3"/>
  <c r="AA69" i="1"/>
  <c r="AA69" i="3" s="1"/>
  <c r="AB69" i="1"/>
  <c r="Q613" i="1"/>
  <c r="O613" i="3"/>
  <c r="P613" i="1"/>
  <c r="P613" i="3" s="1"/>
  <c r="AI519" i="1"/>
  <c r="AK380" i="1"/>
  <c r="AJ380" i="3"/>
  <c r="Z610" i="3"/>
  <c r="AB610" i="1"/>
  <c r="AA610" i="1"/>
  <c r="AA610" i="3" s="1"/>
  <c r="AA541" i="1"/>
  <c r="AA541" i="3" s="1"/>
  <c r="Z541" i="3"/>
  <c r="AB541" i="1"/>
  <c r="P436" i="1"/>
  <c r="P436" i="3" s="1"/>
  <c r="O436" i="3"/>
  <c r="Q436" i="1"/>
  <c r="R436" i="1" s="1"/>
  <c r="Q409" i="3"/>
  <c r="R409" i="1"/>
  <c r="AJ31" i="3"/>
  <c r="AK31" i="1"/>
  <c r="O307" i="3"/>
  <c r="P307" i="1"/>
  <c r="P307" i="3" s="1"/>
  <c r="Q307" i="1"/>
  <c r="AB436" i="1"/>
  <c r="Z436" i="3"/>
  <c r="AA436" i="1"/>
  <c r="AA436" i="3" s="1"/>
  <c r="Z489" i="3"/>
  <c r="AB489" i="1"/>
  <c r="AA489" i="1"/>
  <c r="AA489" i="3" s="1"/>
  <c r="AC233" i="3"/>
  <c r="AD233" i="1"/>
  <c r="P561" i="1"/>
  <c r="P561" i="3" s="1"/>
  <c r="O561" i="3"/>
  <c r="Q561" i="1"/>
  <c r="R561" i="1" s="1"/>
  <c r="Z597" i="3"/>
  <c r="AA597" i="1"/>
  <c r="AA597" i="3" s="1"/>
  <c r="AB597" i="1"/>
  <c r="Z278" i="3"/>
  <c r="AA278" i="1"/>
  <c r="AA278" i="3" s="1"/>
  <c r="AB278" i="1"/>
  <c r="AJ4" i="1"/>
  <c r="AI4" i="3"/>
  <c r="O450" i="3"/>
  <c r="P450" i="1"/>
  <c r="P450" i="3" s="1"/>
  <c r="Q450" i="1"/>
  <c r="R450" i="1" s="1"/>
  <c r="AB562" i="1"/>
  <c r="Z562" i="3"/>
  <c r="AA562" i="1"/>
  <c r="AA562" i="3" s="1"/>
  <c r="AA48" i="1"/>
  <c r="AA48" i="3" s="1"/>
  <c r="Z48" i="3"/>
  <c r="AB48" i="1"/>
  <c r="Q540" i="1"/>
  <c r="R540" i="1" s="1"/>
  <c r="O540" i="3"/>
  <c r="P540" i="1"/>
  <c r="P540" i="3" s="1"/>
  <c r="O478" i="3"/>
  <c r="P478" i="1"/>
  <c r="P478" i="3" s="1"/>
  <c r="Q478" i="1"/>
  <c r="R478" i="1" s="1"/>
  <c r="O526" i="3"/>
  <c r="P526" i="1"/>
  <c r="P526" i="3" s="1"/>
  <c r="Q526" i="1"/>
  <c r="R329" i="3"/>
  <c r="S329" i="1"/>
  <c r="Z34" i="3"/>
  <c r="AB34" i="1"/>
  <c r="AA34" i="1"/>
  <c r="AA34" i="3" s="1"/>
  <c r="O603" i="3"/>
  <c r="P603" i="1"/>
  <c r="P603" i="3" s="1"/>
  <c r="Q603" i="1"/>
  <c r="Z577" i="3"/>
  <c r="AA577" i="1"/>
  <c r="AA577" i="3" s="1"/>
  <c r="AB577" i="1"/>
  <c r="AA515" i="1"/>
  <c r="AA515" i="3" s="1"/>
  <c r="Z515" i="3"/>
  <c r="AB515" i="1"/>
  <c r="AJ372" i="1"/>
  <c r="AI372" i="3"/>
  <c r="Z546" i="3"/>
  <c r="AB546" i="1"/>
  <c r="AA546" i="1"/>
  <c r="AA546" i="3" s="1"/>
  <c r="AA516" i="1"/>
  <c r="AA516" i="3" s="1"/>
  <c r="Z516" i="3"/>
  <c r="AB516" i="1"/>
  <c r="O92" i="3"/>
  <c r="Q92" i="1"/>
  <c r="P92" i="1"/>
  <c r="P92" i="3" s="1"/>
  <c r="AC141" i="3"/>
  <c r="AD141" i="1"/>
  <c r="Q506" i="3"/>
  <c r="AI506" i="1"/>
  <c r="R506" i="1"/>
  <c r="P182" i="1"/>
  <c r="P182" i="3" s="1"/>
  <c r="O182" i="3"/>
  <c r="Q182" i="1"/>
  <c r="O602" i="3"/>
  <c r="P602" i="1"/>
  <c r="P602" i="3" s="1"/>
  <c r="Q602" i="1"/>
  <c r="AA262" i="1"/>
  <c r="AA262" i="3" s="1"/>
  <c r="Z262" i="3"/>
  <c r="AB262" i="1"/>
  <c r="AB320" i="1"/>
  <c r="Z320" i="3"/>
  <c r="AA320" i="1"/>
  <c r="AA320" i="3" s="1"/>
  <c r="Z544" i="3"/>
  <c r="AB544" i="1"/>
  <c r="AA544" i="1"/>
  <c r="AA544" i="3" s="1"/>
  <c r="AA635" i="1"/>
  <c r="AA635" i="3" s="1"/>
  <c r="Z635" i="3"/>
  <c r="AB635" i="1"/>
  <c r="Z469" i="3"/>
  <c r="AB469" i="1"/>
  <c r="AA469" i="1"/>
  <c r="AA469" i="3" s="1"/>
  <c r="AD17" i="1"/>
  <c r="AC17" i="3"/>
  <c r="AC530" i="1"/>
  <c r="AC530" i="3" s="1"/>
  <c r="AB530" i="3"/>
  <c r="AJ282" i="1"/>
  <c r="AI282" i="3"/>
  <c r="Z19" i="3"/>
  <c r="AB19" i="1"/>
  <c r="AA19" i="1"/>
  <c r="AA19" i="3" s="1"/>
  <c r="O487" i="3"/>
  <c r="P487" i="1"/>
  <c r="P487" i="3" s="1"/>
  <c r="Q487" i="1"/>
  <c r="AC652" i="3"/>
  <c r="AD652" i="1"/>
  <c r="AF652" i="1" s="1"/>
  <c r="AA13" i="1"/>
  <c r="AA13" i="3" s="1"/>
  <c r="Z13" i="3"/>
  <c r="AB13" i="1"/>
  <c r="Q165" i="1"/>
  <c r="R165" i="1" s="1"/>
  <c r="O165" i="3"/>
  <c r="P165" i="1"/>
  <c r="P165" i="3" s="1"/>
  <c r="O666" i="3"/>
  <c r="P666" i="1"/>
  <c r="P666" i="3" s="1"/>
  <c r="Q666" i="1"/>
  <c r="R666" i="1" s="1"/>
  <c r="O580" i="3"/>
  <c r="Q580" i="1"/>
  <c r="R580" i="1" s="1"/>
  <c r="P580" i="1"/>
  <c r="P580" i="3" s="1"/>
  <c r="AE622" i="1"/>
  <c r="AE622" i="3" s="1"/>
  <c r="AD622" i="3"/>
  <c r="AC355" i="1"/>
  <c r="AC355" i="3" s="1"/>
  <c r="AB355" i="3"/>
  <c r="Z413" i="3"/>
  <c r="AA413" i="1"/>
  <c r="AA413" i="3" s="1"/>
  <c r="AB413" i="1"/>
  <c r="P116" i="1"/>
  <c r="P116" i="3" s="1"/>
  <c r="O116" i="3"/>
  <c r="Q116" i="1"/>
  <c r="AC276" i="1"/>
  <c r="AC276" i="3" s="1"/>
  <c r="AB276" i="3"/>
  <c r="AC119" i="1"/>
  <c r="AC119" i="3" s="1"/>
  <c r="AB119" i="3"/>
  <c r="AF425" i="1"/>
  <c r="AD425" i="3"/>
  <c r="U109" i="1"/>
  <c r="S109" i="3"/>
  <c r="S372" i="1"/>
  <c r="U629" i="1"/>
  <c r="S629" i="3"/>
  <c r="AF91" i="1"/>
  <c r="AD91" i="3"/>
  <c r="AE534" i="1"/>
  <c r="AE534" i="3" s="1"/>
  <c r="AD534" i="3"/>
  <c r="AJ362" i="1"/>
  <c r="AJ362" i="3" s="1"/>
  <c r="AI362" i="3"/>
  <c r="AF284" i="1"/>
  <c r="AD284" i="3"/>
  <c r="AF142" i="1"/>
  <c r="AD142" i="3"/>
  <c r="AC150" i="1"/>
  <c r="AC150" i="3" s="1"/>
  <c r="AB150" i="3"/>
  <c r="R237" i="1"/>
  <c r="AC30" i="1"/>
  <c r="AB30" i="3"/>
  <c r="AI411" i="1"/>
  <c r="Q411" i="3"/>
  <c r="AC539" i="1"/>
  <c r="AC539" i="3" s="1"/>
  <c r="AB539" i="3"/>
  <c r="AC157" i="1"/>
  <c r="AC157" i="3" s="1"/>
  <c r="AB157" i="3"/>
  <c r="AC287" i="1"/>
  <c r="AB287" i="3"/>
  <c r="AC629" i="1"/>
  <c r="AB629" i="3"/>
  <c r="O412" i="3"/>
  <c r="Q412" i="1"/>
  <c r="P412" i="1"/>
  <c r="P412" i="3" s="1"/>
  <c r="P106" i="1"/>
  <c r="P106" i="3" s="1"/>
  <c r="O106" i="3"/>
  <c r="Q106" i="1"/>
  <c r="R106" i="1" s="1"/>
  <c r="Z655" i="3"/>
  <c r="AB655" i="1"/>
  <c r="AA655" i="1"/>
  <c r="AA655" i="3" s="1"/>
  <c r="Z40" i="3"/>
  <c r="AB40" i="1"/>
  <c r="AA40" i="1"/>
  <c r="AA40" i="3" s="1"/>
  <c r="O96" i="3"/>
  <c r="Q96" i="1"/>
  <c r="R96" i="1" s="1"/>
  <c r="P96" i="1"/>
  <c r="P96" i="3" s="1"/>
  <c r="O501" i="3"/>
  <c r="P501" i="1"/>
  <c r="P501" i="3" s="1"/>
  <c r="Q501" i="1"/>
  <c r="O583" i="3"/>
  <c r="P583" i="1"/>
  <c r="P583" i="3" s="1"/>
  <c r="Q583" i="1"/>
  <c r="AJ306" i="1"/>
  <c r="AI306" i="3"/>
  <c r="AJ63" i="1"/>
  <c r="AI63" i="3"/>
  <c r="Z660" i="3"/>
  <c r="AB660" i="1"/>
  <c r="AA660" i="1"/>
  <c r="AA660" i="3" s="1"/>
  <c r="Z288" i="3"/>
  <c r="AA288" i="1"/>
  <c r="AA288" i="3" s="1"/>
  <c r="AB288" i="1"/>
  <c r="AA261" i="1"/>
  <c r="AA261" i="3" s="1"/>
  <c r="Z261" i="3"/>
  <c r="AB261" i="1"/>
  <c r="O315" i="3"/>
  <c r="Q315" i="1"/>
  <c r="P315" i="1"/>
  <c r="P315" i="3" s="1"/>
  <c r="Z97" i="3"/>
  <c r="AA97" i="1"/>
  <c r="AA97" i="3" s="1"/>
  <c r="AB97" i="1"/>
  <c r="O22" i="3"/>
  <c r="Q22" i="1"/>
  <c r="P22" i="1"/>
  <c r="P22" i="3" s="1"/>
  <c r="O576" i="3"/>
  <c r="P576" i="1"/>
  <c r="P576" i="3" s="1"/>
  <c r="Q576" i="1"/>
  <c r="AJ459" i="1"/>
  <c r="AI459" i="3"/>
  <c r="O453" i="3"/>
  <c r="P453" i="1"/>
  <c r="P453" i="3" s="1"/>
  <c r="Q453" i="1"/>
  <c r="O249" i="3"/>
  <c r="Q249" i="1"/>
  <c r="P249" i="1"/>
  <c r="P249" i="3" s="1"/>
  <c r="Z524" i="3"/>
  <c r="AB524" i="1"/>
  <c r="AA524" i="1"/>
  <c r="AA524" i="3" s="1"/>
  <c r="O517" i="3"/>
  <c r="P517" i="1"/>
  <c r="P517" i="3" s="1"/>
  <c r="Q517" i="1"/>
  <c r="Z205" i="3"/>
  <c r="AB205" i="1"/>
  <c r="AA205" i="1"/>
  <c r="AA205" i="3" s="1"/>
  <c r="AD328" i="1"/>
  <c r="AC328" i="3"/>
  <c r="AA219" i="1"/>
  <c r="AA219" i="3" s="1"/>
  <c r="Z219" i="3"/>
  <c r="AB219" i="1"/>
  <c r="AC31" i="3"/>
  <c r="AD31" i="1"/>
  <c r="O262" i="3"/>
  <c r="Q262" i="1"/>
  <c r="P262" i="1"/>
  <c r="P262" i="3" s="1"/>
  <c r="AA125" i="1"/>
  <c r="AA125" i="3" s="1"/>
  <c r="Z125" i="3"/>
  <c r="AB125" i="1"/>
  <c r="O149" i="3"/>
  <c r="Q149" i="1"/>
  <c r="R149" i="1" s="1"/>
  <c r="P149" i="1"/>
  <c r="P149" i="3" s="1"/>
  <c r="Z667" i="3"/>
  <c r="AB667" i="1"/>
  <c r="AA667" i="1"/>
  <c r="AA667" i="3" s="1"/>
  <c r="Z149" i="3"/>
  <c r="AA149" i="1"/>
  <c r="AA149" i="3" s="1"/>
  <c r="AB149" i="1"/>
  <c r="Z155" i="3"/>
  <c r="AA155" i="1"/>
  <c r="AA155" i="3" s="1"/>
  <c r="AB155" i="1"/>
  <c r="Q105" i="1"/>
  <c r="O105" i="3"/>
  <c r="P105" i="1"/>
  <c r="P105" i="3" s="1"/>
  <c r="AC94" i="1"/>
  <c r="AB94" i="3"/>
  <c r="Z666" i="3"/>
  <c r="AA666" i="1"/>
  <c r="AA666" i="3" s="1"/>
  <c r="AB666" i="1"/>
  <c r="O125" i="3"/>
  <c r="Q125" i="1"/>
  <c r="P125" i="1"/>
  <c r="P125" i="3" s="1"/>
  <c r="O574" i="3"/>
  <c r="P574" i="1"/>
  <c r="P574" i="3" s="1"/>
  <c r="Q574" i="1"/>
  <c r="Z615" i="3"/>
  <c r="AA615" i="1"/>
  <c r="AA615" i="3" s="1"/>
  <c r="AB615" i="1"/>
  <c r="Z79" i="3"/>
  <c r="AA79" i="1"/>
  <c r="AA79" i="3" s="1"/>
  <c r="AB79" i="1"/>
  <c r="Z651" i="3"/>
  <c r="AA651" i="1"/>
  <c r="AA651" i="3" s="1"/>
  <c r="AB651" i="1"/>
  <c r="Z576" i="3"/>
  <c r="AA576" i="1"/>
  <c r="AA576" i="3" s="1"/>
  <c r="AB576" i="1"/>
  <c r="AJ227" i="3"/>
  <c r="AK227" i="1"/>
  <c r="AC285" i="1"/>
  <c r="AB285" i="3"/>
  <c r="Q604" i="1"/>
  <c r="R604" i="1" s="1"/>
  <c r="O604" i="3"/>
  <c r="P604" i="1"/>
  <c r="P604" i="3" s="1"/>
  <c r="O255" i="3"/>
  <c r="P255" i="1"/>
  <c r="P255" i="3" s="1"/>
  <c r="Q255" i="1"/>
  <c r="Q163" i="1"/>
  <c r="O163" i="3"/>
  <c r="P163" i="1"/>
  <c r="P163" i="3" s="1"/>
  <c r="O70" i="3"/>
  <c r="Q70" i="1"/>
  <c r="P70" i="1"/>
  <c r="P70" i="3" s="1"/>
  <c r="AB603" i="1"/>
  <c r="Z603" i="3"/>
  <c r="AA603" i="1"/>
  <c r="AA603" i="3" s="1"/>
  <c r="AI74" i="1"/>
  <c r="Q74" i="3"/>
  <c r="AJ598" i="1"/>
  <c r="AI598" i="3"/>
  <c r="Z235" i="3"/>
  <c r="AB235" i="1"/>
  <c r="AA235" i="1"/>
  <c r="AA235" i="3" s="1"/>
  <c r="Q154" i="1"/>
  <c r="R154" i="1" s="1"/>
  <c r="O154" i="3"/>
  <c r="P154" i="1"/>
  <c r="P154" i="3" s="1"/>
  <c r="Z419" i="3"/>
  <c r="AA419" i="1"/>
  <c r="AA419" i="3" s="1"/>
  <c r="AB419" i="1"/>
  <c r="Z449" i="3"/>
  <c r="AA449" i="1"/>
  <c r="AA449" i="3" s="1"/>
  <c r="AB449" i="1"/>
  <c r="AI6" i="1"/>
  <c r="O657" i="3"/>
  <c r="P657" i="1"/>
  <c r="P657" i="3" s="1"/>
  <c r="Q657" i="1"/>
  <c r="O42" i="3"/>
  <c r="P42" i="1"/>
  <c r="P42" i="3" s="1"/>
  <c r="Q42" i="1"/>
  <c r="Z154" i="3"/>
  <c r="AA154" i="1"/>
  <c r="AA154" i="3" s="1"/>
  <c r="AB154" i="1"/>
  <c r="Z192" i="3"/>
  <c r="AB192" i="1"/>
  <c r="AA192" i="1"/>
  <c r="AA192" i="3" s="1"/>
  <c r="AC358" i="1"/>
  <c r="AB358" i="3"/>
  <c r="O120" i="3"/>
  <c r="Q120" i="1"/>
  <c r="P120" i="1"/>
  <c r="P120" i="3" s="1"/>
  <c r="Z224" i="3"/>
  <c r="AA224" i="1"/>
  <c r="AA224" i="3" s="1"/>
  <c r="AB224" i="1"/>
  <c r="Q406" i="3"/>
  <c r="AI406" i="1"/>
  <c r="O542" i="3"/>
  <c r="P542" i="1"/>
  <c r="P542" i="3" s="1"/>
  <c r="Q542" i="1"/>
  <c r="O425" i="3"/>
  <c r="Q425" i="1"/>
  <c r="R425" i="1" s="1"/>
  <c r="P425" i="1"/>
  <c r="P425" i="3" s="1"/>
  <c r="AB225" i="1"/>
  <c r="AB225" i="3" s="1"/>
  <c r="Z225" i="3"/>
  <c r="AA225" i="1"/>
  <c r="AA225" i="3" s="1"/>
  <c r="Z215" i="3"/>
  <c r="AB215" i="1"/>
  <c r="AI215" i="1"/>
  <c r="AA215" i="1"/>
  <c r="AA215" i="3" s="1"/>
  <c r="O495" i="3"/>
  <c r="P495" i="1"/>
  <c r="P495" i="3" s="1"/>
  <c r="Q495" i="1"/>
  <c r="AI72" i="1"/>
  <c r="AC124" i="1"/>
  <c r="AB124" i="3"/>
  <c r="AC295" i="1"/>
  <c r="AB295" i="3"/>
  <c r="S638" i="1"/>
  <c r="T638" i="1" s="1"/>
  <c r="T638" i="3" s="1"/>
  <c r="R638" i="3"/>
  <c r="O403" i="3"/>
  <c r="Q403" i="1"/>
  <c r="P403" i="1"/>
  <c r="P403" i="3" s="1"/>
  <c r="P619" i="1"/>
  <c r="P619" i="3" s="1"/>
  <c r="O619" i="3"/>
  <c r="Q619" i="1"/>
  <c r="R619" i="1" s="1"/>
  <c r="O447" i="3"/>
  <c r="P447" i="1"/>
  <c r="P447" i="3" s="1"/>
  <c r="Q447" i="1"/>
  <c r="R447" i="1" s="1"/>
  <c r="Z152" i="3"/>
  <c r="AB152" i="1"/>
  <c r="AA152" i="1"/>
  <c r="AA152" i="3" s="1"/>
  <c r="O169" i="3"/>
  <c r="P169" i="1"/>
  <c r="P169" i="3" s="1"/>
  <c r="Q169" i="1"/>
  <c r="R169" i="1" s="1"/>
  <c r="AJ455" i="1"/>
  <c r="AJ455" i="3" s="1"/>
  <c r="AI455" i="3"/>
  <c r="AJ343" i="1"/>
  <c r="AI343" i="3"/>
  <c r="R461" i="1"/>
  <c r="O93" i="3"/>
  <c r="Q93" i="1"/>
  <c r="P93" i="1"/>
  <c r="P93" i="3" s="1"/>
  <c r="O323" i="3"/>
  <c r="Q323" i="1"/>
  <c r="P323" i="1"/>
  <c r="P323" i="3" s="1"/>
  <c r="R279" i="3"/>
  <c r="S279" i="1"/>
  <c r="U279" i="1" s="1"/>
  <c r="Z231" i="3"/>
  <c r="AB231" i="1"/>
  <c r="AA231" i="1"/>
  <c r="AA231" i="3" s="1"/>
  <c r="AI530" i="1"/>
  <c r="Q530" i="3"/>
  <c r="T651" i="1"/>
  <c r="T651" i="3" s="1"/>
  <c r="S651" i="3"/>
  <c r="AC332" i="1"/>
  <c r="AC332" i="3" s="1"/>
  <c r="AB332" i="3"/>
  <c r="AF437" i="1"/>
  <c r="AD437" i="3"/>
  <c r="AE503" i="1"/>
  <c r="AE503" i="3" s="1"/>
  <c r="AD503" i="3"/>
  <c r="AI582" i="1"/>
  <c r="Q582" i="3"/>
  <c r="AC352" i="1"/>
  <c r="AC352" i="3" s="1"/>
  <c r="AB352" i="3"/>
  <c r="AF250" i="1"/>
  <c r="AD250" i="3"/>
  <c r="AD375" i="1"/>
  <c r="AF422" i="1"/>
  <c r="AD422" i="3"/>
  <c r="AF406" i="1"/>
  <c r="AD406" i="3"/>
  <c r="AJ435" i="1"/>
  <c r="AJ435" i="3" s="1"/>
  <c r="AI435" i="3"/>
  <c r="AJ142" i="1"/>
  <c r="AJ142" i="3" s="1"/>
  <c r="AI142" i="3"/>
  <c r="S464" i="1"/>
  <c r="R464" i="3"/>
  <c r="S626" i="1"/>
  <c r="S626" i="3" s="1"/>
  <c r="R626" i="3"/>
  <c r="R38" i="1"/>
  <c r="AD595" i="1"/>
  <c r="AF595" i="1" s="1"/>
  <c r="S275" i="1"/>
  <c r="R275" i="3"/>
  <c r="R34" i="1"/>
  <c r="AC565" i="1"/>
  <c r="AB565" i="3"/>
  <c r="AC430" i="1"/>
  <c r="AB430" i="3"/>
  <c r="AD441" i="1"/>
  <c r="AC441" i="3"/>
  <c r="AJ409" i="1"/>
  <c r="AI409" i="3"/>
  <c r="R208" i="1"/>
  <c r="R208" i="3" s="1"/>
  <c r="Q208" i="3"/>
  <c r="AC237" i="1"/>
  <c r="AB237" i="3"/>
  <c r="AC336" i="1"/>
  <c r="AB336" i="3"/>
  <c r="AI440" i="1"/>
  <c r="Q440" i="3"/>
  <c r="AC337" i="1"/>
  <c r="AB337" i="3"/>
  <c r="AA195" i="1"/>
  <c r="AA195" i="3" s="1"/>
  <c r="Z195" i="3"/>
  <c r="AB195" i="1"/>
  <c r="Z26" i="3"/>
  <c r="AA26" i="1"/>
  <c r="AA26" i="3" s="1"/>
  <c r="AB26" i="1"/>
  <c r="AC482" i="1"/>
  <c r="AB482" i="3"/>
  <c r="O513" i="3"/>
  <c r="P513" i="1"/>
  <c r="P513" i="3" s="1"/>
  <c r="Q513" i="1"/>
  <c r="Z315" i="3"/>
  <c r="AA315" i="1"/>
  <c r="AA315" i="3" s="1"/>
  <c r="AB315" i="1"/>
  <c r="P484" i="1"/>
  <c r="P484" i="3" s="1"/>
  <c r="O484" i="3"/>
  <c r="Q484" i="1"/>
  <c r="AJ285" i="1"/>
  <c r="AI285" i="3"/>
  <c r="Z114" i="3"/>
  <c r="AB114" i="1"/>
  <c r="AA114" i="1"/>
  <c r="AA114" i="3" s="1"/>
  <c r="AB371" i="1"/>
  <c r="Z371" i="3"/>
  <c r="AA371" i="1"/>
  <c r="AA371" i="3" s="1"/>
  <c r="Z218" i="3"/>
  <c r="AA218" i="1"/>
  <c r="AA218" i="3" s="1"/>
  <c r="AB218" i="1"/>
  <c r="P468" i="1"/>
  <c r="P468" i="3" s="1"/>
  <c r="O468" i="3"/>
  <c r="Q468" i="1"/>
  <c r="Z3" i="3"/>
  <c r="AA3" i="1"/>
  <c r="AA3" i="3" s="1"/>
  <c r="AB3" i="1"/>
  <c r="P433" i="1"/>
  <c r="P433" i="3" s="1"/>
  <c r="O433" i="3"/>
  <c r="Q433" i="1"/>
  <c r="Q433" i="3" s="1"/>
  <c r="O29" i="3"/>
  <c r="P29" i="1"/>
  <c r="P29" i="3" s="1"/>
  <c r="Q29" i="1"/>
  <c r="R29" i="1"/>
  <c r="O16" i="3"/>
  <c r="Q16" i="1"/>
  <c r="P16" i="1"/>
  <c r="P16" i="3" s="1"/>
  <c r="P97" i="1"/>
  <c r="P97" i="3" s="1"/>
  <c r="O97" i="3"/>
  <c r="Q97" i="1"/>
  <c r="AA160" i="1"/>
  <c r="AA160" i="3" s="1"/>
  <c r="Z160" i="3"/>
  <c r="AB160" i="1"/>
  <c r="AC304" i="1"/>
  <c r="AB304" i="3"/>
  <c r="O225" i="3"/>
  <c r="Q225" i="1"/>
  <c r="P225" i="1"/>
  <c r="P225" i="3" s="1"/>
  <c r="O404" i="3"/>
  <c r="Q404" i="1"/>
  <c r="P404" i="1"/>
  <c r="P404" i="3" s="1"/>
  <c r="Z96" i="3"/>
  <c r="AB96" i="1"/>
  <c r="AA96" i="1"/>
  <c r="AA96" i="3" s="1"/>
  <c r="Z182" i="3"/>
  <c r="AA182" i="1"/>
  <c r="AA182" i="3" s="1"/>
  <c r="AB182" i="1"/>
  <c r="Z33" i="3"/>
  <c r="AA33" i="1"/>
  <c r="AA33" i="3" s="1"/>
  <c r="AB33" i="1"/>
  <c r="AJ181" i="1"/>
  <c r="AI181" i="3"/>
  <c r="Z47" i="3"/>
  <c r="AA47" i="1"/>
  <c r="AA47" i="3" s="1"/>
  <c r="AB47" i="1"/>
  <c r="Z109" i="3"/>
  <c r="AA109" i="1"/>
  <c r="AA109" i="3" s="1"/>
  <c r="AB109" i="1"/>
  <c r="O645" i="3"/>
  <c r="Q645" i="1"/>
  <c r="P645" i="1"/>
  <c r="P645" i="3" s="1"/>
  <c r="O266" i="3"/>
  <c r="Q266" i="1"/>
  <c r="P266" i="1"/>
  <c r="P266" i="3" s="1"/>
  <c r="AJ60" i="1"/>
  <c r="AI60" i="3"/>
  <c r="O68" i="3"/>
  <c r="P68" i="1"/>
  <c r="P68" i="3" s="1"/>
  <c r="Q68" i="1"/>
  <c r="O586" i="3"/>
  <c r="Q586" i="1"/>
  <c r="P586" i="1"/>
  <c r="P586" i="3" s="1"/>
  <c r="O445" i="3"/>
  <c r="P445" i="1"/>
  <c r="P445" i="3" s="1"/>
  <c r="Q445" i="1"/>
  <c r="Z535" i="3"/>
  <c r="AA535" i="1"/>
  <c r="AA535" i="3" s="1"/>
  <c r="AB535" i="1"/>
  <c r="Z569" i="3"/>
  <c r="AB569" i="1"/>
  <c r="AA569" i="1"/>
  <c r="AA569" i="3" s="1"/>
  <c r="AJ658" i="3"/>
  <c r="AK658" i="1"/>
  <c r="AC228" i="1"/>
  <c r="AB228" i="3"/>
  <c r="Z568" i="3"/>
  <c r="AA568" i="1"/>
  <c r="AA568" i="3" s="1"/>
  <c r="AB568" i="1"/>
  <c r="Z234" i="3"/>
  <c r="AA234" i="1"/>
  <c r="AA234" i="3" s="1"/>
  <c r="AB234" i="1"/>
  <c r="Z443" i="3"/>
  <c r="AA443" i="1"/>
  <c r="AA443" i="3" s="1"/>
  <c r="AB443" i="1"/>
  <c r="Z572" i="3"/>
  <c r="AA572" i="1"/>
  <c r="AA572" i="3" s="1"/>
  <c r="AB572" i="1"/>
  <c r="O244" i="3"/>
  <c r="Q244" i="1"/>
  <c r="P244" i="1"/>
  <c r="P244" i="3" s="1"/>
  <c r="R244" i="1"/>
  <c r="O469" i="3"/>
  <c r="P469" i="1"/>
  <c r="P469" i="3" s="1"/>
  <c r="Q469" i="1"/>
  <c r="O528" i="3"/>
  <c r="P528" i="1"/>
  <c r="P528" i="3" s="1"/>
  <c r="Q528" i="1"/>
  <c r="Z574" i="3"/>
  <c r="AA574" i="1"/>
  <c r="AA574" i="3" s="1"/>
  <c r="AB574" i="1"/>
  <c r="P277" i="1"/>
  <c r="P277" i="3" s="1"/>
  <c r="O277" i="3"/>
  <c r="Q591" i="1"/>
  <c r="R591" i="1" s="1"/>
  <c r="O591" i="3"/>
  <c r="P591" i="1"/>
  <c r="P591" i="3" s="1"/>
  <c r="AA282" i="1"/>
  <c r="AA282" i="3" s="1"/>
  <c r="Z282" i="3"/>
  <c r="AB282" i="1"/>
  <c r="Q418" i="1"/>
  <c r="R418" i="1" s="1"/>
  <c r="O418" i="3"/>
  <c r="P418" i="1"/>
  <c r="P418" i="3" s="1"/>
  <c r="O209" i="3"/>
  <c r="P209" i="1"/>
  <c r="P209" i="3" s="1"/>
  <c r="Q209" i="1"/>
  <c r="Q386" i="1"/>
  <c r="R386" i="1" s="1"/>
  <c r="O386" i="3"/>
  <c r="P386" i="1"/>
  <c r="P386" i="3" s="1"/>
  <c r="AB254" i="1"/>
  <c r="Z254" i="3"/>
  <c r="AA254" i="1"/>
  <c r="AA254" i="3" s="1"/>
  <c r="O187" i="3"/>
  <c r="P187" i="1"/>
  <c r="P187" i="3" s="1"/>
  <c r="Q187" i="1"/>
  <c r="AA386" i="1"/>
  <c r="AA386" i="3" s="1"/>
  <c r="Z386" i="3"/>
  <c r="AB386" i="1"/>
  <c r="AB362" i="1"/>
  <c r="AB362" i="3" s="1"/>
  <c r="Z362" i="3"/>
  <c r="AA362" i="1"/>
  <c r="AA362" i="3" s="1"/>
  <c r="AJ503" i="1"/>
  <c r="AI503" i="3"/>
  <c r="AC115" i="1"/>
  <c r="AC115" i="3" s="1"/>
  <c r="AB115" i="3"/>
  <c r="AL171" i="1"/>
  <c r="AN171" i="1" s="1"/>
  <c r="AO171" i="1" s="1"/>
  <c r="AO171" i="3" s="1"/>
  <c r="AK171" i="3"/>
  <c r="AF18" i="1"/>
  <c r="AD18" i="3"/>
  <c r="AI612" i="1"/>
  <c r="Q612" i="3"/>
  <c r="Z50" i="3"/>
  <c r="AA50" i="1"/>
  <c r="AA50" i="3" s="1"/>
  <c r="AB50" i="1"/>
  <c r="Z277" i="3"/>
  <c r="AA277" i="1"/>
  <c r="AA277" i="3" s="1"/>
  <c r="AB277" i="1"/>
  <c r="AG509" i="1"/>
  <c r="AG509" i="3" s="1"/>
  <c r="AF509" i="3"/>
  <c r="AC455" i="1"/>
  <c r="AB455" i="3"/>
  <c r="Z663" i="3"/>
  <c r="AA663" i="1"/>
  <c r="AA663" i="3" s="1"/>
  <c r="AB663" i="1"/>
  <c r="P265" i="1"/>
  <c r="P265" i="3" s="1"/>
  <c r="O265" i="3"/>
  <c r="Q265" i="1"/>
  <c r="R265" i="1" s="1"/>
  <c r="S509" i="1"/>
  <c r="R509" i="3"/>
  <c r="R216" i="1"/>
  <c r="Q216" i="3"/>
  <c r="O507" i="3"/>
  <c r="P507" i="1"/>
  <c r="P507" i="3" s="1"/>
  <c r="Q507" i="1"/>
  <c r="O153" i="3"/>
  <c r="Q153" i="1"/>
  <c r="P153" i="1"/>
  <c r="P153" i="3" s="1"/>
  <c r="AI514" i="1"/>
  <c r="Q514" i="3"/>
  <c r="AC582" i="1"/>
  <c r="AC582" i="3" s="1"/>
  <c r="AB582" i="3"/>
  <c r="AF265" i="1"/>
  <c r="AD265" i="3"/>
  <c r="AI611" i="1"/>
  <c r="Q611" i="3"/>
  <c r="AC493" i="1"/>
  <c r="AC493" i="3" s="1"/>
  <c r="AB493" i="3"/>
  <c r="AD392" i="1"/>
  <c r="AE392" i="1" s="1"/>
  <c r="AE392" i="3" s="1"/>
  <c r="R487" i="1"/>
  <c r="R487" i="3" s="1"/>
  <c r="AF147" i="1"/>
  <c r="AD147" i="3"/>
  <c r="AE564" i="1"/>
  <c r="AE564" i="3" s="1"/>
  <c r="AD564" i="3"/>
  <c r="AJ210" i="1"/>
  <c r="AJ210" i="3" s="1"/>
  <c r="AI210" i="3"/>
  <c r="R263" i="1"/>
  <c r="AI388" i="1"/>
  <c r="Q388" i="3"/>
  <c r="AI159" i="1"/>
  <c r="Q159" i="3"/>
  <c r="S605" i="1"/>
  <c r="T605" i="1" s="1"/>
  <c r="T605" i="3" s="1"/>
  <c r="R605" i="3"/>
  <c r="S379" i="1"/>
  <c r="R379" i="3"/>
  <c r="AI584" i="1"/>
  <c r="Q584" i="3"/>
  <c r="AF658" i="1"/>
  <c r="AD658" i="3"/>
  <c r="R452" i="1"/>
  <c r="AI76" i="1"/>
  <c r="Q76" i="3"/>
  <c r="AC314" i="1"/>
  <c r="AB314" i="3"/>
  <c r="AI13" i="1"/>
  <c r="Q13" i="3"/>
  <c r="AJ316" i="1"/>
  <c r="AI316" i="3"/>
  <c r="AC601" i="1"/>
  <c r="AC601" i="3" s="1"/>
  <c r="AB601" i="3"/>
  <c r="AC433" i="1"/>
  <c r="AB433" i="3"/>
  <c r="AJ5" i="1"/>
  <c r="AI5" i="3"/>
  <c r="AC98" i="1"/>
  <c r="AB98" i="3"/>
  <c r="AC598" i="1"/>
  <c r="O628" i="3"/>
  <c r="Q628" i="1"/>
  <c r="P628" i="1"/>
  <c r="P628" i="3" s="1"/>
  <c r="AC117" i="1"/>
  <c r="Z439" i="3"/>
  <c r="AA439" i="1"/>
  <c r="AA439" i="3" s="1"/>
  <c r="AB439" i="1"/>
  <c r="AJ423" i="1"/>
  <c r="AI423" i="3"/>
  <c r="O302" i="3"/>
  <c r="P302" i="1"/>
  <c r="P302" i="3" s="1"/>
  <c r="Q302" i="1"/>
  <c r="Z475" i="3"/>
  <c r="AA475" i="1"/>
  <c r="AA475" i="3" s="1"/>
  <c r="AB475" i="1"/>
  <c r="O202" i="3"/>
  <c r="Q202" i="1"/>
  <c r="P202" i="1"/>
  <c r="P202" i="3" s="1"/>
  <c r="AC473" i="3"/>
  <c r="AD473" i="1"/>
  <c r="Q565" i="1"/>
  <c r="R565" i="1" s="1"/>
  <c r="O565" i="3"/>
  <c r="P565" i="1"/>
  <c r="P565" i="3" s="1"/>
  <c r="P417" i="1"/>
  <c r="P417" i="3" s="1"/>
  <c r="O417" i="3"/>
  <c r="Q417" i="1"/>
  <c r="R417" i="1" s="1"/>
  <c r="AI40" i="1"/>
  <c r="AJ281" i="1"/>
  <c r="AI281" i="3"/>
  <c r="O663" i="3"/>
  <c r="P663" i="1"/>
  <c r="P663" i="3" s="1"/>
  <c r="Q663" i="1"/>
  <c r="Q579" i="1"/>
  <c r="R579" i="1" s="1"/>
  <c r="O579" i="3"/>
  <c r="P579" i="1"/>
  <c r="P579" i="3" s="1"/>
  <c r="P402" i="1"/>
  <c r="P402" i="3" s="1"/>
  <c r="O402" i="3"/>
  <c r="Q402" i="1"/>
  <c r="P600" i="1"/>
  <c r="P600" i="3" s="1"/>
  <c r="O600" i="3"/>
  <c r="Q600" i="1"/>
  <c r="R600" i="1" s="1"/>
  <c r="O330" i="3"/>
  <c r="P330" i="1"/>
  <c r="P330" i="3" s="1"/>
  <c r="Q330" i="1"/>
  <c r="R330" i="1" s="1"/>
  <c r="Z104" i="3"/>
  <c r="AA104" i="1"/>
  <c r="AA104" i="3" s="1"/>
  <c r="AB104" i="1"/>
  <c r="AC502" i="1"/>
  <c r="AB502" i="3"/>
  <c r="Q472" i="1"/>
  <c r="R472" i="1" s="1"/>
  <c r="O472" i="3"/>
  <c r="P472" i="1"/>
  <c r="P472" i="3" s="1"/>
  <c r="Q594" i="1"/>
  <c r="R594" i="1" s="1"/>
  <c r="O594" i="3"/>
  <c r="P594" i="1"/>
  <c r="P594" i="3" s="1"/>
  <c r="Z207" i="3"/>
  <c r="AA207" i="1"/>
  <c r="AA207" i="3" s="1"/>
  <c r="AB207" i="1"/>
  <c r="Z523" i="3"/>
  <c r="AA523" i="1"/>
  <c r="AA523" i="3" s="1"/>
  <c r="AB523" i="1"/>
  <c r="O87" i="3"/>
  <c r="Q87" i="1"/>
  <c r="P87" i="1"/>
  <c r="P87" i="3" s="1"/>
  <c r="O633" i="3"/>
  <c r="Q633" i="1"/>
  <c r="P633" i="1"/>
  <c r="P633" i="3" s="1"/>
  <c r="Z659" i="3"/>
  <c r="AA659" i="1"/>
  <c r="AA659" i="3" s="1"/>
  <c r="AB659" i="1"/>
  <c r="Q497" i="1"/>
  <c r="O497" i="3"/>
  <c r="Z305" i="3"/>
  <c r="AA305" i="1"/>
  <c r="AA305" i="3" s="1"/>
  <c r="AB305" i="1"/>
  <c r="Q223" i="3"/>
  <c r="AI223" i="1"/>
  <c r="R223" i="1"/>
  <c r="O121" i="3"/>
  <c r="Q121" i="1"/>
  <c r="P121" i="1"/>
  <c r="P121" i="3" s="1"/>
  <c r="AI659" i="1"/>
  <c r="AJ571" i="1"/>
  <c r="AI571" i="3"/>
  <c r="Z661" i="3"/>
  <c r="AA661" i="1"/>
  <c r="AA661" i="3" s="1"/>
  <c r="AB661" i="1"/>
  <c r="Z471" i="3"/>
  <c r="AA471" i="1"/>
  <c r="AA471" i="3" s="1"/>
  <c r="AB471" i="1"/>
  <c r="O649" i="3"/>
  <c r="Q649" i="1"/>
  <c r="P649" i="1"/>
  <c r="P649" i="3" s="1"/>
  <c r="AA95" i="1"/>
  <c r="AA95" i="3" s="1"/>
  <c r="Z95" i="3"/>
  <c r="AB95" i="1"/>
  <c r="AB517" i="1"/>
  <c r="Z517" i="3"/>
  <c r="AA517" i="1"/>
  <c r="AA517" i="3" s="1"/>
  <c r="AK559" i="1"/>
  <c r="AJ559" i="3"/>
  <c r="Q309" i="1"/>
  <c r="O309" i="3"/>
  <c r="P309" i="1"/>
  <c r="P309" i="3" s="1"/>
  <c r="Z255" i="3"/>
  <c r="AA255" i="1"/>
  <c r="AA255" i="3" s="1"/>
  <c r="AB255" i="1"/>
  <c r="AJ556" i="1"/>
  <c r="AI556" i="3"/>
  <c r="Z232" i="3"/>
  <c r="AA232" i="1"/>
  <c r="AA232" i="3" s="1"/>
  <c r="AB232" i="1"/>
  <c r="O492" i="3"/>
  <c r="Q492" i="1"/>
  <c r="P492" i="1"/>
  <c r="P492" i="3" s="1"/>
  <c r="AA581" i="1"/>
  <c r="AA581" i="3" s="1"/>
  <c r="Z581" i="3"/>
  <c r="AB581" i="1"/>
  <c r="AB479" i="1"/>
  <c r="Z479" i="3"/>
  <c r="AA479" i="1"/>
  <c r="AA479" i="3" s="1"/>
  <c r="AJ80" i="1"/>
  <c r="AI80" i="3"/>
  <c r="Z2" i="3"/>
  <c r="AB2" i="1"/>
  <c r="AA2" i="1"/>
  <c r="AA2" i="3" s="1"/>
  <c r="AI196" i="1"/>
  <c r="AE326" i="1"/>
  <c r="AE326" i="3" s="1"/>
  <c r="AD326" i="3"/>
  <c r="AA494" i="1"/>
  <c r="AA494" i="3" s="1"/>
  <c r="Z494" i="3"/>
  <c r="AB494" i="1"/>
  <c r="Z301" i="3"/>
  <c r="AA301" i="1"/>
  <c r="AA301" i="3" s="1"/>
  <c r="AB301" i="1"/>
  <c r="AJ379" i="1"/>
  <c r="AI379" i="3"/>
  <c r="AA238" i="1"/>
  <c r="AA238" i="3" s="1"/>
  <c r="Z238" i="3"/>
  <c r="AB238" i="1"/>
  <c r="P102" i="1"/>
  <c r="P102" i="3" s="1"/>
  <c r="O102" i="3"/>
  <c r="Q102" i="1"/>
  <c r="R102" i="1" s="1"/>
  <c r="S477" i="1"/>
  <c r="S477" i="3" s="1"/>
  <c r="R477" i="3"/>
  <c r="AC476" i="1"/>
  <c r="AC476" i="3" s="1"/>
  <c r="AB476" i="3"/>
  <c r="AD602" i="1"/>
  <c r="Z377" i="3"/>
  <c r="AA377" i="1"/>
  <c r="AA377" i="3" s="1"/>
  <c r="AB377" i="1"/>
  <c r="AC239" i="1"/>
  <c r="AB239" i="3"/>
  <c r="O499" i="3"/>
  <c r="P499" i="1"/>
  <c r="P499" i="3" s="1"/>
  <c r="Q499" i="1"/>
  <c r="AC73" i="1"/>
  <c r="AB73" i="3"/>
  <c r="AC429" i="1"/>
  <c r="AB429" i="3"/>
  <c r="Q56" i="1"/>
  <c r="R56" i="1" s="1"/>
  <c r="O56" i="3"/>
  <c r="P56" i="1"/>
  <c r="P56" i="3" s="1"/>
  <c r="AA378" i="1"/>
  <c r="AA378" i="3" s="1"/>
  <c r="Z378" i="3"/>
  <c r="AB378" i="1"/>
  <c r="AI378" i="1"/>
  <c r="Q378" i="3"/>
  <c r="AA416" i="1"/>
  <c r="AA416" i="3" s="1"/>
  <c r="Z416" i="3"/>
  <c r="AB416" i="1"/>
  <c r="AF179" i="1"/>
  <c r="AD179" i="3"/>
  <c r="P229" i="1"/>
  <c r="P229" i="3" s="1"/>
  <c r="O89" i="3"/>
  <c r="P89" i="1"/>
  <c r="P89" i="3" s="1"/>
  <c r="Q89" i="1"/>
  <c r="AB89" i="1"/>
  <c r="Z89" i="3"/>
  <c r="AA89" i="1"/>
  <c r="AA89" i="3" s="1"/>
  <c r="AA477" i="1"/>
  <c r="AA477" i="3" s="1"/>
  <c r="Z477" i="3"/>
  <c r="AB477" i="1"/>
  <c r="Q229" i="1"/>
  <c r="R229" i="1" s="1"/>
  <c r="R229" i="3" s="1"/>
  <c r="AD242" i="1"/>
  <c r="AC242" i="3"/>
  <c r="Z373" i="3"/>
  <c r="AA373" i="1"/>
  <c r="AA373" i="3" s="1"/>
  <c r="AB373" i="1"/>
  <c r="Z396" i="3"/>
  <c r="AA396" i="1"/>
  <c r="AA396" i="3" s="1"/>
  <c r="AB396" i="1"/>
  <c r="R378" i="1"/>
  <c r="Z491" i="3"/>
  <c r="AB491" i="1"/>
  <c r="AA491" i="1"/>
  <c r="AA491" i="3" s="1"/>
  <c r="O46" i="3"/>
  <c r="P46" i="1"/>
  <c r="P46" i="3" s="1"/>
  <c r="Q46" i="1"/>
  <c r="AJ240" i="1"/>
  <c r="AI240" i="3"/>
  <c r="AC361" i="1"/>
  <c r="AB361" i="3"/>
  <c r="O361" i="3"/>
  <c r="P361" i="1"/>
  <c r="P361" i="3" s="1"/>
  <c r="Q361" i="1"/>
  <c r="AA240" i="1"/>
  <c r="AA240" i="3" s="1"/>
  <c r="Z240" i="3"/>
  <c r="AB240" i="1"/>
  <c r="Q401" i="1"/>
  <c r="R401" i="1" s="1"/>
  <c r="O401" i="3"/>
  <c r="P401" i="1"/>
  <c r="P401" i="3" s="1"/>
  <c r="AC456" i="1"/>
  <c r="AC456" i="3" s="1"/>
  <c r="AB456" i="3"/>
  <c r="AC454" i="1"/>
  <c r="AC454" i="3" s="1"/>
  <c r="AB454" i="3"/>
  <c r="O156" i="3"/>
  <c r="P156" i="1"/>
  <c r="P156" i="3" s="1"/>
  <c r="Q156" i="1"/>
  <c r="R156" i="1" s="1"/>
  <c r="O429" i="3"/>
  <c r="Q429" i="1"/>
  <c r="R429" i="1" s="1"/>
  <c r="P429" i="1"/>
  <c r="P429" i="3" s="1"/>
  <c r="O146" i="3"/>
  <c r="P146" i="1"/>
  <c r="P146" i="3" s="1"/>
  <c r="Q146" i="1"/>
  <c r="Z401" i="3"/>
  <c r="AA401" i="1"/>
  <c r="AA401" i="3" s="1"/>
  <c r="AB401" i="1"/>
  <c r="AC46" i="1"/>
  <c r="AC46" i="3" s="1"/>
  <c r="AB46" i="3"/>
  <c r="P377" i="1"/>
  <c r="P377" i="3" s="1"/>
  <c r="O377" i="3"/>
  <c r="Q377" i="1"/>
  <c r="AI456" i="1"/>
  <c r="Q456" i="3"/>
  <c r="AI242" i="1"/>
  <c r="Q242" i="3"/>
  <c r="Q73" i="1"/>
  <c r="R73" i="1" s="1"/>
  <c r="O73" i="3"/>
  <c r="P73" i="1"/>
  <c r="P73" i="3" s="1"/>
  <c r="AB156" i="1"/>
  <c r="AB156" i="3" s="1"/>
  <c r="Z156" i="3"/>
  <c r="AA156" i="1"/>
  <c r="AA156" i="3" s="1"/>
  <c r="Z229" i="3"/>
  <c r="AA229" i="1"/>
  <c r="AA229" i="3" s="1"/>
  <c r="AB229" i="1"/>
  <c r="P140" i="1"/>
  <c r="P140" i="3" s="1"/>
  <c r="O140" i="3"/>
  <c r="Q140" i="1"/>
  <c r="R140" i="1" s="1"/>
  <c r="P179" i="1"/>
  <c r="P179" i="3" s="1"/>
  <c r="O179" i="3"/>
  <c r="Q179" i="1"/>
  <c r="R179" i="1" s="1"/>
  <c r="AB138" i="1"/>
  <c r="AB138" i="3" s="1"/>
  <c r="Z138" i="3"/>
  <c r="AA138" i="1"/>
  <c r="AA138" i="3" s="1"/>
  <c r="P416" i="1"/>
  <c r="P416" i="3" s="1"/>
  <c r="O416" i="3"/>
  <c r="Q416" i="1"/>
  <c r="R416" i="1" s="1"/>
  <c r="S138" i="1"/>
  <c r="R138" i="3"/>
  <c r="AJ454" i="1"/>
  <c r="AI454" i="3"/>
  <c r="Z374" i="3"/>
  <c r="AA374" i="1"/>
  <c r="AA374" i="3" s="1"/>
  <c r="AB374" i="1"/>
  <c r="O374" i="3"/>
  <c r="P374" i="1"/>
  <c r="P374" i="3" s="1"/>
  <c r="Q374" i="1"/>
  <c r="AI476" i="1"/>
  <c r="Q476" i="3"/>
  <c r="AE499" i="1"/>
  <c r="AE499" i="3" s="1"/>
  <c r="AD499" i="3"/>
  <c r="O67" i="3"/>
  <c r="P67" i="1"/>
  <c r="P67" i="3" s="1"/>
  <c r="Q67" i="1"/>
  <c r="AB146" i="1"/>
  <c r="AB146" i="3" s="1"/>
  <c r="Z146" i="3"/>
  <c r="AA146" i="1"/>
  <c r="AA146" i="3" s="1"/>
  <c r="Z178" i="3"/>
  <c r="AB178" i="1"/>
  <c r="AA178" i="1"/>
  <c r="AA178" i="3" s="1"/>
  <c r="AI390" i="1"/>
  <c r="Q390" i="3"/>
  <c r="Z56" i="3"/>
  <c r="AA56" i="1"/>
  <c r="AA56" i="3" s="1"/>
  <c r="AB56" i="1"/>
  <c r="AI138" i="1"/>
  <c r="O373" i="3"/>
  <c r="P373" i="1"/>
  <c r="P373" i="3" s="1"/>
  <c r="Q373" i="1"/>
  <c r="O396" i="3"/>
  <c r="P396" i="1"/>
  <c r="P396" i="3" s="1"/>
  <c r="Q396" i="1"/>
  <c r="AC390" i="1"/>
  <c r="AB390" i="3"/>
  <c r="AI477" i="1"/>
  <c r="Q477" i="3"/>
  <c r="AA67" i="1"/>
  <c r="AA67" i="3" s="1"/>
  <c r="Z67" i="3"/>
  <c r="AB67" i="1"/>
  <c r="AC140" i="1"/>
  <c r="AB140" i="3"/>
  <c r="AD387" i="1"/>
  <c r="AD324" i="1"/>
  <c r="AI405" i="1"/>
  <c r="R405" i="1"/>
  <c r="R496" i="1"/>
  <c r="AI496" i="1"/>
  <c r="AD143" i="1"/>
  <c r="AE143" i="1" s="1"/>
  <c r="AE143" i="3" s="1"/>
  <c r="R587" i="1"/>
  <c r="R587" i="3" s="1"/>
  <c r="AI587" i="1"/>
  <c r="AD37" i="1"/>
  <c r="AI216" i="1"/>
  <c r="S569" i="1"/>
  <c r="T569" i="1" s="1"/>
  <c r="T569" i="3" s="1"/>
  <c r="AI199" i="1"/>
  <c r="R199" i="1"/>
  <c r="R634" i="1"/>
  <c r="R634" i="3" s="1"/>
  <c r="AI634" i="1"/>
  <c r="T527" i="1"/>
  <c r="T527" i="3" s="1"/>
  <c r="R145" i="1"/>
  <c r="R145" i="3" s="1"/>
  <c r="AI83" i="1"/>
  <c r="R83" i="1"/>
  <c r="AI115" i="1"/>
  <c r="AI434" i="1"/>
  <c r="R434" i="1"/>
  <c r="AD64" i="1"/>
  <c r="AE64" i="1" s="1"/>
  <c r="AE64" i="3" s="1"/>
  <c r="AI79" i="1"/>
  <c r="R79" i="1"/>
  <c r="R298" i="1"/>
  <c r="R298" i="3" s="1"/>
  <c r="AI298" i="1"/>
  <c r="R346" i="1"/>
  <c r="R346" i="3" s="1"/>
  <c r="AI308" i="1"/>
  <c r="R308" i="1"/>
  <c r="R308" i="3" s="1"/>
  <c r="AD87" i="1"/>
  <c r="AD601" i="1"/>
  <c r="R178" i="1"/>
  <c r="AI178" i="1"/>
  <c r="AI421" i="1"/>
  <c r="R421" i="1"/>
  <c r="R50" i="1"/>
  <c r="R50" i="3" s="1"/>
  <c r="R570" i="1"/>
  <c r="R570" i="3" s="1"/>
  <c r="AI570" i="1"/>
  <c r="AI122" i="1"/>
  <c r="R122" i="1"/>
  <c r="R122" i="3" s="1"/>
  <c r="R480" i="1"/>
  <c r="R312" i="1"/>
  <c r="R312" i="3" s="1"/>
  <c r="AI312" i="1"/>
  <c r="R327" i="1"/>
  <c r="R327" i="3" s="1"/>
  <c r="AI327" i="1"/>
  <c r="R174" i="1"/>
  <c r="R174" i="3" s="1"/>
  <c r="AI174" i="1"/>
  <c r="AI610" i="1"/>
  <c r="R610" i="1"/>
  <c r="R110" i="1"/>
  <c r="R110" i="3" s="1"/>
  <c r="AI328" i="1"/>
  <c r="R328" i="1"/>
  <c r="R557" i="1"/>
  <c r="R557" i="3" s="1"/>
  <c r="AI557" i="1"/>
  <c r="AD624" i="1"/>
  <c r="AF624" i="1" s="1"/>
  <c r="AI239" i="1"/>
  <c r="R239" i="1"/>
  <c r="AI466" i="1"/>
  <c r="R466" i="1"/>
  <c r="R466" i="3" s="1"/>
  <c r="AI311" i="1"/>
  <c r="R311" i="1"/>
  <c r="R311" i="3" s="1"/>
  <c r="AI162" i="1"/>
  <c r="R162" i="1"/>
  <c r="R589" i="1"/>
  <c r="R589" i="3" s="1"/>
  <c r="AI589" i="1"/>
  <c r="AD368" i="1"/>
  <c r="R555" i="1"/>
  <c r="AI465" i="1"/>
  <c r="R465" i="1"/>
  <c r="R465" i="3" s="1"/>
  <c r="AI636" i="1"/>
  <c r="R636" i="1"/>
  <c r="R350" i="1"/>
  <c r="R632" i="1"/>
  <c r="AI276" i="1"/>
  <c r="R155" i="1"/>
  <c r="T212" i="1"/>
  <c r="T212" i="3" s="1"/>
  <c r="S411" i="1"/>
  <c r="AI33" i="1"/>
  <c r="R33" i="1"/>
  <c r="R277" i="1"/>
  <c r="R277" i="3" s="1"/>
  <c r="AI277" i="1"/>
  <c r="AI313" i="1"/>
  <c r="R313" i="1"/>
  <c r="R198" i="1"/>
  <c r="R198" i="3" s="1"/>
  <c r="AE545" i="1"/>
  <c r="AE545" i="3" s="1"/>
  <c r="R13" i="1"/>
  <c r="R13" i="3" s="1"/>
  <c r="U338" i="1"/>
  <c r="AI665" i="1"/>
  <c r="R665" i="1"/>
  <c r="R665" i="3" s="1"/>
  <c r="AI479" i="1"/>
  <c r="R479" i="1"/>
  <c r="R479" i="3" s="1"/>
  <c r="S52" i="1"/>
  <c r="T203" i="1"/>
  <c r="T203" i="3" s="1"/>
  <c r="R242" i="1"/>
  <c r="AI615" i="1"/>
  <c r="R615" i="1"/>
  <c r="R615" i="3" s="1"/>
  <c r="AI563" i="1"/>
  <c r="R563" i="1"/>
  <c r="AF527" i="1"/>
  <c r="R410" i="1"/>
  <c r="R410" i="3" s="1"/>
  <c r="AI410" i="1"/>
  <c r="R157" i="1"/>
  <c r="R157" i="3" s="1"/>
  <c r="T333" i="1"/>
  <c r="T333" i="3" s="1"/>
  <c r="AF441" i="1"/>
  <c r="AD208" i="1"/>
  <c r="S64" i="1"/>
  <c r="AI64" i="1"/>
  <c r="T543" i="1"/>
  <c r="T543" i="3" s="1"/>
  <c r="R554" i="1"/>
  <c r="R554" i="3" s="1"/>
  <c r="AI554" i="1"/>
  <c r="AE418" i="1"/>
  <c r="AE418" i="3" s="1"/>
  <c r="AE91" i="1"/>
  <c r="AE91" i="3" s="1"/>
  <c r="R129" i="1"/>
  <c r="R99" i="1"/>
  <c r="AD36" i="1"/>
  <c r="T379" i="1"/>
  <c r="T379" i="3" s="1"/>
  <c r="S320" i="1"/>
  <c r="AF275" i="1"/>
  <c r="AD355" i="1"/>
  <c r="U5" i="1"/>
  <c r="T5" i="1"/>
  <c r="T5" i="3" s="1"/>
  <c r="T624" i="1"/>
  <c r="T624" i="3" s="1"/>
  <c r="AF80" i="1"/>
  <c r="AK331" i="1"/>
  <c r="AE18" i="1"/>
  <c r="AE18" i="3" s="1"/>
  <c r="AF297" i="1"/>
  <c r="AE70" i="1"/>
  <c r="AE70" i="3" s="1"/>
  <c r="T509" i="1"/>
  <c r="T509" i="3" s="1"/>
  <c r="R493" i="1"/>
  <c r="AI493" i="1"/>
  <c r="R260" i="1"/>
  <c r="R575" i="1"/>
  <c r="R575" i="3" s="1"/>
  <c r="AI575" i="1"/>
  <c r="R86" i="1"/>
  <c r="R86" i="3" s="1"/>
  <c r="R91" i="1"/>
  <c r="AF534" i="1"/>
  <c r="AF608" i="1"/>
  <c r="AE134" i="1"/>
  <c r="AE134" i="3" s="1"/>
  <c r="R476" i="1"/>
  <c r="U651" i="1"/>
  <c r="AE222" i="1"/>
  <c r="AE222" i="3" s="1"/>
  <c r="AF133" i="1"/>
  <c r="AE142" i="1"/>
  <c r="AE142" i="3" s="1"/>
  <c r="AE319" i="1"/>
  <c r="AE319" i="3" s="1"/>
  <c r="AD158" i="1"/>
  <c r="AF584" i="1"/>
  <c r="R530" i="1"/>
  <c r="R530" i="3" s="1"/>
  <c r="U282" i="1"/>
  <c r="R25" i="1"/>
  <c r="S355" i="1"/>
  <c r="U275" i="1"/>
  <c r="AE60" i="1"/>
  <c r="AE60" i="3" s="1"/>
  <c r="AE618" i="1"/>
  <c r="AE618" i="3" s="1"/>
  <c r="AD605" i="1"/>
  <c r="T324" i="1"/>
  <c r="T324" i="3" s="1"/>
  <c r="U166" i="1"/>
  <c r="U318" i="1"/>
  <c r="S248" i="1"/>
  <c r="U464" i="1"/>
  <c r="AE537" i="1"/>
  <c r="AE537" i="3" s="1"/>
  <c r="AE437" i="1"/>
  <c r="AE437" i="3" s="1"/>
  <c r="R32" i="1"/>
  <c r="R32" i="3" s="1"/>
  <c r="AE28" i="1"/>
  <c r="AE28" i="3" s="1"/>
  <c r="S256" i="1"/>
  <c r="T306" i="1"/>
  <c r="T306" i="3" s="1"/>
  <c r="AF459" i="1"/>
  <c r="S181" i="1"/>
  <c r="U481" i="1"/>
  <c r="AE110" i="1"/>
  <c r="AE110" i="3" s="1"/>
  <c r="R568" i="1"/>
  <c r="R568" i="3" s="1"/>
  <c r="T40" i="1"/>
  <c r="T40" i="3" s="1"/>
  <c r="U85" i="1"/>
  <c r="AE270" i="1"/>
  <c r="AE270" i="3" s="1"/>
  <c r="AE422" i="1"/>
  <c r="AE422" i="3" s="1"/>
  <c r="AE331" i="1"/>
  <c r="AE331" i="3" s="1"/>
  <c r="R24" i="1"/>
  <c r="AE653" i="1"/>
  <c r="AE653" i="3" s="1"/>
  <c r="AE253" i="1"/>
  <c r="AE253" i="3" s="1"/>
  <c r="AE393" i="1"/>
  <c r="AE393" i="3" s="1"/>
  <c r="AE329" i="1"/>
  <c r="AE329" i="3" s="1"/>
  <c r="R582" i="1"/>
  <c r="R582" i="3" s="1"/>
  <c r="AF108" i="1"/>
  <c r="AF169" i="1"/>
  <c r="AE147" i="1"/>
  <c r="AE147" i="3" s="1"/>
  <c r="AE654" i="1"/>
  <c r="AE654" i="3" s="1"/>
  <c r="AF591" i="1"/>
  <c r="R650" i="1"/>
  <c r="R650" i="3" s="1"/>
  <c r="AD620" i="1"/>
  <c r="U74" i="1"/>
  <c r="AF347" i="1"/>
  <c r="AE343" i="1"/>
  <c r="AE343" i="3" s="1"/>
  <c r="U366" i="1"/>
  <c r="AF247" i="1"/>
  <c r="AF481" i="1"/>
  <c r="R388" i="1"/>
  <c r="R388" i="3" s="1"/>
  <c r="T49" i="1"/>
  <c r="T49" i="3" s="1"/>
  <c r="R351" i="1"/>
  <c r="AI351" i="1"/>
  <c r="AE318" i="1"/>
  <c r="AE318" i="3" s="1"/>
  <c r="AE191" i="1"/>
  <c r="AE191" i="3" s="1"/>
  <c r="AE190" i="1"/>
  <c r="AE190" i="3" s="1"/>
  <c r="AE425" i="1"/>
  <c r="AE425" i="3" s="1"/>
  <c r="R627" i="1"/>
  <c r="S112" i="1"/>
  <c r="AI620" i="1"/>
  <c r="R620" i="1"/>
  <c r="U21" i="1"/>
  <c r="AF467" i="1"/>
  <c r="AE557" i="1"/>
  <c r="AE557" i="3" s="1"/>
  <c r="AE375" i="1"/>
  <c r="AE375" i="3" s="1"/>
  <c r="AE241" i="1"/>
  <c r="AE241" i="3" s="1"/>
  <c r="AF241" i="1"/>
  <c r="R357" i="1"/>
  <c r="T4" i="1"/>
  <c r="T4" i="3" s="1"/>
  <c r="T626" i="1"/>
  <c r="T626" i="3" s="1"/>
  <c r="T53" i="1"/>
  <c r="T53" i="3" s="1"/>
  <c r="AE520" i="1"/>
  <c r="AE520" i="3" s="1"/>
  <c r="U559" i="1"/>
  <c r="AF604" i="1"/>
  <c r="AD137" i="1"/>
  <c r="U138" i="1"/>
  <c r="AE52" i="1"/>
  <c r="AE52" i="3" s="1"/>
  <c r="AF52" i="1"/>
  <c r="R103" i="1"/>
  <c r="T372" i="1"/>
  <c r="T372" i="3" s="1"/>
  <c r="R45" i="1"/>
  <c r="R514" i="1"/>
  <c r="T608" i="1"/>
  <c r="T608" i="3" s="1"/>
  <c r="AI486" i="1"/>
  <c r="R486" i="1"/>
  <c r="AN653" i="1"/>
  <c r="R611" i="1"/>
  <c r="U658" i="1"/>
  <c r="AE406" i="1"/>
  <c r="AE406" i="3" s="1"/>
  <c r="AE602" i="1"/>
  <c r="AE602" i="3" s="1"/>
  <c r="R131" i="1"/>
  <c r="R456" i="1"/>
  <c r="R365" i="1"/>
  <c r="AE250" i="1"/>
  <c r="AE250" i="3" s="1"/>
  <c r="AF206" i="1"/>
  <c r="AE206" i="1"/>
  <c r="AE206" i="3" s="1"/>
  <c r="R54" i="1"/>
  <c r="AF503" i="1"/>
  <c r="AE559" i="1"/>
  <c r="AE559" i="3" s="1"/>
  <c r="T519" i="1"/>
  <c r="T519" i="3" s="1"/>
  <c r="AF564" i="1"/>
  <c r="S304" i="1"/>
  <c r="U331" i="1"/>
  <c r="AF49" i="1"/>
  <c r="AD260" i="1"/>
  <c r="AD150" i="1"/>
  <c r="R414" i="1"/>
  <c r="R414" i="3" s="1"/>
  <c r="AI414" i="1"/>
  <c r="AE179" i="1"/>
  <c r="AE179" i="3" s="1"/>
  <c r="AE312" i="1"/>
  <c r="AE312" i="3" s="1"/>
  <c r="AE543" i="1"/>
  <c r="AE543" i="3" s="1"/>
  <c r="R369" i="1"/>
  <c r="R369" i="3" s="1"/>
  <c r="R584" i="1"/>
  <c r="R584" i="3" s="1"/>
  <c r="AI491" i="1"/>
  <c r="R491" i="1"/>
  <c r="R491" i="3" s="1"/>
  <c r="S291" i="1"/>
  <c r="AD211" i="1"/>
  <c r="R175" i="1"/>
  <c r="AF23" i="1"/>
  <c r="R137" i="1"/>
  <c r="R137" i="3" s="1"/>
  <c r="R348" i="1"/>
  <c r="R348" i="3" s="1"/>
  <c r="AI348" i="1"/>
  <c r="S659" i="1"/>
  <c r="AK527" i="1"/>
  <c r="S343" i="1"/>
  <c r="T629" i="1"/>
  <c r="T629" i="3" s="1"/>
  <c r="U271" i="1"/>
  <c r="AF268" i="1"/>
  <c r="AE284" i="1"/>
  <c r="AE284" i="3" s="1"/>
  <c r="AF180" i="1"/>
  <c r="R61" i="1"/>
  <c r="AE657" i="1"/>
  <c r="AE657" i="3" s="1"/>
  <c r="R390" i="1"/>
  <c r="R390" i="3" s="1"/>
  <c r="R228" i="1"/>
  <c r="R228" i="3" s="1"/>
  <c r="AI228" i="1"/>
  <c r="AF85" i="1"/>
  <c r="AK544" i="1"/>
  <c r="AD266" i="1"/>
  <c r="AF227" i="1"/>
  <c r="R292" i="1"/>
  <c r="R292" i="3" s="1"/>
  <c r="R531" i="1"/>
  <c r="R531" i="3" s="1"/>
  <c r="S130" i="1"/>
  <c r="AD159" i="1"/>
  <c r="AE658" i="1"/>
  <c r="AE658" i="3" s="1"/>
  <c r="AK130" i="1"/>
  <c r="AK39" i="1"/>
  <c r="U408" i="1"/>
  <c r="R159" i="1"/>
  <c r="R159" i="3" s="1"/>
  <c r="S39" i="1"/>
  <c r="T31" i="1"/>
  <c r="T31" i="3" s="1"/>
  <c r="AD90" i="1"/>
  <c r="AD119" i="1"/>
  <c r="S76" i="1"/>
  <c r="AI132" i="1"/>
  <c r="R132" i="1"/>
  <c r="R132" i="3" s="1"/>
  <c r="U236" i="1"/>
  <c r="T236" i="1"/>
  <c r="T236" i="3" s="1"/>
  <c r="S485" i="1"/>
  <c r="S160" i="1"/>
  <c r="AD221" i="1"/>
  <c r="T78" i="1"/>
  <c r="T78" i="3" s="1"/>
  <c r="AD514" i="1"/>
  <c r="S392" i="1"/>
  <c r="AM393" i="1"/>
  <c r="AM393" i="3" s="1"/>
  <c r="AN393" i="1"/>
  <c r="AN393" i="3" s="1"/>
  <c r="AE111" i="1"/>
  <c r="AE111" i="3" s="1"/>
  <c r="AF111" i="1"/>
  <c r="S23" i="1"/>
  <c r="AE639" i="1"/>
  <c r="AE639" i="3" s="1"/>
  <c r="AF639" i="1"/>
  <c r="AD276" i="1"/>
  <c r="AD61" i="1"/>
  <c r="S440" i="1"/>
  <c r="AD115" i="1"/>
  <c r="U215" i="1"/>
  <c r="S284" i="1"/>
  <c r="AI14" i="1"/>
  <c r="R14" i="1"/>
  <c r="R14" i="3" s="1"/>
  <c r="AD175" i="1"/>
  <c r="AE164" i="1"/>
  <c r="AE164" i="3" s="1"/>
  <c r="AF164" i="1"/>
  <c r="AD488" i="1"/>
  <c r="S530" i="1"/>
  <c r="AF81" i="1"/>
  <c r="AE81" i="1"/>
  <c r="AE81" i="3" s="1"/>
  <c r="R399" i="1"/>
  <c r="R399" i="3" s="1"/>
  <c r="AD24" i="1"/>
  <c r="AF171" i="1"/>
  <c r="S648" i="1"/>
  <c r="T639" i="1"/>
  <c r="T639" i="3" s="1"/>
  <c r="U639" i="1"/>
  <c r="AI384" i="1"/>
  <c r="R384" i="1"/>
  <c r="R384" i="3" s="1"/>
  <c r="AD348" i="1"/>
  <c r="U196" i="1"/>
  <c r="T196" i="1"/>
  <c r="T196" i="3" s="1"/>
  <c r="S427" i="1"/>
  <c r="AD45" i="1"/>
  <c r="AI488" i="1"/>
  <c r="R488" i="1"/>
  <c r="R488" i="3" s="1"/>
  <c r="S419" i="1"/>
  <c r="S471" i="1"/>
  <c r="S293" i="1"/>
  <c r="T446" i="1"/>
  <c r="T446" i="3" s="1"/>
  <c r="R11" i="1"/>
  <c r="R11" i="3" s="1"/>
  <c r="S415" i="1"/>
  <c r="AD54" i="1"/>
  <c r="AI550" i="1"/>
  <c r="R550" i="1"/>
  <c r="R550" i="3" s="1"/>
  <c r="S100" i="1"/>
  <c r="U60" i="1"/>
  <c r="T503" i="1"/>
  <c r="T503" i="3" s="1"/>
  <c r="U503" i="1"/>
  <c r="AD332" i="1"/>
  <c r="S8" i="1"/>
  <c r="S337" i="1"/>
  <c r="AD426" i="1"/>
  <c r="S285" i="1"/>
  <c r="AE265" i="1"/>
  <c r="AE265" i="3" s="1"/>
  <c r="AE490" i="1"/>
  <c r="AE490" i="3" s="1"/>
  <c r="S354" i="1"/>
  <c r="S508" i="1"/>
  <c r="S596" i="1"/>
  <c r="S520" i="1"/>
  <c r="S287" i="1"/>
  <c r="S280" i="1"/>
  <c r="S192" i="1"/>
  <c r="S224" i="1"/>
  <c r="AN49" i="1"/>
  <c r="AN49" i="3" s="1"/>
  <c r="S525" i="1"/>
  <c r="AK455" i="1"/>
  <c r="AK192" i="1"/>
  <c r="R397" i="1"/>
  <c r="R397" i="3" s="1"/>
  <c r="R213" i="1"/>
  <c r="R213" i="3" s="1"/>
  <c r="S426" i="1"/>
  <c r="U303" i="1"/>
  <c r="T300" i="1"/>
  <c r="T300" i="3" s="1"/>
  <c r="U300" i="1"/>
  <c r="AF269" i="1"/>
  <c r="AE269" i="1"/>
  <c r="AE269" i="3" s="1"/>
  <c r="S535" i="1"/>
  <c r="T109" i="1"/>
  <c r="T109" i="3" s="1"/>
  <c r="AE71" i="1"/>
  <c r="AE71" i="3" s="1"/>
  <c r="AF71" i="1"/>
  <c r="S598" i="1"/>
  <c r="AD365" i="1"/>
  <c r="AF474" i="1"/>
  <c r="AD183" i="1"/>
  <c r="T437" i="1"/>
  <c r="T437" i="3" s="1"/>
  <c r="S582" i="1"/>
  <c r="AI170" i="1"/>
  <c r="R170" i="1"/>
  <c r="R170" i="3" s="1"/>
  <c r="S55" i="1"/>
  <c r="AE230" i="1"/>
  <c r="AE230" i="3" s="1"/>
  <c r="AE22" i="1"/>
  <c r="AE22" i="3" s="1"/>
  <c r="AF22" i="1"/>
  <c r="S80" i="1"/>
  <c r="S204" i="1"/>
  <c r="AD129" i="1"/>
  <c r="S423" i="1"/>
  <c r="AI30" i="1"/>
  <c r="R30" i="1"/>
  <c r="R30" i="3" s="1"/>
  <c r="S272" i="1"/>
  <c r="S240" i="1"/>
  <c r="AD627" i="1"/>
  <c r="AI332" i="1"/>
  <c r="R332" i="1"/>
  <c r="R332" i="3" s="1"/>
  <c r="S310" i="1"/>
  <c r="S197" i="1"/>
  <c r="R385" i="1"/>
  <c r="R385" i="3" s="1"/>
  <c r="AI352" i="1"/>
  <c r="R352" i="1"/>
  <c r="R352" i="3" s="1"/>
  <c r="AI475" i="1"/>
  <c r="R475" i="1"/>
  <c r="R475" i="3" s="1"/>
  <c r="AD357" i="1"/>
  <c r="AE267" i="1"/>
  <c r="AE267" i="3" s="1"/>
  <c r="AF267" i="1"/>
  <c r="AE161" i="1"/>
  <c r="AE161" i="3" s="1"/>
  <c r="AD131" i="1"/>
  <c r="AE35" i="1"/>
  <c r="AE35" i="3" s="1"/>
  <c r="AF35" i="1"/>
  <c r="AD352" i="1"/>
  <c r="AD55" i="1"/>
  <c r="AK520" i="1"/>
  <c r="AK23" i="1"/>
  <c r="S455" i="1"/>
  <c r="S123" i="1"/>
  <c r="AK525" i="1"/>
  <c r="S407" i="1"/>
  <c r="S62" i="1"/>
  <c r="AF518" i="1"/>
  <c r="AD410" i="1"/>
  <c r="AF465" i="1"/>
  <c r="AF105" i="1"/>
  <c r="AF499" i="1"/>
  <c r="S566" i="1"/>
  <c r="S502" i="1"/>
  <c r="T63" i="1"/>
  <c r="T63" i="3" s="1"/>
  <c r="AE623" i="1"/>
  <c r="AE623" i="3" s="1"/>
  <c r="R119" i="1"/>
  <c r="R119" i="3" s="1"/>
  <c r="S47" i="1"/>
  <c r="S90" i="1"/>
  <c r="AD385" i="1"/>
  <c r="AD550" i="1"/>
  <c r="S124" i="1"/>
  <c r="AF468" i="1"/>
  <c r="S142" i="1"/>
  <c r="AF622" i="1"/>
  <c r="AK90" i="1"/>
  <c r="S523" i="1"/>
  <c r="U66" i="1"/>
  <c r="AK124" i="1"/>
  <c r="S185" i="1"/>
  <c r="S363" i="1"/>
  <c r="S6" i="1"/>
  <c r="AK142" i="1"/>
  <c r="S592" i="1"/>
  <c r="S500" i="1"/>
  <c r="AD611" i="1"/>
  <c r="AK185" i="1"/>
  <c r="S457" i="1"/>
  <c r="AK457" i="1"/>
  <c r="AF199" i="1"/>
  <c r="U389" i="1"/>
  <c r="S259" i="1"/>
  <c r="R546" i="1"/>
  <c r="R546" i="3" s="1"/>
  <c r="S668" i="1"/>
  <c r="AE551" i="1"/>
  <c r="AE551" i="3" s="1"/>
  <c r="AD493" i="1"/>
  <c r="AK668" i="1"/>
  <c r="S362" i="1"/>
  <c r="S581" i="1"/>
  <c r="S435" i="1"/>
  <c r="S319" i="1"/>
  <c r="S210" i="1"/>
  <c r="S176" i="1"/>
  <c r="S454" i="1"/>
  <c r="AK362" i="1"/>
  <c r="S367" i="1"/>
  <c r="AK581" i="1"/>
  <c r="AK435" i="1"/>
  <c r="S556" i="1"/>
  <c r="S84" i="1"/>
  <c r="AK319" i="1"/>
  <c r="AK210" i="1"/>
  <c r="AJ55" i="3" l="1"/>
  <c r="AK55" i="1"/>
  <c r="AK592" i="1"/>
  <c r="AJ195" i="1"/>
  <c r="AK195" i="1" s="1"/>
  <c r="AD157" i="1"/>
  <c r="AC428" i="3"/>
  <c r="AD428" i="1"/>
  <c r="AD428" i="3" s="1"/>
  <c r="AI55" i="3"/>
  <c r="T406" i="1"/>
  <c r="T406" i="3" s="1"/>
  <c r="U544" i="1"/>
  <c r="AD486" i="1"/>
  <c r="T544" i="1"/>
  <c r="T544" i="3" s="1"/>
  <c r="AC246" i="3"/>
  <c r="AK62" i="1"/>
  <c r="AL62" i="1" s="1"/>
  <c r="T494" i="1"/>
  <c r="T494" i="3" s="1"/>
  <c r="U494" i="1"/>
  <c r="R433" i="1"/>
  <c r="AD338" i="1"/>
  <c r="AF420" i="1"/>
  <c r="AF167" i="1"/>
  <c r="Q340" i="3"/>
  <c r="R340" i="1"/>
  <c r="R621" i="1"/>
  <c r="AC78" i="1"/>
  <c r="AD397" i="1"/>
  <c r="AI621" i="1"/>
  <c r="U200" i="1"/>
  <c r="AD530" i="1"/>
  <c r="AE530" i="1" s="1"/>
  <c r="AE530" i="3" s="1"/>
  <c r="T200" i="1"/>
  <c r="T200" i="3" s="1"/>
  <c r="AD118" i="1"/>
  <c r="AC126" i="1"/>
  <c r="AJ204" i="3"/>
  <c r="AK204" i="1"/>
  <c r="AK204" i="3" s="1"/>
  <c r="AC487" i="1"/>
  <c r="AC264" i="1"/>
  <c r="AI53" i="3"/>
  <c r="R195" i="3"/>
  <c r="S195" i="1"/>
  <c r="AD537" i="3"/>
  <c r="AD180" i="3"/>
  <c r="AI204" i="3"/>
  <c r="S406" i="3"/>
  <c r="R301" i="3"/>
  <c r="S301" i="1"/>
  <c r="T301" i="1" s="1"/>
  <c r="T301" i="3" s="1"/>
  <c r="R447" i="3"/>
  <c r="S447" i="1"/>
  <c r="R156" i="3"/>
  <c r="S156" i="1"/>
  <c r="AD46" i="1"/>
  <c r="AD582" i="1"/>
  <c r="S375" i="1"/>
  <c r="Q548" i="3"/>
  <c r="AI548" i="1"/>
  <c r="R548" i="1"/>
  <c r="U247" i="1"/>
  <c r="V247" i="1" s="1"/>
  <c r="V247" i="3" s="1"/>
  <c r="T247" i="1"/>
  <c r="T247" i="3" s="1"/>
  <c r="AD420" i="3"/>
  <c r="S32" i="1"/>
  <c r="AD132" i="1"/>
  <c r="AD167" i="3"/>
  <c r="AC286" i="1"/>
  <c r="AB286" i="3"/>
  <c r="AD456" i="1"/>
  <c r="AF456" i="1" s="1"/>
  <c r="AC42" i="1"/>
  <c r="AD623" i="3"/>
  <c r="AD193" i="1"/>
  <c r="AC445" i="1"/>
  <c r="T477" i="1"/>
  <c r="T477" i="3" s="1"/>
  <c r="AK500" i="1"/>
  <c r="AD53" i="1"/>
  <c r="U477" i="1"/>
  <c r="AC251" i="1"/>
  <c r="AC596" i="1"/>
  <c r="AC444" i="1"/>
  <c r="AC225" i="1"/>
  <c r="AC293" i="1"/>
  <c r="AD293" i="1" s="1"/>
  <c r="AF293" i="1" s="1"/>
  <c r="S489" i="1"/>
  <c r="U489" i="1" s="1"/>
  <c r="R489" i="3"/>
  <c r="R539" i="3"/>
  <c r="S539" i="1"/>
  <c r="T539" i="1" s="1"/>
  <c r="T539" i="3" s="1"/>
  <c r="R245" i="3"/>
  <c r="S245" i="1"/>
  <c r="S245" i="3" s="1"/>
  <c r="S217" i="1"/>
  <c r="U217" i="1" s="1"/>
  <c r="R217" i="3"/>
  <c r="S425" i="1"/>
  <c r="R425" i="3"/>
  <c r="R561" i="3"/>
  <c r="S561" i="1"/>
  <c r="T561" i="1" s="1"/>
  <c r="T561" i="3" s="1"/>
  <c r="R661" i="3"/>
  <c r="S661" i="1"/>
  <c r="U661" i="1" s="1"/>
  <c r="S330" i="1"/>
  <c r="T330" i="1" s="1"/>
  <c r="T330" i="3" s="1"/>
  <c r="R330" i="3"/>
  <c r="S265" i="1"/>
  <c r="S265" i="3" s="1"/>
  <c r="R265" i="3"/>
  <c r="R549" i="3"/>
  <c r="S549" i="1"/>
  <c r="U549" i="1" s="1"/>
  <c r="S625" i="1"/>
  <c r="U625" i="1" s="1"/>
  <c r="R625" i="3"/>
  <c r="R164" i="3"/>
  <c r="S164" i="1"/>
  <c r="U164" i="1" s="1"/>
  <c r="R448" i="3"/>
  <c r="S448" i="1"/>
  <c r="U448" i="1" s="1"/>
  <c r="R641" i="3"/>
  <c r="S641" i="1"/>
  <c r="S82" i="1"/>
  <c r="R82" i="3"/>
  <c r="R383" i="3"/>
  <c r="S383" i="1"/>
  <c r="U383" i="1" s="1"/>
  <c r="S154" i="1"/>
  <c r="T154" i="1" s="1"/>
  <c r="T154" i="3" s="1"/>
  <c r="R154" i="3"/>
  <c r="R96" i="3"/>
  <c r="S96" i="1"/>
  <c r="T96" i="1" s="1"/>
  <c r="T96" i="3" s="1"/>
  <c r="R226" i="3"/>
  <c r="S226" i="1"/>
  <c r="U226" i="1" s="1"/>
  <c r="S37" i="1"/>
  <c r="R37" i="3"/>
  <c r="R564" i="3"/>
  <c r="S564" i="1"/>
  <c r="S564" i="3" s="1"/>
  <c r="U564" i="1"/>
  <c r="S418" i="1"/>
  <c r="U418" i="1" s="1"/>
  <c r="R418" i="3"/>
  <c r="S591" i="1"/>
  <c r="T591" i="1" s="1"/>
  <c r="T591" i="3" s="1"/>
  <c r="R591" i="3"/>
  <c r="R450" i="3"/>
  <c r="S450" i="1"/>
  <c r="T450" i="1" s="1"/>
  <c r="T450" i="3" s="1"/>
  <c r="R321" i="3"/>
  <c r="S321" i="1"/>
  <c r="U321" i="1" s="1"/>
  <c r="R635" i="3"/>
  <c r="S635" i="1"/>
  <c r="U635" i="1" s="1"/>
  <c r="R134" i="3"/>
  <c r="S134" i="1"/>
  <c r="R511" i="3"/>
  <c r="S511" i="1"/>
  <c r="U511" i="1" s="1"/>
  <c r="R580" i="3"/>
  <c r="S580" i="1"/>
  <c r="R522" i="3"/>
  <c r="S522" i="1"/>
  <c r="U522" i="1" s="1"/>
  <c r="R619" i="3"/>
  <c r="S619" i="1"/>
  <c r="T619" i="1" s="1"/>
  <c r="T619" i="3" s="1"/>
  <c r="R57" i="3"/>
  <c r="S57" i="1"/>
  <c r="T57" i="1" s="1"/>
  <c r="T57" i="3" s="1"/>
  <c r="R334" i="3"/>
  <c r="S334" i="1"/>
  <c r="T334" i="1" s="1"/>
  <c r="T334" i="3" s="1"/>
  <c r="S664" i="1"/>
  <c r="U664" i="1" s="1"/>
  <c r="R664" i="3"/>
  <c r="S666" i="1"/>
  <c r="R666" i="3"/>
  <c r="U666" i="1"/>
  <c r="S386" i="1"/>
  <c r="T386" i="1" s="1"/>
  <c r="T386" i="3" s="1"/>
  <c r="R386" i="3"/>
  <c r="R336" i="3"/>
  <c r="S336" i="1"/>
  <c r="U336" i="1" s="1"/>
  <c r="R565" i="3"/>
  <c r="S565" i="1"/>
  <c r="U565" i="1" s="1"/>
  <c r="S604" i="1"/>
  <c r="U604" i="1" s="1"/>
  <c r="R604" i="3"/>
  <c r="S432" i="1"/>
  <c r="R432" i="3"/>
  <c r="R193" i="3"/>
  <c r="S193" i="1"/>
  <c r="T193" i="1" s="1"/>
  <c r="T193" i="3" s="1"/>
  <c r="R646" i="3"/>
  <c r="S646" i="1"/>
  <c r="U646" i="1" s="1"/>
  <c r="R139" i="3"/>
  <c r="S139" i="1"/>
  <c r="T139" i="1" s="1"/>
  <c r="T139" i="3" s="1"/>
  <c r="AG624" i="1"/>
  <c r="AG624" i="3" s="1"/>
  <c r="AF624" i="3"/>
  <c r="R102" i="3"/>
  <c r="S102" i="1"/>
  <c r="U102" i="1" s="1"/>
  <c r="R114" i="3"/>
  <c r="S114" i="1"/>
  <c r="S114" i="3" s="1"/>
  <c r="R579" i="3"/>
  <c r="S579" i="1"/>
  <c r="U579" i="1" s="1"/>
  <c r="R165" i="3"/>
  <c r="S165" i="1"/>
  <c r="U165" i="1" s="1"/>
  <c r="R222" i="3"/>
  <c r="S222" i="1"/>
  <c r="U222" i="1" s="1"/>
  <c r="S547" i="1"/>
  <c r="R547" i="3"/>
  <c r="T547" i="1"/>
  <c r="T547" i="3" s="1"/>
  <c r="U310" i="1"/>
  <c r="S310" i="3"/>
  <c r="AG474" i="1"/>
  <c r="AG474" i="3" s="1"/>
  <c r="AF474" i="3"/>
  <c r="Q633" i="3"/>
  <c r="R633" i="1"/>
  <c r="AI633" i="1"/>
  <c r="AF566" i="1"/>
  <c r="AD566" i="3"/>
  <c r="AI532" i="1"/>
  <c r="Q532" i="3"/>
  <c r="AJ65" i="1"/>
  <c r="AI65" i="3"/>
  <c r="V437" i="1"/>
  <c r="V437" i="3" s="1"/>
  <c r="U437" i="3"/>
  <c r="AC531" i="1"/>
  <c r="AB531" i="3"/>
  <c r="AK52" i="1"/>
  <c r="AJ52" i="3"/>
  <c r="AL210" i="1"/>
  <c r="AL210" i="3" s="1"/>
  <c r="AK210" i="3"/>
  <c r="AL185" i="1"/>
  <c r="AK185" i="3"/>
  <c r="T6" i="1"/>
  <c r="T6" i="3" s="1"/>
  <c r="S6" i="3"/>
  <c r="AF385" i="1"/>
  <c r="AD385" i="3"/>
  <c r="AL23" i="1"/>
  <c r="AL23" i="3" s="1"/>
  <c r="AK23" i="3"/>
  <c r="U197" i="1"/>
  <c r="S197" i="3"/>
  <c r="AL204" i="1"/>
  <c r="AL204" i="3" s="1"/>
  <c r="T337" i="1"/>
  <c r="T337" i="3" s="1"/>
  <c r="S337" i="3"/>
  <c r="AJ384" i="1"/>
  <c r="AJ384" i="3" s="1"/>
  <c r="AI384" i="3"/>
  <c r="V215" i="1"/>
  <c r="V215" i="3" s="1"/>
  <c r="U215" i="3"/>
  <c r="T343" i="1"/>
  <c r="T343" i="3" s="1"/>
  <c r="S343" i="3"/>
  <c r="AF211" i="1"/>
  <c r="AD211" i="3"/>
  <c r="AJ414" i="1"/>
  <c r="AJ414" i="3" s="1"/>
  <c r="AI414" i="3"/>
  <c r="AG564" i="1"/>
  <c r="AG564" i="3" s="1"/>
  <c r="AF564" i="3"/>
  <c r="S45" i="1"/>
  <c r="R45" i="3"/>
  <c r="U626" i="1"/>
  <c r="T112" i="1"/>
  <c r="T112" i="3" s="1"/>
  <c r="S112" i="3"/>
  <c r="S351" i="1"/>
  <c r="R351" i="3"/>
  <c r="U256" i="1"/>
  <c r="S256" i="3"/>
  <c r="V166" i="1"/>
  <c r="V166" i="3" s="1"/>
  <c r="U166" i="3"/>
  <c r="AE605" i="1"/>
  <c r="AE605" i="3" s="1"/>
  <c r="AD605" i="3"/>
  <c r="V281" i="1"/>
  <c r="V281" i="3" s="1"/>
  <c r="U281" i="3"/>
  <c r="S99" i="1"/>
  <c r="T99" i="1" s="1"/>
  <c r="T99" i="3" s="1"/>
  <c r="R99" i="3"/>
  <c r="AJ479" i="1"/>
  <c r="AJ479" i="3" s="1"/>
  <c r="AI479" i="3"/>
  <c r="S632" i="1"/>
  <c r="S632" i="3" s="1"/>
  <c r="R632" i="3"/>
  <c r="AJ466" i="1"/>
  <c r="AJ466" i="3" s="1"/>
  <c r="AI466" i="3"/>
  <c r="AF601" i="1"/>
  <c r="AD601" i="3"/>
  <c r="S434" i="1"/>
  <c r="R434" i="3"/>
  <c r="AJ571" i="3"/>
  <c r="AK571" i="1"/>
  <c r="AD433" i="1"/>
  <c r="AC433" i="3"/>
  <c r="AG147" i="1"/>
  <c r="AG147" i="3" s="1"/>
  <c r="AF147" i="3"/>
  <c r="AC663" i="1"/>
  <c r="AB663" i="3"/>
  <c r="AG18" i="1"/>
  <c r="AG18" i="3" s="1"/>
  <c r="AF18" i="3"/>
  <c r="T279" i="1"/>
  <c r="T279" i="3" s="1"/>
  <c r="S279" i="3"/>
  <c r="AD358" i="1"/>
  <c r="AE358" i="1" s="1"/>
  <c r="AE358" i="3" s="1"/>
  <c r="AC358" i="3"/>
  <c r="AC285" i="3"/>
  <c r="AD285" i="1"/>
  <c r="AC149" i="1"/>
  <c r="AB149" i="3"/>
  <c r="AD31" i="3"/>
  <c r="AF31" i="1"/>
  <c r="AE31" i="1"/>
  <c r="AE31" i="3" s="1"/>
  <c r="AJ306" i="3"/>
  <c r="AK306" i="1"/>
  <c r="AJ195" i="3"/>
  <c r="AJ4" i="3"/>
  <c r="AK4" i="1"/>
  <c r="R441" i="1"/>
  <c r="Q441" i="3"/>
  <c r="AI441" i="1"/>
  <c r="AJ103" i="1"/>
  <c r="AI103" i="3"/>
  <c r="AJ446" i="3"/>
  <c r="AK446" i="1"/>
  <c r="AI267" i="1"/>
  <c r="Q267" i="3"/>
  <c r="R267" i="1"/>
  <c r="AC272" i="1"/>
  <c r="AB272" i="3"/>
  <c r="AC289" i="1"/>
  <c r="AB289" i="3"/>
  <c r="S136" i="1"/>
  <c r="T136" i="1" s="1"/>
  <c r="T136" i="3" s="1"/>
  <c r="R136" i="3"/>
  <c r="AJ523" i="3"/>
  <c r="AK523" i="1"/>
  <c r="AC466" i="1"/>
  <c r="AB466" i="3"/>
  <c r="AC38" i="1"/>
  <c r="AB38" i="3"/>
  <c r="AC356" i="1"/>
  <c r="AB356" i="3"/>
  <c r="AJ296" i="1"/>
  <c r="AI296" i="3"/>
  <c r="AC540" i="1"/>
  <c r="AB540" i="3"/>
  <c r="R341" i="1"/>
  <c r="Q341" i="3"/>
  <c r="AI341" i="1"/>
  <c r="T331" i="1"/>
  <c r="T331" i="3" s="1"/>
  <c r="S331" i="3"/>
  <c r="AC370" i="1"/>
  <c r="AB370" i="3"/>
  <c r="AC394" i="1"/>
  <c r="AB394" i="3"/>
  <c r="AC464" i="1"/>
  <c r="AB464" i="3"/>
  <c r="Q317" i="3"/>
  <c r="AI317" i="1"/>
  <c r="AJ212" i="3"/>
  <c r="AK212" i="1"/>
  <c r="AK467" i="1"/>
  <c r="AJ467" i="3"/>
  <c r="AI69" i="1"/>
  <c r="Q69" i="3"/>
  <c r="R69" i="1"/>
  <c r="AI356" i="1"/>
  <c r="Q356" i="3"/>
  <c r="R356" i="1"/>
  <c r="AD567" i="1"/>
  <c r="AC567" i="3"/>
  <c r="T281" i="1"/>
  <c r="T281" i="3" s="1"/>
  <c r="S281" i="3"/>
  <c r="AI35" i="1"/>
  <c r="Q35" i="3"/>
  <c r="R35" i="1"/>
  <c r="AD533" i="1"/>
  <c r="AF533" i="1" s="1"/>
  <c r="AC533" i="3"/>
  <c r="AC450" i="1"/>
  <c r="AB450" i="3"/>
  <c r="AI474" i="1"/>
  <c r="Q474" i="3"/>
  <c r="AC354" i="1"/>
  <c r="AB354" i="3"/>
  <c r="AC291" i="1"/>
  <c r="AB291" i="3"/>
  <c r="AK214" i="1"/>
  <c r="AJ214" i="3"/>
  <c r="AC364" i="1"/>
  <c r="AB364" i="3"/>
  <c r="AI463" i="1"/>
  <c r="Q463" i="3"/>
  <c r="AF62" i="1"/>
  <c r="AD62" i="3"/>
  <c r="Q430" i="3"/>
  <c r="R430" i="1"/>
  <c r="AI430" i="1"/>
  <c r="AI460" i="1"/>
  <c r="Q460" i="3"/>
  <c r="R460" i="1"/>
  <c r="AC176" i="1"/>
  <c r="AB176" i="3"/>
  <c r="T303" i="1"/>
  <c r="T303" i="3" s="1"/>
  <c r="S303" i="3"/>
  <c r="Q652" i="3"/>
  <c r="AI652" i="1"/>
  <c r="AC417" i="1"/>
  <c r="AB417" i="3"/>
  <c r="AC492" i="1"/>
  <c r="AB492" i="3"/>
  <c r="AC600" i="1"/>
  <c r="AB600" i="3"/>
  <c r="AC664" i="1"/>
  <c r="AB664" i="3"/>
  <c r="AD642" i="1"/>
  <c r="AC642" i="3"/>
  <c r="AI439" i="1"/>
  <c r="Q439" i="3"/>
  <c r="R439" i="1"/>
  <c r="AC185" i="1"/>
  <c r="AI590" i="1"/>
  <c r="Q590" i="3"/>
  <c r="R590" i="1"/>
  <c r="AF168" i="1"/>
  <c r="AD168" i="3"/>
  <c r="AE168" i="1"/>
  <c r="AE168" i="3" s="1"/>
  <c r="AI144" i="1"/>
  <c r="Q144" i="3"/>
  <c r="R144" i="1"/>
  <c r="AI270" i="1"/>
  <c r="Q270" i="3"/>
  <c r="R270" i="1"/>
  <c r="Q75" i="3"/>
  <c r="AI75" i="1"/>
  <c r="AC283" i="3"/>
  <c r="AD283" i="1"/>
  <c r="AF283" i="1" s="1"/>
  <c r="R402" i="1"/>
  <c r="Q402" i="3"/>
  <c r="AI402" i="1"/>
  <c r="AC371" i="1"/>
  <c r="AB371" i="3"/>
  <c r="AL227" i="1"/>
  <c r="AK227" i="3"/>
  <c r="R552" i="3"/>
  <c r="S552" i="1"/>
  <c r="T552" i="1" s="1"/>
  <c r="T552" i="3" s="1"/>
  <c r="AC480" i="1"/>
  <c r="AB480" i="3"/>
  <c r="T612" i="1"/>
  <c r="T612" i="3" s="1"/>
  <c r="S612" i="3"/>
  <c r="U500" i="1"/>
  <c r="S500" i="3"/>
  <c r="U566" i="1"/>
  <c r="S566" i="3"/>
  <c r="AG465" i="1"/>
  <c r="AG465" i="3" s="1"/>
  <c r="AF465" i="3"/>
  <c r="AL520" i="1"/>
  <c r="AL520" i="3" s="1"/>
  <c r="AK520" i="3"/>
  <c r="T423" i="1"/>
  <c r="T423" i="3" s="1"/>
  <c r="S423" i="3"/>
  <c r="T440" i="1"/>
  <c r="T440" i="3" s="1"/>
  <c r="S440" i="3"/>
  <c r="T76" i="1"/>
  <c r="T76" i="3" s="1"/>
  <c r="S76" i="3"/>
  <c r="AJ228" i="1"/>
  <c r="AJ228" i="3" s="1"/>
  <c r="AI228" i="3"/>
  <c r="U659" i="1"/>
  <c r="S659" i="3"/>
  <c r="V21" i="1"/>
  <c r="V21" i="3" s="1"/>
  <c r="U21" i="3"/>
  <c r="U181" i="1"/>
  <c r="S181" i="3"/>
  <c r="V571" i="1"/>
  <c r="V571" i="3" s="1"/>
  <c r="U571" i="3"/>
  <c r="AG133" i="1"/>
  <c r="AG133" i="3" s="1"/>
  <c r="AF133" i="3"/>
  <c r="AJ563" i="1"/>
  <c r="AJ563" i="3" s="1"/>
  <c r="AI563" i="3"/>
  <c r="AJ33" i="1"/>
  <c r="AJ33" i="3" s="1"/>
  <c r="AI33" i="3"/>
  <c r="AE368" i="1"/>
  <c r="AE368" i="3" s="1"/>
  <c r="AD368" i="3"/>
  <c r="S610" i="1"/>
  <c r="R610" i="3"/>
  <c r="AD539" i="1"/>
  <c r="AF539" i="1" s="1"/>
  <c r="AJ115" i="1"/>
  <c r="AI115" i="3"/>
  <c r="AJ405" i="1"/>
  <c r="AJ405" i="3" s="1"/>
  <c r="AI405" i="3"/>
  <c r="AC517" i="1"/>
  <c r="AB517" i="3"/>
  <c r="AJ423" i="3"/>
  <c r="AK423" i="1"/>
  <c r="AM171" i="1"/>
  <c r="AM171" i="3" s="1"/>
  <c r="AL171" i="3"/>
  <c r="AC228" i="3"/>
  <c r="AD228" i="1"/>
  <c r="R433" i="3"/>
  <c r="S433" i="1"/>
  <c r="T433" i="1" s="1"/>
  <c r="T433" i="3" s="1"/>
  <c r="AC26" i="1"/>
  <c r="AB26" i="3"/>
  <c r="AJ582" i="1"/>
  <c r="AI582" i="3"/>
  <c r="AC152" i="1"/>
  <c r="AB152" i="3"/>
  <c r="Q425" i="3"/>
  <c r="AI425" i="1"/>
  <c r="AC192" i="1"/>
  <c r="AB192" i="3"/>
  <c r="AC219" i="1"/>
  <c r="AB219" i="3"/>
  <c r="Q315" i="3"/>
  <c r="AI315" i="1"/>
  <c r="R315" i="1"/>
  <c r="Q106" i="3"/>
  <c r="AI106" i="1"/>
  <c r="AC413" i="1"/>
  <c r="AB413" i="3"/>
  <c r="AJ282" i="3"/>
  <c r="AK282" i="1"/>
  <c r="AC320" i="1"/>
  <c r="AB320" i="3"/>
  <c r="AI92" i="1"/>
  <c r="Q92" i="3"/>
  <c r="R92" i="1"/>
  <c r="AI603" i="1"/>
  <c r="Q603" i="3"/>
  <c r="R603" i="1"/>
  <c r="AC436" i="1"/>
  <c r="AB436" i="3"/>
  <c r="AC610" i="1"/>
  <c r="AB610" i="3"/>
  <c r="Q510" i="3"/>
  <c r="AI510" i="1"/>
  <c r="R510" i="1"/>
  <c r="AI205" i="1"/>
  <c r="Q205" i="3"/>
  <c r="R205" i="1"/>
  <c r="AJ287" i="3"/>
  <c r="AK287" i="1"/>
  <c r="S274" i="1"/>
  <c r="U274" i="1" s="1"/>
  <c r="R274" i="3"/>
  <c r="Q57" i="3"/>
  <c r="AI57" i="1"/>
  <c r="AC381" i="1"/>
  <c r="AB381" i="3"/>
  <c r="AI20" i="1"/>
  <c r="Q20" i="3"/>
  <c r="R20" i="1"/>
  <c r="AK605" i="1"/>
  <c r="AJ605" i="3"/>
  <c r="R36" i="3"/>
  <c r="S36" i="1"/>
  <c r="Q136" i="3"/>
  <c r="AI136" i="1"/>
  <c r="R104" i="1"/>
  <c r="Q104" i="3"/>
  <c r="AI104" i="1"/>
  <c r="T571" i="1"/>
  <c r="T571" i="3" s="1"/>
  <c r="S571" i="3"/>
  <c r="AI59" i="1"/>
  <c r="Q59" i="3"/>
  <c r="R59" i="1"/>
  <c r="AD638" i="1"/>
  <c r="AC638" i="3"/>
  <c r="AJ230" i="1"/>
  <c r="AI230" i="3"/>
  <c r="U543" i="1"/>
  <c r="S543" i="3"/>
  <c r="AC526" i="1"/>
  <c r="AB526" i="3"/>
  <c r="Q101" i="3"/>
  <c r="AI101" i="1"/>
  <c r="R101" i="1"/>
  <c r="AC463" i="1"/>
  <c r="AB463" i="3"/>
  <c r="AD101" i="1"/>
  <c r="AE101" i="1" s="1"/>
  <c r="AE101" i="3" s="1"/>
  <c r="AC101" i="3"/>
  <c r="AC188" i="1"/>
  <c r="AB188" i="3"/>
  <c r="AD210" i="1"/>
  <c r="AF210" i="1" s="1"/>
  <c r="AC210" i="3"/>
  <c r="Q511" i="3"/>
  <c r="AI511" i="1"/>
  <c r="R183" i="1"/>
  <c r="Q183" i="3"/>
  <c r="AI183" i="1"/>
  <c r="AJ320" i="3"/>
  <c r="AK320" i="1"/>
  <c r="AD556" i="1"/>
  <c r="AC556" i="3"/>
  <c r="AJ213" i="1"/>
  <c r="AI213" i="3"/>
  <c r="AC351" i="1"/>
  <c r="R18" i="1"/>
  <c r="Q18" i="3"/>
  <c r="AI18" i="1"/>
  <c r="AC281" i="1"/>
  <c r="AB281" i="3"/>
  <c r="Q245" i="3"/>
  <c r="AI245" i="1"/>
  <c r="AC257" i="1"/>
  <c r="AC447" i="1"/>
  <c r="AB447" i="3"/>
  <c r="AF654" i="1"/>
  <c r="AD654" i="3"/>
  <c r="AJ131" i="1"/>
  <c r="AI131" i="3"/>
  <c r="AC135" i="1"/>
  <c r="AB135" i="3"/>
  <c r="Q7" i="3"/>
  <c r="AI7" i="1"/>
  <c r="AC423" i="3"/>
  <c r="AD423" i="1"/>
  <c r="AF423" i="1" s="1"/>
  <c r="R206" i="1"/>
  <c r="Q206" i="3"/>
  <c r="AI206" i="1"/>
  <c r="AC448" i="1"/>
  <c r="AB448" i="3"/>
  <c r="AI642" i="1"/>
  <c r="Q642" i="3"/>
  <c r="R642" i="1"/>
  <c r="AI662" i="1"/>
  <c r="Q662" i="3"/>
  <c r="R662" i="1"/>
  <c r="AC92" i="1"/>
  <c r="AB92" i="3"/>
  <c r="AF174" i="1"/>
  <c r="AD174" i="3"/>
  <c r="AE174" i="1"/>
  <c r="AE174" i="3" s="1"/>
  <c r="AJ632" i="1"/>
  <c r="AI632" i="3"/>
  <c r="AI238" i="1"/>
  <c r="Q238" i="3"/>
  <c r="R294" i="1"/>
  <c r="Q294" i="3"/>
  <c r="AI294" i="1"/>
  <c r="AC495" i="1"/>
  <c r="AC184" i="1"/>
  <c r="AB184" i="3"/>
  <c r="AC57" i="1"/>
  <c r="AB57" i="3"/>
  <c r="U203" i="1"/>
  <c r="S203" i="3"/>
  <c r="AI263" i="1"/>
  <c r="Q263" i="3"/>
  <c r="R532" i="1"/>
  <c r="AF611" i="1"/>
  <c r="AD611" i="3"/>
  <c r="S260" i="1"/>
  <c r="R260" i="3"/>
  <c r="S405" i="1"/>
  <c r="R405" i="3"/>
  <c r="AC419" i="1"/>
  <c r="AB419" i="3"/>
  <c r="AC558" i="1"/>
  <c r="AB558" i="3"/>
  <c r="AC641" i="1"/>
  <c r="AB641" i="3"/>
  <c r="R296" i="3"/>
  <c r="S296" i="1"/>
  <c r="U296" i="1" s="1"/>
  <c r="T363" i="1"/>
  <c r="T363" i="3" s="1"/>
  <c r="S363" i="3"/>
  <c r="AG622" i="1"/>
  <c r="AG622" i="3" s="1"/>
  <c r="AF622" i="3"/>
  <c r="S652" i="1"/>
  <c r="AK123" i="1"/>
  <c r="T55" i="1"/>
  <c r="T55" i="3" s="1"/>
  <c r="S55" i="3"/>
  <c r="AD14" i="1"/>
  <c r="AJ550" i="1"/>
  <c r="AJ550" i="3" s="1"/>
  <c r="AI550" i="3"/>
  <c r="AG171" i="1"/>
  <c r="AG171" i="3" s="1"/>
  <c r="AF171" i="3"/>
  <c r="AE488" i="1"/>
  <c r="AE488" i="3" s="1"/>
  <c r="AD488" i="3"/>
  <c r="AE119" i="1"/>
  <c r="AE119" i="3" s="1"/>
  <c r="AD119" i="3"/>
  <c r="AF150" i="1"/>
  <c r="AD150" i="3"/>
  <c r="V559" i="1"/>
  <c r="V559" i="3" s="1"/>
  <c r="U559" i="3"/>
  <c r="AG481" i="1"/>
  <c r="AG481" i="3" s="1"/>
  <c r="AF481" i="3"/>
  <c r="AG459" i="1"/>
  <c r="AG459" i="3" s="1"/>
  <c r="AF459" i="3"/>
  <c r="S25" i="1"/>
  <c r="U25" i="1" s="1"/>
  <c r="R25" i="3"/>
  <c r="S350" i="1"/>
  <c r="T350" i="1" s="1"/>
  <c r="T350" i="3" s="1"/>
  <c r="R350" i="3"/>
  <c r="AJ610" i="1"/>
  <c r="AI610" i="3"/>
  <c r="AJ122" i="1"/>
  <c r="AJ122" i="3" s="1"/>
  <c r="AI122" i="3"/>
  <c r="AF118" i="1"/>
  <c r="AD118" i="3"/>
  <c r="AJ216" i="1"/>
  <c r="AJ216" i="3" s="1"/>
  <c r="AI216" i="3"/>
  <c r="AC232" i="1"/>
  <c r="AB232" i="3"/>
  <c r="AC95" i="1"/>
  <c r="AB95" i="3"/>
  <c r="AI121" i="1"/>
  <c r="Q121" i="3"/>
  <c r="R121" i="1"/>
  <c r="Q472" i="3"/>
  <c r="AI472" i="1"/>
  <c r="AC439" i="1"/>
  <c r="AB439" i="3"/>
  <c r="U379" i="1"/>
  <c r="S379" i="3"/>
  <c r="AF392" i="1"/>
  <c r="AD392" i="3"/>
  <c r="AI153" i="1"/>
  <c r="Q153" i="3"/>
  <c r="AC254" i="1"/>
  <c r="AB254" i="3"/>
  <c r="Q244" i="3"/>
  <c r="AI244" i="1"/>
  <c r="AL658" i="1"/>
  <c r="AK658" i="3"/>
  <c r="AK181" i="1"/>
  <c r="AJ181" i="3"/>
  <c r="AC114" i="1"/>
  <c r="AB114" i="3"/>
  <c r="AK409" i="1"/>
  <c r="AJ409" i="3"/>
  <c r="T464" i="1"/>
  <c r="T464" i="3" s="1"/>
  <c r="S464" i="3"/>
  <c r="AI323" i="1"/>
  <c r="Q323" i="3"/>
  <c r="R323" i="1"/>
  <c r="AC124" i="3"/>
  <c r="AD124" i="1"/>
  <c r="AI70" i="1"/>
  <c r="Q70" i="3"/>
  <c r="R70" i="1"/>
  <c r="AC576" i="1"/>
  <c r="AB576" i="3"/>
  <c r="AI125" i="1"/>
  <c r="Q125" i="3"/>
  <c r="R125" i="1"/>
  <c r="AI453" i="1"/>
  <c r="Q453" i="3"/>
  <c r="R453" i="1"/>
  <c r="AJ411" i="1"/>
  <c r="AI411" i="3"/>
  <c r="AG91" i="1"/>
  <c r="AG91" i="3" s="1"/>
  <c r="AF91" i="3"/>
  <c r="Q165" i="3"/>
  <c r="AI165" i="1"/>
  <c r="AC262" i="1"/>
  <c r="AB262" i="3"/>
  <c r="AI307" i="1"/>
  <c r="Q307" i="3"/>
  <c r="R307" i="1"/>
  <c r="R232" i="1"/>
  <c r="Q232" i="3"/>
  <c r="AI232" i="1"/>
  <c r="AJ260" i="1"/>
  <c r="AI260" i="3"/>
  <c r="R551" i="3"/>
  <c r="S551" i="1"/>
  <c r="T618" i="1"/>
  <c r="T618" i="3" s="1"/>
  <c r="S618" i="3"/>
  <c r="U618" i="1"/>
  <c r="AC372" i="3"/>
  <c r="AD372" i="1"/>
  <c r="AF372" i="1" s="1"/>
  <c r="AI490" i="1"/>
  <c r="Q490" i="3"/>
  <c r="R490" i="1"/>
  <c r="AC323" i="1"/>
  <c r="AB323" i="3"/>
  <c r="AG70" i="1"/>
  <c r="AG70" i="3" s="1"/>
  <c r="AF70" i="3"/>
  <c r="AC172" i="1"/>
  <c r="AB172" i="3"/>
  <c r="AC552" i="1"/>
  <c r="AB552" i="3"/>
  <c r="T171" i="1"/>
  <c r="T171" i="3" s="1"/>
  <c r="S171" i="3"/>
  <c r="U171" i="1"/>
  <c r="AI41" i="1"/>
  <c r="Q41" i="3"/>
  <c r="R41" i="1"/>
  <c r="Q360" i="3"/>
  <c r="AI360" i="1"/>
  <c r="Q353" i="3"/>
  <c r="AI353" i="1"/>
  <c r="R353" i="1"/>
  <c r="AD313" i="1"/>
  <c r="AC313" i="3"/>
  <c r="AM49" i="1"/>
  <c r="AM49" i="3" s="1"/>
  <c r="AL49" i="3"/>
  <c r="AJ596" i="1"/>
  <c r="AI596" i="3"/>
  <c r="R483" i="1"/>
  <c r="Q483" i="3"/>
  <c r="AI483" i="1"/>
  <c r="S65" i="1"/>
  <c r="U65" i="1" s="1"/>
  <c r="R65" i="3"/>
  <c r="Q661" i="3"/>
  <c r="AI661" i="1"/>
  <c r="AD102" i="1"/>
  <c r="AC102" i="3"/>
  <c r="AI541" i="1"/>
  <c r="Q541" i="3"/>
  <c r="AI505" i="1"/>
  <c r="Q505" i="3"/>
  <c r="R505" i="1"/>
  <c r="AI258" i="1"/>
  <c r="Q258" i="3"/>
  <c r="R258" i="1"/>
  <c r="AI547" i="1"/>
  <c r="Q547" i="3"/>
  <c r="R214" i="3"/>
  <c r="S214" i="1"/>
  <c r="R3" i="3"/>
  <c r="S3" i="1"/>
  <c r="AJ555" i="1"/>
  <c r="AI555" i="3"/>
  <c r="R218" i="3"/>
  <c r="S218" i="1"/>
  <c r="U218" i="1" s="1"/>
  <c r="U467" i="1"/>
  <c r="S467" i="3"/>
  <c r="T467" i="1"/>
  <c r="T467" i="3" s="1"/>
  <c r="AC187" i="1"/>
  <c r="AB187" i="3"/>
  <c r="AC415" i="1"/>
  <c r="AB415" i="3"/>
  <c r="AC339" i="1"/>
  <c r="AB339" i="3"/>
  <c r="AC107" i="1"/>
  <c r="AB107" i="3"/>
  <c r="AC453" i="1"/>
  <c r="AB453" i="3"/>
  <c r="AI233" i="1"/>
  <c r="Q233" i="3"/>
  <c r="R233" i="1"/>
  <c r="AI593" i="1"/>
  <c r="Q593" i="3"/>
  <c r="R593" i="1"/>
  <c r="AI201" i="1"/>
  <c r="Q201" i="3"/>
  <c r="R201" i="1"/>
  <c r="AJ47" i="1"/>
  <c r="AI47" i="3"/>
  <c r="AC264" i="3"/>
  <c r="AD264" i="1"/>
  <c r="AF264" i="1" s="1"/>
  <c r="AC113" i="1"/>
  <c r="AB113" i="3"/>
  <c r="R108" i="3"/>
  <c r="S108" i="1"/>
  <c r="U108" i="1" s="1"/>
  <c r="AC121" i="1"/>
  <c r="AB121" i="3"/>
  <c r="AC173" i="1"/>
  <c r="AB173" i="3"/>
  <c r="AC5" i="3"/>
  <c r="AD5" i="1"/>
  <c r="AC112" i="1"/>
  <c r="AB112" i="3"/>
  <c r="AJ481" i="3"/>
  <c r="AK481" i="1"/>
  <c r="AC72" i="1"/>
  <c r="AB72" i="3"/>
  <c r="S126" i="1"/>
  <c r="S126" i="3" s="1"/>
  <c r="R126" i="3"/>
  <c r="AG191" i="1"/>
  <c r="AG191" i="3" s="1"/>
  <c r="AF191" i="3"/>
  <c r="AG545" i="1"/>
  <c r="AG545" i="3" s="1"/>
  <c r="AF545" i="3"/>
  <c r="AJ292" i="1"/>
  <c r="AI292" i="3"/>
  <c r="AJ407" i="3"/>
  <c r="AK407" i="1"/>
  <c r="AI521" i="1"/>
  <c r="Q521" i="3"/>
  <c r="R521" i="1"/>
  <c r="AC648" i="1"/>
  <c r="AB648" i="3"/>
  <c r="AI288" i="1"/>
  <c r="Q288" i="3"/>
  <c r="R288" i="1"/>
  <c r="AC162" i="1"/>
  <c r="AB162" i="3"/>
  <c r="R622" i="1"/>
  <c r="Q622" i="3"/>
  <c r="AI622" i="1"/>
  <c r="U333" i="1"/>
  <c r="S333" i="3"/>
  <c r="AJ659" i="1"/>
  <c r="AI659" i="3"/>
  <c r="R244" i="3"/>
  <c r="S244" i="1"/>
  <c r="S244" i="3" s="1"/>
  <c r="AC603" i="1"/>
  <c r="AB603" i="3"/>
  <c r="AC278" i="1"/>
  <c r="AB278" i="3"/>
  <c r="AJ11" i="1"/>
  <c r="AI11" i="3"/>
  <c r="AC93" i="1"/>
  <c r="AB93" i="3"/>
  <c r="AL319" i="1"/>
  <c r="AL319" i="3" s="1"/>
  <c r="AK319" i="3"/>
  <c r="T185" i="1"/>
  <c r="T185" i="3" s="1"/>
  <c r="S185" i="3"/>
  <c r="AL55" i="1"/>
  <c r="AL55" i="3" s="1"/>
  <c r="AK55" i="3"/>
  <c r="AE129" i="1"/>
  <c r="AE129" i="3" s="1"/>
  <c r="AD129" i="3"/>
  <c r="AG269" i="1"/>
  <c r="AG269" i="3" s="1"/>
  <c r="AF269" i="3"/>
  <c r="T419" i="1"/>
  <c r="T419" i="3" s="1"/>
  <c r="S419" i="3"/>
  <c r="AD585" i="1"/>
  <c r="AE260" i="1"/>
  <c r="AE260" i="3" s="1"/>
  <c r="AD260" i="3"/>
  <c r="AG503" i="1"/>
  <c r="AG503" i="3" s="1"/>
  <c r="AF503" i="3"/>
  <c r="V464" i="1"/>
  <c r="V464" i="3" s="1"/>
  <c r="U464" i="3"/>
  <c r="V282" i="1"/>
  <c r="V282" i="3" s="1"/>
  <c r="U282" i="3"/>
  <c r="S129" i="1"/>
  <c r="R129" i="3"/>
  <c r="AJ615" i="1"/>
  <c r="AJ615" i="3" s="1"/>
  <c r="AI615" i="3"/>
  <c r="AP171" i="1"/>
  <c r="AN171" i="3"/>
  <c r="AJ589" i="1"/>
  <c r="AJ589" i="3" s="1"/>
  <c r="AI589" i="3"/>
  <c r="AJ570" i="1"/>
  <c r="AI570" i="3"/>
  <c r="S83" i="1"/>
  <c r="R83" i="3"/>
  <c r="AF37" i="1"/>
  <c r="AD37" i="3"/>
  <c r="Q102" i="3"/>
  <c r="AI102" i="1"/>
  <c r="AJ196" i="1"/>
  <c r="AI196" i="3"/>
  <c r="AI87" i="1"/>
  <c r="Q87" i="3"/>
  <c r="R87" i="1"/>
  <c r="AK316" i="1"/>
  <c r="AJ316" i="3"/>
  <c r="AC455" i="3"/>
  <c r="AD455" i="1"/>
  <c r="AF455" i="1" s="1"/>
  <c r="AC33" i="1"/>
  <c r="AB33" i="3"/>
  <c r="AC304" i="3"/>
  <c r="AD304" i="1"/>
  <c r="AF304" i="1" s="1"/>
  <c r="Q447" i="3"/>
  <c r="AI447" i="1"/>
  <c r="AJ72" i="1"/>
  <c r="AI72" i="3"/>
  <c r="R542" i="1"/>
  <c r="Q542" i="3"/>
  <c r="AI542" i="1"/>
  <c r="AC154" i="1"/>
  <c r="AB154" i="3"/>
  <c r="AC667" i="1"/>
  <c r="AB667" i="3"/>
  <c r="AC261" i="1"/>
  <c r="AB261" i="3"/>
  <c r="Q501" i="3"/>
  <c r="AI501" i="1"/>
  <c r="R501" i="1"/>
  <c r="AC13" i="1"/>
  <c r="AB13" i="3"/>
  <c r="AC516" i="1"/>
  <c r="AB516" i="3"/>
  <c r="Q540" i="3"/>
  <c r="AI540" i="1"/>
  <c r="AC597" i="1"/>
  <c r="AB597" i="3"/>
  <c r="Q552" i="3"/>
  <c r="AI552" i="1"/>
  <c r="AJ112" i="1"/>
  <c r="AI112" i="3"/>
  <c r="AC249" i="1"/>
  <c r="AB249" i="3"/>
  <c r="Q551" i="3"/>
  <c r="AI551" i="1"/>
  <c r="AD409" i="1"/>
  <c r="AC409" i="3"/>
  <c r="AC194" i="3"/>
  <c r="AD194" i="1"/>
  <c r="AD194" i="3" s="1"/>
  <c r="AI609" i="1"/>
  <c r="Q609" i="3"/>
  <c r="R609" i="1"/>
  <c r="AD668" i="1"/>
  <c r="AC668" i="3"/>
  <c r="AJ113" i="1"/>
  <c r="AI113" i="3"/>
  <c r="AC166" i="1"/>
  <c r="AB166" i="3"/>
  <c r="AI77" i="1"/>
  <c r="Q77" i="3"/>
  <c r="R77" i="1"/>
  <c r="R98" i="1"/>
  <c r="Q98" i="3"/>
  <c r="AI98" i="1"/>
  <c r="AC106" i="1"/>
  <c r="AC434" i="1"/>
  <c r="AB434" i="3"/>
  <c r="AJ568" i="1"/>
  <c r="AI568" i="3"/>
  <c r="AK389" i="1"/>
  <c r="AJ389" i="3"/>
  <c r="AC202" i="3"/>
  <c r="AD202" i="1"/>
  <c r="AE202" i="1" s="1"/>
  <c r="AE202" i="3" s="1"/>
  <c r="AC528" i="1"/>
  <c r="AB528" i="3"/>
  <c r="V49" i="1"/>
  <c r="V49" i="3" s="1"/>
  <c r="U49" i="3"/>
  <c r="R339" i="1"/>
  <c r="Q339" i="3"/>
  <c r="AI339" i="1"/>
  <c r="AG559" i="1"/>
  <c r="AG559" i="3" s="1"/>
  <c r="AF559" i="3"/>
  <c r="AI538" i="1"/>
  <c r="Q538" i="3"/>
  <c r="R538" i="1"/>
  <c r="AC553" i="1"/>
  <c r="AB553" i="3"/>
  <c r="AI173" i="1"/>
  <c r="Q173" i="3"/>
  <c r="R173" i="1"/>
  <c r="AC32" i="3"/>
  <c r="AD32" i="1"/>
  <c r="AC460" i="1"/>
  <c r="AB460" i="3"/>
  <c r="AJ509" i="3"/>
  <c r="AK509" i="1"/>
  <c r="AC128" i="1"/>
  <c r="AJ397" i="1"/>
  <c r="AI397" i="3"/>
  <c r="R545" i="1"/>
  <c r="Q545" i="3"/>
  <c r="AI545" i="1"/>
  <c r="Q448" i="3"/>
  <c r="AI448" i="1"/>
  <c r="R118" i="1"/>
  <c r="AC424" i="1"/>
  <c r="AB424" i="3"/>
  <c r="AD669" i="1"/>
  <c r="AC669" i="3"/>
  <c r="Q529" i="3"/>
  <c r="AI529" i="1"/>
  <c r="AC383" i="3"/>
  <c r="AD383" i="1"/>
  <c r="Q28" i="3"/>
  <c r="AI28" i="1"/>
  <c r="AC68" i="1"/>
  <c r="AB68" i="3"/>
  <c r="AE308" i="1"/>
  <c r="AE308" i="3" s="1"/>
  <c r="AD308" i="3"/>
  <c r="AF308" i="1"/>
  <c r="AK426" i="1"/>
  <c r="AJ426" i="3"/>
  <c r="AJ237" i="1"/>
  <c r="AI237" i="3"/>
  <c r="AC508" i="3"/>
  <c r="AD508" i="1"/>
  <c r="AC341" i="1"/>
  <c r="AB341" i="3"/>
  <c r="R95" i="3"/>
  <c r="S95" i="1"/>
  <c r="AC650" i="1"/>
  <c r="AB650" i="3"/>
  <c r="AK355" i="1"/>
  <c r="AJ355" i="3"/>
  <c r="AC457" i="1"/>
  <c r="AB457" i="3"/>
  <c r="V31" i="1"/>
  <c r="V31" i="3" s="1"/>
  <c r="U31" i="3"/>
  <c r="R153" i="1"/>
  <c r="V544" i="1"/>
  <c r="V544" i="3" s="1"/>
  <c r="U544" i="3"/>
  <c r="R472" i="3"/>
  <c r="S472" i="1"/>
  <c r="T84" i="1"/>
  <c r="T84" i="3" s="1"/>
  <c r="S84" i="3"/>
  <c r="T581" i="1"/>
  <c r="T581" i="3" s="1"/>
  <c r="S581" i="3"/>
  <c r="AL500" i="1"/>
  <c r="AL500" i="3" s="1"/>
  <c r="AK500" i="3"/>
  <c r="AL124" i="1"/>
  <c r="AL124" i="3" s="1"/>
  <c r="AK124" i="3"/>
  <c r="T502" i="1"/>
  <c r="T502" i="3" s="1"/>
  <c r="S502" i="3"/>
  <c r="AJ475" i="1"/>
  <c r="AJ475" i="3" s="1"/>
  <c r="AI475" i="3"/>
  <c r="U415" i="1"/>
  <c r="S415" i="3"/>
  <c r="AG164" i="1"/>
  <c r="AG164" i="3" s="1"/>
  <c r="AF164" i="3"/>
  <c r="AF276" i="1"/>
  <c r="AD276" i="3"/>
  <c r="U392" i="1"/>
  <c r="S392" i="3"/>
  <c r="V236" i="1"/>
  <c r="V236" i="3" s="1"/>
  <c r="U236" i="3"/>
  <c r="U39" i="1"/>
  <c r="S39" i="3"/>
  <c r="AG227" i="1"/>
  <c r="AG227" i="3" s="1"/>
  <c r="AF227" i="3"/>
  <c r="AG49" i="1"/>
  <c r="AG49" i="3" s="1"/>
  <c r="AF49" i="3"/>
  <c r="V658" i="1"/>
  <c r="V658" i="3" s="1"/>
  <c r="U658" i="3"/>
  <c r="AG241" i="1"/>
  <c r="AG241" i="3" s="1"/>
  <c r="AF241" i="3"/>
  <c r="AG247" i="1"/>
  <c r="AG247" i="3" s="1"/>
  <c r="AF247" i="3"/>
  <c r="AG169" i="1"/>
  <c r="AG169" i="3" s="1"/>
  <c r="AF169" i="3"/>
  <c r="V5" i="1"/>
  <c r="V5" i="3" s="1"/>
  <c r="U5" i="3"/>
  <c r="AG275" i="1"/>
  <c r="AG275" i="3" s="1"/>
  <c r="AF275" i="3"/>
  <c r="U64" i="1"/>
  <c r="S64" i="3"/>
  <c r="U411" i="1"/>
  <c r="S411" i="3"/>
  <c r="AD435" i="1"/>
  <c r="AE435" i="1" s="1"/>
  <c r="AE435" i="3" s="1"/>
  <c r="AJ308" i="1"/>
  <c r="AJ308" i="3" s="1"/>
  <c r="AI308" i="3"/>
  <c r="AJ83" i="1"/>
  <c r="AI83" i="3"/>
  <c r="R223" i="3"/>
  <c r="S223" i="1"/>
  <c r="U223" i="1" s="1"/>
  <c r="AC502" i="3"/>
  <c r="AD502" i="1"/>
  <c r="AF502" i="1" s="1"/>
  <c r="Q565" i="3"/>
  <c r="AI565" i="1"/>
  <c r="U605" i="1"/>
  <c r="S605" i="3"/>
  <c r="AI507" i="1"/>
  <c r="Q507" i="3"/>
  <c r="Q591" i="3"/>
  <c r="AI591" i="1"/>
  <c r="AC572" i="1"/>
  <c r="AB572" i="3"/>
  <c r="AJ60" i="3"/>
  <c r="AK60" i="1"/>
  <c r="AC160" i="1"/>
  <c r="AB160" i="3"/>
  <c r="AC195" i="1"/>
  <c r="AB195" i="3"/>
  <c r="AE441" i="1"/>
  <c r="AE441" i="3" s="1"/>
  <c r="AD441" i="3"/>
  <c r="AI495" i="1"/>
  <c r="Q495" i="3"/>
  <c r="R495" i="1"/>
  <c r="AC666" i="1"/>
  <c r="AB666" i="3"/>
  <c r="AD30" i="1"/>
  <c r="AC30" i="3"/>
  <c r="V629" i="1"/>
  <c r="V629" i="3" s="1"/>
  <c r="U629" i="3"/>
  <c r="AC48" i="1"/>
  <c r="AB48" i="3"/>
  <c r="AL380" i="1"/>
  <c r="AK380" i="3"/>
  <c r="AC280" i="1"/>
  <c r="AB280" i="3"/>
  <c r="AC127" i="1"/>
  <c r="AB127" i="3"/>
  <c r="AF360" i="1"/>
  <c r="AD360" i="3"/>
  <c r="AE360" i="1"/>
  <c r="AE360" i="3" s="1"/>
  <c r="S541" i="1"/>
  <c r="R541" i="3"/>
  <c r="Q274" i="3"/>
  <c r="AI274" i="1"/>
  <c r="AC44" i="1"/>
  <c r="AB44" i="3"/>
  <c r="AC223" i="1"/>
  <c r="AB223" i="3"/>
  <c r="AC643" i="1"/>
  <c r="AB643" i="3"/>
  <c r="AI184" i="1"/>
  <c r="Q184" i="3"/>
  <c r="AJ485" i="3"/>
  <c r="AK485" i="1"/>
  <c r="AJ109" i="1"/>
  <c r="AI109" i="3"/>
  <c r="AJ310" i="3"/>
  <c r="AK310" i="1"/>
  <c r="AJ624" i="3"/>
  <c r="AK624" i="1"/>
  <c r="AC335" i="1"/>
  <c r="AB335" i="3"/>
  <c r="R370" i="1"/>
  <c r="Q370" i="3"/>
  <c r="AI370" i="1"/>
  <c r="AC529" i="1"/>
  <c r="AB529" i="3"/>
  <c r="AJ61" i="1"/>
  <c r="AI61" i="3"/>
  <c r="R88" i="1"/>
  <c r="Q88" i="3"/>
  <c r="AI88" i="1"/>
  <c r="AI10" i="1"/>
  <c r="Q10" i="3"/>
  <c r="R10" i="1"/>
  <c r="R278" i="3"/>
  <c r="S278" i="1"/>
  <c r="AJ535" i="3"/>
  <c r="AK535" i="1"/>
  <c r="AC575" i="3"/>
  <c r="AD575" i="1"/>
  <c r="AF575" i="1" s="1"/>
  <c r="AJ3" i="1"/>
  <c r="AI3" i="3"/>
  <c r="AD389" i="1"/>
  <c r="AC389" i="3"/>
  <c r="AG551" i="1"/>
  <c r="AG551" i="3" s="1"/>
  <c r="AF551" i="3"/>
  <c r="AC631" i="1"/>
  <c r="AB631" i="3"/>
  <c r="AC163" i="1"/>
  <c r="AB163" i="3"/>
  <c r="Q398" i="3"/>
  <c r="AI398" i="1"/>
  <c r="R398" i="1"/>
  <c r="AK333" i="1"/>
  <c r="AJ333" i="3"/>
  <c r="AI218" i="1"/>
  <c r="Q218" i="3"/>
  <c r="AC561" i="1"/>
  <c r="AB561" i="3"/>
  <c r="AI422" i="1"/>
  <c r="Q422" i="3"/>
  <c r="R422" i="1"/>
  <c r="AI325" i="1"/>
  <c r="Q325" i="3"/>
  <c r="R325" i="1"/>
  <c r="AJ137" i="1"/>
  <c r="AI137" i="3"/>
  <c r="AJ458" i="1"/>
  <c r="AI458" i="3"/>
  <c r="AC236" i="3"/>
  <c r="AD236" i="1"/>
  <c r="AE236" i="1" s="1"/>
  <c r="AE236" i="3" s="1"/>
  <c r="R28" i="1"/>
  <c r="AC7" i="1"/>
  <c r="AB7" i="3"/>
  <c r="Q395" i="3"/>
  <c r="AI395" i="1"/>
  <c r="R395" i="1"/>
  <c r="AI251" i="1"/>
  <c r="Q251" i="3"/>
  <c r="R251" i="1"/>
  <c r="AC478" i="1"/>
  <c r="AB478" i="3"/>
  <c r="AI607" i="1"/>
  <c r="Q607" i="3"/>
  <c r="R607" i="1"/>
  <c r="AI95" i="1"/>
  <c r="Q95" i="3"/>
  <c r="AC588" i="1"/>
  <c r="AB588" i="3"/>
  <c r="AJ119" i="1"/>
  <c r="AI119" i="3"/>
  <c r="AJ54" i="1"/>
  <c r="AI54" i="3"/>
  <c r="AG134" i="1"/>
  <c r="AG134" i="3" s="1"/>
  <c r="AF134" i="3"/>
  <c r="S394" i="1"/>
  <c r="R394" i="3"/>
  <c r="AI438" i="1"/>
  <c r="Q438" i="3"/>
  <c r="R438" i="1"/>
  <c r="V406" i="1"/>
  <c r="V406" i="3" s="1"/>
  <c r="U406" i="3"/>
  <c r="V608" i="1"/>
  <c r="V608" i="3" s="1"/>
  <c r="U608" i="3"/>
  <c r="AC482" i="3"/>
  <c r="AD482" i="1"/>
  <c r="AF482" i="1" s="1"/>
  <c r="R540" i="3"/>
  <c r="S540" i="1"/>
  <c r="U540" i="1" s="1"/>
  <c r="AD649" i="1"/>
  <c r="AC649" i="3"/>
  <c r="AD594" i="1"/>
  <c r="AE594" i="1" s="1"/>
  <c r="AE594" i="3" s="1"/>
  <c r="AC594" i="3"/>
  <c r="Q539" i="3"/>
  <c r="AI539" i="1"/>
  <c r="U556" i="1"/>
  <c r="S556" i="3"/>
  <c r="T176" i="1"/>
  <c r="T176" i="3" s="1"/>
  <c r="S176" i="3"/>
  <c r="U142" i="1"/>
  <c r="S142" i="3"/>
  <c r="AE410" i="1"/>
  <c r="AE410" i="3" s="1"/>
  <c r="AD410" i="3"/>
  <c r="AF55" i="1"/>
  <c r="AD55" i="3"/>
  <c r="U596" i="1"/>
  <c r="S596" i="3"/>
  <c r="AG81" i="1"/>
  <c r="AG81" i="3" s="1"/>
  <c r="AF81" i="3"/>
  <c r="AJ14" i="1"/>
  <c r="AJ14" i="3" s="1"/>
  <c r="AI14" i="3"/>
  <c r="AE61" i="1"/>
  <c r="AE61" i="3" s="1"/>
  <c r="AD61" i="3"/>
  <c r="AG639" i="1"/>
  <c r="AG639" i="3" s="1"/>
  <c r="AF639" i="3"/>
  <c r="AE266" i="1"/>
  <c r="AE266" i="3" s="1"/>
  <c r="AD266" i="3"/>
  <c r="AJ348" i="1"/>
  <c r="AJ348" i="3" s="1"/>
  <c r="AI348" i="3"/>
  <c r="AG206" i="1"/>
  <c r="AG206" i="3" s="1"/>
  <c r="AF206" i="3"/>
  <c r="S131" i="1"/>
  <c r="R131" i="3"/>
  <c r="S611" i="1"/>
  <c r="R611" i="3"/>
  <c r="V366" i="1"/>
  <c r="V366" i="3" s="1"/>
  <c r="U366" i="3"/>
  <c r="AE620" i="1"/>
  <c r="AE620" i="3" s="1"/>
  <c r="AD620" i="3"/>
  <c r="AG108" i="1"/>
  <c r="AG108" i="3" s="1"/>
  <c r="AF108" i="3"/>
  <c r="AG584" i="1"/>
  <c r="AG584" i="3" s="1"/>
  <c r="AF584" i="3"/>
  <c r="AJ493" i="1"/>
  <c r="AI493" i="3"/>
  <c r="AE208" i="1"/>
  <c r="AE208" i="3" s="1"/>
  <c r="AD208" i="3"/>
  <c r="AJ665" i="1"/>
  <c r="AJ665" i="3" s="1"/>
  <c r="AI665" i="3"/>
  <c r="AJ174" i="1"/>
  <c r="AJ174" i="3" s="1"/>
  <c r="AI174" i="3"/>
  <c r="AE324" i="1"/>
  <c r="AE324" i="3" s="1"/>
  <c r="AD324" i="3"/>
  <c r="AC2" i="1"/>
  <c r="AB2" i="3"/>
  <c r="AJ223" i="1"/>
  <c r="AI223" i="3"/>
  <c r="AC523" i="1"/>
  <c r="AB523" i="3"/>
  <c r="AC104" i="1"/>
  <c r="AB104" i="3"/>
  <c r="AE473" i="1"/>
  <c r="AE473" i="3" s="1"/>
  <c r="AD473" i="3"/>
  <c r="AF473" i="1"/>
  <c r="AC117" i="3"/>
  <c r="AD117" i="1"/>
  <c r="AE117" i="1" s="1"/>
  <c r="AE117" i="3" s="1"/>
  <c r="AJ13" i="1"/>
  <c r="AI13" i="3"/>
  <c r="AK503" i="1"/>
  <c r="AJ503" i="3"/>
  <c r="AC569" i="1"/>
  <c r="AB569" i="3"/>
  <c r="AC3" i="1"/>
  <c r="AB3" i="3"/>
  <c r="AJ285" i="3"/>
  <c r="AK285" i="1"/>
  <c r="AG437" i="1"/>
  <c r="AG437" i="3" s="1"/>
  <c r="AF437" i="3"/>
  <c r="AI93" i="1"/>
  <c r="Q93" i="3"/>
  <c r="AC651" i="1"/>
  <c r="AB651" i="3"/>
  <c r="S149" i="1"/>
  <c r="S149" i="3" s="1"/>
  <c r="R149" i="3"/>
  <c r="AF328" i="1"/>
  <c r="AD328" i="3"/>
  <c r="AE328" i="1"/>
  <c r="AE328" i="3" s="1"/>
  <c r="AI412" i="1"/>
  <c r="Q412" i="3"/>
  <c r="R412" i="1"/>
  <c r="R237" i="3"/>
  <c r="S237" i="1"/>
  <c r="U372" i="1"/>
  <c r="S372" i="3"/>
  <c r="AE17" i="1"/>
  <c r="AE17" i="3" s="1"/>
  <c r="AD17" i="3"/>
  <c r="AF17" i="1"/>
  <c r="AI602" i="1"/>
  <c r="Q602" i="3"/>
  <c r="R602" i="1"/>
  <c r="AC34" i="1"/>
  <c r="AB34" i="3"/>
  <c r="AL31" i="1"/>
  <c r="AK31" i="3"/>
  <c r="AJ519" i="1"/>
  <c r="AI519" i="3"/>
  <c r="AC606" i="1"/>
  <c r="AB606" i="3"/>
  <c r="T338" i="1"/>
  <c r="T338" i="3" s="1"/>
  <c r="S338" i="3"/>
  <c r="Q387" i="3"/>
  <c r="AI387" i="1"/>
  <c r="R387" i="1"/>
  <c r="AJ366" i="3"/>
  <c r="AK366" i="1"/>
  <c r="R184" i="3"/>
  <c r="S184" i="1"/>
  <c r="AJ392" i="3"/>
  <c r="AK392" i="1"/>
  <c r="AC244" i="1"/>
  <c r="AB244" i="3"/>
  <c r="AC538" i="1"/>
  <c r="AB538" i="3"/>
  <c r="AC662" i="3"/>
  <c r="AD662" i="1"/>
  <c r="AF662" i="1" s="1"/>
  <c r="Q336" i="3"/>
  <c r="AI336" i="1"/>
  <c r="AC263" i="1"/>
  <c r="AB263" i="3"/>
  <c r="R113" i="3"/>
  <c r="S113" i="1"/>
  <c r="T113" i="1" s="1"/>
  <c r="T113" i="3" s="1"/>
  <c r="AG311" i="1"/>
  <c r="AG311" i="3" s="1"/>
  <c r="AF311" i="3"/>
  <c r="AK291" i="1"/>
  <c r="AJ291" i="3"/>
  <c r="Q334" i="3"/>
  <c r="AI334" i="1"/>
  <c r="AJ626" i="1"/>
  <c r="AI626" i="3"/>
  <c r="AC300" i="1"/>
  <c r="AB300" i="3"/>
  <c r="AF380" i="1"/>
  <c r="AD380" i="3"/>
  <c r="AE380" i="1"/>
  <c r="AE380" i="3" s="1"/>
  <c r="AI26" i="1"/>
  <c r="Q26" i="3"/>
  <c r="R26" i="1"/>
  <c r="AI442" i="1"/>
  <c r="Q442" i="3"/>
  <c r="R442" i="1"/>
  <c r="T271" i="1"/>
  <c r="T271" i="3" s="1"/>
  <c r="S271" i="3"/>
  <c r="R141" i="3"/>
  <c r="S141" i="1"/>
  <c r="AF593" i="1"/>
  <c r="AD593" i="3"/>
  <c r="AE593" i="1"/>
  <c r="AE593" i="3" s="1"/>
  <c r="S264" i="1"/>
  <c r="T264" i="1" s="1"/>
  <c r="T264" i="3" s="1"/>
  <c r="R264" i="3"/>
  <c r="AC619" i="1"/>
  <c r="AB619" i="3"/>
  <c r="U393" i="1"/>
  <c r="S393" i="3"/>
  <c r="T393" i="1"/>
  <c r="T393" i="3" s="1"/>
  <c r="AJ155" i="1"/>
  <c r="AI155" i="3"/>
  <c r="R660" i="3"/>
  <c r="S660" i="1"/>
  <c r="AC395" i="1"/>
  <c r="AB395" i="3"/>
  <c r="AI322" i="1"/>
  <c r="Q322" i="3"/>
  <c r="R322" i="1"/>
  <c r="AI345" i="1"/>
  <c r="Q345" i="3"/>
  <c r="R345" i="1"/>
  <c r="AJ200" i="3"/>
  <c r="AK200" i="1"/>
  <c r="AC292" i="1"/>
  <c r="AB292" i="3"/>
  <c r="AC76" i="3"/>
  <c r="AD76" i="1"/>
  <c r="AG623" i="1"/>
  <c r="AG623" i="3" s="1"/>
  <c r="AF623" i="3"/>
  <c r="AC637" i="1"/>
  <c r="AB637" i="3"/>
  <c r="AC458" i="1"/>
  <c r="AB458" i="3"/>
  <c r="AI655" i="1"/>
  <c r="Q655" i="3"/>
  <c r="R655" i="1"/>
  <c r="AJ135" i="1"/>
  <c r="AI135" i="3"/>
  <c r="AJ280" i="3"/>
  <c r="AK280" i="1"/>
  <c r="AJ86" i="1"/>
  <c r="AI86" i="3"/>
  <c r="AJ284" i="3"/>
  <c r="AK284" i="1"/>
  <c r="AC621" i="1"/>
  <c r="AB621" i="3"/>
  <c r="AI498" i="1"/>
  <c r="Q498" i="3"/>
  <c r="R498" i="1"/>
  <c r="AD214" i="1"/>
  <c r="AF214" i="1" s="1"/>
  <c r="AC214" i="3"/>
  <c r="AJ531" i="1"/>
  <c r="AI531" i="3"/>
  <c r="AI114" i="1"/>
  <c r="Q114" i="3"/>
  <c r="S578" i="1"/>
  <c r="R578" i="3"/>
  <c r="AC316" i="1"/>
  <c r="AB316" i="3"/>
  <c r="AC431" i="1"/>
  <c r="AB431" i="3"/>
  <c r="AC507" i="1"/>
  <c r="AB507" i="3"/>
  <c r="AC88" i="1"/>
  <c r="AB88" i="3"/>
  <c r="AC196" i="1"/>
  <c r="AB196" i="3"/>
  <c r="Q126" i="3"/>
  <c r="AI126" i="1"/>
  <c r="AC204" i="3"/>
  <c r="AD204" i="1"/>
  <c r="AD217" i="1"/>
  <c r="AE217" i="1" s="1"/>
  <c r="AE217" i="3" s="1"/>
  <c r="AC217" i="3"/>
  <c r="AC411" i="1"/>
  <c r="AB411" i="3"/>
  <c r="AJ608" i="3"/>
  <c r="AK608" i="1"/>
  <c r="Q117" i="3"/>
  <c r="AI117" i="1"/>
  <c r="R117" i="1"/>
  <c r="AI549" i="1"/>
  <c r="Q549" i="3"/>
  <c r="AI504" i="1"/>
  <c r="Q504" i="3"/>
  <c r="R504" i="1"/>
  <c r="AJ24" i="1"/>
  <c r="AI24" i="3"/>
  <c r="AJ21" i="3"/>
  <c r="AK21" i="1"/>
  <c r="AG22" i="1"/>
  <c r="AG22" i="3" s="1"/>
  <c r="AF22" i="3"/>
  <c r="S33" i="1"/>
  <c r="R33" i="3"/>
  <c r="AJ514" i="1"/>
  <c r="AI514" i="3"/>
  <c r="Q249" i="3"/>
  <c r="AI249" i="1"/>
  <c r="R249" i="1"/>
  <c r="AC587" i="1"/>
  <c r="AB587" i="3"/>
  <c r="AL435" i="1"/>
  <c r="AL435" i="3" s="1"/>
  <c r="AK435" i="3"/>
  <c r="AG468" i="1"/>
  <c r="AG468" i="3" s="1"/>
  <c r="AF468" i="3"/>
  <c r="AL525" i="1"/>
  <c r="AK525" i="3"/>
  <c r="AF352" i="1"/>
  <c r="AD352" i="3"/>
  <c r="AJ332" i="1"/>
  <c r="AJ332" i="3" s="1"/>
  <c r="AI332" i="3"/>
  <c r="T272" i="1"/>
  <c r="T272" i="3" s="1"/>
  <c r="S272" i="3"/>
  <c r="V60" i="1"/>
  <c r="V60" i="3" s="1"/>
  <c r="U60" i="3"/>
  <c r="AE486" i="1"/>
  <c r="AE486" i="3" s="1"/>
  <c r="AD486" i="3"/>
  <c r="AE514" i="1"/>
  <c r="AE514" i="3" s="1"/>
  <c r="AD514" i="3"/>
  <c r="AL39" i="1"/>
  <c r="AK39" i="3"/>
  <c r="AL544" i="1"/>
  <c r="AL544" i="3" s="1"/>
  <c r="AK544" i="3"/>
  <c r="S54" i="1"/>
  <c r="R54" i="3"/>
  <c r="S103" i="1"/>
  <c r="S103" i="3" s="1"/>
  <c r="R103" i="3"/>
  <c r="S627" i="1"/>
  <c r="R627" i="3"/>
  <c r="S493" i="1"/>
  <c r="R493" i="3"/>
  <c r="AE355" i="1"/>
  <c r="AE355" i="3" s="1"/>
  <c r="AD355" i="3"/>
  <c r="S313" i="1"/>
  <c r="S313" i="3" s="1"/>
  <c r="R313" i="3"/>
  <c r="AJ298" i="1"/>
  <c r="AI298" i="3"/>
  <c r="AC238" i="1"/>
  <c r="AB238" i="3"/>
  <c r="AJ556" i="3"/>
  <c r="AK556" i="1"/>
  <c r="AI649" i="1"/>
  <c r="Q649" i="3"/>
  <c r="R649" i="1"/>
  <c r="AI579" i="1"/>
  <c r="Q579" i="3"/>
  <c r="AJ159" i="1"/>
  <c r="AI159" i="3"/>
  <c r="AJ611" i="1"/>
  <c r="AI611" i="3"/>
  <c r="AC277" i="1"/>
  <c r="AB277" i="3"/>
  <c r="Q386" i="3"/>
  <c r="AI386" i="1"/>
  <c r="AI266" i="1"/>
  <c r="Q266" i="3"/>
  <c r="R266" i="1"/>
  <c r="AC182" i="1"/>
  <c r="AB182" i="3"/>
  <c r="AI484" i="1"/>
  <c r="Q484" i="3"/>
  <c r="R484" i="1"/>
  <c r="AD430" i="1"/>
  <c r="AC430" i="3"/>
  <c r="AJ406" i="1"/>
  <c r="AI406" i="3"/>
  <c r="AI42" i="1"/>
  <c r="Q42" i="3"/>
  <c r="R42" i="1"/>
  <c r="Q154" i="3"/>
  <c r="AI154" i="1"/>
  <c r="R163" i="1"/>
  <c r="Q163" i="3"/>
  <c r="AI163" i="1"/>
  <c r="AK459" i="1"/>
  <c r="AJ459" i="3"/>
  <c r="AC288" i="1"/>
  <c r="AB288" i="3"/>
  <c r="AD652" i="3"/>
  <c r="AE652" i="1"/>
  <c r="AE652" i="3" s="1"/>
  <c r="AC344" i="1"/>
  <c r="AB344" i="3"/>
  <c r="AI358" i="1"/>
  <c r="Q358" i="3"/>
  <c r="AI43" i="1"/>
  <c r="Q43" i="3"/>
  <c r="R43" i="1"/>
  <c r="AI614" i="1"/>
  <c r="Q614" i="3"/>
  <c r="R614" i="1"/>
  <c r="AC376" i="1"/>
  <c r="AB376" i="3"/>
  <c r="AC181" i="3"/>
  <c r="AD181" i="1"/>
  <c r="AF181" i="1" s="1"/>
  <c r="AC350" i="1"/>
  <c r="AB350" i="3"/>
  <c r="AC321" i="1"/>
  <c r="AB321" i="3"/>
  <c r="AF589" i="1"/>
  <c r="AD589" i="3"/>
  <c r="AE589" i="1"/>
  <c r="AE589" i="3" s="1"/>
  <c r="Q194" i="3"/>
  <c r="AI194" i="1"/>
  <c r="AI654" i="1"/>
  <c r="Q654" i="3"/>
  <c r="R654" i="1"/>
  <c r="AC607" i="1"/>
  <c r="AB607" i="3"/>
  <c r="Q382" i="3"/>
  <c r="AI382" i="1"/>
  <c r="R382" i="1"/>
  <c r="AJ275" i="3"/>
  <c r="AK275" i="1"/>
  <c r="AD243" i="1"/>
  <c r="AF243" i="1" s="1"/>
  <c r="AC243" i="3"/>
  <c r="AD403" i="1"/>
  <c r="AC403" i="3"/>
  <c r="AC74" i="1"/>
  <c r="AB74" i="3"/>
  <c r="Q646" i="3"/>
  <c r="AI646" i="1"/>
  <c r="Q660" i="3"/>
  <c r="AI660" i="1"/>
  <c r="S276" i="1"/>
  <c r="R276" i="3"/>
  <c r="Q391" i="3"/>
  <c r="AI391" i="1"/>
  <c r="R391" i="1"/>
  <c r="AC39" i="1"/>
  <c r="AB39" i="3"/>
  <c r="AC353" i="1"/>
  <c r="AB353" i="3"/>
  <c r="AC382" i="1"/>
  <c r="Q606" i="3"/>
  <c r="AI606" i="1"/>
  <c r="R606" i="1"/>
  <c r="AC307" i="1"/>
  <c r="AB307" i="3"/>
  <c r="AC451" i="1"/>
  <c r="AB451" i="3"/>
  <c r="AC123" i="1"/>
  <c r="AB123" i="3"/>
  <c r="S135" i="1"/>
  <c r="T135" i="1" s="1"/>
  <c r="T135" i="3" s="1"/>
  <c r="R135" i="3"/>
  <c r="AC12" i="1"/>
  <c r="AB12" i="3"/>
  <c r="AC505" i="1"/>
  <c r="AB505" i="3"/>
  <c r="U246" i="1"/>
  <c r="S246" i="3"/>
  <c r="Q376" i="3"/>
  <c r="AI376" i="1"/>
  <c r="R376" i="1"/>
  <c r="AI578" i="1"/>
  <c r="Q578" i="3"/>
  <c r="AI220" i="1"/>
  <c r="Q220" i="3"/>
  <c r="R220" i="1"/>
  <c r="AI623" i="1"/>
  <c r="Q623" i="3"/>
  <c r="R623" i="1"/>
  <c r="AC8" i="1"/>
  <c r="AB8" i="3"/>
  <c r="AG537" i="1"/>
  <c r="AG537" i="3" s="1"/>
  <c r="AF537" i="3"/>
  <c r="AJ494" i="3"/>
  <c r="AK494" i="1"/>
  <c r="AJ627" i="1"/>
  <c r="AI627" i="3"/>
  <c r="AI12" i="1"/>
  <c r="Q12" i="3"/>
  <c r="R12" i="1"/>
  <c r="Q564" i="3"/>
  <c r="AI564" i="1"/>
  <c r="AI595" i="1"/>
  <c r="Q595" i="3"/>
  <c r="R595" i="1"/>
  <c r="AG312" i="1"/>
  <c r="AG312" i="3" s="1"/>
  <c r="AF312" i="3"/>
  <c r="AG28" i="1"/>
  <c r="AG28" i="3" s="1"/>
  <c r="AF28" i="3"/>
  <c r="AJ25" i="1"/>
  <c r="AI25" i="3"/>
  <c r="AC498" i="1"/>
  <c r="AB498" i="3"/>
  <c r="S563" i="1"/>
  <c r="R563" i="3"/>
  <c r="Q225" i="3"/>
  <c r="AI225" i="1"/>
  <c r="R225" i="1"/>
  <c r="Q518" i="3"/>
  <c r="AI518" i="1"/>
  <c r="AC379" i="3"/>
  <c r="AD379" i="1"/>
  <c r="AC220" i="1"/>
  <c r="AB220" i="3"/>
  <c r="AC330" i="1"/>
  <c r="AB330" i="3"/>
  <c r="AG253" i="1"/>
  <c r="AG253" i="3" s="1"/>
  <c r="AF253" i="3"/>
  <c r="S487" i="1"/>
  <c r="V389" i="1"/>
  <c r="V389" i="3" s="1"/>
  <c r="U389" i="3"/>
  <c r="V66" i="1"/>
  <c r="V66" i="3" s="1"/>
  <c r="U66" i="3"/>
  <c r="T47" i="1"/>
  <c r="T47" i="3" s="1"/>
  <c r="S47" i="3"/>
  <c r="AG35" i="1"/>
  <c r="AG35" i="3" s="1"/>
  <c r="AF35" i="3"/>
  <c r="AJ352" i="1"/>
  <c r="AJ352" i="3" s="1"/>
  <c r="AI352" i="3"/>
  <c r="AF627" i="1"/>
  <c r="AD627" i="3"/>
  <c r="T204" i="1"/>
  <c r="T204" i="3" s="1"/>
  <c r="S204" i="3"/>
  <c r="T100" i="1"/>
  <c r="T100" i="3" s="1"/>
  <c r="S100" i="3"/>
  <c r="T23" i="1"/>
  <c r="T23" i="3" s="1"/>
  <c r="S23" i="3"/>
  <c r="AE132" i="1"/>
  <c r="AE132" i="3" s="1"/>
  <c r="AD132" i="3"/>
  <c r="AL130" i="1"/>
  <c r="AK130" i="3"/>
  <c r="T375" i="1"/>
  <c r="T375" i="3" s="1"/>
  <c r="S375" i="3"/>
  <c r="V275" i="1"/>
  <c r="V275" i="3" s="1"/>
  <c r="U275" i="3"/>
  <c r="AJ313" i="1"/>
  <c r="AJ313" i="3" s="1"/>
  <c r="AI313" i="3"/>
  <c r="S155" i="1"/>
  <c r="R155" i="3"/>
  <c r="S162" i="1"/>
  <c r="R162" i="3"/>
  <c r="S421" i="1"/>
  <c r="R421" i="3"/>
  <c r="AJ587" i="1"/>
  <c r="AJ587" i="3" s="1"/>
  <c r="AI587" i="3"/>
  <c r="AE387" i="1"/>
  <c r="AE387" i="3" s="1"/>
  <c r="AD387" i="3"/>
  <c r="AC255" i="1"/>
  <c r="AB255" i="3"/>
  <c r="AC305" i="1"/>
  <c r="AB305" i="3"/>
  <c r="AI663" i="1"/>
  <c r="Q663" i="3"/>
  <c r="R663" i="1"/>
  <c r="AI628" i="1"/>
  <c r="Q628" i="3"/>
  <c r="R628" i="1"/>
  <c r="AD314" i="1"/>
  <c r="AC314" i="3"/>
  <c r="AC362" i="1"/>
  <c r="AI209" i="1"/>
  <c r="Q209" i="3"/>
  <c r="R209" i="1"/>
  <c r="AC574" i="1"/>
  <c r="AB574" i="3"/>
  <c r="AC443" i="1"/>
  <c r="AB443" i="3"/>
  <c r="AC535" i="1"/>
  <c r="AB535" i="3"/>
  <c r="R97" i="1"/>
  <c r="Q97" i="3"/>
  <c r="AI97" i="1"/>
  <c r="R461" i="3"/>
  <c r="S461" i="1"/>
  <c r="Q619" i="3"/>
  <c r="AI619" i="1"/>
  <c r="AI255" i="1"/>
  <c r="Q255" i="3"/>
  <c r="R255" i="1"/>
  <c r="AI149" i="1"/>
  <c r="Q149" i="3"/>
  <c r="AC205" i="1"/>
  <c r="AB205" i="3"/>
  <c r="AI576" i="1"/>
  <c r="Q576" i="3"/>
  <c r="R576" i="1"/>
  <c r="V109" i="1"/>
  <c r="V109" i="3" s="1"/>
  <c r="U109" i="3"/>
  <c r="AC469" i="1"/>
  <c r="AB469" i="3"/>
  <c r="AC546" i="1"/>
  <c r="AB546" i="3"/>
  <c r="U329" i="1"/>
  <c r="S329" i="3"/>
  <c r="T329" i="1"/>
  <c r="T329" i="3" s="1"/>
  <c r="Q561" i="3"/>
  <c r="AI561" i="1"/>
  <c r="R409" i="3"/>
  <c r="S409" i="1"/>
  <c r="AI656" i="1"/>
  <c r="Q656" i="3"/>
  <c r="R656" i="1"/>
  <c r="T227" i="1"/>
  <c r="T227" i="3" s="1"/>
  <c r="S227" i="3"/>
  <c r="U227" i="1"/>
  <c r="AJ427" i="3"/>
  <c r="AK427" i="1"/>
  <c r="AK246" i="1"/>
  <c r="AJ246" i="3"/>
  <c r="AC21" i="1"/>
  <c r="AB21" i="3"/>
  <c r="AC20" i="1"/>
  <c r="AB20" i="3"/>
  <c r="Q48" i="3"/>
  <c r="AI48" i="1"/>
  <c r="R48" i="1"/>
  <c r="AC201" i="1"/>
  <c r="AB201" i="3"/>
  <c r="Q219" i="3"/>
  <c r="AI219" i="1"/>
  <c r="R219" i="1"/>
  <c r="AJ650" i="1"/>
  <c r="AI650" i="3"/>
  <c r="AG490" i="1"/>
  <c r="AG490" i="3" s="1"/>
  <c r="AF490" i="3"/>
  <c r="AC273" i="1"/>
  <c r="AB273" i="3"/>
  <c r="AC532" i="1"/>
  <c r="AB532" i="3"/>
  <c r="AJ639" i="3"/>
  <c r="AK639" i="1"/>
  <c r="AE311" i="1"/>
  <c r="AE311" i="3" s="1"/>
  <c r="AD311" i="3"/>
  <c r="AJ480" i="1"/>
  <c r="AI480" i="3"/>
  <c r="U4" i="1"/>
  <c r="S4" i="3"/>
  <c r="AI537" i="1"/>
  <c r="Q537" i="3"/>
  <c r="R537" i="1"/>
  <c r="R194" i="1"/>
  <c r="AG329" i="1"/>
  <c r="AG329" i="3" s="1"/>
  <c r="AF329" i="3"/>
  <c r="AG222" i="1"/>
  <c r="AG222" i="3" s="1"/>
  <c r="AF222" i="3"/>
  <c r="Q278" i="3"/>
  <c r="AI278" i="1"/>
  <c r="R180" i="1"/>
  <c r="Q180" i="3"/>
  <c r="AI180" i="1"/>
  <c r="AC511" i="1"/>
  <c r="AB511" i="3"/>
  <c r="U519" i="1"/>
  <c r="S519" i="3"/>
  <c r="Q141" i="3"/>
  <c r="AI141" i="1"/>
  <c r="AJ236" i="3"/>
  <c r="AK236" i="1"/>
  <c r="AC510" i="1"/>
  <c r="AB510" i="3"/>
  <c r="Q264" i="3"/>
  <c r="AI264" i="1"/>
  <c r="AC554" i="1"/>
  <c r="AB554" i="3"/>
  <c r="AJ186" i="1"/>
  <c r="AI186" i="3"/>
  <c r="U212" i="1"/>
  <c r="S212" i="3"/>
  <c r="AJ175" i="1"/>
  <c r="AI175" i="3"/>
  <c r="V446" i="1"/>
  <c r="V446" i="3" s="1"/>
  <c r="U446" i="3"/>
  <c r="AC388" i="1"/>
  <c r="AB388" i="3"/>
  <c r="AC402" i="1"/>
  <c r="AB402" i="3"/>
  <c r="AG319" i="1"/>
  <c r="AG319" i="3" s="1"/>
  <c r="AF319" i="3"/>
  <c r="AJ437" i="3"/>
  <c r="AK437" i="1"/>
  <c r="AC560" i="1"/>
  <c r="AB560" i="3"/>
  <c r="AI588" i="1"/>
  <c r="Q588" i="3"/>
  <c r="R588" i="1"/>
  <c r="AC414" i="1"/>
  <c r="AB414" i="3"/>
  <c r="AC359" i="1"/>
  <c r="AB359" i="3"/>
  <c r="AC472" i="1"/>
  <c r="AB472" i="3"/>
  <c r="Q585" i="3"/>
  <c r="R585" i="1"/>
  <c r="AI585" i="1"/>
  <c r="AD656" i="1"/>
  <c r="AC656" i="3"/>
  <c r="AC345" i="1"/>
  <c r="AC485" i="1"/>
  <c r="AB485" i="3"/>
  <c r="AI572" i="1"/>
  <c r="Q572" i="3"/>
  <c r="R572" i="1"/>
  <c r="AD421" i="1"/>
  <c r="AC421" i="3"/>
  <c r="AC151" i="1"/>
  <c r="AB151" i="3"/>
  <c r="AJ648" i="1"/>
  <c r="AI648" i="3"/>
  <c r="Q394" i="3"/>
  <c r="AI394" i="1"/>
  <c r="Q553" i="3"/>
  <c r="AI553" i="1"/>
  <c r="R553" i="1"/>
  <c r="AC148" i="1"/>
  <c r="AB148" i="3"/>
  <c r="AC258" i="1"/>
  <c r="AB258" i="3"/>
  <c r="AI413" i="1"/>
  <c r="Q413" i="3"/>
  <c r="R413" i="1"/>
  <c r="AJ464" i="3"/>
  <c r="AK464" i="1"/>
  <c r="AL527" i="1"/>
  <c r="AL527" i="3" s="1"/>
  <c r="AK527" i="3"/>
  <c r="AJ584" i="1"/>
  <c r="AI584" i="3"/>
  <c r="AJ338" i="3"/>
  <c r="AK338" i="1"/>
  <c r="AI44" i="1"/>
  <c r="Q44" i="3"/>
  <c r="R44" i="1"/>
  <c r="AC78" i="3"/>
  <c r="AD78" i="1"/>
  <c r="AF78" i="1" s="1"/>
  <c r="AC144" i="1"/>
  <c r="AB144" i="3"/>
  <c r="AC322" i="1"/>
  <c r="AB322" i="3"/>
  <c r="T210" i="1"/>
  <c r="T210" i="3" s="1"/>
  <c r="S210" i="3"/>
  <c r="U447" i="1"/>
  <c r="S447" i="3"/>
  <c r="U592" i="1"/>
  <c r="S592" i="3"/>
  <c r="U80" i="1"/>
  <c r="S80" i="3"/>
  <c r="V300" i="1"/>
  <c r="V300" i="3" s="1"/>
  <c r="U300" i="3"/>
  <c r="U426" i="1"/>
  <c r="S426" i="3"/>
  <c r="AJ488" i="1"/>
  <c r="AJ488" i="3" s="1"/>
  <c r="AI488" i="3"/>
  <c r="T427" i="1"/>
  <c r="T427" i="3" s="1"/>
  <c r="S427" i="3"/>
  <c r="V639" i="1"/>
  <c r="V639" i="3" s="1"/>
  <c r="U639" i="3"/>
  <c r="AG111" i="1"/>
  <c r="AG111" i="3" s="1"/>
  <c r="AF111" i="3"/>
  <c r="AG85" i="1"/>
  <c r="AG85" i="3" s="1"/>
  <c r="AF85" i="3"/>
  <c r="AF137" i="1"/>
  <c r="AD137" i="3"/>
  <c r="T248" i="1"/>
  <c r="T248" i="3" s="1"/>
  <c r="S248" i="3"/>
  <c r="T320" i="1"/>
  <c r="T320" i="3" s="1"/>
  <c r="S320" i="3"/>
  <c r="AJ276" i="1"/>
  <c r="AI276" i="3"/>
  <c r="S636" i="1"/>
  <c r="R636" i="3"/>
  <c r="AJ162" i="1"/>
  <c r="AI162" i="3"/>
  <c r="AE624" i="1"/>
  <c r="AE624" i="3" s="1"/>
  <c r="AD624" i="3"/>
  <c r="AJ327" i="1"/>
  <c r="AJ327" i="3" s="1"/>
  <c r="AI327" i="3"/>
  <c r="AJ421" i="1"/>
  <c r="AI421" i="3"/>
  <c r="S79" i="1"/>
  <c r="R79" i="3"/>
  <c r="AJ80" i="3"/>
  <c r="AK80" i="1"/>
  <c r="AC471" i="1"/>
  <c r="AB471" i="3"/>
  <c r="AC207" i="1"/>
  <c r="AB207" i="3"/>
  <c r="AI202" i="1"/>
  <c r="Q202" i="3"/>
  <c r="R202" i="1"/>
  <c r="AJ388" i="1"/>
  <c r="AI388" i="3"/>
  <c r="AG265" i="1"/>
  <c r="AG265" i="3" s="1"/>
  <c r="AF265" i="3"/>
  <c r="S216" i="1"/>
  <c r="R216" i="3"/>
  <c r="R468" i="1"/>
  <c r="Q468" i="3"/>
  <c r="AI468" i="1"/>
  <c r="AC337" i="3"/>
  <c r="AD337" i="1"/>
  <c r="AD565" i="1"/>
  <c r="AF565" i="1" s="1"/>
  <c r="AC565" i="3"/>
  <c r="AG406" i="1"/>
  <c r="AG406" i="3" s="1"/>
  <c r="AF406" i="3"/>
  <c r="AJ215" i="1"/>
  <c r="AI215" i="3"/>
  <c r="AC224" i="1"/>
  <c r="AB224" i="3"/>
  <c r="AC235" i="1"/>
  <c r="AB235" i="3"/>
  <c r="AC79" i="1"/>
  <c r="AB79" i="3"/>
  <c r="AC94" i="3"/>
  <c r="AD94" i="1"/>
  <c r="AE94" i="1" s="1"/>
  <c r="AE94" i="3" s="1"/>
  <c r="Q96" i="3"/>
  <c r="AI96" i="1"/>
  <c r="AD629" i="1"/>
  <c r="AE629" i="1" s="1"/>
  <c r="AE629" i="3" s="1"/>
  <c r="AC629" i="3"/>
  <c r="AG652" i="1"/>
  <c r="AG652" i="3" s="1"/>
  <c r="AF652" i="3"/>
  <c r="Q487" i="3"/>
  <c r="AI487" i="1"/>
  <c r="R182" i="1"/>
  <c r="Q182" i="3"/>
  <c r="AI182" i="1"/>
  <c r="R613" i="1"/>
  <c r="Q613" i="3"/>
  <c r="AI613" i="1"/>
  <c r="AC245" i="1"/>
  <c r="AB245" i="3"/>
  <c r="AC583" i="1"/>
  <c r="AB583" i="3"/>
  <c r="R143" i="3"/>
  <c r="S143" i="1"/>
  <c r="AL71" i="1"/>
  <c r="AK71" i="3"/>
  <c r="R349" i="1"/>
  <c r="Q349" i="3"/>
  <c r="AI349" i="1"/>
  <c r="AE274" i="1"/>
  <c r="AE274" i="3" s="1"/>
  <c r="AD274" i="3"/>
  <c r="AF274" i="1"/>
  <c r="AC59" i="1"/>
  <c r="AB59" i="3"/>
  <c r="R286" i="1"/>
  <c r="Q286" i="3"/>
  <c r="AI286" i="1"/>
  <c r="Q635" i="3"/>
  <c r="AI635" i="1"/>
  <c r="AC27" i="3"/>
  <c r="AD27" i="1"/>
  <c r="T60" i="1"/>
  <c r="T60" i="3" s="1"/>
  <c r="S60" i="3"/>
  <c r="AI134" i="1"/>
  <c r="Q134" i="3"/>
  <c r="AC42" i="3"/>
  <c r="AD42" i="1"/>
  <c r="AF42" i="1" s="1"/>
  <c r="AG100" i="1"/>
  <c r="AG100" i="3" s="1"/>
  <c r="AF100" i="3"/>
  <c r="AJ293" i="1"/>
  <c r="AI293" i="3"/>
  <c r="Q37" i="3"/>
  <c r="AI37" i="1"/>
  <c r="AC116" i="3"/>
  <c r="AD116" i="1"/>
  <c r="Q625" i="3"/>
  <c r="AI625" i="1"/>
  <c r="AC145" i="1"/>
  <c r="AD213" i="1"/>
  <c r="AC213" i="3"/>
  <c r="AJ129" i="1"/>
  <c r="AI129" i="3"/>
  <c r="AC340" i="1"/>
  <c r="AB340" i="3"/>
  <c r="AC66" i="1"/>
  <c r="AB66" i="3"/>
  <c r="AC186" i="1"/>
  <c r="AB186" i="3"/>
  <c r="AJ618" i="3"/>
  <c r="AK618" i="1"/>
  <c r="AK304" i="1"/>
  <c r="AJ304" i="3"/>
  <c r="AJ99" i="1"/>
  <c r="AI99" i="3"/>
  <c r="S316" i="1"/>
  <c r="U316" i="1" s="1"/>
  <c r="R316" i="3"/>
  <c r="T458" i="1"/>
  <c r="T458" i="3" s="1"/>
  <c r="S458" i="3"/>
  <c r="U458" i="1"/>
  <c r="Q139" i="3"/>
  <c r="AI139" i="1"/>
  <c r="AC405" i="1"/>
  <c r="AB405" i="3"/>
  <c r="S107" i="1"/>
  <c r="U107" i="1" s="1"/>
  <c r="R107" i="3"/>
  <c r="U527" i="1"/>
  <c r="S527" i="3"/>
  <c r="AI420" i="1"/>
  <c r="Q420" i="3"/>
  <c r="R420" i="1"/>
  <c r="AJ250" i="1"/>
  <c r="AI250" i="3"/>
  <c r="AC644" i="1"/>
  <c r="AB644" i="3"/>
  <c r="AC212" i="3"/>
  <c r="AD212" i="1"/>
  <c r="AF212" i="1" s="1"/>
  <c r="AC294" i="1"/>
  <c r="AB294" i="3"/>
  <c r="AC645" i="1"/>
  <c r="AB645" i="3"/>
  <c r="AC334" i="1"/>
  <c r="AB334" i="3"/>
  <c r="AC399" i="1"/>
  <c r="AB399" i="3"/>
  <c r="Q177" i="3"/>
  <c r="R177" i="1"/>
  <c r="AI177" i="1"/>
  <c r="AC412" i="1"/>
  <c r="AB412" i="3"/>
  <c r="AJ365" i="1"/>
  <c r="AI365" i="3"/>
  <c r="Q217" i="3"/>
  <c r="AI217" i="1"/>
  <c r="AJ303" i="3"/>
  <c r="AK303" i="1"/>
  <c r="AI400" i="1"/>
  <c r="Q400" i="3"/>
  <c r="R400" i="1"/>
  <c r="AE483" i="1"/>
  <c r="AE483" i="3" s="1"/>
  <c r="AD483" i="3"/>
  <c r="AF483" i="1"/>
  <c r="AC452" i="1"/>
  <c r="AB452" i="3"/>
  <c r="AF506" i="1"/>
  <c r="AD506" i="3"/>
  <c r="AE506" i="1"/>
  <c r="AE506" i="3" s="1"/>
  <c r="S150" i="1"/>
  <c r="U150" i="1" s="1"/>
  <c r="R150" i="3"/>
  <c r="AC342" i="1"/>
  <c r="AB342" i="3"/>
  <c r="R152" i="1"/>
  <c r="Q152" i="3"/>
  <c r="AI152" i="1"/>
  <c r="AJ45" i="1"/>
  <c r="AI45" i="3"/>
  <c r="R507" i="1"/>
  <c r="S514" i="1"/>
  <c r="R514" i="3"/>
  <c r="U569" i="1"/>
  <c r="S569" i="3"/>
  <c r="R283" i="1"/>
  <c r="Q283" i="3"/>
  <c r="AI283" i="1"/>
  <c r="AI257" i="1"/>
  <c r="Q257" i="3"/>
  <c r="R257" i="1"/>
  <c r="Q601" i="3"/>
  <c r="R601" i="1"/>
  <c r="AI601" i="1"/>
  <c r="AC327" i="1"/>
  <c r="AB327" i="3"/>
  <c r="AJ108" i="1"/>
  <c r="AI108" i="3"/>
  <c r="Q664" i="3"/>
  <c r="AI664" i="1"/>
  <c r="AC400" i="1"/>
  <c r="AB400" i="3"/>
  <c r="R238" i="3"/>
  <c r="S238" i="1"/>
  <c r="S238" i="3" s="1"/>
  <c r="AD75" i="1"/>
  <c r="AE75" i="1" s="1"/>
  <c r="AE75" i="3" s="1"/>
  <c r="AC75" i="3"/>
  <c r="AL581" i="1"/>
  <c r="AL581" i="3" s="1"/>
  <c r="AK581" i="3"/>
  <c r="U362" i="1"/>
  <c r="S362" i="3"/>
  <c r="T668" i="1"/>
  <c r="T668" i="3" s="1"/>
  <c r="S668" i="3"/>
  <c r="AL592" i="1"/>
  <c r="AL592" i="3" s="1"/>
  <c r="AK592" i="3"/>
  <c r="U523" i="1"/>
  <c r="S523" i="3"/>
  <c r="AF183" i="1"/>
  <c r="AD183" i="3"/>
  <c r="AE365" i="1"/>
  <c r="AE365" i="3" s="1"/>
  <c r="AD365" i="3"/>
  <c r="U535" i="1"/>
  <c r="S535" i="3"/>
  <c r="AL455" i="1"/>
  <c r="AL455" i="3" s="1"/>
  <c r="AK455" i="3"/>
  <c r="T520" i="1"/>
  <c r="T520" i="3" s="1"/>
  <c r="S520" i="3"/>
  <c r="U508" i="1"/>
  <c r="S508" i="3"/>
  <c r="AE582" i="1"/>
  <c r="AE582" i="3" s="1"/>
  <c r="AD582" i="3"/>
  <c r="AG420" i="1"/>
  <c r="AG420" i="3" s="1"/>
  <c r="AF420" i="3"/>
  <c r="S61" i="1"/>
  <c r="R61" i="3"/>
  <c r="AG268" i="1"/>
  <c r="AG268" i="3" s="1"/>
  <c r="AF268" i="3"/>
  <c r="AE158" i="1"/>
  <c r="AE158" i="3" s="1"/>
  <c r="AD158" i="3"/>
  <c r="AG608" i="1"/>
  <c r="AG608" i="3" s="1"/>
  <c r="AF608" i="3"/>
  <c r="AG441" i="1"/>
  <c r="AG441" i="3" s="1"/>
  <c r="AF441" i="3"/>
  <c r="AJ636" i="1"/>
  <c r="AJ636" i="3" s="1"/>
  <c r="AI636" i="3"/>
  <c r="AJ557" i="1"/>
  <c r="AI557" i="3"/>
  <c r="AJ79" i="1"/>
  <c r="AJ79" i="3" s="1"/>
  <c r="AI79" i="3"/>
  <c r="AF53" i="1"/>
  <c r="AD53" i="3"/>
  <c r="AC156" i="1"/>
  <c r="AC156" i="3" s="1"/>
  <c r="Q330" i="3"/>
  <c r="AI330" i="1"/>
  <c r="AD598" i="1"/>
  <c r="AE598" i="1" s="1"/>
  <c r="AE598" i="3" s="1"/>
  <c r="AC598" i="3"/>
  <c r="AJ76" i="1"/>
  <c r="AI76" i="3"/>
  <c r="S263" i="1"/>
  <c r="R263" i="3"/>
  <c r="AC50" i="1"/>
  <c r="AB50" i="3"/>
  <c r="AI645" i="1"/>
  <c r="Q645" i="3"/>
  <c r="R645" i="1"/>
  <c r="AC315" i="1"/>
  <c r="AB315" i="3"/>
  <c r="S358" i="1"/>
  <c r="R358" i="3"/>
  <c r="AK343" i="1"/>
  <c r="AJ343" i="3"/>
  <c r="AC215" i="1"/>
  <c r="AB215" i="3"/>
  <c r="AI657" i="1"/>
  <c r="Q657" i="3"/>
  <c r="R657" i="1"/>
  <c r="AC125" i="1"/>
  <c r="AB125" i="3"/>
  <c r="AI517" i="1"/>
  <c r="Q517" i="3"/>
  <c r="R517" i="1"/>
  <c r="AG142" i="1"/>
  <c r="AG142" i="3" s="1"/>
  <c r="AF142" i="3"/>
  <c r="AG425" i="1"/>
  <c r="AG425" i="3" s="1"/>
  <c r="AF425" i="3"/>
  <c r="AC635" i="1"/>
  <c r="AB635" i="3"/>
  <c r="AI526" i="1"/>
  <c r="Q526" i="3"/>
  <c r="R526" i="1"/>
  <c r="AC562" i="1"/>
  <c r="AB562" i="3"/>
  <c r="S436" i="1"/>
  <c r="R436" i="3"/>
  <c r="U436" i="1"/>
  <c r="AC69" i="1"/>
  <c r="AB69" i="3"/>
  <c r="AC633" i="1"/>
  <c r="AB633" i="3"/>
  <c r="AJ269" i="1"/>
  <c r="AI269" i="3"/>
  <c r="AJ340" i="1"/>
  <c r="AI340" i="3"/>
  <c r="U624" i="1"/>
  <c r="S624" i="3"/>
  <c r="AJ385" i="1"/>
  <c r="AI385" i="3"/>
  <c r="Q167" i="3"/>
  <c r="R167" i="1"/>
  <c r="AI167" i="1"/>
  <c r="Q17" i="3"/>
  <c r="R17" i="1"/>
  <c r="AI17" i="1"/>
  <c r="AJ111" i="1"/>
  <c r="AI111" i="3"/>
  <c r="AJ157" i="1"/>
  <c r="AI157" i="3"/>
  <c r="R577" i="1"/>
  <c r="Q577" i="3"/>
  <c r="AI577" i="1"/>
  <c r="AC625" i="1"/>
  <c r="AB625" i="3"/>
  <c r="Q432" i="3"/>
  <c r="AI432" i="1"/>
  <c r="AC271" i="1"/>
  <c r="AB271" i="3"/>
  <c r="AC522" i="1"/>
  <c r="AB522" i="3"/>
  <c r="AI151" i="1"/>
  <c r="Q151" i="3"/>
  <c r="R151" i="1"/>
  <c r="AC200" i="1"/>
  <c r="AB200" i="3"/>
  <c r="AC177" i="1"/>
  <c r="AB177" i="3"/>
  <c r="AE84" i="1"/>
  <c r="AE84" i="3" s="1"/>
  <c r="AD84" i="3"/>
  <c r="AF84" i="1"/>
  <c r="AC404" i="1"/>
  <c r="AB404" i="3"/>
  <c r="Q164" i="3"/>
  <c r="AI164" i="1"/>
  <c r="AC549" i="1"/>
  <c r="AB549" i="3"/>
  <c r="AI367" i="1"/>
  <c r="Q367" i="3"/>
  <c r="AI461" i="1"/>
  <c r="Q461" i="3"/>
  <c r="R431" i="3"/>
  <c r="S431" i="1"/>
  <c r="Q489" i="3"/>
  <c r="AI489" i="1"/>
  <c r="AC346" i="1"/>
  <c r="AB346" i="3"/>
  <c r="AC248" i="1"/>
  <c r="AB248" i="3"/>
  <c r="AD497" i="1"/>
  <c r="AF497" i="1" s="1"/>
  <c r="AC497" i="3"/>
  <c r="R115" i="3"/>
  <c r="S115" i="1"/>
  <c r="R533" i="3"/>
  <c r="S533" i="1"/>
  <c r="AC521" i="1"/>
  <c r="AB521" i="3"/>
  <c r="AJ8" i="1"/>
  <c r="AI8" i="3"/>
  <c r="Q235" i="3"/>
  <c r="R235" i="1"/>
  <c r="AI235" i="1"/>
  <c r="R335" i="1"/>
  <c r="Q335" i="3"/>
  <c r="AI335" i="1"/>
  <c r="AC634" i="1"/>
  <c r="AB634" i="3"/>
  <c r="AJ415" i="3"/>
  <c r="AK415" i="1"/>
  <c r="R250" i="3"/>
  <c r="S250" i="1"/>
  <c r="AJ502" i="3"/>
  <c r="AK502" i="1"/>
  <c r="AC542" i="1"/>
  <c r="AB542" i="3"/>
  <c r="AJ569" i="1"/>
  <c r="AI569" i="3"/>
  <c r="S371" i="1"/>
  <c r="U371" i="1" s="1"/>
  <c r="R371" i="3"/>
  <c r="AC590" i="1"/>
  <c r="AB590" i="3"/>
  <c r="AK248" i="1"/>
  <c r="AJ248" i="3"/>
  <c r="AG270" i="1"/>
  <c r="AG270" i="3" s="1"/>
  <c r="AF270" i="3"/>
  <c r="R168" i="1"/>
  <c r="Q168" i="3"/>
  <c r="AI168" i="1"/>
  <c r="AC298" i="1"/>
  <c r="AB298" i="3"/>
  <c r="Q189" i="3"/>
  <c r="AI189" i="1"/>
  <c r="R189" i="1"/>
  <c r="AD665" i="1"/>
  <c r="AC665" i="3"/>
  <c r="AD536" i="1"/>
  <c r="AC536" i="3"/>
  <c r="AJ38" i="1"/>
  <c r="AI38" i="3"/>
  <c r="R231" i="1"/>
  <c r="Q231" i="3"/>
  <c r="AI231" i="1"/>
  <c r="Q616" i="3"/>
  <c r="R616" i="1"/>
  <c r="AI616" i="1"/>
  <c r="Q193" i="3"/>
  <c r="AI193" i="1"/>
  <c r="AC77" i="1"/>
  <c r="AB77" i="3"/>
  <c r="AC136" i="1"/>
  <c r="AB136" i="3"/>
  <c r="AD407" i="1"/>
  <c r="AC407" i="3"/>
  <c r="V306" i="1"/>
  <c r="V306" i="3" s="1"/>
  <c r="U306" i="3"/>
  <c r="Q150" i="3"/>
  <c r="AI150" i="1"/>
  <c r="S482" i="1"/>
  <c r="U482" i="1" s="1"/>
  <c r="R482" i="3"/>
  <c r="AC525" i="1"/>
  <c r="AB525" i="3"/>
  <c r="AC226" i="1"/>
  <c r="AB226" i="3"/>
  <c r="R529" i="1"/>
  <c r="U598" i="1"/>
  <c r="S598" i="3"/>
  <c r="AE87" i="1"/>
  <c r="AE87" i="3" s="1"/>
  <c r="AD87" i="3"/>
  <c r="R360" i="3"/>
  <c r="S360" i="1"/>
  <c r="T360" i="1" s="1"/>
  <c r="T360" i="3" s="1"/>
  <c r="AC103" i="3"/>
  <c r="AD103" i="1"/>
  <c r="AD103" i="3" s="1"/>
  <c r="S230" i="1"/>
  <c r="T230" i="1" s="1"/>
  <c r="T230" i="3" s="1"/>
  <c r="R230" i="3"/>
  <c r="R7" i="3"/>
  <c r="S7" i="1"/>
  <c r="T72" i="1"/>
  <c r="T72" i="3" s="1"/>
  <c r="S72" i="3"/>
  <c r="U72" i="1"/>
  <c r="U367" i="1"/>
  <c r="S367" i="3"/>
  <c r="T319" i="1"/>
  <c r="T319" i="3" s="1"/>
  <c r="S319" i="3"/>
  <c r="T457" i="1"/>
  <c r="T457" i="3" s="1"/>
  <c r="S457" i="3"/>
  <c r="AG71" i="1"/>
  <c r="AG71" i="3" s="1"/>
  <c r="AF71" i="3"/>
  <c r="T354" i="1"/>
  <c r="T354" i="3" s="1"/>
  <c r="S354" i="3"/>
  <c r="T285" i="1"/>
  <c r="T285" i="3" s="1"/>
  <c r="S285" i="3"/>
  <c r="AF332" i="1"/>
  <c r="AD332" i="3"/>
  <c r="T284" i="1"/>
  <c r="T284" i="3" s="1"/>
  <c r="S284" i="3"/>
  <c r="V331" i="1"/>
  <c r="V331" i="3" s="1"/>
  <c r="U331" i="3"/>
  <c r="S365" i="1"/>
  <c r="R365" i="3"/>
  <c r="AO653" i="1"/>
  <c r="AO653" i="3" s="1"/>
  <c r="AN653" i="3"/>
  <c r="AG534" i="1"/>
  <c r="AG534" i="3" s="1"/>
  <c r="AF534" i="3"/>
  <c r="AJ575" i="1"/>
  <c r="AJ575" i="3" s="1"/>
  <c r="AI575" i="3"/>
  <c r="AG297" i="1"/>
  <c r="AG297" i="3" s="1"/>
  <c r="AF297" i="3"/>
  <c r="AL331" i="1"/>
  <c r="AL331" i="3" s="1"/>
  <c r="AK331" i="3"/>
  <c r="AJ410" i="1"/>
  <c r="AI410" i="3"/>
  <c r="AJ312" i="1"/>
  <c r="AJ312" i="3" s="1"/>
  <c r="AI312" i="3"/>
  <c r="AF143" i="1"/>
  <c r="AD143" i="3"/>
  <c r="AJ379" i="3"/>
  <c r="AK379" i="1"/>
  <c r="AC475" i="1"/>
  <c r="AB475" i="3"/>
  <c r="S452" i="1"/>
  <c r="R452" i="3"/>
  <c r="U509" i="1"/>
  <c r="S509" i="3"/>
  <c r="AC386" i="1"/>
  <c r="AB386" i="3"/>
  <c r="Q528" i="3"/>
  <c r="R528" i="1"/>
  <c r="AI528" i="1"/>
  <c r="AC234" i="1"/>
  <c r="AB234" i="3"/>
  <c r="AI445" i="1"/>
  <c r="Q445" i="3"/>
  <c r="R445" i="1"/>
  <c r="AC96" i="1"/>
  <c r="AB96" i="3"/>
  <c r="AJ440" i="1"/>
  <c r="AI440" i="3"/>
  <c r="S34" i="1"/>
  <c r="R34" i="3"/>
  <c r="AG422" i="1"/>
  <c r="AG422" i="3" s="1"/>
  <c r="AF422" i="3"/>
  <c r="AC660" i="1"/>
  <c r="AB660" i="3"/>
  <c r="AE246" i="1"/>
  <c r="AE246" i="3" s="1"/>
  <c r="AD246" i="3"/>
  <c r="AF246" i="1"/>
  <c r="Q580" i="3"/>
  <c r="AI580" i="1"/>
  <c r="AK372" i="1"/>
  <c r="AJ372" i="3"/>
  <c r="AE233" i="1"/>
  <c r="AE233" i="3" s="1"/>
  <c r="AD233" i="3"/>
  <c r="AF233" i="1"/>
  <c r="AI436" i="1"/>
  <c r="Q436" i="3"/>
  <c r="Q241" i="3"/>
  <c r="AI241" i="1"/>
  <c r="R241" i="1"/>
  <c r="AJ408" i="1"/>
  <c r="AI408" i="3"/>
  <c r="AI82" i="1"/>
  <c r="Q82" i="3"/>
  <c r="AJ34" i="1"/>
  <c r="AI34" i="3"/>
  <c r="AJ247" i="3"/>
  <c r="AK247" i="1"/>
  <c r="AI641" i="1"/>
  <c r="Q641" i="3"/>
  <c r="AD647" i="1"/>
  <c r="AF647" i="1" s="1"/>
  <c r="AC647" i="3"/>
  <c r="AI381" i="1"/>
  <c r="Q381" i="3"/>
  <c r="R381" i="1"/>
  <c r="Q222" i="3"/>
  <c r="AI222" i="1"/>
  <c r="AC122" i="1"/>
  <c r="AB122" i="3"/>
  <c r="AD640" i="1"/>
  <c r="AF640" i="1" s="1"/>
  <c r="AC640" i="3"/>
  <c r="AJ546" i="1"/>
  <c r="AI546" i="3"/>
  <c r="AI305" i="1"/>
  <c r="Q305" i="3"/>
  <c r="R305" i="1"/>
  <c r="R158" i="1"/>
  <c r="Q158" i="3"/>
  <c r="AI158" i="1"/>
  <c r="AG343" i="1"/>
  <c r="AG343" i="3" s="1"/>
  <c r="AF343" i="3"/>
  <c r="AJ259" i="3"/>
  <c r="AK259" i="1"/>
  <c r="AI128" i="1"/>
  <c r="Q128" i="3"/>
  <c r="R128" i="1"/>
  <c r="AC256" i="1"/>
  <c r="AB256" i="3"/>
  <c r="AK221" i="1"/>
  <c r="AJ221" i="3"/>
  <c r="AF190" i="1"/>
  <c r="AD190" i="3"/>
  <c r="AI27" i="1"/>
  <c r="Q27" i="3"/>
  <c r="R27" i="1"/>
  <c r="AC325" i="3"/>
  <c r="AD325" i="1"/>
  <c r="AJ85" i="3"/>
  <c r="AK85" i="1"/>
  <c r="AC646" i="3"/>
  <c r="AD646" i="1"/>
  <c r="AF646" i="1" s="1"/>
  <c r="AC391" i="1"/>
  <c r="AB391" i="3"/>
  <c r="AC617" i="1"/>
  <c r="AB617" i="3"/>
  <c r="T147" i="1"/>
  <c r="T147" i="3" s="1"/>
  <c r="S147" i="3"/>
  <c r="U147" i="1"/>
  <c r="R347" i="1"/>
  <c r="Q347" i="3"/>
  <c r="AI347" i="1"/>
  <c r="Q107" i="3"/>
  <c r="AI107" i="1"/>
  <c r="AD197" i="1"/>
  <c r="AC197" i="3"/>
  <c r="AG331" i="1"/>
  <c r="AG331" i="3" s="1"/>
  <c r="AF331" i="3"/>
  <c r="AL326" i="1"/>
  <c r="AK326" i="3"/>
  <c r="AI371" i="1"/>
  <c r="Q371" i="3"/>
  <c r="AC369" i="1"/>
  <c r="AB369" i="3"/>
  <c r="S299" i="1"/>
  <c r="R299" i="3"/>
  <c r="T282" i="1"/>
  <c r="T282" i="3" s="1"/>
  <c r="S282" i="3"/>
  <c r="AJ357" i="1"/>
  <c r="AI357" i="3"/>
  <c r="AC586" i="1"/>
  <c r="AB586" i="3"/>
  <c r="AC462" i="1"/>
  <c r="AB462" i="3"/>
  <c r="AC500" i="1"/>
  <c r="AB500" i="3"/>
  <c r="AC442" i="1"/>
  <c r="AB442" i="3"/>
  <c r="AI172" i="1"/>
  <c r="Q172" i="3"/>
  <c r="R172" i="1"/>
  <c r="AC573" i="1"/>
  <c r="AB573" i="3"/>
  <c r="AG418" i="1"/>
  <c r="AG418" i="3" s="1"/>
  <c r="AF418" i="3"/>
  <c r="AI508" i="1"/>
  <c r="Q508" i="3"/>
  <c r="R289" i="1"/>
  <c r="Q289" i="3"/>
  <c r="AI289" i="1"/>
  <c r="AF609" i="1"/>
  <c r="AD609" i="3"/>
  <c r="AE609" i="1"/>
  <c r="AE609" i="3" s="1"/>
  <c r="AI482" i="1"/>
  <c r="Q482" i="3"/>
  <c r="AG318" i="1"/>
  <c r="AG318" i="3" s="1"/>
  <c r="AF318" i="3"/>
  <c r="AI224" i="1"/>
  <c r="Q224" i="3"/>
  <c r="AJ638" i="3"/>
  <c r="AK638" i="1"/>
  <c r="R93" i="1"/>
  <c r="V74" i="1"/>
  <c r="V74" i="3" s="1"/>
  <c r="U74" i="3"/>
  <c r="S480" i="1"/>
  <c r="R480" i="3"/>
  <c r="R560" i="1"/>
  <c r="Q560" i="3"/>
  <c r="AI560" i="1"/>
  <c r="AC547" i="1"/>
  <c r="AB547" i="3"/>
  <c r="AC302" i="1"/>
  <c r="AB302" i="3"/>
  <c r="AC438" i="1"/>
  <c r="AB438" i="3"/>
  <c r="AI470" i="1"/>
  <c r="Q470" i="3"/>
  <c r="R470" i="1"/>
  <c r="AC592" i="3"/>
  <c r="AD592" i="1"/>
  <c r="AE592" i="1" s="1"/>
  <c r="AE592" i="3" s="1"/>
  <c r="U405" i="1"/>
  <c r="AG199" i="1"/>
  <c r="AG199" i="3" s="1"/>
  <c r="AF199" i="3"/>
  <c r="T90" i="1"/>
  <c r="T90" i="3" s="1"/>
  <c r="S90" i="3"/>
  <c r="AG267" i="1"/>
  <c r="AG267" i="3" s="1"/>
  <c r="AF267" i="3"/>
  <c r="T525" i="1"/>
  <c r="T525" i="3" s="1"/>
  <c r="S525" i="3"/>
  <c r="T224" i="1"/>
  <c r="T224" i="3" s="1"/>
  <c r="S224" i="3"/>
  <c r="U280" i="1"/>
  <c r="S280" i="3"/>
  <c r="V503" i="1"/>
  <c r="V503" i="3" s="1"/>
  <c r="U503" i="3"/>
  <c r="AF24" i="1"/>
  <c r="AD24" i="3"/>
  <c r="AE221" i="1"/>
  <c r="AE221" i="3" s="1"/>
  <c r="AD221" i="3"/>
  <c r="AE90" i="1"/>
  <c r="AE90" i="3" s="1"/>
  <c r="AD90" i="3"/>
  <c r="AE159" i="1"/>
  <c r="AE159" i="3" s="1"/>
  <c r="AD159" i="3"/>
  <c r="V271" i="1"/>
  <c r="V271" i="3" s="1"/>
  <c r="U271" i="3"/>
  <c r="AG23" i="1"/>
  <c r="AG23" i="3" s="1"/>
  <c r="AF23" i="3"/>
  <c r="U612" i="1"/>
  <c r="AG347" i="1"/>
  <c r="AG347" i="3" s="1"/>
  <c r="AF347" i="3"/>
  <c r="AG591" i="1"/>
  <c r="AG591" i="3" s="1"/>
  <c r="AF591" i="3"/>
  <c r="S24" i="1"/>
  <c r="R24" i="3"/>
  <c r="AE566" i="1"/>
  <c r="AE566" i="3" s="1"/>
  <c r="V651" i="1"/>
  <c r="V651" i="3" s="1"/>
  <c r="U651" i="3"/>
  <c r="AJ554" i="1"/>
  <c r="AJ554" i="3" s="1"/>
  <c r="AI554" i="3"/>
  <c r="V338" i="1"/>
  <c r="V338" i="3" s="1"/>
  <c r="U338" i="3"/>
  <c r="S328" i="1"/>
  <c r="R328" i="3"/>
  <c r="S208" i="1"/>
  <c r="AF64" i="1"/>
  <c r="AD64" i="3"/>
  <c r="AJ634" i="1"/>
  <c r="AI634" i="3"/>
  <c r="AC301" i="1"/>
  <c r="AB301" i="3"/>
  <c r="AC479" i="1"/>
  <c r="AB479" i="3"/>
  <c r="AC661" i="1"/>
  <c r="AB661" i="3"/>
  <c r="Q497" i="3"/>
  <c r="AI497" i="1"/>
  <c r="R497" i="1"/>
  <c r="AJ281" i="3"/>
  <c r="AK281" i="1"/>
  <c r="AC98" i="3"/>
  <c r="AD98" i="1"/>
  <c r="AC109" i="1"/>
  <c r="AB109" i="3"/>
  <c r="AI16" i="1"/>
  <c r="Q16" i="3"/>
  <c r="R16" i="1"/>
  <c r="AC218" i="1"/>
  <c r="AB218" i="3"/>
  <c r="AF375" i="1"/>
  <c r="AD375" i="3"/>
  <c r="AJ530" i="1"/>
  <c r="AI530" i="3"/>
  <c r="AI403" i="1"/>
  <c r="Q403" i="3"/>
  <c r="R403" i="1"/>
  <c r="AJ598" i="3"/>
  <c r="AK598" i="1"/>
  <c r="AC615" i="1"/>
  <c r="AB615" i="3"/>
  <c r="R105" i="1"/>
  <c r="Q105" i="3"/>
  <c r="AI105" i="1"/>
  <c r="AI22" i="1"/>
  <c r="Q22" i="3"/>
  <c r="R22" i="1"/>
  <c r="AC40" i="1"/>
  <c r="AB40" i="3"/>
  <c r="AG284" i="1"/>
  <c r="AG284" i="3" s="1"/>
  <c r="AF284" i="3"/>
  <c r="R506" i="3"/>
  <c r="S506" i="1"/>
  <c r="AC515" i="1"/>
  <c r="AB515" i="3"/>
  <c r="Q450" i="3"/>
  <c r="AI450" i="1"/>
  <c r="AE303" i="1"/>
  <c r="AE303" i="3" s="1"/>
  <c r="AD303" i="3"/>
  <c r="AF303" i="1"/>
  <c r="V324" i="1"/>
  <c r="V324" i="3" s="1"/>
  <c r="U324" i="3"/>
  <c r="AJ271" i="1"/>
  <c r="AI271" i="3"/>
  <c r="R269" i="3"/>
  <c r="S269" i="1"/>
  <c r="U269" i="1" s="1"/>
  <c r="AI643" i="1"/>
  <c r="Q643" i="3"/>
  <c r="R643" i="1"/>
  <c r="AC349" i="3"/>
  <c r="AD349" i="1"/>
  <c r="AE349" i="1" s="1"/>
  <c r="AE349" i="3" s="1"/>
  <c r="AC16" i="3"/>
  <c r="AD16" i="1"/>
  <c r="AI161" i="1"/>
  <c r="Q161" i="3"/>
  <c r="R161" i="1"/>
  <c r="Q143" i="3"/>
  <c r="AI143" i="1"/>
  <c r="V53" i="1"/>
  <c r="V53" i="3" s="1"/>
  <c r="U53" i="3"/>
  <c r="AC126" i="3"/>
  <c r="AD126" i="1"/>
  <c r="AF126" i="1" s="1"/>
  <c r="R111" i="3"/>
  <c r="S111" i="1"/>
  <c r="U111" i="1" s="1"/>
  <c r="AC86" i="1"/>
  <c r="AB86" i="3"/>
  <c r="AI297" i="1"/>
  <c r="Q297" i="3"/>
  <c r="R297" i="1"/>
  <c r="AK329" i="1"/>
  <c r="AJ329" i="3"/>
  <c r="AJ50" i="1"/>
  <c r="AI50" i="3"/>
  <c r="AI512" i="1"/>
  <c r="Q512" i="3"/>
  <c r="R512" i="1"/>
  <c r="AC51" i="1"/>
  <c r="AB51" i="3"/>
  <c r="AJ350" i="1"/>
  <c r="AI350" i="3"/>
  <c r="AG543" i="1"/>
  <c r="AG543" i="3" s="1"/>
  <c r="AF543" i="3"/>
  <c r="AI375" i="1"/>
  <c r="Q375" i="3"/>
  <c r="R359" i="1"/>
  <c r="Q359" i="3"/>
  <c r="AI359" i="1"/>
  <c r="AI58" i="1"/>
  <c r="Q58" i="3"/>
  <c r="R58" i="1"/>
  <c r="AC440" i="1"/>
  <c r="AB440" i="3"/>
  <c r="Q431" i="3"/>
  <c r="AI431" i="1"/>
  <c r="AI647" i="1"/>
  <c r="Q647" i="3"/>
  <c r="R647" i="1"/>
  <c r="AE613" i="1"/>
  <c r="AE613" i="3" s="1"/>
  <c r="AD613" i="3"/>
  <c r="AF613" i="1"/>
  <c r="R515" i="1"/>
  <c r="Q515" i="3"/>
  <c r="AI515" i="1"/>
  <c r="AI443" i="1"/>
  <c r="Q443" i="3"/>
  <c r="R443" i="1"/>
  <c r="AK324" i="1"/>
  <c r="AJ324" i="3"/>
  <c r="AK36" i="1"/>
  <c r="AJ36" i="3"/>
  <c r="Q533" i="3"/>
  <c r="AI533" i="1"/>
  <c r="AC6" i="1"/>
  <c r="AB6" i="3"/>
  <c r="AD279" i="1"/>
  <c r="AF279" i="1" s="1"/>
  <c r="AC279" i="3"/>
  <c r="S234" i="1"/>
  <c r="U234" i="1" s="1"/>
  <c r="R234" i="3"/>
  <c r="AC626" i="1"/>
  <c r="AB626" i="3"/>
  <c r="AJ100" i="3"/>
  <c r="AK100" i="1"/>
  <c r="AC512" i="1"/>
  <c r="AB512" i="3"/>
  <c r="R516" i="3"/>
  <c r="S516" i="1"/>
  <c r="U78" i="1"/>
  <c r="S78" i="3"/>
  <c r="U653" i="1"/>
  <c r="S653" i="3"/>
  <c r="T653" i="1"/>
  <c r="T653" i="3" s="1"/>
  <c r="AC153" i="1"/>
  <c r="AB153" i="3"/>
  <c r="AK208" i="1"/>
  <c r="AJ208" i="3"/>
  <c r="AJ346" i="1"/>
  <c r="AI346" i="3"/>
  <c r="AC496" i="1"/>
  <c r="AB496" i="3"/>
  <c r="AJ419" i="3"/>
  <c r="AK419" i="1"/>
  <c r="AI644" i="1"/>
  <c r="Q644" i="3"/>
  <c r="R644" i="1"/>
  <c r="AI617" i="1"/>
  <c r="Q617" i="3"/>
  <c r="R617" i="1"/>
  <c r="R536" i="1"/>
  <c r="Q536" i="3"/>
  <c r="AI536" i="1"/>
  <c r="AC252" i="1"/>
  <c r="AB252" i="3"/>
  <c r="AJ84" i="3"/>
  <c r="AK84" i="1"/>
  <c r="R190" i="3"/>
  <c r="S190" i="1"/>
  <c r="Q522" i="3"/>
  <c r="AI522" i="1"/>
  <c r="AJ300" i="1"/>
  <c r="AI300" i="3"/>
  <c r="AC216" i="1"/>
  <c r="AB216" i="3"/>
  <c r="AE115" i="1"/>
  <c r="AE115" i="3" s="1"/>
  <c r="AD115" i="3"/>
  <c r="U291" i="1"/>
  <c r="S291" i="3"/>
  <c r="S357" i="1"/>
  <c r="R357" i="3"/>
  <c r="AJ64" i="1"/>
  <c r="AJ64" i="3" s="1"/>
  <c r="AI64" i="3"/>
  <c r="AI492" i="1"/>
  <c r="Q492" i="3"/>
  <c r="R492" i="1"/>
  <c r="AC170" i="1"/>
  <c r="AB170" i="3"/>
  <c r="AC58" i="1"/>
  <c r="AB58" i="3"/>
  <c r="AI15" i="1"/>
  <c r="Q15" i="3"/>
  <c r="R15" i="1"/>
  <c r="AG393" i="1"/>
  <c r="AG393" i="3" s="1"/>
  <c r="AF393" i="3"/>
  <c r="AK629" i="1"/>
  <c r="AJ629" i="3"/>
  <c r="AD614" i="1"/>
  <c r="AC614" i="3"/>
  <c r="AL668" i="1"/>
  <c r="AL668" i="3" s="1"/>
  <c r="AK668" i="3"/>
  <c r="AL142" i="1"/>
  <c r="AK142" i="3"/>
  <c r="T124" i="1"/>
  <c r="T124" i="3" s="1"/>
  <c r="S124" i="3"/>
  <c r="AK566" i="1"/>
  <c r="AG105" i="1"/>
  <c r="AG105" i="3" s="1"/>
  <c r="AF105" i="3"/>
  <c r="AG518" i="1"/>
  <c r="AG518" i="3" s="1"/>
  <c r="AF518" i="3"/>
  <c r="U123" i="1"/>
  <c r="S123" i="3"/>
  <c r="U32" i="1"/>
  <c r="S32" i="3"/>
  <c r="AJ170" i="1"/>
  <c r="AJ170" i="3" s="1"/>
  <c r="AI170" i="3"/>
  <c r="AD384" i="1"/>
  <c r="T287" i="1"/>
  <c r="T287" i="3" s="1"/>
  <c r="S287" i="3"/>
  <c r="T238" i="1"/>
  <c r="T238" i="3" s="1"/>
  <c r="U293" i="1"/>
  <c r="S293" i="3"/>
  <c r="V196" i="1"/>
  <c r="V196" i="3" s="1"/>
  <c r="U196" i="3"/>
  <c r="T160" i="1"/>
  <c r="T160" i="3" s="1"/>
  <c r="S160" i="3"/>
  <c r="V408" i="1"/>
  <c r="V408" i="3" s="1"/>
  <c r="U408" i="3"/>
  <c r="U130" i="1"/>
  <c r="S130" i="3"/>
  <c r="AG180" i="1"/>
  <c r="AG180" i="3" s="1"/>
  <c r="AF180" i="3"/>
  <c r="U304" i="1"/>
  <c r="S304" i="3"/>
  <c r="S486" i="1"/>
  <c r="U486" i="1" s="1"/>
  <c r="R486" i="3"/>
  <c r="AG52" i="1"/>
  <c r="AG52" i="3" s="1"/>
  <c r="AF52" i="3"/>
  <c r="AG167" i="1"/>
  <c r="AG167" i="3" s="1"/>
  <c r="AF167" i="3"/>
  <c r="AG595" i="1"/>
  <c r="AG595" i="3" s="1"/>
  <c r="AF595" i="3"/>
  <c r="V481" i="1"/>
  <c r="V481" i="3" s="1"/>
  <c r="U481" i="3"/>
  <c r="V318" i="1"/>
  <c r="V318" i="3" s="1"/>
  <c r="U318" i="3"/>
  <c r="S621" i="1"/>
  <c r="R621" i="3"/>
  <c r="AG80" i="1"/>
  <c r="AG80" i="3" s="1"/>
  <c r="AF80" i="3"/>
  <c r="AJ328" i="1"/>
  <c r="AI328" i="3"/>
  <c r="AE157" i="1"/>
  <c r="AE157" i="3" s="1"/>
  <c r="AD157" i="3"/>
  <c r="AC581" i="1"/>
  <c r="AB581" i="3"/>
  <c r="R309" i="1"/>
  <c r="Q309" i="3"/>
  <c r="AI309" i="1"/>
  <c r="AC659" i="1"/>
  <c r="AB659" i="3"/>
  <c r="R594" i="3"/>
  <c r="S594" i="1"/>
  <c r="U594" i="1" s="1"/>
  <c r="R600" i="3"/>
  <c r="S600" i="1"/>
  <c r="AJ40" i="1"/>
  <c r="AI40" i="3"/>
  <c r="V279" i="1"/>
  <c r="V279" i="3" s="1"/>
  <c r="U279" i="3"/>
  <c r="V494" i="1"/>
  <c r="V494" i="3" s="1"/>
  <c r="U494" i="3"/>
  <c r="Q265" i="3"/>
  <c r="AI265" i="1"/>
  <c r="AI513" i="1"/>
  <c r="Q513" i="3"/>
  <c r="R513" i="1"/>
  <c r="AD336" i="1"/>
  <c r="AC336" i="3"/>
  <c r="T275" i="1"/>
  <c r="T275" i="3" s="1"/>
  <c r="S275" i="3"/>
  <c r="R169" i="3"/>
  <c r="S169" i="1"/>
  <c r="AC225" i="3"/>
  <c r="AD225" i="1"/>
  <c r="AE225" i="1" s="1"/>
  <c r="AE225" i="3" s="1"/>
  <c r="AI120" i="1"/>
  <c r="Q120" i="3"/>
  <c r="R120" i="1"/>
  <c r="AJ6" i="1"/>
  <c r="AI6" i="3"/>
  <c r="AC155" i="1"/>
  <c r="AB155" i="3"/>
  <c r="AD287" i="1"/>
  <c r="AC287" i="3"/>
  <c r="AI666" i="1"/>
  <c r="Q666" i="3"/>
  <c r="AC19" i="1"/>
  <c r="AB19" i="3"/>
  <c r="AJ506" i="1"/>
  <c r="AI506" i="3"/>
  <c r="R478" i="3"/>
  <c r="S478" i="1"/>
  <c r="AI449" i="1"/>
  <c r="Q449" i="3"/>
  <c r="R449" i="1"/>
  <c r="AC9" i="1"/>
  <c r="AB9" i="3"/>
  <c r="AI452" i="1"/>
  <c r="Q452" i="3"/>
  <c r="AI321" i="1"/>
  <c r="Q321" i="3"/>
  <c r="AJ78" i="1"/>
  <c r="AI78" i="3"/>
  <c r="Q599" i="3"/>
  <c r="AI599" i="1"/>
  <c r="R599" i="1"/>
  <c r="AJ354" i="1"/>
  <c r="AI354" i="3"/>
  <c r="AJ198" i="1"/>
  <c r="AI198" i="3"/>
  <c r="AC83" i="1"/>
  <c r="AB83" i="3"/>
  <c r="AF571" i="1"/>
  <c r="AD571" i="3"/>
  <c r="AE571" i="1"/>
  <c r="AE571" i="3" s="1"/>
  <c r="AC513" i="1"/>
  <c r="AB513" i="3"/>
  <c r="AC398" i="3"/>
  <c r="AD398" i="1"/>
  <c r="AE398" i="1" s="1"/>
  <c r="AE398" i="3" s="1"/>
  <c r="T459" i="1"/>
  <c r="T459" i="3" s="1"/>
  <c r="S459" i="3"/>
  <c r="U459" i="1"/>
  <c r="R567" i="1"/>
  <c r="Q567" i="3"/>
  <c r="AI567" i="1"/>
  <c r="AE366" i="1"/>
  <c r="AE366" i="3" s="1"/>
  <c r="AD366" i="3"/>
  <c r="AF366" i="1"/>
  <c r="AI473" i="1"/>
  <c r="Q473" i="3"/>
  <c r="R473" i="1"/>
  <c r="AC251" i="3"/>
  <c r="AD251" i="1"/>
  <c r="AF251" i="1" s="1"/>
  <c r="AG653" i="1"/>
  <c r="AG653" i="3" s="1"/>
  <c r="AF653" i="3"/>
  <c r="AC25" i="3"/>
  <c r="AD25" i="1"/>
  <c r="AC555" i="1"/>
  <c r="AB555" i="3"/>
  <c r="Q631" i="3"/>
  <c r="AI631" i="1"/>
  <c r="R631" i="1"/>
  <c r="AC65" i="3"/>
  <c r="AD65" i="1"/>
  <c r="AE65" i="1" s="1"/>
  <c r="AE65" i="3" s="1"/>
  <c r="S534" i="1"/>
  <c r="S534" i="3" s="1"/>
  <c r="R534" i="3"/>
  <c r="AJ147" i="3"/>
  <c r="AK147" i="1"/>
  <c r="AC10" i="1"/>
  <c r="AB10" i="3"/>
  <c r="AK368" i="1"/>
  <c r="AJ368" i="3"/>
  <c r="AK256" i="1"/>
  <c r="AJ256" i="3"/>
  <c r="AG110" i="1"/>
  <c r="AG110" i="3" s="1"/>
  <c r="AF110" i="3"/>
  <c r="AJ32" i="1"/>
  <c r="AI32" i="3"/>
  <c r="AC209" i="1"/>
  <c r="AB209" i="3"/>
  <c r="AI451" i="1"/>
  <c r="Q451" i="3"/>
  <c r="R451" i="1"/>
  <c r="AI254" i="1"/>
  <c r="Q254" i="3"/>
  <c r="R254" i="1"/>
  <c r="Q524" i="3"/>
  <c r="AI524" i="1"/>
  <c r="R524" i="1"/>
  <c r="R221" i="3"/>
  <c r="S221" i="1"/>
  <c r="AC317" i="1"/>
  <c r="AB317" i="3"/>
  <c r="AC461" i="1"/>
  <c r="AB461" i="3"/>
  <c r="AI234" i="1"/>
  <c r="Q234" i="3"/>
  <c r="T408" i="1"/>
  <c r="T408" i="3" s="1"/>
  <c r="S408" i="3"/>
  <c r="AG657" i="1"/>
  <c r="AG657" i="3" s="1"/>
  <c r="AF657" i="3"/>
  <c r="AC432" i="1"/>
  <c r="AB432" i="3"/>
  <c r="AI19" i="1"/>
  <c r="Q19" i="3"/>
  <c r="R19" i="1"/>
  <c r="AF333" i="1"/>
  <c r="AD333" i="3"/>
  <c r="AE333" i="1"/>
  <c r="AE333" i="3" s="1"/>
  <c r="AC599" i="1"/>
  <c r="AB599" i="3"/>
  <c r="AI562" i="1"/>
  <c r="Q562" i="3"/>
  <c r="R562" i="1"/>
  <c r="AI573" i="1"/>
  <c r="Q573" i="3"/>
  <c r="R573" i="1"/>
  <c r="AJ369" i="1"/>
  <c r="AI369" i="3"/>
  <c r="AJ66" i="3"/>
  <c r="AK66" i="1"/>
  <c r="AI94" i="1"/>
  <c r="Q94" i="3"/>
  <c r="R94" i="1"/>
  <c r="AJ279" i="1"/>
  <c r="AI279" i="3"/>
  <c r="AI344" i="1"/>
  <c r="Q344" i="3"/>
  <c r="R344" i="1"/>
  <c r="AC470" i="1"/>
  <c r="AB470" i="3"/>
  <c r="AI51" i="1"/>
  <c r="Q51" i="3"/>
  <c r="R51" i="1"/>
  <c r="AI433" i="1"/>
  <c r="Q383" i="3"/>
  <c r="AI383" i="1"/>
  <c r="AE363" i="1"/>
  <c r="AE363" i="3" s="1"/>
  <c r="AD363" i="3"/>
  <c r="AF363" i="1"/>
  <c r="AC616" i="1"/>
  <c r="AB616" i="3"/>
  <c r="R667" i="1"/>
  <c r="Q667" i="3"/>
  <c r="AI667" i="1"/>
  <c r="AI462" i="1"/>
  <c r="Q462" i="3"/>
  <c r="R462" i="1"/>
  <c r="AJ203" i="3"/>
  <c r="AK203" i="1"/>
  <c r="AG557" i="1"/>
  <c r="AG557" i="3" s="1"/>
  <c r="AF557" i="3"/>
  <c r="R75" i="3"/>
  <c r="S75" i="1"/>
  <c r="AJ471" i="3"/>
  <c r="AK471" i="1"/>
  <c r="AJ651" i="3"/>
  <c r="AK651" i="1"/>
  <c r="T435" i="1"/>
  <c r="T435" i="3" s="1"/>
  <c r="S435" i="3"/>
  <c r="AJ434" i="1"/>
  <c r="AI434" i="3"/>
  <c r="AI68" i="1"/>
  <c r="Q68" i="3"/>
  <c r="R68" i="1"/>
  <c r="AC295" i="3"/>
  <c r="AD295" i="1"/>
  <c r="AF295" i="1" s="1"/>
  <c r="R106" i="3"/>
  <c r="S106" i="1"/>
  <c r="U106" i="1" s="1"/>
  <c r="AJ91" i="1"/>
  <c r="AI91" i="3"/>
  <c r="AC290" i="1"/>
  <c r="AB290" i="3"/>
  <c r="R463" i="3"/>
  <c r="S463" i="1"/>
  <c r="U463" i="1" s="1"/>
  <c r="AC578" i="1"/>
  <c r="AB578" i="3"/>
  <c r="AF493" i="1"/>
  <c r="AD493" i="3"/>
  <c r="AL457" i="1"/>
  <c r="AL457" i="3" s="1"/>
  <c r="AK457" i="3"/>
  <c r="U480" i="1"/>
  <c r="T407" i="1"/>
  <c r="T407" i="3" s="1"/>
  <c r="S407" i="3"/>
  <c r="T455" i="1"/>
  <c r="T455" i="3" s="1"/>
  <c r="S455" i="3"/>
  <c r="AE131" i="1"/>
  <c r="AE131" i="3" s="1"/>
  <c r="AD131" i="3"/>
  <c r="AE357" i="1"/>
  <c r="AE357" i="3" s="1"/>
  <c r="AD357" i="3"/>
  <c r="AJ30" i="1"/>
  <c r="AJ30" i="3" s="1"/>
  <c r="AI30" i="3"/>
  <c r="T582" i="1"/>
  <c r="T582" i="3" s="1"/>
  <c r="S582" i="3"/>
  <c r="AL192" i="1"/>
  <c r="AL192" i="3" s="1"/>
  <c r="AK192" i="3"/>
  <c r="AF397" i="1"/>
  <c r="AD397" i="3"/>
  <c r="AE45" i="1"/>
  <c r="AE45" i="3" s="1"/>
  <c r="AD45" i="3"/>
  <c r="AF348" i="1"/>
  <c r="AD348" i="3"/>
  <c r="U648" i="1"/>
  <c r="S648" i="3"/>
  <c r="AF175" i="1"/>
  <c r="AD175" i="3"/>
  <c r="V200" i="1"/>
  <c r="V200" i="3" s="1"/>
  <c r="U200" i="3"/>
  <c r="T485" i="1"/>
  <c r="T485" i="3" s="1"/>
  <c r="S485" i="3"/>
  <c r="AJ132" i="1"/>
  <c r="AJ132" i="3" s="1"/>
  <c r="AI132" i="3"/>
  <c r="S175" i="1"/>
  <c r="T175" i="1" s="1"/>
  <c r="T175" i="3" s="1"/>
  <c r="R175" i="3"/>
  <c r="AJ486" i="1"/>
  <c r="AI486" i="3"/>
  <c r="AG604" i="1"/>
  <c r="AG604" i="3" s="1"/>
  <c r="AF604" i="3"/>
  <c r="S620" i="1"/>
  <c r="R620" i="3"/>
  <c r="AJ621" i="1"/>
  <c r="AJ621" i="3" s="1"/>
  <c r="AI621" i="3"/>
  <c r="AG527" i="1"/>
  <c r="AG527" i="3" s="1"/>
  <c r="AF527" i="3"/>
  <c r="U52" i="1"/>
  <c r="S52" i="3"/>
  <c r="AJ277" i="1"/>
  <c r="AJ277" i="3" s="1"/>
  <c r="AI277" i="3"/>
  <c r="AJ465" i="1"/>
  <c r="AJ465" i="3" s="1"/>
  <c r="AI465" i="3"/>
  <c r="AJ311" i="1"/>
  <c r="AJ311" i="3" s="1"/>
  <c r="AI311" i="3"/>
  <c r="AE338" i="1"/>
  <c r="AE338" i="3" s="1"/>
  <c r="AD338" i="3"/>
  <c r="S199" i="1"/>
  <c r="R199" i="3"/>
  <c r="AJ496" i="1"/>
  <c r="AJ496" i="3" s="1"/>
  <c r="AI496" i="3"/>
  <c r="Q600" i="3"/>
  <c r="AI600" i="1"/>
  <c r="Q417" i="3"/>
  <c r="AI417" i="1"/>
  <c r="AI302" i="1"/>
  <c r="Q302" i="3"/>
  <c r="R302" i="1"/>
  <c r="AJ5" i="3"/>
  <c r="AK5" i="1"/>
  <c r="AJ612" i="1"/>
  <c r="AI612" i="3"/>
  <c r="AI187" i="1"/>
  <c r="Q187" i="3"/>
  <c r="R187" i="1"/>
  <c r="Q418" i="3"/>
  <c r="AI418" i="1"/>
  <c r="AI469" i="1"/>
  <c r="Q469" i="3"/>
  <c r="R469" i="1"/>
  <c r="AC568" i="1"/>
  <c r="AB568" i="3"/>
  <c r="AI404" i="1"/>
  <c r="Q404" i="3"/>
  <c r="R404" i="1"/>
  <c r="R29" i="3"/>
  <c r="S29" i="1"/>
  <c r="AE595" i="1"/>
  <c r="AE595" i="3" s="1"/>
  <c r="AD595" i="3"/>
  <c r="AG250" i="1"/>
  <c r="AG250" i="3" s="1"/>
  <c r="AF250" i="3"/>
  <c r="AC231" i="1"/>
  <c r="AB231" i="3"/>
  <c r="Q169" i="3"/>
  <c r="AI169" i="1"/>
  <c r="AC449" i="1"/>
  <c r="AB449" i="3"/>
  <c r="AJ74" i="1"/>
  <c r="AI74" i="3"/>
  <c r="Q604" i="3"/>
  <c r="AI604" i="1"/>
  <c r="AI262" i="1"/>
  <c r="Q262" i="3"/>
  <c r="R262" i="1"/>
  <c r="AC524" i="1"/>
  <c r="AB524" i="3"/>
  <c r="AC97" i="1"/>
  <c r="AB97" i="3"/>
  <c r="AJ63" i="3"/>
  <c r="AK63" i="1"/>
  <c r="AC544" i="1"/>
  <c r="AB544" i="3"/>
  <c r="Q478" i="3"/>
  <c r="AI478" i="1"/>
  <c r="AC489" i="1"/>
  <c r="AB489" i="3"/>
  <c r="AC541" i="1"/>
  <c r="AB541" i="3"/>
  <c r="AI428" i="1"/>
  <c r="Q428" i="3"/>
  <c r="R428" i="1"/>
  <c r="T74" i="1"/>
  <c r="T74" i="3" s="1"/>
  <c r="S74" i="3"/>
  <c r="AM653" i="1"/>
  <c r="AM653" i="3" s="1"/>
  <c r="AL653" i="3"/>
  <c r="Q226" i="3"/>
  <c r="AI226" i="1"/>
  <c r="AC43" i="1"/>
  <c r="R253" i="3"/>
  <c r="S253" i="1"/>
  <c r="U253" i="1" s="1"/>
  <c r="AI597" i="1"/>
  <c r="Q597" i="3"/>
  <c r="R597" i="1"/>
  <c r="AD427" i="1"/>
  <c r="AE427" i="1" s="1"/>
  <c r="AE427" i="3" s="1"/>
  <c r="AC427" i="3"/>
  <c r="AJ337" i="3"/>
  <c r="AK337" i="1"/>
  <c r="AC579" i="1"/>
  <c r="AB579" i="3"/>
  <c r="AC29" i="1"/>
  <c r="AB29" i="3"/>
  <c r="AD612" i="1"/>
  <c r="AC612" i="3"/>
  <c r="AC82" i="1"/>
  <c r="AB82" i="3"/>
  <c r="AC580" i="1"/>
  <c r="AB580" i="3"/>
  <c r="AC11" i="3"/>
  <c r="AD11" i="1"/>
  <c r="AC41" i="1"/>
  <c r="AB41" i="3"/>
  <c r="AC570" i="1"/>
  <c r="AB570" i="3"/>
  <c r="AD628" i="1"/>
  <c r="AC628" i="3"/>
  <c r="AC306" i="1"/>
  <c r="AB306" i="3"/>
  <c r="AJ268" i="1"/>
  <c r="AI268" i="3"/>
  <c r="AC445" i="3"/>
  <c r="AD445" i="1"/>
  <c r="AE445" i="1" s="1"/>
  <c r="AE445" i="3" s="1"/>
  <c r="R317" i="3"/>
  <c r="S317" i="1"/>
  <c r="S317" i="3" s="1"/>
  <c r="AC636" i="3"/>
  <c r="AD636" i="1"/>
  <c r="AD636" i="3" s="1"/>
  <c r="AI188" i="1"/>
  <c r="Q188" i="3"/>
  <c r="R188" i="1"/>
  <c r="AI342" i="1"/>
  <c r="Q342" i="3"/>
  <c r="R342" i="1"/>
  <c r="AJ272" i="1"/>
  <c r="AI272" i="3"/>
  <c r="T318" i="1"/>
  <c r="T318" i="3" s="1"/>
  <c r="S318" i="3"/>
  <c r="AC367" i="1"/>
  <c r="AB367" i="3"/>
  <c r="AI127" i="1"/>
  <c r="Q127" i="3"/>
  <c r="R127" i="1"/>
  <c r="AJ318" i="3"/>
  <c r="AK318" i="1"/>
  <c r="AF60" i="1"/>
  <c r="AD60" i="3"/>
  <c r="AG520" i="1"/>
  <c r="AG520" i="3" s="1"/>
  <c r="AF520" i="3"/>
  <c r="AD99" i="1"/>
  <c r="AF99" i="1" s="1"/>
  <c r="AC99" i="3"/>
  <c r="AI243" i="1"/>
  <c r="Q243" i="3"/>
  <c r="R243" i="1"/>
  <c r="Q516" i="3"/>
  <c r="AI516" i="1"/>
  <c r="AJ399" i="1"/>
  <c r="AI399" i="3"/>
  <c r="AI299" i="1"/>
  <c r="Q299" i="3"/>
  <c r="Q314" i="3"/>
  <c r="AI314" i="1"/>
  <c r="R314" i="1"/>
  <c r="AI444" i="1"/>
  <c r="Q444" i="3"/>
  <c r="R444" i="1"/>
  <c r="Q148" i="3"/>
  <c r="R148" i="1"/>
  <c r="AI148" i="1"/>
  <c r="AD504" i="1"/>
  <c r="AC504" i="3"/>
  <c r="AI301" i="1"/>
  <c r="Q301" i="3"/>
  <c r="AC15" i="1"/>
  <c r="AJ53" i="3"/>
  <c r="AK53" i="1"/>
  <c r="Q133" i="3"/>
  <c r="AI133" i="1"/>
  <c r="R133" i="1"/>
  <c r="AD198" i="1"/>
  <c r="AC198" i="3"/>
  <c r="AC299" i="1"/>
  <c r="AB299" i="3"/>
  <c r="Q261" i="3"/>
  <c r="R261" i="1"/>
  <c r="AI261" i="1"/>
  <c r="AI252" i="1"/>
  <c r="Q252" i="3"/>
  <c r="R252" i="1"/>
  <c r="R637" i="1"/>
  <c r="Q637" i="3"/>
  <c r="AI637" i="1"/>
  <c r="Q190" i="3"/>
  <c r="AI190" i="1"/>
  <c r="R295" i="1"/>
  <c r="Q295" i="3"/>
  <c r="AI295" i="1"/>
  <c r="AE130" i="1"/>
  <c r="AE130" i="3" s="1"/>
  <c r="AD130" i="3"/>
  <c r="AF130" i="1"/>
  <c r="AC632" i="1"/>
  <c r="AB632" i="3"/>
  <c r="U8" i="1"/>
  <c r="S8" i="3"/>
  <c r="S555" i="1"/>
  <c r="R555" i="3"/>
  <c r="AI583" i="1"/>
  <c r="Q583" i="3"/>
  <c r="R583" i="1"/>
  <c r="AD501" i="1"/>
  <c r="AE501" i="1" s="1"/>
  <c r="AE501" i="3" s="1"/>
  <c r="AC501" i="3"/>
  <c r="V40" i="1"/>
  <c r="V40" i="3" s="1"/>
  <c r="U40" i="3"/>
  <c r="AI424" i="1"/>
  <c r="Q424" i="3"/>
  <c r="R424" i="1"/>
  <c r="AC519" i="1"/>
  <c r="AB519" i="3"/>
  <c r="AL362" i="1"/>
  <c r="AL362" i="3" s="1"/>
  <c r="AK362" i="3"/>
  <c r="T259" i="1"/>
  <c r="T259" i="3" s="1"/>
  <c r="S259" i="3"/>
  <c r="AK363" i="1"/>
  <c r="AL90" i="1"/>
  <c r="AK90" i="3"/>
  <c r="AE550" i="1"/>
  <c r="AE550" i="3" s="1"/>
  <c r="AD550" i="3"/>
  <c r="U62" i="1"/>
  <c r="S62" i="3"/>
  <c r="V303" i="1"/>
  <c r="V303" i="3" s="1"/>
  <c r="U303" i="3"/>
  <c r="T192" i="1"/>
  <c r="T192" i="3" s="1"/>
  <c r="S192" i="3"/>
  <c r="AF379" i="1"/>
  <c r="AE426" i="1"/>
  <c r="AE426" i="3" s="1"/>
  <c r="AD426" i="3"/>
  <c r="AF54" i="1"/>
  <c r="AD54" i="3"/>
  <c r="T471" i="1"/>
  <c r="T471" i="3" s="1"/>
  <c r="S471" i="3"/>
  <c r="T530" i="1"/>
  <c r="T530" i="3" s="1"/>
  <c r="S530" i="3"/>
  <c r="AG467" i="1"/>
  <c r="AG467" i="3" s="1"/>
  <c r="AF467" i="3"/>
  <c r="AJ620" i="1"/>
  <c r="AJ620" i="3" s="1"/>
  <c r="AI620" i="3"/>
  <c r="AJ351" i="1"/>
  <c r="AJ351" i="3" s="1"/>
  <c r="AI351" i="3"/>
  <c r="V85" i="1"/>
  <c r="V85" i="3" s="1"/>
  <c r="U85" i="3"/>
  <c r="U355" i="1"/>
  <c r="S355" i="3"/>
  <c r="S91" i="1"/>
  <c r="U91" i="1" s="1"/>
  <c r="R91" i="3"/>
  <c r="AE36" i="1"/>
  <c r="AE36" i="3" s="1"/>
  <c r="AD36" i="3"/>
  <c r="AE193" i="1"/>
  <c r="AE193" i="3" s="1"/>
  <c r="AD193" i="3"/>
  <c r="AJ199" i="1"/>
  <c r="AI199" i="3"/>
  <c r="S496" i="1"/>
  <c r="R496" i="3"/>
  <c r="AC494" i="1"/>
  <c r="AB494" i="3"/>
  <c r="AL559" i="1"/>
  <c r="AK559" i="3"/>
  <c r="Q594" i="3"/>
  <c r="AI594" i="1"/>
  <c r="R417" i="3"/>
  <c r="S417" i="1"/>
  <c r="AG658" i="1"/>
  <c r="AG658" i="3" s="1"/>
  <c r="AF658" i="3"/>
  <c r="AC282" i="1"/>
  <c r="AB282" i="3"/>
  <c r="Q586" i="3"/>
  <c r="AI586" i="1"/>
  <c r="R586" i="1"/>
  <c r="AC47" i="1"/>
  <c r="AB47" i="3"/>
  <c r="Q29" i="3"/>
  <c r="AI29" i="1"/>
  <c r="AD237" i="1"/>
  <c r="AC237" i="3"/>
  <c r="S38" i="1"/>
  <c r="R38" i="3"/>
  <c r="U638" i="1"/>
  <c r="S638" i="3"/>
  <c r="Q574" i="3"/>
  <c r="AI574" i="1"/>
  <c r="R574" i="1"/>
  <c r="AC655" i="1"/>
  <c r="AB655" i="3"/>
  <c r="R116" i="1"/>
  <c r="Q116" i="3"/>
  <c r="AI116" i="1"/>
  <c r="AE141" i="1"/>
  <c r="AE141" i="3" s="1"/>
  <c r="AD141" i="3"/>
  <c r="AF141" i="1"/>
  <c r="AC577" i="1"/>
  <c r="AB577" i="3"/>
  <c r="AC630" i="1"/>
  <c r="AB630" i="3"/>
  <c r="R518" i="1"/>
  <c r="Q253" i="3"/>
  <c r="AI253" i="1"/>
  <c r="V63" i="1"/>
  <c r="V63" i="3" s="1"/>
  <c r="U63" i="3"/>
  <c r="AI273" i="1"/>
  <c r="Q273" i="3"/>
  <c r="R273" i="1"/>
  <c r="AE408" i="1"/>
  <c r="AE408" i="3" s="1"/>
  <c r="AD408" i="3"/>
  <c r="AF408" i="1"/>
  <c r="AC259" i="3"/>
  <c r="AD259" i="1"/>
  <c r="AF259" i="1" s="1"/>
  <c r="AC446" i="1"/>
  <c r="AB446" i="3"/>
  <c r="AD596" i="1"/>
  <c r="AC444" i="3"/>
  <c r="AD444" i="1"/>
  <c r="AF444" i="1" s="1"/>
  <c r="AJ118" i="1"/>
  <c r="AI118" i="3"/>
  <c r="AJ534" i="1"/>
  <c r="AI534" i="3"/>
  <c r="R268" i="3"/>
  <c r="S268" i="1"/>
  <c r="AJ145" i="1"/>
  <c r="AI145" i="3"/>
  <c r="AG161" i="1"/>
  <c r="AG161" i="3" s="1"/>
  <c r="AF161" i="3"/>
  <c r="AC139" i="3"/>
  <c r="AD139" i="1"/>
  <c r="AF139" i="1" s="1"/>
  <c r="Q630" i="3"/>
  <c r="AI630" i="1"/>
  <c r="R630" i="1"/>
  <c r="R81" i="1"/>
  <c r="Q81" i="3"/>
  <c r="AI81" i="1"/>
  <c r="AI191" i="1"/>
  <c r="Q191" i="3"/>
  <c r="R191" i="1"/>
  <c r="AC120" i="1"/>
  <c r="AB120" i="3"/>
  <c r="AD203" i="1"/>
  <c r="AC203" i="3"/>
  <c r="AI9" i="1"/>
  <c r="Q9" i="3"/>
  <c r="R9" i="1"/>
  <c r="R474" i="3"/>
  <c r="S474" i="1"/>
  <c r="AI558" i="1"/>
  <c r="Q558" i="3"/>
  <c r="R558" i="1"/>
  <c r="AG618" i="1"/>
  <c r="AG618" i="3" s="1"/>
  <c r="AF618" i="3"/>
  <c r="AJ543" i="3"/>
  <c r="AK543" i="1"/>
  <c r="AE484" i="1"/>
  <c r="AE484" i="3" s="1"/>
  <c r="AD484" i="3"/>
  <c r="AF484" i="1"/>
  <c r="Q669" i="3"/>
  <c r="R669" i="1"/>
  <c r="AI669" i="1"/>
  <c r="AC165" i="1"/>
  <c r="AB165" i="3"/>
  <c r="AD4" i="1"/>
  <c r="AD4" i="3" s="1"/>
  <c r="AC4" i="3"/>
  <c r="R211" i="1"/>
  <c r="Q211" i="3"/>
  <c r="AI211" i="1"/>
  <c r="Q364" i="3"/>
  <c r="AI364" i="1"/>
  <c r="R364" i="1"/>
  <c r="AC309" i="1"/>
  <c r="AB309" i="3"/>
  <c r="AI2" i="1"/>
  <c r="Q2" i="3"/>
  <c r="R2" i="1"/>
  <c r="AJ197" i="3"/>
  <c r="AK197" i="1"/>
  <c r="AC563" i="1"/>
  <c r="AB563" i="3"/>
  <c r="AG230" i="1"/>
  <c r="AG230" i="3" s="1"/>
  <c r="AF230" i="3"/>
  <c r="AC487" i="3"/>
  <c r="AD487" i="1"/>
  <c r="AF487" i="1" s="1"/>
  <c r="AI290" i="1"/>
  <c r="Q290" i="3"/>
  <c r="R290" i="1"/>
  <c r="AJ160" i="3"/>
  <c r="AK160" i="1"/>
  <c r="AF63" i="1"/>
  <c r="AD63" i="3"/>
  <c r="AE63" i="1"/>
  <c r="AE63" i="3" s="1"/>
  <c r="AC548" i="3"/>
  <c r="AD548" i="1"/>
  <c r="AE548" i="1" s="1"/>
  <c r="AE548" i="3" s="1"/>
  <c r="AC189" i="1"/>
  <c r="AB189" i="3"/>
  <c r="AI207" i="1"/>
  <c r="Q207" i="3"/>
  <c r="R207" i="1"/>
  <c r="AI640" i="1"/>
  <c r="Q640" i="3"/>
  <c r="R640" i="1"/>
  <c r="AJ110" i="1"/>
  <c r="AI110" i="3"/>
  <c r="AJ166" i="3"/>
  <c r="AK166" i="1"/>
  <c r="AJ176" i="3"/>
  <c r="AK176" i="1"/>
  <c r="S416" i="1"/>
  <c r="U416" i="1" s="1"/>
  <c r="R416" i="3"/>
  <c r="R56" i="3"/>
  <c r="S56" i="1"/>
  <c r="T56" i="1" s="1"/>
  <c r="T56" i="3" s="1"/>
  <c r="R73" i="3"/>
  <c r="S73" i="1"/>
  <c r="U73" i="1" s="1"/>
  <c r="AG499" i="1"/>
  <c r="AG499" i="3" s="1"/>
  <c r="AF499" i="3"/>
  <c r="S242" i="1"/>
  <c r="S242" i="3" s="1"/>
  <c r="R242" i="3"/>
  <c r="AC56" i="1"/>
  <c r="AB56" i="3"/>
  <c r="AC229" i="1"/>
  <c r="AB229" i="3"/>
  <c r="AI377" i="1"/>
  <c r="Q377" i="3"/>
  <c r="AC416" i="1"/>
  <c r="AB416" i="3"/>
  <c r="R499" i="1"/>
  <c r="Q499" i="3"/>
  <c r="AI499" i="1"/>
  <c r="AC67" i="1"/>
  <c r="AB67" i="3"/>
  <c r="AE242" i="1"/>
  <c r="AE242" i="3" s="1"/>
  <c r="AD242" i="3"/>
  <c r="AF242" i="1"/>
  <c r="T156" i="1"/>
  <c r="T156" i="3" s="1"/>
  <c r="S156" i="3"/>
  <c r="AJ476" i="1"/>
  <c r="AI476" i="3"/>
  <c r="AJ240" i="3"/>
  <c r="AK240" i="1"/>
  <c r="AI229" i="1"/>
  <c r="Q229" i="3"/>
  <c r="AD361" i="1"/>
  <c r="AC361" i="3"/>
  <c r="AJ390" i="1"/>
  <c r="AI390" i="3"/>
  <c r="AI374" i="1"/>
  <c r="Q374" i="3"/>
  <c r="R374" i="1"/>
  <c r="AC138" i="1"/>
  <c r="Q46" i="3"/>
  <c r="AI46" i="1"/>
  <c r="R46" i="1"/>
  <c r="AC477" i="1"/>
  <c r="AB477" i="3"/>
  <c r="AJ378" i="1"/>
  <c r="AI378" i="3"/>
  <c r="AC239" i="3"/>
  <c r="AD239" i="1"/>
  <c r="AE239" i="1" s="1"/>
  <c r="AE239" i="3" s="1"/>
  <c r="AJ491" i="1"/>
  <c r="AJ491" i="3" s="1"/>
  <c r="AI491" i="3"/>
  <c r="AC378" i="1"/>
  <c r="AB378" i="3"/>
  <c r="AC377" i="1"/>
  <c r="AB377" i="3"/>
  <c r="S456" i="1"/>
  <c r="R456" i="3"/>
  <c r="S239" i="1"/>
  <c r="T239" i="1" s="1"/>
  <c r="T239" i="3" s="1"/>
  <c r="R239" i="3"/>
  <c r="AJ477" i="1"/>
  <c r="AI477" i="3"/>
  <c r="AC178" i="1"/>
  <c r="AB178" i="3"/>
  <c r="AC401" i="1"/>
  <c r="AB401" i="3"/>
  <c r="S401" i="1"/>
  <c r="U401" i="1" s="1"/>
  <c r="R401" i="3"/>
  <c r="AJ239" i="1"/>
  <c r="AJ239" i="3" s="1"/>
  <c r="AI239" i="3"/>
  <c r="AC374" i="1"/>
  <c r="AB374" i="3"/>
  <c r="T454" i="1"/>
  <c r="T454" i="3" s="1"/>
  <c r="S454" i="3"/>
  <c r="S476" i="1"/>
  <c r="U476" i="1" s="1"/>
  <c r="R476" i="3"/>
  <c r="AD390" i="1"/>
  <c r="AC390" i="3"/>
  <c r="R179" i="3"/>
  <c r="S179" i="1"/>
  <c r="AC491" i="1"/>
  <c r="AB491" i="3"/>
  <c r="AF602" i="1"/>
  <c r="AD602" i="3"/>
  <c r="V138" i="1"/>
  <c r="V138" i="3" s="1"/>
  <c r="U138" i="3"/>
  <c r="AI396" i="1"/>
  <c r="Q396" i="3"/>
  <c r="R396" i="1"/>
  <c r="AC146" i="1"/>
  <c r="Q179" i="3"/>
  <c r="AI179" i="1"/>
  <c r="AI146" i="1"/>
  <c r="Q146" i="3"/>
  <c r="R146" i="1"/>
  <c r="AI401" i="1"/>
  <c r="Q401" i="3"/>
  <c r="AC89" i="1"/>
  <c r="AB89" i="3"/>
  <c r="Q73" i="3"/>
  <c r="AI73" i="1"/>
  <c r="AC240" i="1"/>
  <c r="AB240" i="3"/>
  <c r="R378" i="3"/>
  <c r="S378" i="1"/>
  <c r="U378" i="1" s="1"/>
  <c r="AI89" i="1"/>
  <c r="Q89" i="3"/>
  <c r="R89" i="1"/>
  <c r="AE46" i="1"/>
  <c r="AE46" i="3" s="1"/>
  <c r="AD46" i="3"/>
  <c r="AJ454" i="3"/>
  <c r="AK454" i="1"/>
  <c r="AC396" i="1"/>
  <c r="AB396" i="3"/>
  <c r="Q56" i="3"/>
  <c r="AI56" i="1"/>
  <c r="S429" i="1"/>
  <c r="R429" i="3"/>
  <c r="T240" i="1"/>
  <c r="T240" i="3" s="1"/>
  <c r="S240" i="3"/>
  <c r="AD454" i="1"/>
  <c r="Q373" i="3"/>
  <c r="R373" i="1"/>
  <c r="AI373" i="1"/>
  <c r="AI67" i="1"/>
  <c r="Q67" i="3"/>
  <c r="R67" i="1"/>
  <c r="R140" i="3"/>
  <c r="S140" i="1"/>
  <c r="AJ242" i="1"/>
  <c r="AI242" i="3"/>
  <c r="AJ178" i="1"/>
  <c r="AI178" i="3"/>
  <c r="T138" i="1"/>
  <c r="T138" i="3" s="1"/>
  <c r="S138" i="3"/>
  <c r="Q140" i="3"/>
  <c r="AI140" i="1"/>
  <c r="Q429" i="3"/>
  <c r="AI429" i="1"/>
  <c r="AI361" i="1"/>
  <c r="Q361" i="3"/>
  <c r="R361" i="1"/>
  <c r="AC429" i="3"/>
  <c r="AD429" i="1"/>
  <c r="V477" i="1"/>
  <c r="V477" i="3" s="1"/>
  <c r="U477" i="3"/>
  <c r="AC140" i="3"/>
  <c r="AD140" i="1"/>
  <c r="AF140" i="1" s="1"/>
  <c r="S178" i="1"/>
  <c r="R178" i="3"/>
  <c r="AJ456" i="1"/>
  <c r="AI456" i="3"/>
  <c r="AC373" i="1"/>
  <c r="AB373" i="3"/>
  <c r="AD476" i="1"/>
  <c r="AE476" i="1" s="1"/>
  <c r="AE476" i="3" s="1"/>
  <c r="AJ138" i="1"/>
  <c r="AI138" i="3"/>
  <c r="AI416" i="1"/>
  <c r="Q416" i="3"/>
  <c r="R377" i="1"/>
  <c r="Q156" i="3"/>
  <c r="AI156" i="1"/>
  <c r="AG179" i="1"/>
  <c r="AG179" i="3" s="1"/>
  <c r="AF179" i="3"/>
  <c r="AD73" i="1"/>
  <c r="AC73" i="3"/>
  <c r="AE37" i="1"/>
  <c r="AE37" i="3" s="1"/>
  <c r="AK405" i="1"/>
  <c r="U199" i="1"/>
  <c r="AF324" i="1"/>
  <c r="AF368" i="1"/>
  <c r="S587" i="1"/>
  <c r="AF387" i="1"/>
  <c r="S634" i="1"/>
  <c r="U610" i="1"/>
  <c r="AK216" i="1"/>
  <c r="AE53" i="1"/>
  <c r="AE53" i="3" s="1"/>
  <c r="AF87" i="1"/>
  <c r="AE118" i="1"/>
  <c r="AE118" i="3" s="1"/>
  <c r="S308" i="1"/>
  <c r="S346" i="1"/>
  <c r="U632" i="1"/>
  <c r="AF338" i="1"/>
  <c r="S298" i="1"/>
  <c r="T298" i="1" s="1"/>
  <c r="T298" i="3" s="1"/>
  <c r="T632" i="1"/>
  <c r="T632" i="3" s="1"/>
  <c r="AF193" i="1"/>
  <c r="AK79" i="1"/>
  <c r="AF355" i="1"/>
  <c r="S145" i="1"/>
  <c r="S589" i="1"/>
  <c r="AK174" i="1"/>
  <c r="S174" i="1"/>
  <c r="S122" i="1"/>
  <c r="U421" i="1"/>
  <c r="AK327" i="1"/>
  <c r="AE601" i="1"/>
  <c r="AE601" i="3" s="1"/>
  <c r="S327" i="1"/>
  <c r="S557" i="1"/>
  <c r="S570" i="1"/>
  <c r="S311" i="1"/>
  <c r="S312" i="1"/>
  <c r="S50" i="1"/>
  <c r="AF157" i="1"/>
  <c r="S466" i="1"/>
  <c r="AK466" i="1"/>
  <c r="S110" i="1"/>
  <c r="U110" i="1" s="1"/>
  <c r="S229" i="1"/>
  <c r="T208" i="1"/>
  <c r="T208" i="3" s="1"/>
  <c r="U581" i="1"/>
  <c r="S465" i="1"/>
  <c r="U465" i="1" s="1"/>
  <c r="T52" i="1"/>
  <c r="T52" i="3" s="1"/>
  <c r="T411" i="1"/>
  <c r="T411" i="3" s="1"/>
  <c r="T33" i="1"/>
  <c r="T33" i="3" s="1"/>
  <c r="S198" i="1"/>
  <c r="AK313" i="1"/>
  <c r="S13" i="1"/>
  <c r="S277" i="1"/>
  <c r="AK33" i="1"/>
  <c r="S479" i="1"/>
  <c r="AK479" i="1"/>
  <c r="AF46" i="1"/>
  <c r="S665" i="1"/>
  <c r="AK665" i="1"/>
  <c r="U502" i="1"/>
  <c r="AF208" i="1"/>
  <c r="U351" i="1"/>
  <c r="T39" i="1"/>
  <c r="T39" i="3" s="1"/>
  <c r="AE493" i="1"/>
  <c r="AE493" i="3" s="1"/>
  <c r="AE332" i="1"/>
  <c r="AE332" i="3" s="1"/>
  <c r="S410" i="1"/>
  <c r="U248" i="1"/>
  <c r="S615" i="1"/>
  <c r="S157" i="1"/>
  <c r="AK615" i="1"/>
  <c r="T652" i="1"/>
  <c r="T652" i="3" s="1"/>
  <c r="AE24" i="1"/>
  <c r="AE24" i="3" s="1"/>
  <c r="U259" i="1"/>
  <c r="U580" i="1"/>
  <c r="AK554" i="1"/>
  <c r="AF36" i="1"/>
  <c r="S554" i="1"/>
  <c r="T566" i="1"/>
  <c r="T566" i="3" s="1"/>
  <c r="U320" i="1"/>
  <c r="T64" i="1"/>
  <c r="T64" i="3" s="1"/>
  <c r="AN331" i="1"/>
  <c r="AN331" i="3" s="1"/>
  <c r="AM331" i="1"/>
  <c r="AM331" i="3" s="1"/>
  <c r="U176" i="1"/>
  <c r="AF514" i="1"/>
  <c r="U514" i="1"/>
  <c r="U131" i="1"/>
  <c r="AF90" i="1"/>
  <c r="AE150" i="1"/>
  <c r="AE150" i="3" s="1"/>
  <c r="AE54" i="1"/>
  <c r="AE54" i="3" s="1"/>
  <c r="U427" i="1"/>
  <c r="T62" i="1"/>
  <c r="T62" i="3" s="1"/>
  <c r="T355" i="1"/>
  <c r="T355" i="3" s="1"/>
  <c r="S86" i="1"/>
  <c r="U240" i="1"/>
  <c r="T598" i="1"/>
  <c r="T598" i="3" s="1"/>
  <c r="U284" i="1"/>
  <c r="AK575" i="1"/>
  <c r="T523" i="1"/>
  <c r="T523" i="3" s="1"/>
  <c r="T535" i="1"/>
  <c r="T535" i="3" s="1"/>
  <c r="T648" i="1"/>
  <c r="T648" i="3" s="1"/>
  <c r="U112" i="1"/>
  <c r="U375" i="1"/>
  <c r="S575" i="1"/>
  <c r="T500" i="1"/>
  <c r="T500" i="3" s="1"/>
  <c r="U155" i="1"/>
  <c r="U354" i="1"/>
  <c r="U471" i="1"/>
  <c r="AF620" i="1"/>
  <c r="T181" i="1"/>
  <c r="T181" i="3" s="1"/>
  <c r="T142" i="1"/>
  <c r="T142" i="3" s="1"/>
  <c r="AE454" i="1"/>
  <c r="AE454" i="3" s="1"/>
  <c r="U55" i="1"/>
  <c r="U61" i="1"/>
  <c r="U611" i="1"/>
  <c r="AF14" i="1"/>
  <c r="AF582" i="1"/>
  <c r="U440" i="1"/>
  <c r="AP653" i="1"/>
  <c r="AM130" i="1"/>
  <c r="AM130" i="3" s="1"/>
  <c r="T659" i="1"/>
  <c r="T659" i="3" s="1"/>
  <c r="U620" i="1"/>
  <c r="U419" i="1"/>
  <c r="AF45" i="1"/>
  <c r="AF158" i="1"/>
  <c r="AF129" i="1"/>
  <c r="U520" i="1"/>
  <c r="U530" i="1"/>
  <c r="AK620" i="1"/>
  <c r="AE611" i="1"/>
  <c r="AE611" i="3" s="1"/>
  <c r="AE352" i="1"/>
  <c r="AE352" i="3" s="1"/>
  <c r="U192" i="1"/>
  <c r="AF426" i="1"/>
  <c r="T45" i="1"/>
  <c r="T45" i="3" s="1"/>
  <c r="T291" i="1"/>
  <c r="T291" i="3" s="1"/>
  <c r="T129" i="1"/>
  <c r="T129" i="3" s="1"/>
  <c r="T8" i="1"/>
  <c r="T8" i="3" s="1"/>
  <c r="T197" i="1"/>
  <c r="T197" i="3" s="1"/>
  <c r="T280" i="1"/>
  <c r="T280" i="3" s="1"/>
  <c r="AF488" i="1"/>
  <c r="AE175" i="1"/>
  <c r="AE175" i="3" s="1"/>
  <c r="T130" i="1"/>
  <c r="T130" i="3" s="1"/>
  <c r="AF605" i="1"/>
  <c r="U435" i="1"/>
  <c r="T362" i="1"/>
  <c r="T362" i="3" s="1"/>
  <c r="U365" i="1"/>
  <c r="T24" i="1"/>
  <c r="T24" i="3" s="1"/>
  <c r="S650" i="1"/>
  <c r="AF131" i="1"/>
  <c r="S568" i="1"/>
  <c r="U285" i="1"/>
  <c r="T592" i="1"/>
  <c r="T592" i="3" s="1"/>
  <c r="U224" i="1"/>
  <c r="T596" i="1"/>
  <c r="T596" i="3" s="1"/>
  <c r="U54" i="1"/>
  <c r="AF260" i="1"/>
  <c r="U76" i="1"/>
  <c r="AM39" i="1"/>
  <c r="AM39" i="3" s="1"/>
  <c r="AE137" i="1"/>
  <c r="AE137" i="3" s="1"/>
  <c r="S388" i="1"/>
  <c r="T256" i="1"/>
  <c r="T256" i="3" s="1"/>
  <c r="AM544" i="1"/>
  <c r="AM544" i="3" s="1"/>
  <c r="AN544" i="1"/>
  <c r="AN544" i="3" s="1"/>
  <c r="AN204" i="1"/>
  <c r="AM204" i="1"/>
  <c r="AM204" i="3" s="1"/>
  <c r="AN455" i="1"/>
  <c r="AN455" i="3" s="1"/>
  <c r="AM455" i="1"/>
  <c r="AM455" i="3" s="1"/>
  <c r="U103" i="1"/>
  <c r="T103" i="1"/>
  <c r="T103" i="3" s="1"/>
  <c r="T134" i="1"/>
  <c r="T134" i="3" s="1"/>
  <c r="T508" i="1"/>
  <c r="T508" i="3" s="1"/>
  <c r="AE211" i="1"/>
  <c r="AE211" i="3" s="1"/>
  <c r="S414" i="1"/>
  <c r="S390" i="1"/>
  <c r="U363" i="1"/>
  <c r="AE627" i="1"/>
  <c r="AE627" i="3" s="1"/>
  <c r="T426" i="1"/>
  <c r="T426" i="3" s="1"/>
  <c r="U641" i="1"/>
  <c r="U23" i="1"/>
  <c r="T304" i="1"/>
  <c r="T304" i="3" s="1"/>
  <c r="AK348" i="1"/>
  <c r="U487" i="1"/>
  <c r="U185" i="1"/>
  <c r="S348" i="1"/>
  <c r="S584" i="1"/>
  <c r="U272" i="1"/>
  <c r="S531" i="1"/>
  <c r="S137" i="1"/>
  <c r="U627" i="1"/>
  <c r="AF550" i="1"/>
  <c r="T123" i="1"/>
  <c r="T123" i="3" s="1"/>
  <c r="S292" i="1"/>
  <c r="S369" i="1"/>
  <c r="AE183" i="1"/>
  <c r="AE183" i="3" s="1"/>
  <c r="AE348" i="1"/>
  <c r="AE348" i="3" s="1"/>
  <c r="U454" i="1"/>
  <c r="U100" i="1"/>
  <c r="AF119" i="1"/>
  <c r="AF585" i="1"/>
  <c r="U343" i="1"/>
  <c r="U84" i="1"/>
  <c r="AM185" i="1"/>
  <c r="AM185" i="3" s="1"/>
  <c r="AM525" i="1"/>
  <c r="AM525" i="3" s="1"/>
  <c r="U455" i="1"/>
  <c r="U357" i="1"/>
  <c r="U582" i="1"/>
  <c r="AE397" i="1"/>
  <c r="AE397" i="3" s="1"/>
  <c r="T392" i="1"/>
  <c r="T392" i="3" s="1"/>
  <c r="U160" i="1"/>
  <c r="AF266" i="1"/>
  <c r="U6" i="1"/>
  <c r="U47" i="1"/>
  <c r="AF159" i="1"/>
  <c r="T556" i="1"/>
  <c r="T556" i="3" s="1"/>
  <c r="T310" i="1"/>
  <c r="T310" i="3" s="1"/>
  <c r="U423" i="1"/>
  <c r="T80" i="1"/>
  <c r="T80" i="3" s="1"/>
  <c r="AM527" i="1"/>
  <c r="AM527" i="3" s="1"/>
  <c r="AN527" i="1"/>
  <c r="AN527" i="3" s="1"/>
  <c r="S159" i="1"/>
  <c r="AK228" i="1"/>
  <c r="S491" i="1"/>
  <c r="S228" i="1"/>
  <c r="AK414" i="1"/>
  <c r="AN435" i="1"/>
  <c r="AN435" i="3" s="1"/>
  <c r="AM435" i="1"/>
  <c r="AM435" i="3" s="1"/>
  <c r="AN520" i="1"/>
  <c r="AN520" i="3" s="1"/>
  <c r="AM520" i="1"/>
  <c r="AM520" i="3" s="1"/>
  <c r="AM581" i="1"/>
  <c r="AM581" i="3" s="1"/>
  <c r="AN581" i="1"/>
  <c r="AN581" i="3" s="1"/>
  <c r="AN210" i="1"/>
  <c r="AN210" i="3" s="1"/>
  <c r="AM210" i="1"/>
  <c r="AM210" i="3" s="1"/>
  <c r="AN55" i="1"/>
  <c r="AN55" i="3" s="1"/>
  <c r="AM55" i="1"/>
  <c r="AM55" i="3" s="1"/>
  <c r="AN192" i="1"/>
  <c r="AN192" i="3" s="1"/>
  <c r="AM192" i="1"/>
  <c r="AM192" i="3" s="1"/>
  <c r="AN124" i="1"/>
  <c r="AN124" i="3" s="1"/>
  <c r="AM124" i="1"/>
  <c r="AM124" i="3" s="1"/>
  <c r="AM362" i="1"/>
  <c r="AM362" i="3" s="1"/>
  <c r="AM319" i="1"/>
  <c r="AM319" i="3" s="1"/>
  <c r="AN319" i="1"/>
  <c r="AN319" i="3" s="1"/>
  <c r="AM23" i="1"/>
  <c r="AM23" i="3" s="1"/>
  <c r="AN23" i="1"/>
  <c r="AN23" i="3" s="1"/>
  <c r="AK30" i="1"/>
  <c r="AK488" i="1"/>
  <c r="T367" i="1"/>
  <c r="T367" i="3" s="1"/>
  <c r="S332" i="1"/>
  <c r="U204" i="1"/>
  <c r="S384" i="1"/>
  <c r="AE276" i="1"/>
  <c r="AE276" i="3" s="1"/>
  <c r="AF132" i="1"/>
  <c r="AK332" i="1"/>
  <c r="S397" i="1"/>
  <c r="AP49" i="1"/>
  <c r="AO49" i="1"/>
  <c r="AO49" i="3" s="1"/>
  <c r="AK384" i="1"/>
  <c r="T447" i="1"/>
  <c r="T447" i="3" s="1"/>
  <c r="AE55" i="1"/>
  <c r="AE55" i="3" s="1"/>
  <c r="S352" i="1"/>
  <c r="S213" i="1"/>
  <c r="AN142" i="1"/>
  <c r="AN142" i="3" s="1"/>
  <c r="AK352" i="1"/>
  <c r="S385" i="1"/>
  <c r="U337" i="1"/>
  <c r="S550" i="1"/>
  <c r="U260" i="1"/>
  <c r="U210" i="1"/>
  <c r="S546" i="1"/>
  <c r="S119" i="1"/>
  <c r="AK550" i="1"/>
  <c r="AF115" i="1"/>
  <c r="U156" i="1"/>
  <c r="AF221" i="1"/>
  <c r="S14" i="1"/>
  <c r="AK14" i="1"/>
  <c r="U457" i="1"/>
  <c r="AF384" i="1"/>
  <c r="U287" i="1"/>
  <c r="T415" i="1"/>
  <c r="T415" i="3" s="1"/>
  <c r="T293" i="1"/>
  <c r="T293" i="3" s="1"/>
  <c r="AF61" i="1"/>
  <c r="AE385" i="1"/>
  <c r="AE385" i="3" s="1"/>
  <c r="U90" i="1"/>
  <c r="T32" i="1"/>
  <c r="T32" i="3" s="1"/>
  <c r="AO393" i="1"/>
  <c r="AO393" i="3" s="1"/>
  <c r="AP393" i="1"/>
  <c r="S132" i="1"/>
  <c r="AK132" i="1"/>
  <c r="S170" i="1"/>
  <c r="U319" i="1"/>
  <c r="U668" i="1"/>
  <c r="AN90" i="1"/>
  <c r="AN90" i="3" s="1"/>
  <c r="U124" i="1"/>
  <c r="AF410" i="1"/>
  <c r="U407" i="1"/>
  <c r="AF357" i="1"/>
  <c r="S475" i="1"/>
  <c r="AF365" i="1"/>
  <c r="U525" i="1"/>
  <c r="S11" i="1"/>
  <c r="S399" i="1"/>
  <c r="AF486" i="1"/>
  <c r="U485" i="1"/>
  <c r="AK475" i="1"/>
  <c r="S30" i="1"/>
  <c r="S488" i="1"/>
  <c r="AL62" i="3" l="1"/>
  <c r="AN62" i="1"/>
  <c r="AN62" i="3" s="1"/>
  <c r="AM62" i="1"/>
  <c r="AM62" i="3" s="1"/>
  <c r="AF530" i="1"/>
  <c r="AK62" i="3"/>
  <c r="AD530" i="3"/>
  <c r="AD156" i="1"/>
  <c r="AF156" i="1" s="1"/>
  <c r="AE428" i="1"/>
  <c r="AE428" i="3" s="1"/>
  <c r="U301" i="1"/>
  <c r="AN592" i="1"/>
  <c r="AN592" i="3" s="1"/>
  <c r="AF428" i="1"/>
  <c r="AM592" i="1"/>
  <c r="AM592" i="3" s="1"/>
  <c r="AC293" i="3"/>
  <c r="AF4" i="1"/>
  <c r="S301" i="3"/>
  <c r="AM457" i="1"/>
  <c r="AM457" i="3" s="1"/>
  <c r="AE4" i="1"/>
  <c r="AE4" i="3" s="1"/>
  <c r="R340" i="3"/>
  <c r="S340" i="1"/>
  <c r="T126" i="1"/>
  <c r="T126" i="3" s="1"/>
  <c r="AK636" i="1"/>
  <c r="AD456" i="3"/>
  <c r="T242" i="1"/>
  <c r="T242" i="3" s="1"/>
  <c r="AE456" i="1"/>
  <c r="AE456" i="3" s="1"/>
  <c r="U317" i="1"/>
  <c r="T564" i="1"/>
  <c r="T564" i="3" s="1"/>
  <c r="AF596" i="1"/>
  <c r="AN362" i="1"/>
  <c r="AN362" i="3" s="1"/>
  <c r="AK351" i="1"/>
  <c r="AL351" i="1" s="1"/>
  <c r="S195" i="3"/>
  <c r="T195" i="1"/>
  <c r="T195" i="3" s="1"/>
  <c r="U195" i="1"/>
  <c r="AK589" i="1"/>
  <c r="AK277" i="1"/>
  <c r="T245" i="1"/>
  <c r="T245" i="3" s="1"/>
  <c r="U238" i="1"/>
  <c r="V238" i="1" s="1"/>
  <c r="V238" i="3" s="1"/>
  <c r="U247" i="3"/>
  <c r="AK312" i="1"/>
  <c r="AK587" i="1"/>
  <c r="AC596" i="3"/>
  <c r="R548" i="3"/>
  <c r="S548" i="1"/>
  <c r="AN457" i="1"/>
  <c r="AN457" i="3" s="1"/>
  <c r="AJ548" i="1"/>
  <c r="AI548" i="3"/>
  <c r="AK465" i="1"/>
  <c r="AL465" i="1" s="1"/>
  <c r="AN465" i="1" s="1"/>
  <c r="AK170" i="1"/>
  <c r="T265" i="1"/>
  <c r="T265" i="3" s="1"/>
  <c r="AN668" i="1"/>
  <c r="AN668" i="3" s="1"/>
  <c r="AM668" i="1"/>
  <c r="AM668" i="3" s="1"/>
  <c r="AK308" i="1"/>
  <c r="AK621" i="1"/>
  <c r="AC286" i="3"/>
  <c r="AD286" i="1"/>
  <c r="AD286" i="3" s="1"/>
  <c r="AK496" i="1"/>
  <c r="U149" i="1"/>
  <c r="AG295" i="1"/>
  <c r="AG295" i="3" s="1"/>
  <c r="AF295" i="3"/>
  <c r="AG243" i="1"/>
  <c r="AG243" i="3" s="1"/>
  <c r="AF243" i="3"/>
  <c r="AG210" i="1"/>
  <c r="AG210" i="3" s="1"/>
  <c r="AF210" i="3"/>
  <c r="V604" i="1"/>
  <c r="V604" i="3" s="1"/>
  <c r="U604" i="3"/>
  <c r="V635" i="1"/>
  <c r="V635" i="3" s="1"/>
  <c r="U635" i="3"/>
  <c r="V448" i="1"/>
  <c r="V448" i="3" s="1"/>
  <c r="U448" i="3"/>
  <c r="V594" i="1"/>
  <c r="V594" i="3" s="1"/>
  <c r="U594" i="3"/>
  <c r="AG565" i="1"/>
  <c r="AG565" i="3" s="1"/>
  <c r="AF565" i="3"/>
  <c r="AG372" i="1"/>
  <c r="AG372" i="3" s="1"/>
  <c r="AF372" i="3"/>
  <c r="V565" i="1"/>
  <c r="V565" i="3" s="1"/>
  <c r="U565" i="3"/>
  <c r="AG251" i="1"/>
  <c r="AG251" i="3" s="1"/>
  <c r="AF251" i="3"/>
  <c r="V107" i="1"/>
  <c r="V107" i="3" s="1"/>
  <c r="U107" i="3"/>
  <c r="AG283" i="1"/>
  <c r="AG283" i="3" s="1"/>
  <c r="AF283" i="3"/>
  <c r="V226" i="1"/>
  <c r="V226" i="3" s="1"/>
  <c r="U226" i="3"/>
  <c r="V164" i="1"/>
  <c r="V164" i="3" s="1"/>
  <c r="U164" i="3"/>
  <c r="AG647" i="1"/>
  <c r="AG647" i="3" s="1"/>
  <c r="AF647" i="3"/>
  <c r="AG304" i="1"/>
  <c r="AG304" i="3" s="1"/>
  <c r="AF304" i="3"/>
  <c r="AG259" i="1"/>
  <c r="AG259" i="3" s="1"/>
  <c r="AF259" i="3"/>
  <c r="V253" i="1"/>
  <c r="V253" i="3" s="1"/>
  <c r="U253" i="3"/>
  <c r="AG78" i="1"/>
  <c r="AG78" i="3" s="1"/>
  <c r="AF78" i="3"/>
  <c r="AG181" i="1"/>
  <c r="AG181" i="3" s="1"/>
  <c r="AF181" i="3"/>
  <c r="V625" i="1"/>
  <c r="V625" i="3" s="1"/>
  <c r="U625" i="3"/>
  <c r="AG212" i="1"/>
  <c r="AG212" i="3" s="1"/>
  <c r="AF212" i="3"/>
  <c r="V549" i="1"/>
  <c r="V549" i="3" s="1"/>
  <c r="U549" i="3"/>
  <c r="V482" i="1"/>
  <c r="V482" i="3" s="1"/>
  <c r="U482" i="3"/>
  <c r="V150" i="1"/>
  <c r="V150" i="3" s="1"/>
  <c r="U150" i="3"/>
  <c r="AG662" i="1"/>
  <c r="AG662" i="3" s="1"/>
  <c r="AF662" i="3"/>
  <c r="AG455" i="1"/>
  <c r="AG455" i="3" s="1"/>
  <c r="AF455" i="3"/>
  <c r="AG487" i="1"/>
  <c r="AG487" i="3" s="1"/>
  <c r="AF487" i="3"/>
  <c r="V463" i="1"/>
  <c r="V463" i="3" s="1"/>
  <c r="U463" i="3"/>
  <c r="V234" i="1"/>
  <c r="V234" i="3" s="1"/>
  <c r="U234" i="3"/>
  <c r="AG42" i="1"/>
  <c r="AG42" i="3" s="1"/>
  <c r="AF42" i="3"/>
  <c r="V540" i="1"/>
  <c r="V540" i="3" s="1"/>
  <c r="U540" i="3"/>
  <c r="V522" i="1"/>
  <c r="V522" i="3" s="1"/>
  <c r="U522" i="3"/>
  <c r="AG126" i="1"/>
  <c r="AG126" i="3" s="1"/>
  <c r="AF126" i="3"/>
  <c r="V371" i="1"/>
  <c r="V371" i="3" s="1"/>
  <c r="U371" i="3"/>
  <c r="AG99" i="1"/>
  <c r="AG99" i="3" s="1"/>
  <c r="AF99" i="3"/>
  <c r="AG279" i="1"/>
  <c r="AG279" i="3" s="1"/>
  <c r="AF279" i="3"/>
  <c r="AG640" i="1"/>
  <c r="AG640" i="3" s="1"/>
  <c r="AF640" i="3"/>
  <c r="AG482" i="1"/>
  <c r="AG482" i="3" s="1"/>
  <c r="AF482" i="3"/>
  <c r="AG497" i="1"/>
  <c r="AG497" i="3" s="1"/>
  <c r="AF497" i="3"/>
  <c r="AG502" i="1"/>
  <c r="AG502" i="3" s="1"/>
  <c r="AF502" i="3"/>
  <c r="AG575" i="1"/>
  <c r="AG575" i="3" s="1"/>
  <c r="AF575" i="3"/>
  <c r="V511" i="1"/>
  <c r="V511" i="3" s="1"/>
  <c r="U511" i="3"/>
  <c r="AG444" i="1"/>
  <c r="AG444" i="3" s="1"/>
  <c r="AF444" i="3"/>
  <c r="V111" i="1"/>
  <c r="V111" i="3" s="1"/>
  <c r="U111" i="3"/>
  <c r="V223" i="1"/>
  <c r="V223" i="3" s="1"/>
  <c r="U223" i="3"/>
  <c r="V110" i="1"/>
  <c r="V110" i="3" s="1"/>
  <c r="U110" i="3"/>
  <c r="V106" i="1"/>
  <c r="V106" i="3" s="1"/>
  <c r="U106" i="3"/>
  <c r="V489" i="1"/>
  <c r="V489" i="3" s="1"/>
  <c r="U489" i="3"/>
  <c r="V641" i="1"/>
  <c r="V641" i="3" s="1"/>
  <c r="U641" i="3"/>
  <c r="AG582" i="1"/>
  <c r="AG582" i="3" s="1"/>
  <c r="AF582" i="3"/>
  <c r="AJ399" i="3"/>
  <c r="AK399" i="1"/>
  <c r="V199" i="1"/>
  <c r="V199" i="3" s="1"/>
  <c r="U199" i="3"/>
  <c r="S273" i="1"/>
  <c r="S273" i="3" s="1"/>
  <c r="R273" i="3"/>
  <c r="R597" i="3"/>
  <c r="S597" i="1"/>
  <c r="S597" i="3" s="1"/>
  <c r="AJ631" i="1"/>
  <c r="AI631" i="3"/>
  <c r="T132" i="1"/>
  <c r="T132" i="3" s="1"/>
  <c r="S132" i="3"/>
  <c r="AG115" i="1"/>
  <c r="AG115" i="3" s="1"/>
  <c r="AF115" i="3"/>
  <c r="U119" i="1"/>
  <c r="S119" i="3"/>
  <c r="U228" i="1"/>
  <c r="S228" i="3"/>
  <c r="AG119" i="1"/>
  <c r="AG119" i="3" s="1"/>
  <c r="AF119" i="3"/>
  <c r="T292" i="1"/>
  <c r="T292" i="3" s="1"/>
  <c r="S292" i="3"/>
  <c r="U137" i="1"/>
  <c r="S137" i="3"/>
  <c r="V23" i="1"/>
  <c r="V23" i="3" s="1"/>
  <c r="U23" i="3"/>
  <c r="T388" i="1"/>
  <c r="T388" i="3" s="1"/>
  <c r="S388" i="3"/>
  <c r="V365" i="1"/>
  <c r="V365" i="3" s="1"/>
  <c r="U365" i="3"/>
  <c r="U312" i="1"/>
  <c r="S312" i="3"/>
  <c r="R364" i="3"/>
  <c r="S364" i="1"/>
  <c r="U38" i="1"/>
  <c r="S38" i="3"/>
  <c r="T38" i="1"/>
  <c r="T38" i="3" s="1"/>
  <c r="AJ594" i="1"/>
  <c r="AI594" i="3"/>
  <c r="T91" i="1"/>
  <c r="T91" i="3" s="1"/>
  <c r="S91" i="3"/>
  <c r="AG54" i="1"/>
  <c r="AG54" i="3" s="1"/>
  <c r="AF54" i="3"/>
  <c r="R637" i="3"/>
  <c r="S637" i="1"/>
  <c r="U637" i="1" s="1"/>
  <c r="AC15" i="3"/>
  <c r="AD15" i="1"/>
  <c r="AE15" i="1" s="1"/>
  <c r="AE15" i="3" s="1"/>
  <c r="S127" i="1"/>
  <c r="U127" i="1" s="1"/>
  <c r="R127" i="3"/>
  <c r="AF636" i="1"/>
  <c r="AF628" i="1"/>
  <c r="AD628" i="3"/>
  <c r="AC579" i="3"/>
  <c r="AD579" i="1"/>
  <c r="AC231" i="3"/>
  <c r="AD231" i="1"/>
  <c r="AF231" i="1" s="1"/>
  <c r="AG175" i="1"/>
  <c r="AG175" i="3" s="1"/>
  <c r="AF175" i="3"/>
  <c r="AL651" i="1"/>
  <c r="AK651" i="3"/>
  <c r="AC599" i="3"/>
  <c r="AD599" i="1"/>
  <c r="AF599" i="1" s="1"/>
  <c r="AC461" i="3"/>
  <c r="AD461" i="1"/>
  <c r="AF461" i="1" s="1"/>
  <c r="AJ666" i="1"/>
  <c r="AI666" i="3"/>
  <c r="V304" i="1"/>
  <c r="V304" i="3" s="1"/>
  <c r="U304" i="3"/>
  <c r="AE384" i="1"/>
  <c r="AE384" i="3" s="1"/>
  <c r="AD384" i="3"/>
  <c r="AJ300" i="3"/>
  <c r="AK300" i="1"/>
  <c r="V78" i="1"/>
  <c r="V78" i="3" s="1"/>
  <c r="U78" i="3"/>
  <c r="AC6" i="3"/>
  <c r="AD6" i="1"/>
  <c r="AD6" i="3" s="1"/>
  <c r="S105" i="1"/>
  <c r="T105" i="1" s="1"/>
  <c r="T105" i="3" s="1"/>
  <c r="R105" i="3"/>
  <c r="AJ16" i="1"/>
  <c r="AI16" i="3"/>
  <c r="AG24" i="1"/>
  <c r="AG24" i="3" s="1"/>
  <c r="AF24" i="3"/>
  <c r="V405" i="1"/>
  <c r="V405" i="3" s="1"/>
  <c r="U405" i="3"/>
  <c r="T480" i="1"/>
  <c r="T480" i="3" s="1"/>
  <c r="S480" i="3"/>
  <c r="AG609" i="1"/>
  <c r="AG609" i="3" s="1"/>
  <c r="AF609" i="3"/>
  <c r="AC500" i="3"/>
  <c r="AD500" i="1"/>
  <c r="AF500" i="1" s="1"/>
  <c r="AM326" i="1"/>
  <c r="AM326" i="3" s="1"/>
  <c r="AL326" i="3"/>
  <c r="AN326" i="1"/>
  <c r="AC391" i="3"/>
  <c r="AD391" i="1"/>
  <c r="AF391" i="1" s="1"/>
  <c r="AC256" i="3"/>
  <c r="AD256" i="1"/>
  <c r="AF256" i="1" s="1"/>
  <c r="U7" i="1"/>
  <c r="S7" i="3"/>
  <c r="AC226" i="3"/>
  <c r="AD226" i="1"/>
  <c r="AF226" i="1" s="1"/>
  <c r="AJ193" i="1"/>
  <c r="AI193" i="3"/>
  <c r="AJ569" i="3"/>
  <c r="AK569" i="1"/>
  <c r="AJ489" i="1"/>
  <c r="AI489" i="3"/>
  <c r="AJ577" i="1"/>
  <c r="AI577" i="3"/>
  <c r="AC562" i="3"/>
  <c r="AD562" i="1"/>
  <c r="AF562" i="1" s="1"/>
  <c r="U263" i="1"/>
  <c r="S263" i="3"/>
  <c r="T263" i="1"/>
  <c r="T263" i="3" s="1"/>
  <c r="V508" i="1"/>
  <c r="V508" i="3" s="1"/>
  <c r="U508" i="3"/>
  <c r="T316" i="1"/>
  <c r="T316" i="3" s="1"/>
  <c r="S316" i="3"/>
  <c r="AJ349" i="1"/>
  <c r="AI349" i="3"/>
  <c r="R182" i="3"/>
  <c r="S182" i="1"/>
  <c r="T182" i="1" s="1"/>
  <c r="T182" i="3" s="1"/>
  <c r="AC235" i="3"/>
  <c r="AD235" i="1"/>
  <c r="AD235" i="3" s="1"/>
  <c r="U216" i="1"/>
  <c r="S216" i="3"/>
  <c r="T216" i="1"/>
  <c r="T216" i="3" s="1"/>
  <c r="S44" i="1"/>
  <c r="T44" i="1" s="1"/>
  <c r="T44" i="3" s="1"/>
  <c r="R44" i="3"/>
  <c r="AJ588" i="1"/>
  <c r="AI588" i="3"/>
  <c r="V212" i="1"/>
  <c r="V212" i="3" s="1"/>
  <c r="U212" i="3"/>
  <c r="AC511" i="3"/>
  <c r="AD511" i="1"/>
  <c r="AE511" i="1" s="1"/>
  <c r="AE511" i="3" s="1"/>
  <c r="V227" i="1"/>
  <c r="V227" i="3" s="1"/>
  <c r="U227" i="3"/>
  <c r="AC469" i="3"/>
  <c r="AD469" i="1"/>
  <c r="AE469" i="1" s="1"/>
  <c r="AE469" i="3" s="1"/>
  <c r="S628" i="1"/>
  <c r="U628" i="1" s="1"/>
  <c r="R628" i="3"/>
  <c r="R225" i="3"/>
  <c r="S225" i="1"/>
  <c r="AJ564" i="1"/>
  <c r="AI564" i="3"/>
  <c r="R220" i="3"/>
  <c r="S220" i="1"/>
  <c r="U135" i="1"/>
  <c r="S135" i="3"/>
  <c r="AJ391" i="1"/>
  <c r="AI391" i="3"/>
  <c r="AC344" i="3"/>
  <c r="AD344" i="1"/>
  <c r="AE344" i="1" s="1"/>
  <c r="AE344" i="3" s="1"/>
  <c r="AJ42" i="1"/>
  <c r="AI42" i="3"/>
  <c r="AC277" i="3"/>
  <c r="AD277" i="1"/>
  <c r="AF277" i="1" s="1"/>
  <c r="AN39" i="1"/>
  <c r="AL39" i="3"/>
  <c r="AF217" i="1"/>
  <c r="AD217" i="3"/>
  <c r="AK155" i="1"/>
  <c r="AJ155" i="3"/>
  <c r="S442" i="1"/>
  <c r="T442" i="1" s="1"/>
  <c r="T442" i="3" s="1"/>
  <c r="R442" i="3"/>
  <c r="AL291" i="1"/>
  <c r="AK291" i="3"/>
  <c r="AD244" i="1"/>
  <c r="AD244" i="3" s="1"/>
  <c r="AC244" i="3"/>
  <c r="AJ412" i="1"/>
  <c r="AI412" i="3"/>
  <c r="AC478" i="3"/>
  <c r="AD478" i="1"/>
  <c r="AF478" i="1" s="1"/>
  <c r="AK137" i="1"/>
  <c r="AJ137" i="3"/>
  <c r="R398" i="3"/>
  <c r="S398" i="1"/>
  <c r="AL535" i="1"/>
  <c r="AK535" i="3"/>
  <c r="R370" i="3"/>
  <c r="S370" i="1"/>
  <c r="T370" i="1" s="1"/>
  <c r="T370" i="3" s="1"/>
  <c r="AC223" i="3"/>
  <c r="AD223" i="1"/>
  <c r="AF223" i="1" s="1"/>
  <c r="AD160" i="1"/>
  <c r="AF160" i="1" s="1"/>
  <c r="AC160" i="3"/>
  <c r="AL355" i="1"/>
  <c r="AK355" i="3"/>
  <c r="R538" i="3"/>
  <c r="S538" i="1"/>
  <c r="AC249" i="3"/>
  <c r="AD249" i="1"/>
  <c r="AF249" i="1" s="1"/>
  <c r="AJ521" i="1"/>
  <c r="AI521" i="3"/>
  <c r="U214" i="1"/>
  <c r="S214" i="3"/>
  <c r="T214" i="1"/>
  <c r="T214" i="3" s="1"/>
  <c r="V65" i="1"/>
  <c r="V65" i="3" s="1"/>
  <c r="U65" i="3"/>
  <c r="AC114" i="3"/>
  <c r="AD114" i="1"/>
  <c r="AF114" i="1" s="1"/>
  <c r="V379" i="1"/>
  <c r="V379" i="3" s="1"/>
  <c r="U379" i="3"/>
  <c r="AJ238" i="1"/>
  <c r="AI238" i="3"/>
  <c r="AJ206" i="1"/>
  <c r="AI206" i="3"/>
  <c r="AC257" i="3"/>
  <c r="AD257" i="1"/>
  <c r="AE257" i="1" s="1"/>
  <c r="AE257" i="3" s="1"/>
  <c r="S104" i="1"/>
  <c r="U104" i="1" s="1"/>
  <c r="R104" i="3"/>
  <c r="T274" i="1"/>
  <c r="T274" i="3" s="1"/>
  <c r="S274" i="3"/>
  <c r="R92" i="3"/>
  <c r="S92" i="1"/>
  <c r="AF642" i="1"/>
  <c r="AD642" i="3"/>
  <c r="AE642" i="1"/>
  <c r="AE642" i="3" s="1"/>
  <c r="S356" i="1"/>
  <c r="R356" i="3"/>
  <c r="U356" i="1"/>
  <c r="AC38" i="3"/>
  <c r="AD38" i="1"/>
  <c r="AE38" i="1" s="1"/>
  <c r="AE38" i="3" s="1"/>
  <c r="AC531" i="3"/>
  <c r="AD531" i="1"/>
  <c r="AF531" i="1" s="1"/>
  <c r="U619" i="1"/>
  <c r="S619" i="3"/>
  <c r="T321" i="1"/>
  <c r="T321" i="3" s="1"/>
  <c r="S321" i="3"/>
  <c r="U265" i="1"/>
  <c r="AG365" i="1"/>
  <c r="AG365" i="3" s="1"/>
  <c r="AF365" i="3"/>
  <c r="U277" i="1"/>
  <c r="S277" i="3"/>
  <c r="AJ364" i="1"/>
  <c r="AI364" i="3"/>
  <c r="S252" i="1"/>
  <c r="U252" i="1" s="1"/>
  <c r="R252" i="3"/>
  <c r="AJ32" i="3"/>
  <c r="AK32" i="1"/>
  <c r="AJ522" i="1"/>
  <c r="AI522" i="3"/>
  <c r="S647" i="1"/>
  <c r="T647" i="1" s="1"/>
  <c r="T647" i="3" s="1"/>
  <c r="R647" i="3"/>
  <c r="AK634" i="1"/>
  <c r="AJ634" i="3"/>
  <c r="AG646" i="1"/>
  <c r="AG646" i="3" s="1"/>
  <c r="AF646" i="3"/>
  <c r="AC485" i="3"/>
  <c r="AD485" i="1"/>
  <c r="AF485" i="1" s="1"/>
  <c r="AJ24" i="3"/>
  <c r="AK24" i="1"/>
  <c r="AC104" i="3"/>
  <c r="AD104" i="1"/>
  <c r="AE104" i="1" s="1"/>
  <c r="AE104" i="3" s="1"/>
  <c r="AJ398" i="1"/>
  <c r="AI398" i="3"/>
  <c r="S41" i="1"/>
  <c r="U41" i="1" s="1"/>
  <c r="R41" i="3"/>
  <c r="AG611" i="1"/>
  <c r="AG611" i="3" s="1"/>
  <c r="AF611" i="3"/>
  <c r="AJ136" i="1"/>
  <c r="AI136" i="3"/>
  <c r="AL423" i="1"/>
  <c r="AK423" i="3"/>
  <c r="AJ460" i="1"/>
  <c r="AI460" i="3"/>
  <c r="AC394" i="3"/>
  <c r="AD394" i="1"/>
  <c r="AE394" i="1" s="1"/>
  <c r="AE394" i="3" s="1"/>
  <c r="T82" i="1"/>
  <c r="T82" i="3" s="1"/>
  <c r="S82" i="3"/>
  <c r="AL475" i="1"/>
  <c r="AK475" i="3"/>
  <c r="AL132" i="1"/>
  <c r="AL132" i="3" s="1"/>
  <c r="AK132" i="3"/>
  <c r="T546" i="1"/>
  <c r="T546" i="3" s="1"/>
  <c r="S546" i="3"/>
  <c r="AL332" i="1"/>
  <c r="AL332" i="3" s="1"/>
  <c r="AK332" i="3"/>
  <c r="V582" i="1"/>
  <c r="V582" i="3" s="1"/>
  <c r="U582" i="3"/>
  <c r="V487" i="1"/>
  <c r="V487" i="3" s="1"/>
  <c r="U487" i="3"/>
  <c r="AG530" i="1"/>
  <c r="AG530" i="3" s="1"/>
  <c r="AF530" i="3"/>
  <c r="V530" i="1"/>
  <c r="V530" i="3" s="1"/>
  <c r="U530" i="3"/>
  <c r="AG158" i="1"/>
  <c r="AG158" i="3" s="1"/>
  <c r="AF158" i="3"/>
  <c r="AG14" i="1"/>
  <c r="AG14" i="3" s="1"/>
  <c r="AF14" i="3"/>
  <c r="AK563" i="1"/>
  <c r="T665" i="1"/>
  <c r="T665" i="3" s="1"/>
  <c r="S665" i="3"/>
  <c r="U570" i="1"/>
  <c r="S570" i="3"/>
  <c r="U298" i="1"/>
  <c r="S298" i="3"/>
  <c r="S207" i="1"/>
  <c r="U207" i="1" s="1"/>
  <c r="R207" i="3"/>
  <c r="AL543" i="1"/>
  <c r="AK543" i="3"/>
  <c r="S191" i="1"/>
  <c r="S191" i="3" s="1"/>
  <c r="R191" i="3"/>
  <c r="T268" i="1"/>
  <c r="T268" i="3" s="1"/>
  <c r="S268" i="3"/>
  <c r="U268" i="1"/>
  <c r="AG141" i="1"/>
  <c r="AG141" i="3" s="1"/>
  <c r="AF141" i="3"/>
  <c r="AF237" i="1"/>
  <c r="AD237" i="3"/>
  <c r="AE237" i="1"/>
  <c r="AE237" i="3" s="1"/>
  <c r="V355" i="1"/>
  <c r="V355" i="3" s="1"/>
  <c r="U355" i="3"/>
  <c r="AJ301" i="1"/>
  <c r="AI301" i="3"/>
  <c r="AJ516" i="1"/>
  <c r="AI516" i="3"/>
  <c r="AJ127" i="1"/>
  <c r="AI127" i="3"/>
  <c r="AC570" i="3"/>
  <c r="AD570" i="1"/>
  <c r="AF570" i="1" s="1"/>
  <c r="T199" i="1"/>
  <c r="T199" i="3" s="1"/>
  <c r="S199" i="3"/>
  <c r="T620" i="1"/>
  <c r="T620" i="3" s="1"/>
  <c r="S620" i="3"/>
  <c r="V648" i="1"/>
  <c r="V648" i="3" s="1"/>
  <c r="U648" i="3"/>
  <c r="AC290" i="3"/>
  <c r="AD290" i="1"/>
  <c r="AE290" i="1" s="1"/>
  <c r="AE290" i="3" s="1"/>
  <c r="AL471" i="1"/>
  <c r="AK471" i="3"/>
  <c r="AG363" i="1"/>
  <c r="AG363" i="3" s="1"/>
  <c r="AF363" i="3"/>
  <c r="R94" i="3"/>
  <c r="S94" i="1"/>
  <c r="AC317" i="3"/>
  <c r="AD317" i="1"/>
  <c r="AF317" i="1" s="1"/>
  <c r="AF287" i="1"/>
  <c r="AD287" i="3"/>
  <c r="AE287" i="1"/>
  <c r="AE287" i="3" s="1"/>
  <c r="AE336" i="1"/>
  <c r="AE336" i="3" s="1"/>
  <c r="AD336" i="3"/>
  <c r="AF336" i="1"/>
  <c r="T621" i="1"/>
  <c r="T621" i="3" s="1"/>
  <c r="S621" i="3"/>
  <c r="U621" i="1"/>
  <c r="R492" i="3"/>
  <c r="S492" i="1"/>
  <c r="AL419" i="1"/>
  <c r="AK419" i="3"/>
  <c r="AF349" i="1"/>
  <c r="AD349" i="3"/>
  <c r="AD615" i="1"/>
  <c r="AE615" i="1" s="1"/>
  <c r="AE615" i="3" s="1"/>
  <c r="AC615" i="3"/>
  <c r="AC109" i="3"/>
  <c r="AD109" i="1"/>
  <c r="AF109" i="1" s="1"/>
  <c r="AC462" i="3"/>
  <c r="AD462" i="1"/>
  <c r="AF462" i="1" s="1"/>
  <c r="AE646" i="1"/>
  <c r="AE646" i="3" s="1"/>
  <c r="AD646" i="3"/>
  <c r="AE640" i="1"/>
  <c r="AE640" i="3" s="1"/>
  <c r="AD640" i="3"/>
  <c r="AJ34" i="3"/>
  <c r="AK34" i="1"/>
  <c r="AL372" i="1"/>
  <c r="AK372" i="3"/>
  <c r="R445" i="3"/>
  <c r="S445" i="1"/>
  <c r="AC525" i="3"/>
  <c r="AD525" i="1"/>
  <c r="AD525" i="3" s="1"/>
  <c r="AJ616" i="1"/>
  <c r="AI616" i="3"/>
  <c r="AC298" i="3"/>
  <c r="AD298" i="1"/>
  <c r="AE298" i="1" s="1"/>
  <c r="AE298" i="3" s="1"/>
  <c r="AC542" i="3"/>
  <c r="AD542" i="1"/>
  <c r="AE542" i="1" s="1"/>
  <c r="AE542" i="3" s="1"/>
  <c r="AJ8" i="3"/>
  <c r="AK8" i="1"/>
  <c r="T431" i="1"/>
  <c r="T431" i="3" s="1"/>
  <c r="S431" i="3"/>
  <c r="U431" i="1"/>
  <c r="AC177" i="3"/>
  <c r="AD177" i="1"/>
  <c r="AF177" i="1" s="1"/>
  <c r="S577" i="1"/>
  <c r="T577" i="1" s="1"/>
  <c r="T577" i="3" s="1"/>
  <c r="R577" i="3"/>
  <c r="AK76" i="1"/>
  <c r="AJ76" i="3"/>
  <c r="V362" i="1"/>
  <c r="V362" i="3" s="1"/>
  <c r="U362" i="3"/>
  <c r="AJ601" i="1"/>
  <c r="AI601" i="3"/>
  <c r="AJ152" i="1"/>
  <c r="AI152" i="3"/>
  <c r="R400" i="3"/>
  <c r="S400" i="1"/>
  <c r="AK99" i="1"/>
  <c r="AJ99" i="3"/>
  <c r="AC145" i="3"/>
  <c r="AD145" i="1"/>
  <c r="AD145" i="3" s="1"/>
  <c r="S349" i="1"/>
  <c r="T349" i="1" s="1"/>
  <c r="T349" i="3" s="1"/>
  <c r="R349" i="3"/>
  <c r="AC224" i="3"/>
  <c r="AD224" i="1"/>
  <c r="AF224" i="1" s="1"/>
  <c r="AG137" i="1"/>
  <c r="AG137" i="3" s="1"/>
  <c r="AF137" i="3"/>
  <c r="V80" i="1"/>
  <c r="V80" i="3" s="1"/>
  <c r="U80" i="3"/>
  <c r="AJ44" i="1"/>
  <c r="AI44" i="3"/>
  <c r="R553" i="3"/>
  <c r="S553" i="1"/>
  <c r="AC345" i="3"/>
  <c r="AD345" i="1"/>
  <c r="AD345" i="3" s="1"/>
  <c r="AC560" i="3"/>
  <c r="AD560" i="1"/>
  <c r="AD560" i="3" s="1"/>
  <c r="AJ186" i="3"/>
  <c r="AK186" i="1"/>
  <c r="AC201" i="3"/>
  <c r="AD201" i="1"/>
  <c r="AF201" i="1" s="1"/>
  <c r="AJ628" i="1"/>
  <c r="AI628" i="3"/>
  <c r="R12" i="3"/>
  <c r="S12" i="1"/>
  <c r="AJ220" i="1"/>
  <c r="AI220" i="3"/>
  <c r="AC123" i="3"/>
  <c r="AD123" i="1"/>
  <c r="AF123" i="1" s="1"/>
  <c r="AJ382" i="1"/>
  <c r="AI382" i="3"/>
  <c r="AJ406" i="3"/>
  <c r="AK406" i="1"/>
  <c r="AJ611" i="3"/>
  <c r="AK611" i="1"/>
  <c r="R504" i="3"/>
  <c r="S504" i="1"/>
  <c r="AL280" i="1"/>
  <c r="AK280" i="3"/>
  <c r="AC292" i="3"/>
  <c r="AD292" i="1"/>
  <c r="AF292" i="1" s="1"/>
  <c r="AJ442" i="1"/>
  <c r="AI442" i="3"/>
  <c r="T278" i="1"/>
  <c r="T278" i="3" s="1"/>
  <c r="S278" i="3"/>
  <c r="U278" i="1"/>
  <c r="AC335" i="3"/>
  <c r="AD335" i="1"/>
  <c r="AF335" i="1" s="1"/>
  <c r="AC44" i="3"/>
  <c r="AD44" i="1"/>
  <c r="AE44" i="1" s="1"/>
  <c r="AE44" i="3" s="1"/>
  <c r="V392" i="1"/>
  <c r="V392" i="3" s="1"/>
  <c r="U392" i="3"/>
  <c r="AC650" i="3"/>
  <c r="AD650" i="1"/>
  <c r="AE650" i="1" s="1"/>
  <c r="AE650" i="3" s="1"/>
  <c r="AJ28" i="1"/>
  <c r="AI28" i="3"/>
  <c r="AJ538" i="1"/>
  <c r="AI538" i="3"/>
  <c r="AL389" i="1"/>
  <c r="AK389" i="3"/>
  <c r="AJ112" i="3"/>
  <c r="AK112" i="1"/>
  <c r="AC112" i="3"/>
  <c r="AD112" i="1"/>
  <c r="AE112" i="1" s="1"/>
  <c r="AE112" i="3" s="1"/>
  <c r="AJ47" i="3"/>
  <c r="AK47" i="1"/>
  <c r="T65" i="1"/>
  <c r="T65" i="3" s="1"/>
  <c r="S65" i="3"/>
  <c r="R70" i="3"/>
  <c r="S70" i="1"/>
  <c r="T70" i="1" s="1"/>
  <c r="T70" i="3" s="1"/>
  <c r="AC439" i="3"/>
  <c r="AD439" i="1"/>
  <c r="AF439" i="1" s="1"/>
  <c r="R532" i="3"/>
  <c r="S532" i="1"/>
  <c r="AJ632" i="3"/>
  <c r="AK632" i="1"/>
  <c r="R206" i="3"/>
  <c r="S206" i="1"/>
  <c r="T206" i="1" s="1"/>
  <c r="T206" i="3" s="1"/>
  <c r="AJ511" i="1"/>
  <c r="AI511" i="3"/>
  <c r="AC526" i="3"/>
  <c r="AD526" i="1"/>
  <c r="AE526" i="1" s="1"/>
  <c r="AE526" i="3" s="1"/>
  <c r="AJ92" i="1"/>
  <c r="AI92" i="3"/>
  <c r="AJ425" i="1"/>
  <c r="AI425" i="3"/>
  <c r="S144" i="1"/>
  <c r="U144" i="1" s="1"/>
  <c r="R144" i="3"/>
  <c r="AC664" i="3"/>
  <c r="AD664" i="1"/>
  <c r="AE664" i="1" s="1"/>
  <c r="AE664" i="3" s="1"/>
  <c r="AJ430" i="1"/>
  <c r="AI430" i="3"/>
  <c r="AJ356" i="1"/>
  <c r="AI356" i="3"/>
  <c r="AC466" i="3"/>
  <c r="AD466" i="1"/>
  <c r="AF466" i="1" s="1"/>
  <c r="AJ103" i="3"/>
  <c r="AK103" i="1"/>
  <c r="AD285" i="3"/>
  <c r="AE285" i="1"/>
  <c r="AE285" i="3" s="1"/>
  <c r="AF285" i="1"/>
  <c r="AL571" i="1"/>
  <c r="AK571" i="3"/>
  <c r="V197" i="1"/>
  <c r="V197" i="3" s="1"/>
  <c r="U197" i="3"/>
  <c r="U547" i="1"/>
  <c r="S547" i="3"/>
  <c r="T102" i="1"/>
  <c r="T102" i="3" s="1"/>
  <c r="S102" i="3"/>
  <c r="U386" i="1"/>
  <c r="S386" i="3"/>
  <c r="T641" i="1"/>
  <c r="T641" i="3" s="1"/>
  <c r="S641" i="3"/>
  <c r="AK145" i="1"/>
  <c r="AJ145" i="3"/>
  <c r="T555" i="1"/>
  <c r="T555" i="3" s="1"/>
  <c r="S555" i="3"/>
  <c r="AC616" i="3"/>
  <c r="AD616" i="1"/>
  <c r="AF616" i="1" s="1"/>
  <c r="T594" i="1"/>
  <c r="T594" i="3" s="1"/>
  <c r="S594" i="3"/>
  <c r="AJ533" i="1"/>
  <c r="AI533" i="3"/>
  <c r="S128" i="1"/>
  <c r="S128" i="3" s="1"/>
  <c r="R128" i="3"/>
  <c r="AJ385" i="3"/>
  <c r="AK385" i="1"/>
  <c r="AE213" i="1"/>
  <c r="AE213" i="3" s="1"/>
  <c r="AD213" i="3"/>
  <c r="AF213" i="1"/>
  <c r="AJ180" i="1"/>
  <c r="AI180" i="3"/>
  <c r="S162" i="3"/>
  <c r="U162" i="1"/>
  <c r="AM31" i="1"/>
  <c r="AM31" i="3" s="1"/>
  <c r="AL31" i="3"/>
  <c r="AN31" i="1"/>
  <c r="S251" i="1"/>
  <c r="T251" i="1" s="1"/>
  <c r="T251" i="3" s="1"/>
  <c r="R251" i="3"/>
  <c r="AK659" i="1"/>
  <c r="AJ659" i="3"/>
  <c r="AJ490" i="1"/>
  <c r="AI490" i="3"/>
  <c r="AD354" i="1"/>
  <c r="AE354" i="1" s="1"/>
  <c r="AE354" i="3" s="1"/>
  <c r="AC354" i="3"/>
  <c r="U37" i="1"/>
  <c r="S37" i="3"/>
  <c r="V457" i="1"/>
  <c r="V457" i="3" s="1"/>
  <c r="U457" i="3"/>
  <c r="V301" i="1"/>
  <c r="V301" i="3" s="1"/>
  <c r="U301" i="3"/>
  <c r="V520" i="1"/>
  <c r="V520" i="3" s="1"/>
  <c r="U520" i="3"/>
  <c r="AG45" i="1"/>
  <c r="AG45" i="3" s="1"/>
  <c r="AF45" i="3"/>
  <c r="V611" i="1"/>
  <c r="V611" i="3" s="1"/>
  <c r="U611" i="3"/>
  <c r="AK64" i="1"/>
  <c r="AL277" i="1"/>
  <c r="AM277" i="1" s="1"/>
  <c r="AM277" i="3" s="1"/>
  <c r="AK277" i="3"/>
  <c r="AL312" i="1"/>
  <c r="AN312" i="1" s="1"/>
  <c r="AK312" i="3"/>
  <c r="AL589" i="1"/>
  <c r="AK589" i="3"/>
  <c r="AG338" i="1"/>
  <c r="AG338" i="3" s="1"/>
  <c r="AF338" i="3"/>
  <c r="AL216" i="1"/>
  <c r="AL216" i="3" s="1"/>
  <c r="AK216" i="3"/>
  <c r="AG324" i="1"/>
  <c r="AG324" i="3" s="1"/>
  <c r="AF324" i="3"/>
  <c r="AE487" i="1"/>
  <c r="AE487" i="3" s="1"/>
  <c r="AD487" i="3"/>
  <c r="AJ211" i="1"/>
  <c r="AI211" i="3"/>
  <c r="AG408" i="1"/>
  <c r="AG408" i="3" s="1"/>
  <c r="AF408" i="3"/>
  <c r="AJ29" i="1"/>
  <c r="AI29" i="3"/>
  <c r="AL559" i="3"/>
  <c r="AM559" i="1"/>
  <c r="AM559" i="3" s="1"/>
  <c r="AN559" i="1"/>
  <c r="AG379" i="1"/>
  <c r="AG379" i="3" s="1"/>
  <c r="AF379" i="3"/>
  <c r="V8" i="1"/>
  <c r="V8" i="3" s="1"/>
  <c r="U8" i="3"/>
  <c r="AJ252" i="1"/>
  <c r="AI252" i="3"/>
  <c r="T317" i="1"/>
  <c r="T317" i="3" s="1"/>
  <c r="S428" i="1"/>
  <c r="T428" i="1" s="1"/>
  <c r="T428" i="3" s="1"/>
  <c r="R428" i="3"/>
  <c r="AC524" i="3"/>
  <c r="AD524" i="1"/>
  <c r="AD524" i="3" s="1"/>
  <c r="AJ187" i="1"/>
  <c r="AI187" i="3"/>
  <c r="AG333" i="1"/>
  <c r="AG333" i="3" s="1"/>
  <c r="AF333" i="3"/>
  <c r="U221" i="1"/>
  <c r="S221" i="3"/>
  <c r="T221" i="1"/>
  <c r="T221" i="3" s="1"/>
  <c r="AF65" i="1"/>
  <c r="AD65" i="3"/>
  <c r="AJ473" i="1"/>
  <c r="AI473" i="3"/>
  <c r="AJ452" i="1"/>
  <c r="AI452" i="3"/>
  <c r="S513" i="1"/>
  <c r="T513" i="1" s="1"/>
  <c r="T513" i="3" s="1"/>
  <c r="R513" i="3"/>
  <c r="U190" i="1"/>
  <c r="S190" i="3"/>
  <c r="T190" i="1"/>
  <c r="T190" i="3" s="1"/>
  <c r="AJ647" i="1"/>
  <c r="AI647" i="3"/>
  <c r="AK350" i="1"/>
  <c r="AJ350" i="3"/>
  <c r="T111" i="1"/>
  <c r="T111" i="3" s="1"/>
  <c r="S111" i="3"/>
  <c r="AL598" i="1"/>
  <c r="AK598" i="3"/>
  <c r="AF98" i="1"/>
  <c r="AD98" i="3"/>
  <c r="AE98" i="1"/>
  <c r="AE98" i="3" s="1"/>
  <c r="AG64" i="1"/>
  <c r="AG64" i="3" s="1"/>
  <c r="AF64" i="3"/>
  <c r="U238" i="3"/>
  <c r="R470" i="3"/>
  <c r="S470" i="1"/>
  <c r="R289" i="3"/>
  <c r="S289" i="1"/>
  <c r="T289" i="1" s="1"/>
  <c r="T289" i="3" s="1"/>
  <c r="AJ128" i="1"/>
  <c r="AI128" i="3"/>
  <c r="AJ580" i="1"/>
  <c r="AI580" i="3"/>
  <c r="AC475" i="3"/>
  <c r="AD475" i="1"/>
  <c r="AF475" i="1" s="1"/>
  <c r="R616" i="3"/>
  <c r="S616" i="1"/>
  <c r="AJ168" i="1"/>
  <c r="AI168" i="3"/>
  <c r="AL502" i="1"/>
  <c r="AK502" i="3"/>
  <c r="V624" i="1"/>
  <c r="V624" i="3" s="1"/>
  <c r="U624" i="3"/>
  <c r="AJ526" i="1"/>
  <c r="AI526" i="3"/>
  <c r="AC215" i="3"/>
  <c r="AD215" i="1"/>
  <c r="AE215" i="1" s="1"/>
  <c r="AE215" i="3" s="1"/>
  <c r="R601" i="3"/>
  <c r="S601" i="1"/>
  <c r="AC334" i="3"/>
  <c r="AD334" i="1"/>
  <c r="AD334" i="3" s="1"/>
  <c r="V527" i="1"/>
  <c r="V527" i="3" s="1"/>
  <c r="U527" i="3"/>
  <c r="AJ625" i="1"/>
  <c r="AI625" i="3"/>
  <c r="AL338" i="1"/>
  <c r="AK338" i="3"/>
  <c r="AJ553" i="1"/>
  <c r="AI553" i="3"/>
  <c r="AL437" i="1"/>
  <c r="AK437" i="3"/>
  <c r="R180" i="3"/>
  <c r="S180" i="1"/>
  <c r="U180" i="1" s="1"/>
  <c r="R48" i="3"/>
  <c r="S48" i="1"/>
  <c r="R656" i="3"/>
  <c r="S656" i="1"/>
  <c r="S656" i="3" s="1"/>
  <c r="R576" i="3"/>
  <c r="S576" i="1"/>
  <c r="S97" i="1"/>
  <c r="T97" i="1" s="1"/>
  <c r="T97" i="3" s="1"/>
  <c r="R97" i="3"/>
  <c r="S663" i="1"/>
  <c r="U663" i="1" s="1"/>
  <c r="R663" i="3"/>
  <c r="T155" i="1"/>
  <c r="T155" i="3" s="1"/>
  <c r="S155" i="3"/>
  <c r="T276" i="1"/>
  <c r="T276" i="3" s="1"/>
  <c r="S276" i="3"/>
  <c r="U276" i="1"/>
  <c r="AE181" i="1"/>
  <c r="AE181" i="3" s="1"/>
  <c r="AD181" i="3"/>
  <c r="AJ126" i="1"/>
  <c r="AI126" i="3"/>
  <c r="AJ114" i="1"/>
  <c r="AI114" i="3"/>
  <c r="AL200" i="1"/>
  <c r="AK200" i="3"/>
  <c r="V393" i="1"/>
  <c r="V393" i="3" s="1"/>
  <c r="U393" i="3"/>
  <c r="S26" i="1"/>
  <c r="S26" i="3" s="1"/>
  <c r="R26" i="3"/>
  <c r="U184" i="1"/>
  <c r="S184" i="3"/>
  <c r="T184" i="1"/>
  <c r="T184" i="3" s="1"/>
  <c r="AC34" i="3"/>
  <c r="AD34" i="1"/>
  <c r="AF34" i="1" s="1"/>
  <c r="AG328" i="1"/>
  <c r="AG328" i="3" s="1"/>
  <c r="AF328" i="3"/>
  <c r="AC569" i="3"/>
  <c r="AD569" i="1"/>
  <c r="AD569" i="3" s="1"/>
  <c r="AC523" i="3"/>
  <c r="AD523" i="1"/>
  <c r="AF523" i="1" s="1"/>
  <c r="T540" i="1"/>
  <c r="T540" i="3" s="1"/>
  <c r="S540" i="3"/>
  <c r="AJ251" i="1"/>
  <c r="AI251" i="3"/>
  <c r="AJ325" i="1"/>
  <c r="AI325" i="3"/>
  <c r="AL624" i="1"/>
  <c r="AK624" i="3"/>
  <c r="AJ274" i="1"/>
  <c r="AI274" i="3"/>
  <c r="U95" i="1"/>
  <c r="S95" i="3"/>
  <c r="T95" i="1"/>
  <c r="T95" i="3" s="1"/>
  <c r="AJ397" i="3"/>
  <c r="AK397" i="1"/>
  <c r="AE668" i="1"/>
  <c r="AE668" i="3" s="1"/>
  <c r="AD668" i="3"/>
  <c r="AF668" i="1"/>
  <c r="AJ552" i="1"/>
  <c r="AI552" i="3"/>
  <c r="AC667" i="3"/>
  <c r="AD667" i="1"/>
  <c r="AF667" i="1" s="1"/>
  <c r="AE455" i="1"/>
  <c r="AE455" i="3" s="1"/>
  <c r="AD455" i="3"/>
  <c r="S83" i="3"/>
  <c r="T83" i="1"/>
  <c r="T83" i="3" s="1"/>
  <c r="U83" i="1"/>
  <c r="V333" i="1"/>
  <c r="V333" i="3" s="1"/>
  <c r="U333" i="3"/>
  <c r="AE5" i="1"/>
  <c r="AE5" i="3" s="1"/>
  <c r="AD5" i="3"/>
  <c r="AF5" i="1"/>
  <c r="S201" i="1"/>
  <c r="T201" i="1" s="1"/>
  <c r="T201" i="3" s="1"/>
  <c r="R201" i="3"/>
  <c r="AC415" i="3"/>
  <c r="AD415" i="1"/>
  <c r="AF415" i="1" s="1"/>
  <c r="AJ547" i="1"/>
  <c r="AI547" i="3"/>
  <c r="AJ483" i="1"/>
  <c r="AI483" i="3"/>
  <c r="AJ41" i="1"/>
  <c r="AI41" i="3"/>
  <c r="AE372" i="1"/>
  <c r="AE372" i="3" s="1"/>
  <c r="AD372" i="3"/>
  <c r="AC262" i="3"/>
  <c r="AD262" i="1"/>
  <c r="AF262" i="1" s="1"/>
  <c r="AJ472" i="1"/>
  <c r="AI472" i="3"/>
  <c r="AK610" i="1"/>
  <c r="AJ610" i="3"/>
  <c r="V296" i="1"/>
  <c r="V296" i="3" s="1"/>
  <c r="U296" i="3"/>
  <c r="AG423" i="1"/>
  <c r="AG423" i="3" s="1"/>
  <c r="AF423" i="3"/>
  <c r="U36" i="1"/>
  <c r="S36" i="3"/>
  <c r="T36" i="1"/>
  <c r="T36" i="3" s="1"/>
  <c r="S205" i="1"/>
  <c r="U205" i="1" s="1"/>
  <c r="R205" i="3"/>
  <c r="R430" i="3"/>
  <c r="S430" i="1"/>
  <c r="U430" i="1" s="1"/>
  <c r="AJ474" i="1"/>
  <c r="AI474" i="3"/>
  <c r="S69" i="1"/>
  <c r="U69" i="1" s="1"/>
  <c r="R69" i="3"/>
  <c r="AC370" i="3"/>
  <c r="AD370" i="1"/>
  <c r="AL523" i="1"/>
  <c r="AK523" i="3"/>
  <c r="AJ441" i="1"/>
  <c r="AI441" i="3"/>
  <c r="V222" i="1"/>
  <c r="V222" i="3" s="1"/>
  <c r="U222" i="3"/>
  <c r="V666" i="1"/>
  <c r="V666" i="3" s="1"/>
  <c r="U666" i="3"/>
  <c r="T522" i="1"/>
  <c r="T522" i="3" s="1"/>
  <c r="S522" i="3"/>
  <c r="U450" i="1"/>
  <c r="S450" i="3"/>
  <c r="T226" i="1"/>
  <c r="T226" i="3" s="1"/>
  <c r="S226" i="3"/>
  <c r="V217" i="1"/>
  <c r="V217" i="3" s="1"/>
  <c r="U217" i="3"/>
  <c r="AE259" i="1"/>
  <c r="AE259" i="3" s="1"/>
  <c r="AD259" i="3"/>
  <c r="AJ321" i="1"/>
  <c r="AI321" i="3"/>
  <c r="AJ644" i="1"/>
  <c r="AI644" i="3"/>
  <c r="AC86" i="3"/>
  <c r="AD86" i="1"/>
  <c r="AE86" i="1" s="1"/>
  <c r="AE86" i="3" s="1"/>
  <c r="AJ289" i="1"/>
  <c r="AI289" i="3"/>
  <c r="AJ45" i="3"/>
  <c r="AK45" i="1"/>
  <c r="AK421" i="1"/>
  <c r="AJ421" i="3"/>
  <c r="AC148" i="3"/>
  <c r="AD148" i="1"/>
  <c r="AE148" i="1" s="1"/>
  <c r="AE148" i="3" s="1"/>
  <c r="AC3" i="3"/>
  <c r="AD3" i="1"/>
  <c r="AF3" i="1" s="1"/>
  <c r="R325" i="3"/>
  <c r="S325" i="1"/>
  <c r="T325" i="1" s="1"/>
  <c r="T325" i="3" s="1"/>
  <c r="AK113" i="1"/>
  <c r="AJ113" i="3"/>
  <c r="AC33" i="3"/>
  <c r="AD33" i="1"/>
  <c r="AL407" i="1"/>
  <c r="AK407" i="3"/>
  <c r="R183" i="3"/>
  <c r="S183" i="1"/>
  <c r="T183" i="1" s="1"/>
  <c r="T183" i="3" s="1"/>
  <c r="AC192" i="3"/>
  <c r="AD192" i="1"/>
  <c r="AE192" i="1" s="1"/>
  <c r="AE192" i="3" s="1"/>
  <c r="AJ270" i="1"/>
  <c r="AI270" i="3"/>
  <c r="AC149" i="3"/>
  <c r="AD149" i="1"/>
  <c r="AE149" i="1" s="1"/>
  <c r="AE149" i="3" s="1"/>
  <c r="T425" i="1"/>
  <c r="T425" i="3" s="1"/>
  <c r="S425" i="3"/>
  <c r="V124" i="1"/>
  <c r="V124" i="3" s="1"/>
  <c r="U124" i="3"/>
  <c r="AG159" i="1"/>
  <c r="AG159" i="3" s="1"/>
  <c r="AF159" i="3"/>
  <c r="V357" i="1"/>
  <c r="V357" i="3" s="1"/>
  <c r="U357" i="3"/>
  <c r="U531" i="1"/>
  <c r="S531" i="3"/>
  <c r="V76" i="1"/>
  <c r="V76" i="3" s="1"/>
  <c r="U76" i="3"/>
  <c r="V285" i="1"/>
  <c r="V285" i="3" s="1"/>
  <c r="U285" i="3"/>
  <c r="V419" i="1"/>
  <c r="V419" i="3" s="1"/>
  <c r="U419" i="3"/>
  <c r="V61" i="1"/>
  <c r="V61" i="3" s="1"/>
  <c r="U61" i="3"/>
  <c r="AG620" i="1"/>
  <c r="AG620" i="3" s="1"/>
  <c r="AF620" i="3"/>
  <c r="V320" i="1"/>
  <c r="V320" i="3" s="1"/>
  <c r="U320" i="3"/>
  <c r="T313" i="1"/>
  <c r="T313" i="3" s="1"/>
  <c r="T557" i="1"/>
  <c r="T557" i="3" s="1"/>
  <c r="S557" i="3"/>
  <c r="V632" i="1"/>
  <c r="V632" i="3" s="1"/>
  <c r="U632" i="3"/>
  <c r="V610" i="1"/>
  <c r="V610" i="3" s="1"/>
  <c r="U610" i="3"/>
  <c r="AJ207" i="1"/>
  <c r="AI207" i="3"/>
  <c r="AJ191" i="1"/>
  <c r="AI191" i="3"/>
  <c r="AC519" i="3"/>
  <c r="AD519" i="1"/>
  <c r="AF519" i="1" s="1"/>
  <c r="AJ261" i="1"/>
  <c r="AI261" i="3"/>
  <c r="AE504" i="1"/>
  <c r="AE504" i="3" s="1"/>
  <c r="AD504" i="3"/>
  <c r="AF504" i="1"/>
  <c r="S243" i="1"/>
  <c r="T243" i="1" s="1"/>
  <c r="T243" i="3" s="1"/>
  <c r="R243" i="3"/>
  <c r="AC367" i="3"/>
  <c r="AD367" i="1"/>
  <c r="AF367" i="1" s="1"/>
  <c r="V317" i="1"/>
  <c r="V317" i="3" s="1"/>
  <c r="U317" i="3"/>
  <c r="AC41" i="3"/>
  <c r="AD41" i="1"/>
  <c r="AF41" i="1" s="1"/>
  <c r="R262" i="3"/>
  <c r="S262" i="1"/>
  <c r="AG348" i="1"/>
  <c r="AG348" i="3" s="1"/>
  <c r="AF348" i="3"/>
  <c r="AK91" i="1"/>
  <c r="AJ91" i="3"/>
  <c r="U75" i="1"/>
  <c r="S75" i="3"/>
  <c r="T75" i="1"/>
  <c r="T75" i="3" s="1"/>
  <c r="AJ94" i="1"/>
  <c r="AI94" i="3"/>
  <c r="R19" i="3"/>
  <c r="S19" i="1"/>
  <c r="AG366" i="1"/>
  <c r="AG366" i="3" s="1"/>
  <c r="AF366" i="3"/>
  <c r="AG571" i="1"/>
  <c r="AG571" i="3" s="1"/>
  <c r="AF571" i="3"/>
  <c r="AC155" i="3"/>
  <c r="AD155" i="1"/>
  <c r="AE155" i="1" s="1"/>
  <c r="AE155" i="3" s="1"/>
  <c r="AC659" i="3"/>
  <c r="AD659" i="1"/>
  <c r="AF659" i="1" s="1"/>
  <c r="V130" i="1"/>
  <c r="V130" i="3" s="1"/>
  <c r="U130" i="3"/>
  <c r="V32" i="1"/>
  <c r="V32" i="3" s="1"/>
  <c r="U32" i="3"/>
  <c r="AJ492" i="1"/>
  <c r="AI492" i="3"/>
  <c r="AD512" i="1"/>
  <c r="AE512" i="1" s="1"/>
  <c r="AE512" i="3" s="1"/>
  <c r="AC512" i="3"/>
  <c r="AL36" i="1"/>
  <c r="AK36" i="3"/>
  <c r="AJ431" i="1"/>
  <c r="AI431" i="3"/>
  <c r="S643" i="1"/>
  <c r="U643" i="1" s="1"/>
  <c r="R643" i="3"/>
  <c r="AC515" i="3"/>
  <c r="AD515" i="1"/>
  <c r="AE515" i="1" s="1"/>
  <c r="AE515" i="3" s="1"/>
  <c r="U208" i="1"/>
  <c r="S208" i="3"/>
  <c r="V612" i="1"/>
  <c r="V612" i="3" s="1"/>
  <c r="U612" i="3"/>
  <c r="AD586" i="1"/>
  <c r="AF586" i="1" s="1"/>
  <c r="AC586" i="3"/>
  <c r="AF197" i="1"/>
  <c r="AD197" i="3"/>
  <c r="AE197" i="1"/>
  <c r="AE197" i="3" s="1"/>
  <c r="AL85" i="1"/>
  <c r="AK85" i="3"/>
  <c r="AL259" i="1"/>
  <c r="AK259" i="3"/>
  <c r="AC122" i="3"/>
  <c r="AD122" i="1"/>
  <c r="AF122" i="1" s="1"/>
  <c r="AJ82" i="1"/>
  <c r="AI82" i="3"/>
  <c r="AJ445" i="1"/>
  <c r="AI445" i="3"/>
  <c r="AL379" i="1"/>
  <c r="AK379" i="3"/>
  <c r="U230" i="1"/>
  <c r="S230" i="3"/>
  <c r="AC521" i="3"/>
  <c r="AD521" i="1"/>
  <c r="AE521" i="1" s="1"/>
  <c r="AE521" i="3" s="1"/>
  <c r="AC200" i="3"/>
  <c r="AD200" i="1"/>
  <c r="AF200" i="1" s="1"/>
  <c r="AJ157" i="3"/>
  <c r="AK157" i="1"/>
  <c r="R152" i="3"/>
  <c r="S152" i="1"/>
  <c r="T152" i="1" s="1"/>
  <c r="T152" i="3" s="1"/>
  <c r="AJ400" i="1"/>
  <c r="AI400" i="3"/>
  <c r="AE27" i="1"/>
  <c r="AE27" i="3" s="1"/>
  <c r="AD27" i="3"/>
  <c r="AF27" i="1"/>
  <c r="AN71" i="1"/>
  <c r="AL71" i="3"/>
  <c r="AM71" i="1"/>
  <c r="AM71" i="3" s="1"/>
  <c r="AJ215" i="3"/>
  <c r="AK215" i="1"/>
  <c r="AJ388" i="3"/>
  <c r="AK388" i="1"/>
  <c r="V592" i="1"/>
  <c r="V592" i="3" s="1"/>
  <c r="U592" i="3"/>
  <c r="AE656" i="1"/>
  <c r="AE656" i="3" s="1"/>
  <c r="AD656" i="3"/>
  <c r="AF656" i="1"/>
  <c r="AC554" i="3"/>
  <c r="AD554" i="1"/>
  <c r="AF554" i="1" s="1"/>
  <c r="AJ278" i="1"/>
  <c r="AI278" i="3"/>
  <c r="AL639" i="1"/>
  <c r="AK639" i="3"/>
  <c r="AJ48" i="1"/>
  <c r="AI48" i="3"/>
  <c r="T563" i="1"/>
  <c r="T563" i="3" s="1"/>
  <c r="S563" i="3"/>
  <c r="AJ12" i="1"/>
  <c r="AI12" i="3"/>
  <c r="AJ578" i="1"/>
  <c r="AI578" i="3"/>
  <c r="AC451" i="3"/>
  <c r="AD451" i="1"/>
  <c r="AF451" i="1" s="1"/>
  <c r="AJ660" i="1"/>
  <c r="AI660" i="3"/>
  <c r="AC288" i="3"/>
  <c r="AD288" i="1"/>
  <c r="AD288" i="3" s="1"/>
  <c r="AF430" i="1"/>
  <c r="AD430" i="3"/>
  <c r="AE430" i="1"/>
  <c r="AE430" i="3" s="1"/>
  <c r="AJ159" i="3"/>
  <c r="AK159" i="1"/>
  <c r="AC587" i="3"/>
  <c r="AD587" i="1"/>
  <c r="AE587" i="1" s="1"/>
  <c r="AE587" i="3" s="1"/>
  <c r="AJ504" i="1"/>
  <c r="AI504" i="3"/>
  <c r="U113" i="1"/>
  <c r="S113" i="3"/>
  <c r="R602" i="3"/>
  <c r="S602" i="1"/>
  <c r="U602" i="1" s="1"/>
  <c r="T149" i="1"/>
  <c r="T149" i="3" s="1"/>
  <c r="R395" i="3"/>
  <c r="S395" i="1"/>
  <c r="R422" i="3"/>
  <c r="S422" i="1"/>
  <c r="AC163" i="3"/>
  <c r="AD163" i="1"/>
  <c r="AF163" i="1" s="1"/>
  <c r="R10" i="3"/>
  <c r="S10" i="1"/>
  <c r="AC572" i="3"/>
  <c r="AD572" i="1"/>
  <c r="AE572" i="1" s="1"/>
  <c r="AE572" i="3" s="1"/>
  <c r="AK83" i="1"/>
  <c r="AJ83" i="3"/>
  <c r="AG276" i="1"/>
  <c r="AG276" i="3" s="1"/>
  <c r="AF276" i="3"/>
  <c r="AD383" i="3"/>
  <c r="AE383" i="1"/>
  <c r="AE383" i="3" s="1"/>
  <c r="AF383" i="1"/>
  <c r="AC128" i="3"/>
  <c r="AD128" i="1"/>
  <c r="AF128" i="1" s="1"/>
  <c r="AJ568" i="3"/>
  <c r="AK568" i="1"/>
  <c r="R609" i="3"/>
  <c r="S609" i="1"/>
  <c r="AJ622" i="1"/>
  <c r="AI622" i="3"/>
  <c r="AK292" i="1"/>
  <c r="AJ292" i="3"/>
  <c r="R258" i="3"/>
  <c r="S258" i="1"/>
  <c r="V171" i="1"/>
  <c r="V171" i="3" s="1"/>
  <c r="U171" i="3"/>
  <c r="AJ165" i="1"/>
  <c r="AI165" i="3"/>
  <c r="AJ70" i="1"/>
  <c r="AI70" i="3"/>
  <c r="AL181" i="1"/>
  <c r="AK181" i="3"/>
  <c r="T296" i="1"/>
  <c r="T296" i="3" s="1"/>
  <c r="S296" i="3"/>
  <c r="AJ263" i="1"/>
  <c r="AI263" i="3"/>
  <c r="AE423" i="1"/>
  <c r="AE423" i="3" s="1"/>
  <c r="AD423" i="3"/>
  <c r="AC281" i="3"/>
  <c r="AD281" i="1"/>
  <c r="AE281" i="1" s="1"/>
  <c r="AE281" i="3" s="1"/>
  <c r="V543" i="1"/>
  <c r="V543" i="3" s="1"/>
  <c r="U543" i="3"/>
  <c r="AD320" i="1"/>
  <c r="AF320" i="1" s="1"/>
  <c r="AC320" i="3"/>
  <c r="AD517" i="1"/>
  <c r="AE517" i="1" s="1"/>
  <c r="AE517" i="3" s="1"/>
  <c r="AC517" i="3"/>
  <c r="AN227" i="1"/>
  <c r="AL227" i="3"/>
  <c r="AM227" i="1"/>
  <c r="AM227" i="3" s="1"/>
  <c r="AJ144" i="1"/>
  <c r="AI144" i="3"/>
  <c r="AD600" i="1"/>
  <c r="AF600" i="1" s="1"/>
  <c r="AC600" i="3"/>
  <c r="AG211" i="1"/>
  <c r="AG211" i="3" s="1"/>
  <c r="AF211" i="3"/>
  <c r="AJ65" i="3"/>
  <c r="AK65" i="1"/>
  <c r="T222" i="1"/>
  <c r="T222" i="3" s="1"/>
  <c r="S222" i="3"/>
  <c r="T604" i="1"/>
  <c r="T604" i="3" s="1"/>
  <c r="S604" i="3"/>
  <c r="AQ393" i="1"/>
  <c r="AQ393" i="3" s="1"/>
  <c r="AP393" i="3"/>
  <c r="T14" i="1"/>
  <c r="T14" i="3" s="1"/>
  <c r="S14" i="3"/>
  <c r="AL587" i="1"/>
  <c r="AK587" i="3"/>
  <c r="AC120" i="3"/>
  <c r="AD120" i="1"/>
  <c r="AE120" i="1" s="1"/>
  <c r="AE120" i="3" s="1"/>
  <c r="AC97" i="3"/>
  <c r="AD97" i="1"/>
  <c r="AD97" i="3" s="1"/>
  <c r="AC513" i="3"/>
  <c r="AD513" i="1"/>
  <c r="AE513" i="1" s="1"/>
  <c r="AE513" i="3" s="1"/>
  <c r="AC170" i="3"/>
  <c r="AD170" i="1"/>
  <c r="AE170" i="1" s="1"/>
  <c r="AE170" i="3" s="1"/>
  <c r="AJ450" i="1"/>
  <c r="AI450" i="3"/>
  <c r="AC96" i="3"/>
  <c r="AD96" i="1"/>
  <c r="AE96" i="1" s="1"/>
  <c r="AE96" i="3" s="1"/>
  <c r="AC399" i="3"/>
  <c r="AD399" i="1"/>
  <c r="AE399" i="1" s="1"/>
  <c r="AE399" i="3" s="1"/>
  <c r="AJ480" i="3"/>
  <c r="AK480" i="1"/>
  <c r="AJ225" i="1"/>
  <c r="AI225" i="3"/>
  <c r="R382" i="3"/>
  <c r="S382" i="1"/>
  <c r="T578" i="1"/>
  <c r="T578" i="3" s="1"/>
  <c r="S578" i="3"/>
  <c r="AL392" i="1"/>
  <c r="AK392" i="3"/>
  <c r="U394" i="1"/>
  <c r="S394" i="3"/>
  <c r="T223" i="1"/>
  <c r="T223" i="3" s="1"/>
  <c r="S223" i="3"/>
  <c r="AC261" i="3"/>
  <c r="AD261" i="1"/>
  <c r="AD261" i="3" s="1"/>
  <c r="AC339" i="3"/>
  <c r="AD339" i="1"/>
  <c r="AE339" i="1" s="1"/>
  <c r="AE339" i="3" s="1"/>
  <c r="AL287" i="1"/>
  <c r="AK287" i="3"/>
  <c r="V287" i="1"/>
  <c r="V287" i="3" s="1"/>
  <c r="U287" i="3"/>
  <c r="AN500" i="1"/>
  <c r="AN500" i="3" s="1"/>
  <c r="V47" i="1"/>
  <c r="V47" i="3" s="1"/>
  <c r="U47" i="3"/>
  <c r="V455" i="1"/>
  <c r="V455" i="3" s="1"/>
  <c r="U455" i="3"/>
  <c r="U568" i="1"/>
  <c r="S568" i="3"/>
  <c r="V435" i="1"/>
  <c r="V435" i="3" s="1"/>
  <c r="U435" i="3"/>
  <c r="V471" i="1"/>
  <c r="V471" i="3" s="1"/>
  <c r="U471" i="3"/>
  <c r="AG90" i="1"/>
  <c r="AG90" i="3" s="1"/>
  <c r="AF90" i="3"/>
  <c r="V25" i="1"/>
  <c r="V25" i="3" s="1"/>
  <c r="U25" i="3"/>
  <c r="T327" i="1"/>
  <c r="T327" i="3" s="1"/>
  <c r="S327" i="3"/>
  <c r="U346" i="1"/>
  <c r="S346" i="3"/>
  <c r="S211" i="1"/>
  <c r="U211" i="1" s="1"/>
  <c r="R211" i="3"/>
  <c r="AJ81" i="1"/>
  <c r="AI81" i="3"/>
  <c r="AK534" i="1"/>
  <c r="AJ534" i="3"/>
  <c r="AJ116" i="1"/>
  <c r="AI116" i="3"/>
  <c r="AC494" i="3"/>
  <c r="AD494" i="1"/>
  <c r="AF494" i="1" s="1"/>
  <c r="R424" i="3"/>
  <c r="S424" i="1"/>
  <c r="AC632" i="3"/>
  <c r="AD632" i="1"/>
  <c r="R261" i="3"/>
  <c r="S261" i="1"/>
  <c r="AJ148" i="1"/>
  <c r="AI148" i="3"/>
  <c r="AE11" i="1"/>
  <c r="AE11" i="3" s="1"/>
  <c r="AD11" i="3"/>
  <c r="AF11" i="1"/>
  <c r="AF427" i="1"/>
  <c r="AD427" i="3"/>
  <c r="AJ428" i="1"/>
  <c r="AI428" i="3"/>
  <c r="U29" i="1"/>
  <c r="S29" i="3"/>
  <c r="T29" i="1"/>
  <c r="T29" i="3" s="1"/>
  <c r="AJ612" i="3"/>
  <c r="AK612" i="1"/>
  <c r="T106" i="1"/>
  <c r="T106" i="3" s="1"/>
  <c r="S106" i="3"/>
  <c r="AJ383" i="1"/>
  <c r="AI383" i="3"/>
  <c r="AL66" i="1"/>
  <c r="AK66" i="3"/>
  <c r="R524" i="3"/>
  <c r="S524" i="1"/>
  <c r="AL256" i="1"/>
  <c r="AK256" i="3"/>
  <c r="S631" i="1"/>
  <c r="S631" i="3" s="1"/>
  <c r="R631" i="3"/>
  <c r="AC9" i="3"/>
  <c r="AD9" i="1"/>
  <c r="AF9" i="1" s="1"/>
  <c r="AJ513" i="1"/>
  <c r="AI513" i="3"/>
  <c r="AJ309" i="1"/>
  <c r="AI309" i="3"/>
  <c r="AF614" i="1"/>
  <c r="AD614" i="3"/>
  <c r="AL84" i="1"/>
  <c r="AK84" i="3"/>
  <c r="AC496" i="3"/>
  <c r="AD496" i="1"/>
  <c r="AD496" i="3" s="1"/>
  <c r="AL100" i="1"/>
  <c r="AK100" i="3"/>
  <c r="AC51" i="3"/>
  <c r="AD51" i="1"/>
  <c r="AF51" i="1" s="1"/>
  <c r="U506" i="1"/>
  <c r="S506" i="3"/>
  <c r="T506" i="1"/>
  <c r="T506" i="3" s="1"/>
  <c r="R403" i="3"/>
  <c r="S403" i="1"/>
  <c r="T403" i="1" s="1"/>
  <c r="T403" i="3" s="1"/>
  <c r="AL281" i="1"/>
  <c r="AK281" i="3"/>
  <c r="V280" i="1"/>
  <c r="V280" i="3" s="1"/>
  <c r="U280" i="3"/>
  <c r="AJ470" i="1"/>
  <c r="AI470" i="3"/>
  <c r="R93" i="3"/>
  <c r="S93" i="1"/>
  <c r="AJ508" i="1"/>
  <c r="AI508" i="3"/>
  <c r="AJ107" i="1"/>
  <c r="AI107" i="3"/>
  <c r="AJ222" i="1"/>
  <c r="AI222" i="3"/>
  <c r="AG246" i="1"/>
  <c r="AG246" i="3" s="1"/>
  <c r="AF246" i="3"/>
  <c r="T482" i="1"/>
  <c r="T482" i="3" s="1"/>
  <c r="S482" i="3"/>
  <c r="AJ231" i="1"/>
  <c r="AI231" i="3"/>
  <c r="S168" i="1"/>
  <c r="R168" i="3"/>
  <c r="U168" i="1"/>
  <c r="T250" i="1"/>
  <c r="T250" i="3" s="1"/>
  <c r="S250" i="3"/>
  <c r="U250" i="1"/>
  <c r="U533" i="1"/>
  <c r="S533" i="3"/>
  <c r="T533" i="1"/>
  <c r="T533" i="3" s="1"/>
  <c r="AJ461" i="1"/>
  <c r="AI461" i="3"/>
  <c r="R151" i="3"/>
  <c r="S151" i="1"/>
  <c r="AG293" i="1"/>
  <c r="AG293" i="3" s="1"/>
  <c r="AF293" i="3"/>
  <c r="AJ340" i="3"/>
  <c r="AK340" i="1"/>
  <c r="AC635" i="3"/>
  <c r="AD635" i="1"/>
  <c r="AE635" i="1" s="1"/>
  <c r="AE635" i="3" s="1"/>
  <c r="AL343" i="1"/>
  <c r="AK343" i="3"/>
  <c r="AF598" i="1"/>
  <c r="AD598" i="3"/>
  <c r="S257" i="1"/>
  <c r="T257" i="1" s="1"/>
  <c r="T257" i="3" s="1"/>
  <c r="R257" i="3"/>
  <c r="AL303" i="1"/>
  <c r="AK303" i="3"/>
  <c r="AC645" i="3"/>
  <c r="AD645" i="1"/>
  <c r="AE645" i="1" s="1"/>
  <c r="AE645" i="3" s="1"/>
  <c r="AL304" i="1"/>
  <c r="AK304" i="3"/>
  <c r="AD116" i="3"/>
  <c r="AF116" i="1"/>
  <c r="AE116" i="1"/>
  <c r="AE116" i="3" s="1"/>
  <c r="T143" i="1"/>
  <c r="T143" i="3" s="1"/>
  <c r="S143" i="3"/>
  <c r="U143" i="1"/>
  <c r="R202" i="3"/>
  <c r="S202" i="1"/>
  <c r="U202" i="1" s="1"/>
  <c r="AJ394" i="1"/>
  <c r="AI394" i="3"/>
  <c r="AJ585" i="1"/>
  <c r="AI585" i="3"/>
  <c r="AJ264" i="1"/>
  <c r="AI264" i="3"/>
  <c r="AJ656" i="1"/>
  <c r="AI656" i="3"/>
  <c r="AJ576" i="1"/>
  <c r="AI576" i="3"/>
  <c r="AC535" i="3"/>
  <c r="AD535" i="1"/>
  <c r="AF535" i="1" s="1"/>
  <c r="AJ663" i="1"/>
  <c r="AI663" i="3"/>
  <c r="T487" i="1"/>
  <c r="T487" i="3" s="1"/>
  <c r="S487" i="3"/>
  <c r="S376" i="1"/>
  <c r="S376" i="3" s="1"/>
  <c r="R376" i="3"/>
  <c r="AC607" i="3"/>
  <c r="AD607" i="1"/>
  <c r="R484" i="3"/>
  <c r="S484" i="1"/>
  <c r="U493" i="1"/>
  <c r="S493" i="3"/>
  <c r="T493" i="1"/>
  <c r="T493" i="3" s="1"/>
  <c r="R249" i="3"/>
  <c r="S249" i="1"/>
  <c r="AJ531" i="3"/>
  <c r="AK531" i="1"/>
  <c r="AJ135" i="3"/>
  <c r="AK135" i="1"/>
  <c r="R345" i="3"/>
  <c r="S345" i="1"/>
  <c r="S345" i="3" s="1"/>
  <c r="AC619" i="3"/>
  <c r="AD619" i="1"/>
  <c r="AF619" i="1" s="1"/>
  <c r="AJ26" i="1"/>
  <c r="AI26" i="3"/>
  <c r="AL366" i="1"/>
  <c r="AK366" i="3"/>
  <c r="V149" i="1"/>
  <c r="V149" i="3" s="1"/>
  <c r="U149" i="3"/>
  <c r="AJ223" i="3"/>
  <c r="AK223" i="1"/>
  <c r="V142" i="1"/>
  <c r="V142" i="3" s="1"/>
  <c r="U142" i="3"/>
  <c r="AJ54" i="3"/>
  <c r="AK54" i="1"/>
  <c r="AJ395" i="1"/>
  <c r="AI395" i="3"/>
  <c r="AL310" i="1"/>
  <c r="AK310" i="3"/>
  <c r="AF30" i="1"/>
  <c r="AD30" i="3"/>
  <c r="AE30" i="1"/>
  <c r="AE30" i="3" s="1"/>
  <c r="AJ591" i="1"/>
  <c r="AI591" i="3"/>
  <c r="AL509" i="1"/>
  <c r="AK509" i="3"/>
  <c r="AJ339" i="1"/>
  <c r="AI339" i="3"/>
  <c r="AC154" i="3"/>
  <c r="AD154" i="1"/>
  <c r="AF154" i="1" s="1"/>
  <c r="AK570" i="1"/>
  <c r="AJ570" i="3"/>
  <c r="AC93" i="3"/>
  <c r="AD93" i="1"/>
  <c r="AD93" i="3" s="1"/>
  <c r="AJ201" i="1"/>
  <c r="AI201" i="3"/>
  <c r="AC187" i="3"/>
  <c r="AD187" i="1"/>
  <c r="AE187" i="1" s="1"/>
  <c r="AE187" i="3" s="1"/>
  <c r="S483" i="1"/>
  <c r="T483" i="1" s="1"/>
  <c r="T483" i="3" s="1"/>
  <c r="R483" i="3"/>
  <c r="V618" i="1"/>
  <c r="V618" i="3" s="1"/>
  <c r="U618" i="3"/>
  <c r="AE124" i="1"/>
  <c r="AE124" i="3" s="1"/>
  <c r="AD124" i="3"/>
  <c r="AF124" i="1"/>
  <c r="S121" i="1"/>
  <c r="T121" i="1" s="1"/>
  <c r="T121" i="3" s="1"/>
  <c r="R121" i="3"/>
  <c r="U350" i="1"/>
  <c r="S350" i="3"/>
  <c r="AG174" i="1"/>
  <c r="AG174" i="3" s="1"/>
  <c r="AF174" i="3"/>
  <c r="AJ18" i="1"/>
  <c r="AI18" i="3"/>
  <c r="AJ205" i="1"/>
  <c r="AI205" i="3"/>
  <c r="AL282" i="1"/>
  <c r="AK282" i="3"/>
  <c r="AC152" i="3"/>
  <c r="AD152" i="1"/>
  <c r="AF152" i="1" s="1"/>
  <c r="AD450" i="1"/>
  <c r="AF450" i="1" s="1"/>
  <c r="AC450" i="3"/>
  <c r="AJ69" i="1"/>
  <c r="AI69" i="3"/>
  <c r="R441" i="3"/>
  <c r="S441" i="1"/>
  <c r="U441" i="1" s="1"/>
  <c r="U434" i="1"/>
  <c r="S434" i="3"/>
  <c r="T434" i="1"/>
  <c r="T434" i="3" s="1"/>
  <c r="T666" i="1"/>
  <c r="T666" i="3" s="1"/>
  <c r="S666" i="3"/>
  <c r="T580" i="1"/>
  <c r="T580" i="3" s="1"/>
  <c r="S580" i="3"/>
  <c r="T448" i="1"/>
  <c r="T448" i="3" s="1"/>
  <c r="S448" i="3"/>
  <c r="T217" i="1"/>
  <c r="T217" i="3" s="1"/>
  <c r="S217" i="3"/>
  <c r="AE433" i="1"/>
  <c r="AE433" i="3" s="1"/>
  <c r="AD433" i="3"/>
  <c r="AJ262" i="1"/>
  <c r="AI262" i="3"/>
  <c r="AL5" i="1"/>
  <c r="AK5" i="3"/>
  <c r="AJ486" i="3"/>
  <c r="AK486" i="1"/>
  <c r="AJ19" i="1"/>
  <c r="AI19" i="3"/>
  <c r="AJ524" i="1"/>
  <c r="AI524" i="3"/>
  <c r="R512" i="3"/>
  <c r="S512" i="1"/>
  <c r="AE126" i="1"/>
  <c r="AE126" i="3" s="1"/>
  <c r="AD126" i="3"/>
  <c r="AJ643" i="1"/>
  <c r="AI643" i="3"/>
  <c r="U328" i="1"/>
  <c r="S328" i="3"/>
  <c r="AL638" i="1"/>
  <c r="AK638" i="3"/>
  <c r="AJ357" i="3"/>
  <c r="AK357" i="1"/>
  <c r="AF325" i="1"/>
  <c r="AD325" i="3"/>
  <c r="AE325" i="1"/>
  <c r="AE325" i="3" s="1"/>
  <c r="AJ408" i="3"/>
  <c r="AK408" i="1"/>
  <c r="AC234" i="3"/>
  <c r="AD234" i="1"/>
  <c r="AD234" i="3" s="1"/>
  <c r="AJ150" i="1"/>
  <c r="AI150" i="3"/>
  <c r="AJ330" i="1"/>
  <c r="AI330" i="3"/>
  <c r="V535" i="1"/>
  <c r="V535" i="3" s="1"/>
  <c r="U535" i="3"/>
  <c r="AC342" i="3"/>
  <c r="AD342" i="1"/>
  <c r="AE342" i="1" s="1"/>
  <c r="AE342" i="3" s="1"/>
  <c r="T107" i="1"/>
  <c r="T107" i="3" s="1"/>
  <c r="S107" i="3"/>
  <c r="AL618" i="1"/>
  <c r="AK618" i="3"/>
  <c r="AJ635" i="1"/>
  <c r="AI635" i="3"/>
  <c r="V447" i="1"/>
  <c r="V447" i="3" s="1"/>
  <c r="U447" i="3"/>
  <c r="AK584" i="1"/>
  <c r="AJ584" i="3"/>
  <c r="S585" i="1"/>
  <c r="T585" i="1" s="1"/>
  <c r="T585" i="3" s="1"/>
  <c r="R585" i="3"/>
  <c r="T409" i="1"/>
  <c r="T409" i="3" s="1"/>
  <c r="S409" i="3"/>
  <c r="U409" i="1"/>
  <c r="AC498" i="3"/>
  <c r="AD498" i="1"/>
  <c r="AJ627" i="3"/>
  <c r="AK627" i="1"/>
  <c r="AJ376" i="1"/>
  <c r="AI376" i="3"/>
  <c r="AC307" i="3"/>
  <c r="AD307" i="1"/>
  <c r="AF307" i="1" s="1"/>
  <c r="AJ646" i="1"/>
  <c r="AI646" i="3"/>
  <c r="S654" i="1"/>
  <c r="T654" i="1" s="1"/>
  <c r="T654" i="3" s="1"/>
  <c r="R654" i="3"/>
  <c r="AC376" i="3"/>
  <c r="AD376" i="1"/>
  <c r="AF376" i="1" s="1"/>
  <c r="AJ579" i="1"/>
  <c r="AI579" i="3"/>
  <c r="AJ249" i="1"/>
  <c r="AI249" i="3"/>
  <c r="AJ549" i="1"/>
  <c r="AI549" i="3"/>
  <c r="AC196" i="3"/>
  <c r="AD196" i="1"/>
  <c r="AF196" i="1" s="1"/>
  <c r="AG214" i="1"/>
  <c r="AG214" i="3" s="1"/>
  <c r="AF214" i="3"/>
  <c r="R655" i="3"/>
  <c r="S655" i="1"/>
  <c r="T655" i="1" s="1"/>
  <c r="T655" i="3" s="1"/>
  <c r="AJ602" i="1"/>
  <c r="AI602" i="3"/>
  <c r="AE482" i="1"/>
  <c r="AE482" i="3" s="1"/>
  <c r="AD482" i="3"/>
  <c r="AJ422" i="1"/>
  <c r="AI422" i="3"/>
  <c r="AC631" i="3"/>
  <c r="AD631" i="1"/>
  <c r="AE631" i="1" s="1"/>
  <c r="AE631" i="3" s="1"/>
  <c r="AJ10" i="1"/>
  <c r="AI10" i="3"/>
  <c r="U541" i="1"/>
  <c r="S541" i="3"/>
  <c r="T541" i="1"/>
  <c r="T541" i="3" s="1"/>
  <c r="U472" i="1"/>
  <c r="S472" i="3"/>
  <c r="AC341" i="3"/>
  <c r="AD341" i="1"/>
  <c r="AJ529" i="1"/>
  <c r="AI529" i="3"/>
  <c r="AC434" i="3"/>
  <c r="AD434" i="1"/>
  <c r="AE434" i="1" s="1"/>
  <c r="AE434" i="3" s="1"/>
  <c r="AJ609" i="1"/>
  <c r="AI609" i="3"/>
  <c r="AC597" i="3"/>
  <c r="AD597" i="1"/>
  <c r="AF597" i="1" s="1"/>
  <c r="AJ542" i="1"/>
  <c r="AI542" i="3"/>
  <c r="S622" i="1"/>
  <c r="U622" i="1" s="1"/>
  <c r="R622" i="3"/>
  <c r="AC173" i="3"/>
  <c r="AD173" i="1"/>
  <c r="AD173" i="3" s="1"/>
  <c r="R593" i="3"/>
  <c r="S593" i="1"/>
  <c r="AJ258" i="1"/>
  <c r="AI258" i="3"/>
  <c r="AL658" i="3"/>
  <c r="AN658" i="1"/>
  <c r="AM658" i="1"/>
  <c r="AM658" i="3" s="1"/>
  <c r="V203" i="1"/>
  <c r="V203" i="3" s="1"/>
  <c r="U203" i="3"/>
  <c r="AJ7" i="1"/>
  <c r="AI7" i="3"/>
  <c r="AE210" i="1"/>
  <c r="AE210" i="3" s="1"/>
  <c r="AD210" i="3"/>
  <c r="AJ230" i="3"/>
  <c r="AK230" i="1"/>
  <c r="AL605" i="1"/>
  <c r="AK605" i="3"/>
  <c r="R510" i="3"/>
  <c r="S510" i="1"/>
  <c r="AC371" i="3"/>
  <c r="AD371" i="1"/>
  <c r="AF371" i="1" s="1"/>
  <c r="AC492" i="3"/>
  <c r="AD492" i="1"/>
  <c r="AF492" i="1" s="1"/>
  <c r="AG62" i="1"/>
  <c r="AG62" i="3" s="1"/>
  <c r="AF62" i="3"/>
  <c r="AG533" i="1"/>
  <c r="AG533" i="3" s="1"/>
  <c r="AF533" i="3"/>
  <c r="AJ341" i="1"/>
  <c r="AI341" i="3"/>
  <c r="AL4" i="1"/>
  <c r="AK4" i="3"/>
  <c r="AF358" i="1"/>
  <c r="AD358" i="3"/>
  <c r="AG385" i="1"/>
  <c r="AG385" i="3" s="1"/>
  <c r="AF385" i="3"/>
  <c r="AJ532" i="1"/>
  <c r="AI532" i="3"/>
  <c r="V165" i="1"/>
  <c r="V165" i="3" s="1"/>
  <c r="U165" i="3"/>
  <c r="T565" i="1"/>
  <c r="T565" i="3" s="1"/>
  <c r="S565" i="3"/>
  <c r="V664" i="1"/>
  <c r="V664" i="3" s="1"/>
  <c r="U664" i="3"/>
  <c r="U96" i="1"/>
  <c r="S96" i="3"/>
  <c r="U330" i="1"/>
  <c r="S330" i="3"/>
  <c r="AJ134" i="1"/>
  <c r="AI134" i="3"/>
  <c r="V354" i="1"/>
  <c r="V354" i="3" s="1"/>
  <c r="U354" i="3"/>
  <c r="V668" i="1"/>
  <c r="V668" i="3" s="1"/>
  <c r="U668" i="3"/>
  <c r="AG132" i="1"/>
  <c r="AG132" i="3" s="1"/>
  <c r="AF132" i="3"/>
  <c r="V6" i="1"/>
  <c r="V6" i="3" s="1"/>
  <c r="U6" i="3"/>
  <c r="AL348" i="1"/>
  <c r="AL348" i="3" s="1"/>
  <c r="AK348" i="3"/>
  <c r="V54" i="1"/>
  <c r="V54" i="3" s="1"/>
  <c r="U54" i="3"/>
  <c r="V155" i="1"/>
  <c r="V155" i="3" s="1"/>
  <c r="U155" i="3"/>
  <c r="V284" i="1"/>
  <c r="V284" i="3" s="1"/>
  <c r="U284" i="3"/>
  <c r="V248" i="1"/>
  <c r="V248" i="3" s="1"/>
  <c r="U248" i="3"/>
  <c r="T162" i="1"/>
  <c r="T162" i="3" s="1"/>
  <c r="AL176" i="1"/>
  <c r="AK176" i="3"/>
  <c r="R81" i="3"/>
  <c r="S81" i="1"/>
  <c r="U81" i="1" s="1"/>
  <c r="AK118" i="1"/>
  <c r="AJ118" i="3"/>
  <c r="S116" i="1"/>
  <c r="T116" i="1" s="1"/>
  <c r="T116" i="3" s="1"/>
  <c r="R116" i="3"/>
  <c r="R586" i="3"/>
  <c r="S586" i="1"/>
  <c r="S496" i="3"/>
  <c r="U496" i="1"/>
  <c r="T496" i="1"/>
  <c r="T496" i="3" s="1"/>
  <c r="AJ424" i="1"/>
  <c r="AI424" i="3"/>
  <c r="AC541" i="3"/>
  <c r="AD541" i="1"/>
  <c r="AE541" i="1" s="1"/>
  <c r="AE541" i="3" s="1"/>
  <c r="AJ604" i="1"/>
  <c r="AI604" i="3"/>
  <c r="S404" i="1"/>
  <c r="R404" i="3"/>
  <c r="U404" i="1"/>
  <c r="V480" i="1"/>
  <c r="V480" i="3" s="1"/>
  <c r="U480" i="3"/>
  <c r="AE295" i="1"/>
  <c r="AE295" i="3" s="1"/>
  <c r="AD295" i="3"/>
  <c r="AJ433" i="1"/>
  <c r="AI433" i="3"/>
  <c r="AJ567" i="1"/>
  <c r="AI567" i="3"/>
  <c r="R120" i="3"/>
  <c r="S120" i="1"/>
  <c r="T120" i="1" s="1"/>
  <c r="T120" i="3" s="1"/>
  <c r="R309" i="3"/>
  <c r="S309" i="1"/>
  <c r="S309" i="3" s="1"/>
  <c r="AK346" i="1"/>
  <c r="AJ346" i="3"/>
  <c r="AL324" i="1"/>
  <c r="AK324" i="3"/>
  <c r="AC440" i="3"/>
  <c r="AD440" i="1"/>
  <c r="AE440" i="1" s="1"/>
  <c r="AE440" i="3" s="1"/>
  <c r="V269" i="1"/>
  <c r="V269" i="3" s="1"/>
  <c r="U269" i="3"/>
  <c r="AJ403" i="1"/>
  <c r="AI403" i="3"/>
  <c r="R497" i="3"/>
  <c r="S497" i="1"/>
  <c r="AD438" i="1"/>
  <c r="AF438" i="1" s="1"/>
  <c r="AC438" i="3"/>
  <c r="AJ347" i="1"/>
  <c r="AI347" i="3"/>
  <c r="R381" i="3"/>
  <c r="S381" i="1"/>
  <c r="R241" i="3"/>
  <c r="S241" i="1"/>
  <c r="AJ528" i="1"/>
  <c r="AI528" i="3"/>
  <c r="AG143" i="1"/>
  <c r="AG143" i="3" s="1"/>
  <c r="AF143" i="3"/>
  <c r="S231" i="1"/>
  <c r="U231" i="1" s="1"/>
  <c r="R231" i="3"/>
  <c r="AL415" i="1"/>
  <c r="AK415" i="3"/>
  <c r="T115" i="1"/>
  <c r="T115" i="3" s="1"/>
  <c r="S115" i="3"/>
  <c r="U115" i="1"/>
  <c r="AJ367" i="1"/>
  <c r="AI367" i="3"/>
  <c r="AJ151" i="1"/>
  <c r="AI151" i="3"/>
  <c r="AE293" i="1"/>
  <c r="AE293" i="3" s="1"/>
  <c r="AD293" i="3"/>
  <c r="AJ269" i="3"/>
  <c r="AK269" i="1"/>
  <c r="T358" i="1"/>
  <c r="T358" i="3" s="1"/>
  <c r="S358" i="3"/>
  <c r="U358" i="1"/>
  <c r="AF75" i="1"/>
  <c r="AD75" i="3"/>
  <c r="AJ257" i="1"/>
  <c r="AI257" i="3"/>
  <c r="AJ217" i="1"/>
  <c r="AI217" i="3"/>
  <c r="AC294" i="3"/>
  <c r="AD294" i="1"/>
  <c r="AF294" i="1" s="1"/>
  <c r="AJ37" i="1"/>
  <c r="AI37" i="3"/>
  <c r="AF629" i="1"/>
  <c r="AD629" i="3"/>
  <c r="AJ202" i="1"/>
  <c r="AI202" i="3"/>
  <c r="AK162" i="1"/>
  <c r="AJ162" i="3"/>
  <c r="AC532" i="3"/>
  <c r="AD532" i="1"/>
  <c r="AE532" i="1" s="1"/>
  <c r="AE532" i="3" s="1"/>
  <c r="AC20" i="3"/>
  <c r="AD20" i="1"/>
  <c r="AF20" i="1" s="1"/>
  <c r="AC205" i="3"/>
  <c r="AD205" i="1"/>
  <c r="AE205" i="1" s="1"/>
  <c r="AE205" i="3" s="1"/>
  <c r="AC443" i="3"/>
  <c r="AD443" i="1"/>
  <c r="AF443" i="1" s="1"/>
  <c r="AD305" i="1"/>
  <c r="AE305" i="1" s="1"/>
  <c r="AE305" i="3" s="1"/>
  <c r="AC305" i="3"/>
  <c r="AL494" i="1"/>
  <c r="AK494" i="3"/>
  <c r="S606" i="1"/>
  <c r="U606" i="1" s="1"/>
  <c r="R606" i="3"/>
  <c r="R614" i="3"/>
  <c r="S614" i="1"/>
  <c r="AJ484" i="1"/>
  <c r="AI484" i="3"/>
  <c r="S649" i="1"/>
  <c r="S649" i="3" s="1"/>
  <c r="R649" i="3"/>
  <c r="T627" i="1"/>
  <c r="T627" i="3" s="1"/>
  <c r="S627" i="3"/>
  <c r="R117" i="3"/>
  <c r="S117" i="1"/>
  <c r="AJ345" i="1"/>
  <c r="AI345" i="3"/>
  <c r="AC263" i="3"/>
  <c r="AD263" i="1"/>
  <c r="AE263" i="1" s="1"/>
  <c r="AE263" i="3" s="1"/>
  <c r="R387" i="3"/>
  <c r="S387" i="1"/>
  <c r="AG17" i="1"/>
  <c r="AG17" i="3" s="1"/>
  <c r="AF17" i="3"/>
  <c r="AL503" i="1"/>
  <c r="AK503" i="3"/>
  <c r="AC2" i="3"/>
  <c r="AD2" i="1"/>
  <c r="AF2" i="1" s="1"/>
  <c r="AJ119" i="3"/>
  <c r="AK119" i="1"/>
  <c r="AJ88" i="1"/>
  <c r="AI88" i="3"/>
  <c r="AC666" i="3"/>
  <c r="AD666" i="1"/>
  <c r="AE666" i="1" s="1"/>
  <c r="AE666" i="3" s="1"/>
  <c r="AF435" i="1"/>
  <c r="AD435" i="3"/>
  <c r="AE508" i="1"/>
  <c r="AE508" i="3" s="1"/>
  <c r="AD508" i="3"/>
  <c r="AF508" i="1"/>
  <c r="S339" i="1"/>
  <c r="U339" i="1" s="1"/>
  <c r="R339" i="3"/>
  <c r="AC106" i="3"/>
  <c r="AD106" i="1"/>
  <c r="AF106" i="1" s="1"/>
  <c r="AF194" i="1"/>
  <c r="AJ540" i="1"/>
  <c r="AI540" i="3"/>
  <c r="AE585" i="1"/>
  <c r="AE585" i="3" s="1"/>
  <c r="AD585" i="3"/>
  <c r="AJ11" i="3"/>
  <c r="AK11" i="1"/>
  <c r="R505" i="3"/>
  <c r="S505" i="1"/>
  <c r="U505" i="1" s="1"/>
  <c r="AJ596" i="3"/>
  <c r="AK596" i="1"/>
  <c r="S323" i="1"/>
  <c r="U323" i="1" s="1"/>
  <c r="R323" i="3"/>
  <c r="AJ244" i="1"/>
  <c r="AI244" i="3"/>
  <c r="AJ121" i="1"/>
  <c r="AI121" i="3"/>
  <c r="T25" i="1"/>
  <c r="T25" i="3" s="1"/>
  <c r="S25" i="3"/>
  <c r="AC641" i="3"/>
  <c r="AD641" i="1"/>
  <c r="AF641" i="1" s="1"/>
  <c r="AD92" i="1"/>
  <c r="AD92" i="3" s="1"/>
  <c r="AC92" i="3"/>
  <c r="S18" i="1"/>
  <c r="U18" i="1" s="1"/>
  <c r="R18" i="3"/>
  <c r="S20" i="1"/>
  <c r="T20" i="1" s="1"/>
  <c r="T20" i="3" s="1"/>
  <c r="R20" i="3"/>
  <c r="AJ510" i="1"/>
  <c r="AI510" i="3"/>
  <c r="AJ582" i="3"/>
  <c r="AK582" i="1"/>
  <c r="V181" i="1"/>
  <c r="V181" i="3" s="1"/>
  <c r="U181" i="3"/>
  <c r="AJ402" i="1"/>
  <c r="AI402" i="3"/>
  <c r="AG168" i="1"/>
  <c r="AG168" i="3" s="1"/>
  <c r="AF168" i="3"/>
  <c r="AL467" i="1"/>
  <c r="AK467" i="3"/>
  <c r="U136" i="1"/>
  <c r="S136" i="3"/>
  <c r="AG601" i="1"/>
  <c r="AG601" i="3" s="1"/>
  <c r="AF601" i="3"/>
  <c r="V256" i="1"/>
  <c r="V256" i="3" s="1"/>
  <c r="U256" i="3"/>
  <c r="T165" i="1"/>
  <c r="T165" i="3" s="1"/>
  <c r="S165" i="3"/>
  <c r="U139" i="1"/>
  <c r="S139" i="3"/>
  <c r="U555" i="1"/>
  <c r="U591" i="1"/>
  <c r="S591" i="3"/>
  <c r="AE614" i="1"/>
  <c r="AE614" i="3" s="1"/>
  <c r="U245" i="1"/>
  <c r="V185" i="1"/>
  <c r="V185" i="3" s="1"/>
  <c r="U185" i="3"/>
  <c r="U311" i="1"/>
  <c r="S311" i="3"/>
  <c r="R526" i="3"/>
  <c r="S526" i="1"/>
  <c r="U526" i="1" s="1"/>
  <c r="AL575" i="1"/>
  <c r="AK575" i="3"/>
  <c r="U313" i="1"/>
  <c r="V123" i="1"/>
  <c r="V123" i="3" s="1"/>
  <c r="U123" i="3"/>
  <c r="T488" i="1"/>
  <c r="T488" i="3" s="1"/>
  <c r="S488" i="3"/>
  <c r="V486" i="1"/>
  <c r="V486" i="3" s="1"/>
  <c r="U486" i="3"/>
  <c r="AL14" i="1"/>
  <c r="AL14" i="3" s="1"/>
  <c r="AK14" i="3"/>
  <c r="AL621" i="1"/>
  <c r="AL621" i="3" s="1"/>
  <c r="AK621" i="3"/>
  <c r="T554" i="1"/>
  <c r="T554" i="3" s="1"/>
  <c r="S554" i="3"/>
  <c r="T13" i="1"/>
  <c r="T13" i="3" s="1"/>
  <c r="S13" i="3"/>
  <c r="AK122" i="1"/>
  <c r="AL308" i="1"/>
  <c r="AK308" i="3"/>
  <c r="AF548" i="1"/>
  <c r="AD548" i="3"/>
  <c r="AC563" i="3"/>
  <c r="AD563" i="1"/>
  <c r="AF563" i="1" s="1"/>
  <c r="AJ558" i="1"/>
  <c r="AI558" i="3"/>
  <c r="R630" i="3"/>
  <c r="S630" i="1"/>
  <c r="AJ273" i="1"/>
  <c r="AI273" i="3"/>
  <c r="AJ586" i="1"/>
  <c r="AI586" i="3"/>
  <c r="AC299" i="3"/>
  <c r="AD299" i="1"/>
  <c r="AF299" i="1" s="1"/>
  <c r="R444" i="3"/>
  <c r="S444" i="1"/>
  <c r="U444" i="1" s="1"/>
  <c r="AJ272" i="3"/>
  <c r="AK272" i="1"/>
  <c r="AF445" i="1"/>
  <c r="AD445" i="3"/>
  <c r="AC580" i="3"/>
  <c r="AD580" i="1"/>
  <c r="AF580" i="1" s="1"/>
  <c r="AJ597" i="1"/>
  <c r="AI597" i="3"/>
  <c r="R302" i="3"/>
  <c r="S302" i="1"/>
  <c r="U175" i="1"/>
  <c r="S175" i="3"/>
  <c r="AG397" i="1"/>
  <c r="AG397" i="3" s="1"/>
  <c r="AF397" i="3"/>
  <c r="AL203" i="1"/>
  <c r="AK203" i="3"/>
  <c r="R51" i="3"/>
  <c r="S51" i="1"/>
  <c r="U51" i="1" s="1"/>
  <c r="AK369" i="1"/>
  <c r="AJ369" i="3"/>
  <c r="AC432" i="3"/>
  <c r="AD432" i="1"/>
  <c r="AE432" i="1" s="1"/>
  <c r="AE432" i="3" s="1"/>
  <c r="R254" i="3"/>
  <c r="S254" i="1"/>
  <c r="U254" i="1" s="1"/>
  <c r="AJ198" i="3"/>
  <c r="AK198" i="1"/>
  <c r="AJ449" i="1"/>
  <c r="AI449" i="3"/>
  <c r="AL629" i="1"/>
  <c r="AK629" i="3"/>
  <c r="T357" i="1"/>
  <c r="T357" i="3" s="1"/>
  <c r="S357" i="3"/>
  <c r="AC252" i="3"/>
  <c r="AD252" i="1"/>
  <c r="AE252" i="1" s="1"/>
  <c r="AE252" i="3" s="1"/>
  <c r="AC626" i="3"/>
  <c r="AD626" i="1"/>
  <c r="AF626" i="1" s="1"/>
  <c r="S443" i="1"/>
  <c r="T443" i="1" s="1"/>
  <c r="T443" i="3" s="1"/>
  <c r="R443" i="3"/>
  <c r="S58" i="1"/>
  <c r="T58" i="1" s="1"/>
  <c r="T58" i="3" s="1"/>
  <c r="R58" i="3"/>
  <c r="AJ512" i="1"/>
  <c r="AI512" i="3"/>
  <c r="T269" i="1"/>
  <c r="T269" i="3" s="1"/>
  <c r="S269" i="3"/>
  <c r="AJ497" i="1"/>
  <c r="AI497" i="3"/>
  <c r="R27" i="3"/>
  <c r="S27" i="1"/>
  <c r="AJ158" i="1"/>
  <c r="AI158" i="3"/>
  <c r="AJ241" i="1"/>
  <c r="AI241" i="3"/>
  <c r="R528" i="3"/>
  <c r="S528" i="1"/>
  <c r="T365" i="1"/>
  <c r="T365" i="3" s="1"/>
  <c r="S365" i="3"/>
  <c r="U360" i="1"/>
  <c r="S360" i="3"/>
  <c r="AJ283" i="1"/>
  <c r="AI283" i="3"/>
  <c r="AD405" i="1"/>
  <c r="AF405" i="1" s="1"/>
  <c r="AC405" i="3"/>
  <c r="AJ286" i="1"/>
  <c r="AI286" i="3"/>
  <c r="AD583" i="1"/>
  <c r="AF583" i="1" s="1"/>
  <c r="AC583" i="3"/>
  <c r="AJ96" i="1"/>
  <c r="AI96" i="3"/>
  <c r="AJ648" i="3"/>
  <c r="AK648" i="1"/>
  <c r="AC402" i="3"/>
  <c r="AD402" i="1"/>
  <c r="AF402" i="1" s="1"/>
  <c r="AC510" i="3"/>
  <c r="AD510" i="1"/>
  <c r="AF510" i="1" s="1"/>
  <c r="AJ561" i="1"/>
  <c r="AI561" i="3"/>
  <c r="AG627" i="1"/>
  <c r="AG627" i="3" s="1"/>
  <c r="AF627" i="3"/>
  <c r="AJ25" i="3"/>
  <c r="AK25" i="1"/>
  <c r="AJ606" i="1"/>
  <c r="AI606" i="3"/>
  <c r="AJ654" i="1"/>
  <c r="AI654" i="3"/>
  <c r="AL459" i="1"/>
  <c r="AK459" i="3"/>
  <c r="AJ117" i="1"/>
  <c r="AI117" i="3"/>
  <c r="AC88" i="3"/>
  <c r="AD88" i="1"/>
  <c r="AF88" i="1" s="1"/>
  <c r="AE214" i="1"/>
  <c r="AE214" i="3" s="1"/>
  <c r="AD214" i="3"/>
  <c r="AJ655" i="1"/>
  <c r="AI655" i="3"/>
  <c r="R322" i="3"/>
  <c r="S322" i="1"/>
  <c r="U264" i="1"/>
  <c r="S264" i="3"/>
  <c r="AG380" i="1"/>
  <c r="AG380" i="3" s="1"/>
  <c r="AF380" i="3"/>
  <c r="AJ336" i="1"/>
  <c r="AI336" i="3"/>
  <c r="AJ387" i="1"/>
  <c r="AI387" i="3"/>
  <c r="AC7" i="3"/>
  <c r="AD7" i="1"/>
  <c r="AF7" i="1" s="1"/>
  <c r="AC561" i="3"/>
  <c r="AD561" i="1"/>
  <c r="AD561" i="3" s="1"/>
  <c r="AJ109" i="3"/>
  <c r="AK109" i="1"/>
  <c r="R495" i="3"/>
  <c r="S495" i="1"/>
  <c r="AJ507" i="1"/>
  <c r="AI507" i="3"/>
  <c r="V415" i="1"/>
  <c r="V415" i="3" s="1"/>
  <c r="U415" i="3"/>
  <c r="AC460" i="3"/>
  <c r="AD460" i="1"/>
  <c r="AD460" i="3" s="1"/>
  <c r="AJ98" i="1"/>
  <c r="AI98" i="3"/>
  <c r="AE194" i="1"/>
  <c r="AE194" i="3" s="1"/>
  <c r="R542" i="3"/>
  <c r="S542" i="1"/>
  <c r="S542" i="3" s="1"/>
  <c r="U542" i="1"/>
  <c r="AL316" i="1"/>
  <c r="AK316" i="3"/>
  <c r="AC162" i="3"/>
  <c r="AD162" i="1"/>
  <c r="AF162" i="1" s="1"/>
  <c r="AC121" i="3"/>
  <c r="AD121" i="1"/>
  <c r="AF121" i="1" s="1"/>
  <c r="AJ593" i="1"/>
  <c r="AI593" i="3"/>
  <c r="V467" i="1"/>
  <c r="V467" i="3" s="1"/>
  <c r="U467" i="3"/>
  <c r="AC552" i="3"/>
  <c r="AD552" i="1"/>
  <c r="AF552" i="1" s="1"/>
  <c r="S551" i="3"/>
  <c r="T551" i="1"/>
  <c r="T551" i="3" s="1"/>
  <c r="U551" i="1"/>
  <c r="AE14" i="1"/>
  <c r="AE14" i="3" s="1"/>
  <c r="AD14" i="3"/>
  <c r="AD57" i="1"/>
  <c r="AF57" i="1" s="1"/>
  <c r="AC57" i="3"/>
  <c r="S662" i="1"/>
  <c r="U662" i="1" s="1"/>
  <c r="R662" i="3"/>
  <c r="AD351" i="1"/>
  <c r="AC351" i="3"/>
  <c r="AC188" i="3"/>
  <c r="AD188" i="1"/>
  <c r="AE188" i="1"/>
  <c r="AE188" i="3" s="1"/>
  <c r="AE638" i="1"/>
  <c r="AE638" i="3" s="1"/>
  <c r="AD638" i="3"/>
  <c r="AF638" i="1"/>
  <c r="AC413" i="3"/>
  <c r="AD413" i="1"/>
  <c r="AF413" i="1" s="1"/>
  <c r="AK115" i="1"/>
  <c r="AJ115" i="3"/>
  <c r="R590" i="3"/>
  <c r="S590" i="1"/>
  <c r="AC417" i="3"/>
  <c r="AD417" i="1"/>
  <c r="AE417" i="1" s="1"/>
  <c r="AE417" i="3" s="1"/>
  <c r="AJ463" i="1"/>
  <c r="AI463" i="3"/>
  <c r="AE533" i="1"/>
  <c r="AE533" i="3" s="1"/>
  <c r="AD533" i="3"/>
  <c r="S341" i="1"/>
  <c r="U341" i="1" s="1"/>
  <c r="R341" i="3"/>
  <c r="AG566" i="1"/>
  <c r="AG566" i="3" s="1"/>
  <c r="AF566" i="3"/>
  <c r="AF103" i="1"/>
  <c r="T664" i="1"/>
  <c r="T664" i="3" s="1"/>
  <c r="S664" i="3"/>
  <c r="V418" i="1"/>
  <c r="V418" i="3" s="1"/>
  <c r="U418" i="3"/>
  <c r="T164" i="1"/>
  <c r="T164" i="3" s="1"/>
  <c r="S164" i="3"/>
  <c r="AJ290" i="1"/>
  <c r="AI290" i="3"/>
  <c r="AC577" i="3"/>
  <c r="AD577" i="1"/>
  <c r="AE577" i="1"/>
  <c r="AE577" i="3" s="1"/>
  <c r="S473" i="1"/>
  <c r="U473" i="1" s="1"/>
  <c r="R473" i="3"/>
  <c r="U432" i="1"/>
  <c r="S432" i="3"/>
  <c r="T11" i="1"/>
  <c r="T11" i="3" s="1"/>
  <c r="S11" i="3"/>
  <c r="V319" i="1"/>
  <c r="V319" i="3" s="1"/>
  <c r="U319" i="3"/>
  <c r="T550" i="1"/>
  <c r="T550" i="3" s="1"/>
  <c r="S550" i="3"/>
  <c r="AL384" i="1"/>
  <c r="AN384" i="1" s="1"/>
  <c r="AN384" i="3" s="1"/>
  <c r="AK384" i="3"/>
  <c r="AQ49" i="1"/>
  <c r="AQ49" i="3" s="1"/>
  <c r="AP49" i="3"/>
  <c r="AL30" i="1"/>
  <c r="AL30" i="3" s="1"/>
  <c r="AK30" i="3"/>
  <c r="V84" i="1"/>
  <c r="V84" i="3" s="1"/>
  <c r="U84" i="3"/>
  <c r="T584" i="1"/>
  <c r="T584" i="3" s="1"/>
  <c r="S584" i="3"/>
  <c r="V321" i="1"/>
  <c r="V321" i="3" s="1"/>
  <c r="U321" i="3"/>
  <c r="AG131" i="1"/>
  <c r="AG131" i="3" s="1"/>
  <c r="AF131" i="3"/>
  <c r="AG488" i="1"/>
  <c r="AG488" i="3" s="1"/>
  <c r="AF488" i="3"/>
  <c r="AG514" i="1"/>
  <c r="AG514" i="3" s="1"/>
  <c r="AF514" i="3"/>
  <c r="AG36" i="1"/>
  <c r="AG36" i="3" s="1"/>
  <c r="AF36" i="3"/>
  <c r="V351" i="1"/>
  <c r="V351" i="3" s="1"/>
  <c r="U351" i="3"/>
  <c r="AL479" i="1"/>
  <c r="AN479" i="1" s="1"/>
  <c r="AK479" i="3"/>
  <c r="T110" i="1"/>
  <c r="T110" i="3" s="1"/>
  <c r="S110" i="3"/>
  <c r="AL327" i="1"/>
  <c r="AK327" i="3"/>
  <c r="U145" i="1"/>
  <c r="S145" i="3"/>
  <c r="T634" i="1"/>
  <c r="T634" i="3" s="1"/>
  <c r="S634" i="3"/>
  <c r="AL405" i="1"/>
  <c r="AK405" i="3"/>
  <c r="AL197" i="1"/>
  <c r="AK197" i="3"/>
  <c r="S474" i="3"/>
  <c r="U474" i="1"/>
  <c r="T474" i="1"/>
  <c r="T474" i="3" s="1"/>
  <c r="AJ630" i="1"/>
  <c r="AI630" i="3"/>
  <c r="AE444" i="1"/>
  <c r="AE444" i="3" s="1"/>
  <c r="AD444" i="3"/>
  <c r="AD655" i="1"/>
  <c r="AE655" i="1" s="1"/>
  <c r="AE655" i="3" s="1"/>
  <c r="AC655" i="3"/>
  <c r="AK199" i="1"/>
  <c r="AJ199" i="3"/>
  <c r="V62" i="1"/>
  <c r="V62" i="3" s="1"/>
  <c r="U62" i="3"/>
  <c r="AJ295" i="1"/>
  <c r="AI295" i="3"/>
  <c r="AE99" i="1"/>
  <c r="AE99" i="3" s="1"/>
  <c r="AD99" i="3"/>
  <c r="R342" i="3"/>
  <c r="S342" i="1"/>
  <c r="T342" i="1" s="1"/>
  <c r="T342" i="3" s="1"/>
  <c r="AC489" i="3"/>
  <c r="AD489" i="1"/>
  <c r="AF489" i="1" s="1"/>
  <c r="AJ404" i="1"/>
  <c r="AI404" i="3"/>
  <c r="R68" i="3"/>
  <c r="S68" i="1"/>
  <c r="R573" i="3"/>
  <c r="S573" i="1"/>
  <c r="S573" i="3" s="1"/>
  <c r="AL368" i="1"/>
  <c r="AK368" i="3"/>
  <c r="AC555" i="3"/>
  <c r="AD555" i="1"/>
  <c r="AE555" i="1" s="1"/>
  <c r="AE555" i="3" s="1"/>
  <c r="R567" i="3"/>
  <c r="S567" i="1"/>
  <c r="U567" i="1" s="1"/>
  <c r="T478" i="1"/>
  <c r="T478" i="3" s="1"/>
  <c r="S478" i="3"/>
  <c r="U478" i="1"/>
  <c r="AJ120" i="1"/>
  <c r="AI120" i="3"/>
  <c r="AD581" i="1"/>
  <c r="AF581" i="1" s="1"/>
  <c r="AC581" i="3"/>
  <c r="AJ536" i="1"/>
  <c r="AI536" i="3"/>
  <c r="AL208" i="1"/>
  <c r="AK208" i="3"/>
  <c r="AJ530" i="3"/>
  <c r="AK530" i="1"/>
  <c r="AC302" i="3"/>
  <c r="AD302" i="1"/>
  <c r="AF302" i="1" s="1"/>
  <c r="AJ224" i="1"/>
  <c r="AI224" i="3"/>
  <c r="AC573" i="3"/>
  <c r="AD573" i="1"/>
  <c r="AF573" i="1" s="1"/>
  <c r="S347" i="1"/>
  <c r="U347" i="1" s="1"/>
  <c r="R347" i="3"/>
  <c r="AJ381" i="1"/>
  <c r="AI381" i="3"/>
  <c r="AC660" i="3"/>
  <c r="AD660" i="1"/>
  <c r="AE660" i="1" s="1"/>
  <c r="AE660" i="3" s="1"/>
  <c r="AJ38" i="3"/>
  <c r="AK38" i="1"/>
  <c r="AL248" i="1"/>
  <c r="AK248" i="3"/>
  <c r="AC549" i="3"/>
  <c r="AD549" i="1"/>
  <c r="AF549" i="1" s="1"/>
  <c r="AC522" i="3"/>
  <c r="AD522" i="1"/>
  <c r="AE522" i="1" s="1"/>
  <c r="AE522" i="3" s="1"/>
  <c r="AJ111" i="3"/>
  <c r="AK111" i="1"/>
  <c r="AC633" i="3"/>
  <c r="AD633" i="1"/>
  <c r="AE633" i="1" s="1"/>
  <c r="AE633" i="3" s="1"/>
  <c r="AC315" i="3"/>
  <c r="AD315" i="1"/>
  <c r="AE315" i="1" s="1"/>
  <c r="AE315" i="3" s="1"/>
  <c r="T150" i="1"/>
  <c r="T150" i="3" s="1"/>
  <c r="S150" i="3"/>
  <c r="AE212" i="1"/>
  <c r="AE212" i="3" s="1"/>
  <c r="AD212" i="3"/>
  <c r="AJ139" i="1"/>
  <c r="AI139" i="3"/>
  <c r="AC186" i="3"/>
  <c r="AD186" i="1"/>
  <c r="AE186" i="1" s="1"/>
  <c r="AE186" i="3" s="1"/>
  <c r="AE565" i="1"/>
  <c r="AE565" i="3" s="1"/>
  <c r="AD565" i="3"/>
  <c r="AC207" i="3"/>
  <c r="AD207" i="1"/>
  <c r="AE207" i="1" s="1"/>
  <c r="AE207" i="3" s="1"/>
  <c r="T636" i="1"/>
  <c r="T636" i="3" s="1"/>
  <c r="S636" i="3"/>
  <c r="U636" i="1"/>
  <c r="AL464" i="1"/>
  <c r="AK464" i="3"/>
  <c r="AD472" i="1"/>
  <c r="AF472" i="1" s="1"/>
  <c r="AC472" i="3"/>
  <c r="AL236" i="1"/>
  <c r="AK236" i="3"/>
  <c r="AC273" i="3"/>
  <c r="AD273" i="1"/>
  <c r="AD273" i="3" s="1"/>
  <c r="AC21" i="3"/>
  <c r="AD21" i="1"/>
  <c r="AF21" i="1" s="1"/>
  <c r="AJ149" i="1"/>
  <c r="AI149" i="3"/>
  <c r="AD574" i="1"/>
  <c r="AE574" i="1" s="1"/>
  <c r="AE574" i="3" s="1"/>
  <c r="AC574" i="3"/>
  <c r="AC255" i="3"/>
  <c r="AD255" i="1"/>
  <c r="AF255" i="1" s="1"/>
  <c r="AC330" i="3"/>
  <c r="AD330" i="1"/>
  <c r="AE330" i="1" s="1"/>
  <c r="AE330" i="3" s="1"/>
  <c r="V246" i="1"/>
  <c r="V246" i="3" s="1"/>
  <c r="U246" i="3"/>
  <c r="AC74" i="3"/>
  <c r="AD74" i="1"/>
  <c r="AF74" i="1" s="1"/>
  <c r="AJ194" i="1"/>
  <c r="AI194" i="3"/>
  <c r="AJ614" i="1"/>
  <c r="AI614" i="3"/>
  <c r="AJ163" i="1"/>
  <c r="AI163" i="3"/>
  <c r="AC182" i="3"/>
  <c r="AD182" i="1"/>
  <c r="AD182" i="3" s="1"/>
  <c r="AJ649" i="1"/>
  <c r="AI649" i="3"/>
  <c r="AJ514" i="3"/>
  <c r="AK514" i="1"/>
  <c r="S498" i="1"/>
  <c r="S498" i="3" s="1"/>
  <c r="R498" i="3"/>
  <c r="AC651" i="3"/>
  <c r="AD651" i="1"/>
  <c r="AE651" i="1" s="1"/>
  <c r="AE651" i="3" s="1"/>
  <c r="AK13" i="1"/>
  <c r="AJ13" i="3"/>
  <c r="AC588" i="3"/>
  <c r="AD588" i="1"/>
  <c r="AF588" i="1" s="1"/>
  <c r="R28" i="3"/>
  <c r="S28" i="1"/>
  <c r="U28" i="1" s="1"/>
  <c r="S88" i="1"/>
  <c r="T88" i="1" s="1"/>
  <c r="T88" i="3" s="1"/>
  <c r="R88" i="3"/>
  <c r="AL485" i="1"/>
  <c r="AK485" i="3"/>
  <c r="AG360" i="1"/>
  <c r="AG360" i="3" s="1"/>
  <c r="AF360" i="3"/>
  <c r="V411" i="1"/>
  <c r="V411" i="3" s="1"/>
  <c r="U411" i="3"/>
  <c r="AF669" i="1"/>
  <c r="AD669" i="3"/>
  <c r="AE669" i="1"/>
  <c r="AE669" i="3" s="1"/>
  <c r="AE32" i="1"/>
  <c r="AE32" i="3" s="1"/>
  <c r="AD32" i="3"/>
  <c r="AF32" i="1"/>
  <c r="R87" i="3"/>
  <c r="S87" i="1"/>
  <c r="AC278" i="3"/>
  <c r="AD278" i="1"/>
  <c r="AE278" i="1" s="1"/>
  <c r="AE278" i="3" s="1"/>
  <c r="R288" i="3"/>
  <c r="S288" i="1"/>
  <c r="V108" i="1"/>
  <c r="V108" i="3" s="1"/>
  <c r="U108" i="3"/>
  <c r="S233" i="1"/>
  <c r="U233" i="1" s="1"/>
  <c r="R233" i="3"/>
  <c r="V218" i="1"/>
  <c r="V218" i="3" s="1"/>
  <c r="U218" i="3"/>
  <c r="AJ505" i="1"/>
  <c r="AI505" i="3"/>
  <c r="AJ411" i="3"/>
  <c r="AK411" i="1"/>
  <c r="AJ323" i="1"/>
  <c r="AI323" i="3"/>
  <c r="AC95" i="3"/>
  <c r="AD95" i="1"/>
  <c r="AC558" i="3"/>
  <c r="AD558" i="1"/>
  <c r="AF558" i="1" s="1"/>
  <c r="AC135" i="3"/>
  <c r="AD135" i="1"/>
  <c r="AF135" i="1" s="1"/>
  <c r="S59" i="1"/>
  <c r="T59" i="1" s="1"/>
  <c r="T59" i="3" s="1"/>
  <c r="R59" i="3"/>
  <c r="AJ20" i="1"/>
  <c r="AI20" i="3"/>
  <c r="AJ106" i="1"/>
  <c r="AI106" i="3"/>
  <c r="AC26" i="3"/>
  <c r="AD26" i="1"/>
  <c r="AE539" i="1"/>
  <c r="AE539" i="3" s="1"/>
  <c r="AD539" i="3"/>
  <c r="V566" i="1"/>
  <c r="V566" i="3" s="1"/>
  <c r="U566" i="3"/>
  <c r="R402" i="3"/>
  <c r="S402" i="1"/>
  <c r="T402" i="1" s="1"/>
  <c r="T402" i="3" s="1"/>
  <c r="AJ652" i="1"/>
  <c r="AI652" i="3"/>
  <c r="S35" i="1"/>
  <c r="U35" i="1" s="1"/>
  <c r="R35" i="3"/>
  <c r="AC289" i="3"/>
  <c r="AD289" i="1"/>
  <c r="AE289" i="1" s="1"/>
  <c r="AE289" i="3" s="1"/>
  <c r="AL195" i="1"/>
  <c r="AK195" i="3"/>
  <c r="T351" i="1"/>
  <c r="T351" i="3" s="1"/>
  <c r="S351" i="3"/>
  <c r="AJ633" i="1"/>
  <c r="AI633" i="3"/>
  <c r="V579" i="1"/>
  <c r="V579" i="3" s="1"/>
  <c r="U579" i="3"/>
  <c r="V646" i="1"/>
  <c r="V646" i="3" s="1"/>
  <c r="U646" i="3"/>
  <c r="U563" i="1"/>
  <c r="T511" i="1"/>
  <c r="T511" i="3" s="1"/>
  <c r="S511" i="3"/>
  <c r="V661" i="1"/>
  <c r="V661" i="3" s="1"/>
  <c r="U661" i="3"/>
  <c r="AL620" i="1"/>
  <c r="AL620" i="3" s="1"/>
  <c r="AK620" i="3"/>
  <c r="AC327" i="3"/>
  <c r="AD327" i="1"/>
  <c r="AE327" i="1" s="1"/>
  <c r="AE327" i="3" s="1"/>
  <c r="AG260" i="1"/>
  <c r="AG260" i="3" s="1"/>
  <c r="AF260" i="3"/>
  <c r="AC47" i="3"/>
  <c r="AD47" i="1"/>
  <c r="AE47" i="1" s="1"/>
  <c r="AE47" i="3" s="1"/>
  <c r="V485" i="1"/>
  <c r="V485" i="3" s="1"/>
  <c r="U485" i="3"/>
  <c r="T475" i="1"/>
  <c r="T475" i="3" s="1"/>
  <c r="S475" i="3"/>
  <c r="AG61" i="1"/>
  <c r="AG61" i="3" s="1"/>
  <c r="AF61" i="3"/>
  <c r="AL550" i="1"/>
  <c r="AK550" i="3"/>
  <c r="T213" i="1"/>
  <c r="T213" i="3" s="1"/>
  <c r="S213" i="3"/>
  <c r="U397" i="1"/>
  <c r="S397" i="3"/>
  <c r="AG550" i="1"/>
  <c r="AG550" i="3" s="1"/>
  <c r="AF550" i="3"/>
  <c r="T348" i="1"/>
  <c r="T348" i="3" s="1"/>
  <c r="S348" i="3"/>
  <c r="V363" i="1"/>
  <c r="V363" i="3" s="1"/>
  <c r="U363" i="3"/>
  <c r="V620" i="1"/>
  <c r="V620" i="3" s="1"/>
  <c r="U620" i="3"/>
  <c r="V131" i="1"/>
  <c r="V131" i="3" s="1"/>
  <c r="U131" i="3"/>
  <c r="AL554" i="1"/>
  <c r="AK554" i="3"/>
  <c r="U479" i="1"/>
  <c r="S479" i="3"/>
  <c r="V465" i="1"/>
  <c r="V465" i="3" s="1"/>
  <c r="U465" i="3"/>
  <c r="AL466" i="1"/>
  <c r="AK466" i="3"/>
  <c r="AG355" i="1"/>
  <c r="AG355" i="3" s="1"/>
  <c r="AF355" i="3"/>
  <c r="T308" i="1"/>
  <c r="T308" i="3" s="1"/>
  <c r="S308" i="3"/>
  <c r="AG539" i="1"/>
  <c r="AG539" i="3" s="1"/>
  <c r="AF539" i="3"/>
  <c r="R574" i="3"/>
  <c r="S574" i="1"/>
  <c r="AE198" i="1"/>
  <c r="AE198" i="3" s="1"/>
  <c r="AD198" i="3"/>
  <c r="AF198" i="1"/>
  <c r="AJ444" i="1"/>
  <c r="AI444" i="3"/>
  <c r="AC82" i="3"/>
  <c r="AD82" i="1"/>
  <c r="AE82" i="1" s="1"/>
  <c r="AE82" i="3" s="1"/>
  <c r="T253" i="1"/>
  <c r="T253" i="3" s="1"/>
  <c r="S253" i="3"/>
  <c r="AJ478" i="1"/>
  <c r="AI478" i="3"/>
  <c r="AJ74" i="3"/>
  <c r="AK74" i="1"/>
  <c r="AJ302" i="1"/>
  <c r="AI302" i="3"/>
  <c r="S462" i="1"/>
  <c r="U462" i="1" s="1"/>
  <c r="R462" i="3"/>
  <c r="AJ51" i="1"/>
  <c r="AI51" i="3"/>
  <c r="AJ254" i="1"/>
  <c r="AI254" i="3"/>
  <c r="AF25" i="1"/>
  <c r="AD25" i="3"/>
  <c r="AE25" i="1"/>
  <c r="AE25" i="3" s="1"/>
  <c r="V459" i="1"/>
  <c r="V459" i="3" s="1"/>
  <c r="U459" i="3"/>
  <c r="AJ354" i="3"/>
  <c r="AK354" i="1"/>
  <c r="V291" i="1"/>
  <c r="V291" i="3" s="1"/>
  <c r="U291" i="3"/>
  <c r="AJ443" i="1"/>
  <c r="AI443" i="3"/>
  <c r="AJ58" i="1"/>
  <c r="AI58" i="3"/>
  <c r="AK50" i="1"/>
  <c r="AJ50" i="3"/>
  <c r="AJ143" i="1"/>
  <c r="AI143" i="3"/>
  <c r="AC40" i="3"/>
  <c r="AD40" i="1"/>
  <c r="R172" i="3"/>
  <c r="S172" i="1"/>
  <c r="T299" i="1"/>
  <c r="T299" i="3" s="1"/>
  <c r="S299" i="3"/>
  <c r="U299" i="1"/>
  <c r="V147" i="1"/>
  <c r="V147" i="3" s="1"/>
  <c r="U147" i="3"/>
  <c r="AJ27" i="1"/>
  <c r="AI27" i="3"/>
  <c r="S158" i="1"/>
  <c r="T158" i="1" s="1"/>
  <c r="T158" i="3" s="1"/>
  <c r="R158" i="3"/>
  <c r="AC634" i="3"/>
  <c r="AD634" i="1"/>
  <c r="AE634" i="1" s="1"/>
  <c r="AE634" i="3" s="1"/>
  <c r="AJ164" i="1"/>
  <c r="AI164" i="3"/>
  <c r="AJ17" i="1"/>
  <c r="AI17" i="3"/>
  <c r="S517" i="1"/>
  <c r="U517" i="1" s="1"/>
  <c r="R517" i="3"/>
  <c r="S645" i="1"/>
  <c r="T645" i="1" s="1"/>
  <c r="T645" i="3" s="1"/>
  <c r="R645" i="3"/>
  <c r="AG53" i="1"/>
  <c r="AG53" i="3" s="1"/>
  <c r="AF53" i="3"/>
  <c r="T61" i="1"/>
  <c r="T61" i="3" s="1"/>
  <c r="S61" i="3"/>
  <c r="AG183" i="1"/>
  <c r="AG183" i="3" s="1"/>
  <c r="AF183" i="3"/>
  <c r="S283" i="1"/>
  <c r="U283" i="1" s="1"/>
  <c r="R283" i="3"/>
  <c r="AJ365" i="3"/>
  <c r="AK365" i="1"/>
  <c r="AJ293" i="3"/>
  <c r="AK293" i="1"/>
  <c r="R286" i="3"/>
  <c r="S286" i="1"/>
  <c r="U286" i="1" s="1"/>
  <c r="AC245" i="3"/>
  <c r="AD245" i="1"/>
  <c r="AE245" i="1" s="1"/>
  <c r="AE245" i="3" s="1"/>
  <c r="AD337" i="3"/>
  <c r="AE337" i="1"/>
  <c r="AE337" i="3" s="1"/>
  <c r="AF337" i="1"/>
  <c r="AC322" i="3"/>
  <c r="AD322" i="1"/>
  <c r="AD322" i="3" s="1"/>
  <c r="AC151" i="3"/>
  <c r="AD151" i="1"/>
  <c r="AE151" i="1" s="1"/>
  <c r="AE151" i="3" s="1"/>
  <c r="AC388" i="3"/>
  <c r="AD388" i="1"/>
  <c r="AF388" i="1" s="1"/>
  <c r="R194" i="3"/>
  <c r="S194" i="1"/>
  <c r="U194" i="1" s="1"/>
  <c r="S255" i="1"/>
  <c r="R255" i="3"/>
  <c r="R209" i="3"/>
  <c r="S209" i="1"/>
  <c r="AC382" i="3"/>
  <c r="AD382" i="1"/>
  <c r="AE382" i="1" s="1"/>
  <c r="AE382" i="3" s="1"/>
  <c r="S43" i="1"/>
  <c r="U43" i="1" s="1"/>
  <c r="R43" i="3"/>
  <c r="R266" i="3"/>
  <c r="S266" i="1"/>
  <c r="AL556" i="1"/>
  <c r="AK556" i="3"/>
  <c r="AL608" i="1"/>
  <c r="AK608" i="3"/>
  <c r="AD507" i="1"/>
  <c r="AE507" i="1" s="1"/>
  <c r="AE507" i="3" s="1"/>
  <c r="AC507" i="3"/>
  <c r="AC458" i="3"/>
  <c r="AD458" i="1"/>
  <c r="AD458" i="3" s="1"/>
  <c r="AJ322" i="1"/>
  <c r="AI322" i="3"/>
  <c r="AC300" i="3"/>
  <c r="AD300" i="1"/>
  <c r="AF300" i="1" s="1"/>
  <c r="V556" i="1"/>
  <c r="V556" i="3" s="1"/>
  <c r="U556" i="3"/>
  <c r="AJ218" i="1"/>
  <c r="AI218" i="3"/>
  <c r="AE389" i="1"/>
  <c r="AE389" i="3" s="1"/>
  <c r="AD389" i="3"/>
  <c r="AF389" i="1"/>
  <c r="AJ495" i="1"/>
  <c r="AI495" i="3"/>
  <c r="V605" i="1"/>
  <c r="V605" i="3" s="1"/>
  <c r="U605" i="3"/>
  <c r="R153" i="3"/>
  <c r="S153" i="1"/>
  <c r="AJ237" i="3"/>
  <c r="AK237" i="1"/>
  <c r="S98" i="1"/>
  <c r="T98" i="1" s="1"/>
  <c r="T98" i="3" s="1"/>
  <c r="R98" i="3"/>
  <c r="AC516" i="3"/>
  <c r="AD516" i="1"/>
  <c r="AD516" i="3" s="1"/>
  <c r="AE516" i="1"/>
  <c r="AE516" i="3" s="1"/>
  <c r="AJ72" i="3"/>
  <c r="AK72" i="1"/>
  <c r="AP171" i="3"/>
  <c r="AQ171" i="1"/>
  <c r="U126" i="1"/>
  <c r="T108" i="1"/>
  <c r="T108" i="3" s="1"/>
  <c r="S108" i="3"/>
  <c r="T218" i="1"/>
  <c r="T218" i="3" s="1"/>
  <c r="S218" i="3"/>
  <c r="AC172" i="3"/>
  <c r="AD172" i="1"/>
  <c r="R453" i="3"/>
  <c r="S453" i="1"/>
  <c r="AC254" i="3"/>
  <c r="AD254" i="1"/>
  <c r="AF254" i="1" s="1"/>
  <c r="AD184" i="1"/>
  <c r="AE184" i="1" s="1"/>
  <c r="AE184" i="3" s="1"/>
  <c r="AC184" i="3"/>
  <c r="AJ662" i="1"/>
  <c r="AI662" i="3"/>
  <c r="AJ213" i="3"/>
  <c r="AK213" i="1"/>
  <c r="AC610" i="3"/>
  <c r="AD610" i="1"/>
  <c r="AD610" i="3" s="1"/>
  <c r="AJ590" i="1"/>
  <c r="AI590" i="3"/>
  <c r="AC364" i="3"/>
  <c r="AD364" i="1"/>
  <c r="AF364" i="1" s="1"/>
  <c r="AL212" i="1"/>
  <c r="AK212" i="3"/>
  <c r="AC540" i="3"/>
  <c r="AD540" i="1"/>
  <c r="AF540" i="1" s="1"/>
  <c r="AN185" i="1"/>
  <c r="AL185" i="3"/>
  <c r="R633" i="3"/>
  <c r="S633" i="1"/>
  <c r="T579" i="1"/>
  <c r="T579" i="3" s="1"/>
  <c r="S579" i="3"/>
  <c r="T646" i="1"/>
  <c r="T646" i="3" s="1"/>
  <c r="S646" i="3"/>
  <c r="U334" i="1"/>
  <c r="S334" i="3"/>
  <c r="T418" i="1"/>
  <c r="T418" i="3" s="1"/>
  <c r="S418" i="3"/>
  <c r="T661" i="1"/>
  <c r="T661" i="3" s="1"/>
  <c r="S661" i="3"/>
  <c r="V100" i="1"/>
  <c r="V100" i="3" s="1"/>
  <c r="U100" i="3"/>
  <c r="AL665" i="1"/>
  <c r="AK665" i="3"/>
  <c r="S452" i="3"/>
  <c r="U452" i="1"/>
  <c r="T452" i="1"/>
  <c r="T452" i="3" s="1"/>
  <c r="AJ487" i="1"/>
  <c r="AI487" i="3"/>
  <c r="AC350" i="3"/>
  <c r="AD350" i="1"/>
  <c r="AF350" i="1" s="1"/>
  <c r="AK86" i="1"/>
  <c r="AJ86" i="3"/>
  <c r="AK493" i="1"/>
  <c r="AJ493" i="3"/>
  <c r="AE649" i="1"/>
  <c r="AE649" i="3" s="1"/>
  <c r="AD649" i="3"/>
  <c r="AD48" i="1"/>
  <c r="AC48" i="3"/>
  <c r="AF48" i="1"/>
  <c r="R545" i="3"/>
  <c r="S545" i="1"/>
  <c r="U545" i="1" s="1"/>
  <c r="AG37" i="1"/>
  <c r="AG37" i="3" s="1"/>
  <c r="AF37" i="3"/>
  <c r="AJ307" i="1"/>
  <c r="AI307" i="3"/>
  <c r="AG384" i="1"/>
  <c r="AG384" i="3" s="1"/>
  <c r="AF384" i="3"/>
  <c r="U414" i="1"/>
  <c r="S414" i="3"/>
  <c r="V525" i="1"/>
  <c r="V525" i="3" s="1"/>
  <c r="U525" i="3"/>
  <c r="AG357" i="1"/>
  <c r="AG357" i="3" s="1"/>
  <c r="AF357" i="3"/>
  <c r="T170" i="1"/>
  <c r="T170" i="3" s="1"/>
  <c r="S170" i="3"/>
  <c r="T385" i="1"/>
  <c r="T385" i="3" s="1"/>
  <c r="S385" i="3"/>
  <c r="V204" i="1"/>
  <c r="V204" i="3" s="1"/>
  <c r="U204" i="3"/>
  <c r="V423" i="1"/>
  <c r="V423" i="3" s="1"/>
  <c r="U423" i="3"/>
  <c r="V627" i="1"/>
  <c r="V627" i="3" s="1"/>
  <c r="U627" i="3"/>
  <c r="AO204" i="1"/>
  <c r="AO204" i="3" s="1"/>
  <c r="AN204" i="3"/>
  <c r="AG426" i="1"/>
  <c r="AG426" i="3" s="1"/>
  <c r="AF426" i="3"/>
  <c r="V55" i="1"/>
  <c r="V55" i="3" s="1"/>
  <c r="U55" i="3"/>
  <c r="V580" i="1"/>
  <c r="V580" i="3" s="1"/>
  <c r="U580" i="3"/>
  <c r="AL615" i="1"/>
  <c r="AN615" i="1" s="1"/>
  <c r="AN615" i="3" s="1"/>
  <c r="AK615" i="3"/>
  <c r="AG208" i="1"/>
  <c r="AG208" i="3" s="1"/>
  <c r="AF208" i="3"/>
  <c r="T465" i="1"/>
  <c r="T465" i="3" s="1"/>
  <c r="S465" i="3"/>
  <c r="V421" i="1"/>
  <c r="V421" i="3" s="1"/>
  <c r="U421" i="3"/>
  <c r="AG387" i="1"/>
  <c r="AG387" i="3" s="1"/>
  <c r="AF387" i="3"/>
  <c r="AL166" i="1"/>
  <c r="AK166" i="3"/>
  <c r="R2" i="3"/>
  <c r="S2" i="1"/>
  <c r="AC165" i="3"/>
  <c r="AD165" i="1"/>
  <c r="AF165" i="1" s="1"/>
  <c r="R9" i="3"/>
  <c r="S9" i="1"/>
  <c r="AG139" i="1"/>
  <c r="AG139" i="3" s="1"/>
  <c r="AF139" i="3"/>
  <c r="AG596" i="1"/>
  <c r="AG596" i="3" s="1"/>
  <c r="AF596" i="3"/>
  <c r="AJ253" i="1"/>
  <c r="AI253" i="3"/>
  <c r="AJ574" i="1"/>
  <c r="AI574" i="3"/>
  <c r="AD282" i="1"/>
  <c r="AE282" i="1" s="1"/>
  <c r="AE282" i="3" s="1"/>
  <c r="AC282" i="3"/>
  <c r="R295" i="3"/>
  <c r="S295" i="1"/>
  <c r="T295" i="1" s="1"/>
  <c r="T295" i="3" s="1"/>
  <c r="R133" i="3"/>
  <c r="S133" i="1"/>
  <c r="R314" i="3"/>
  <c r="S314" i="1"/>
  <c r="AJ342" i="1"/>
  <c r="AI342" i="3"/>
  <c r="AK268" i="1"/>
  <c r="AJ268" i="3"/>
  <c r="AC568" i="3"/>
  <c r="AD568" i="1"/>
  <c r="AD568" i="3" s="1"/>
  <c r="AJ417" i="1"/>
  <c r="AI417" i="3"/>
  <c r="AG493" i="1"/>
  <c r="AG493" i="3" s="1"/>
  <c r="AF493" i="3"/>
  <c r="AJ68" i="1"/>
  <c r="AI68" i="3"/>
  <c r="AJ573" i="1"/>
  <c r="AI573" i="3"/>
  <c r="R451" i="3"/>
  <c r="S451" i="1"/>
  <c r="AD10" i="1"/>
  <c r="AF10" i="1" s="1"/>
  <c r="AC10" i="3"/>
  <c r="R599" i="3"/>
  <c r="S599" i="1"/>
  <c r="AF225" i="1"/>
  <c r="AD225" i="3"/>
  <c r="AL566" i="1"/>
  <c r="AK566" i="3"/>
  <c r="S15" i="1"/>
  <c r="S15" i="3" s="1"/>
  <c r="R15" i="3"/>
  <c r="R536" i="3"/>
  <c r="S536" i="1"/>
  <c r="U536" i="1" s="1"/>
  <c r="AC153" i="3"/>
  <c r="AD153" i="1"/>
  <c r="AF153" i="1" s="1"/>
  <c r="T234" i="1"/>
  <c r="T234" i="3" s="1"/>
  <c r="S234" i="3"/>
  <c r="AJ515" i="1"/>
  <c r="AI515" i="3"/>
  <c r="AJ359" i="1"/>
  <c r="AI359" i="3"/>
  <c r="AJ271" i="3"/>
  <c r="AK271" i="1"/>
  <c r="R22" i="3"/>
  <c r="S22" i="1"/>
  <c r="AG375" i="1"/>
  <c r="AG375" i="3" s="1"/>
  <c r="AF375" i="3"/>
  <c r="AC661" i="3"/>
  <c r="AD661" i="1"/>
  <c r="AF661" i="1" s="1"/>
  <c r="AC547" i="3"/>
  <c r="AD547" i="1"/>
  <c r="AE547" i="1" s="1"/>
  <c r="AE547" i="3" s="1"/>
  <c r="S305" i="1"/>
  <c r="U305" i="1" s="1"/>
  <c r="R305" i="3"/>
  <c r="AJ436" i="1"/>
  <c r="AI436" i="3"/>
  <c r="AC386" i="3"/>
  <c r="AD386" i="1"/>
  <c r="AD407" i="3"/>
  <c r="AE407" i="1"/>
  <c r="AE407" i="3" s="1"/>
  <c r="AF407" i="1"/>
  <c r="AD536" i="3"/>
  <c r="AE536" i="1"/>
  <c r="AE536" i="3" s="1"/>
  <c r="AF536" i="1"/>
  <c r="AC590" i="3"/>
  <c r="AD590" i="1"/>
  <c r="AF590" i="1" s="1"/>
  <c r="AJ335" i="1"/>
  <c r="AI335" i="3"/>
  <c r="AE497" i="1"/>
  <c r="AE497" i="3" s="1"/>
  <c r="AD497" i="3"/>
  <c r="AC271" i="3"/>
  <c r="AD271" i="1"/>
  <c r="R17" i="3"/>
  <c r="S17" i="1"/>
  <c r="AC69" i="3"/>
  <c r="AD69" i="1"/>
  <c r="AE69" i="1" s="1"/>
  <c r="AE69" i="3" s="1"/>
  <c r="AD400" i="1"/>
  <c r="AF400" i="1" s="1"/>
  <c r="AC400" i="3"/>
  <c r="V458" i="1"/>
  <c r="V458" i="3" s="1"/>
  <c r="U458" i="3"/>
  <c r="AD66" i="1"/>
  <c r="AD66" i="3" s="1"/>
  <c r="AC66" i="3"/>
  <c r="AJ613" i="1"/>
  <c r="AI613" i="3"/>
  <c r="AF94" i="1"/>
  <c r="AD94" i="3"/>
  <c r="AC471" i="3"/>
  <c r="AD471" i="1"/>
  <c r="AE471" i="1" s="1"/>
  <c r="AE471" i="3" s="1"/>
  <c r="AJ276" i="3"/>
  <c r="AK276" i="1"/>
  <c r="R413" i="3"/>
  <c r="S413" i="1"/>
  <c r="S413" i="3" s="1"/>
  <c r="AC359" i="3"/>
  <c r="AD359" i="1"/>
  <c r="AF359" i="1" s="1"/>
  <c r="AJ141" i="1"/>
  <c r="AI141" i="3"/>
  <c r="S537" i="1"/>
  <c r="S537" i="3" s="1"/>
  <c r="R537" i="3"/>
  <c r="U537" i="1"/>
  <c r="AC220" i="3"/>
  <c r="AD220" i="1"/>
  <c r="AD220" i="3" s="1"/>
  <c r="AC505" i="3"/>
  <c r="AD505" i="1"/>
  <c r="AF505" i="1" s="1"/>
  <c r="AF403" i="1"/>
  <c r="AD403" i="3"/>
  <c r="AE403" i="1"/>
  <c r="AE403" i="3" s="1"/>
  <c r="R163" i="3"/>
  <c r="S163" i="1"/>
  <c r="T163" i="1" s="1"/>
  <c r="T163" i="3" s="1"/>
  <c r="T54" i="1"/>
  <c r="T54" i="3" s="1"/>
  <c r="S54" i="3"/>
  <c r="U33" i="1"/>
  <c r="S33" i="3"/>
  <c r="AJ498" i="1"/>
  <c r="AI498" i="3"/>
  <c r="AG593" i="1"/>
  <c r="AG593" i="3" s="1"/>
  <c r="AF593" i="3"/>
  <c r="AE662" i="1"/>
  <c r="AE662" i="3" s="1"/>
  <c r="AD662" i="3"/>
  <c r="V372" i="1"/>
  <c r="V372" i="3" s="1"/>
  <c r="U372" i="3"/>
  <c r="AJ93" i="1"/>
  <c r="AI93" i="3"/>
  <c r="AF117" i="1"/>
  <c r="AD117" i="3"/>
  <c r="AJ539" i="1"/>
  <c r="AI539" i="3"/>
  <c r="AJ95" i="1"/>
  <c r="AI95" i="3"/>
  <c r="AF236" i="1"/>
  <c r="AD236" i="3"/>
  <c r="AJ61" i="3"/>
  <c r="AK61" i="1"/>
  <c r="AC127" i="3"/>
  <c r="AD127" i="1"/>
  <c r="AE127" i="1" s="1"/>
  <c r="AE127" i="3" s="1"/>
  <c r="AJ565" i="1"/>
  <c r="AI565" i="3"/>
  <c r="V64" i="1"/>
  <c r="V64" i="3" s="1"/>
  <c r="U64" i="3"/>
  <c r="AC424" i="3"/>
  <c r="AD424" i="1"/>
  <c r="AE424" i="1" s="1"/>
  <c r="AE424" i="3" s="1"/>
  <c r="R173" i="3"/>
  <c r="S173" i="1"/>
  <c r="AC528" i="3"/>
  <c r="AD528" i="1"/>
  <c r="AF528" i="1" s="1"/>
  <c r="R77" i="3"/>
  <c r="S77" i="1"/>
  <c r="AJ447" i="1"/>
  <c r="AI447" i="3"/>
  <c r="AJ87" i="1"/>
  <c r="AI87" i="3"/>
  <c r="AC603" i="3"/>
  <c r="AD603" i="1"/>
  <c r="AF603" i="1" s="1"/>
  <c r="AJ288" i="1"/>
  <c r="AI288" i="3"/>
  <c r="AJ233" i="1"/>
  <c r="AI233" i="3"/>
  <c r="AJ541" i="1"/>
  <c r="AI541" i="3"/>
  <c r="AE313" i="1"/>
  <c r="AE313" i="3" s="1"/>
  <c r="AD313" i="3"/>
  <c r="AF313" i="1"/>
  <c r="AJ260" i="3"/>
  <c r="AK260" i="1"/>
  <c r="AC232" i="3"/>
  <c r="AD232" i="1"/>
  <c r="AF232" i="1" s="1"/>
  <c r="AL123" i="1"/>
  <c r="AK123" i="3"/>
  <c r="AC419" i="3"/>
  <c r="AD419" i="1"/>
  <c r="AE419" i="1" s="1"/>
  <c r="AE419" i="3" s="1"/>
  <c r="AD495" i="1"/>
  <c r="AD495" i="3" s="1"/>
  <c r="AC495" i="3"/>
  <c r="R642" i="3"/>
  <c r="S642" i="1"/>
  <c r="AJ131" i="3"/>
  <c r="AK131" i="1"/>
  <c r="AF101" i="1"/>
  <c r="AD101" i="3"/>
  <c r="AJ59" i="1"/>
  <c r="AI59" i="3"/>
  <c r="AC381" i="3"/>
  <c r="AD381" i="1"/>
  <c r="AF381" i="1" s="1"/>
  <c r="R315" i="3"/>
  <c r="S315" i="1"/>
  <c r="U433" i="1"/>
  <c r="S433" i="3"/>
  <c r="T610" i="1"/>
  <c r="T610" i="3" s="1"/>
  <c r="S610" i="3"/>
  <c r="V659" i="1"/>
  <c r="V659" i="3" s="1"/>
  <c r="U659" i="3"/>
  <c r="V500" i="1"/>
  <c r="V500" i="3" s="1"/>
  <c r="U500" i="3"/>
  <c r="AE283" i="1"/>
  <c r="AE283" i="3" s="1"/>
  <c r="AD283" i="3"/>
  <c r="AD185" i="1"/>
  <c r="AF185" i="1" s="1"/>
  <c r="AC185" i="3"/>
  <c r="AJ35" i="1"/>
  <c r="AI35" i="3"/>
  <c r="AC272" i="3"/>
  <c r="AD272" i="1"/>
  <c r="AE272" i="1" s="1"/>
  <c r="AE272" i="3" s="1"/>
  <c r="AL306" i="1"/>
  <c r="AK306" i="3"/>
  <c r="T7" i="1"/>
  <c r="T7" i="3" s="1"/>
  <c r="U134" i="1"/>
  <c r="S134" i="3"/>
  <c r="V564" i="1"/>
  <c r="V564" i="3" s="1"/>
  <c r="U564" i="3"/>
  <c r="U154" i="1"/>
  <c r="S154" i="3"/>
  <c r="U539" i="1"/>
  <c r="S539" i="3"/>
  <c r="V91" i="1"/>
  <c r="V91" i="3" s="1"/>
  <c r="U91" i="3"/>
  <c r="R187" i="3"/>
  <c r="S187" i="1"/>
  <c r="T187" i="1" s="1"/>
  <c r="T187" i="3" s="1"/>
  <c r="T516" i="1"/>
  <c r="T516" i="3" s="1"/>
  <c r="S516" i="3"/>
  <c r="U516" i="1"/>
  <c r="AJ420" i="1"/>
  <c r="AI420" i="3"/>
  <c r="AJ97" i="1"/>
  <c r="AI97" i="3"/>
  <c r="AF204" i="1"/>
  <c r="AD204" i="3"/>
  <c r="AE204" i="1"/>
  <c r="AE204" i="3" s="1"/>
  <c r="AG55" i="1"/>
  <c r="AG55" i="3" s="1"/>
  <c r="AF55" i="3"/>
  <c r="AL60" i="1"/>
  <c r="AK60" i="3"/>
  <c r="AC68" i="3"/>
  <c r="AD68" i="1"/>
  <c r="AF68" i="1" s="1"/>
  <c r="AC576" i="3"/>
  <c r="AD576" i="1"/>
  <c r="AE576" i="1" s="1"/>
  <c r="AE576" i="3" s="1"/>
  <c r="AJ245" i="1"/>
  <c r="AI245" i="3"/>
  <c r="U552" i="1"/>
  <c r="S552" i="3"/>
  <c r="AL170" i="1"/>
  <c r="AL170" i="3" s="1"/>
  <c r="AK170" i="3"/>
  <c r="AG605" i="1"/>
  <c r="AG605" i="3" s="1"/>
  <c r="AF605" i="3"/>
  <c r="AG4" i="1"/>
  <c r="AG4" i="3" s="1"/>
  <c r="AF4" i="3"/>
  <c r="R148" i="3"/>
  <c r="S148" i="1"/>
  <c r="U148" i="1" s="1"/>
  <c r="AJ265" i="1"/>
  <c r="AI265" i="3"/>
  <c r="V90" i="1"/>
  <c r="V90" i="3" s="1"/>
  <c r="U90" i="3"/>
  <c r="V337" i="1"/>
  <c r="V337" i="3" s="1"/>
  <c r="U337" i="3"/>
  <c r="AL352" i="1"/>
  <c r="AL352" i="3" s="1"/>
  <c r="AK352" i="3"/>
  <c r="AG266" i="1"/>
  <c r="AG266" i="3" s="1"/>
  <c r="AF266" i="3"/>
  <c r="V192" i="1"/>
  <c r="V192" i="3" s="1"/>
  <c r="U192" i="3"/>
  <c r="T575" i="1"/>
  <c r="T575" i="3" s="1"/>
  <c r="S575" i="3"/>
  <c r="T86" i="1"/>
  <c r="T86" i="3" s="1"/>
  <c r="S86" i="3"/>
  <c r="V176" i="1"/>
  <c r="V176" i="3" s="1"/>
  <c r="U176" i="3"/>
  <c r="V259" i="1"/>
  <c r="V259" i="3" s="1"/>
  <c r="U259" i="3"/>
  <c r="U157" i="1"/>
  <c r="S157" i="3"/>
  <c r="U466" i="1"/>
  <c r="S466" i="3"/>
  <c r="T122" i="1"/>
  <c r="T122" i="3" s="1"/>
  <c r="S122" i="3"/>
  <c r="U587" i="1"/>
  <c r="S587" i="3"/>
  <c r="AG63" i="1"/>
  <c r="AG63" i="3" s="1"/>
  <c r="AF63" i="3"/>
  <c r="AJ669" i="1"/>
  <c r="AI669" i="3"/>
  <c r="AE139" i="1"/>
  <c r="AE139" i="3" s="1"/>
  <c r="AD139" i="3"/>
  <c r="AE596" i="1"/>
  <c r="AE596" i="3" s="1"/>
  <c r="AD596" i="3"/>
  <c r="AF501" i="1"/>
  <c r="AD501" i="3"/>
  <c r="AJ190" i="1"/>
  <c r="AI190" i="3"/>
  <c r="AJ133" i="1"/>
  <c r="AI133" i="3"/>
  <c r="AJ314" i="1"/>
  <c r="AI314" i="3"/>
  <c r="R188" i="3"/>
  <c r="S188" i="1"/>
  <c r="S188" i="3" s="1"/>
  <c r="AE612" i="1"/>
  <c r="AE612" i="3" s="1"/>
  <c r="AD612" i="3"/>
  <c r="AF612" i="1"/>
  <c r="AD43" i="1"/>
  <c r="AE43" i="1" s="1"/>
  <c r="AE43" i="3" s="1"/>
  <c r="AC43" i="3"/>
  <c r="AC449" i="3"/>
  <c r="AD449" i="1"/>
  <c r="AF449" i="1" s="1"/>
  <c r="R469" i="3"/>
  <c r="S469" i="1"/>
  <c r="U469" i="1" s="1"/>
  <c r="V52" i="1"/>
  <c r="V52" i="3" s="1"/>
  <c r="U52" i="3"/>
  <c r="AJ462" i="1"/>
  <c r="AI462" i="3"/>
  <c r="AC470" i="3"/>
  <c r="AD470" i="1"/>
  <c r="AF470" i="1" s="1"/>
  <c r="S562" i="1"/>
  <c r="S562" i="3" s="1"/>
  <c r="R562" i="3"/>
  <c r="AL147" i="1"/>
  <c r="AK147" i="3"/>
  <c r="AJ599" i="1"/>
  <c r="AI599" i="3"/>
  <c r="AJ506" i="3"/>
  <c r="AK506" i="1"/>
  <c r="V293" i="1"/>
  <c r="V293" i="3" s="1"/>
  <c r="U293" i="3"/>
  <c r="R617" i="3"/>
  <c r="S617" i="1"/>
  <c r="AL329" i="1"/>
  <c r="AK329" i="3"/>
  <c r="R161" i="3"/>
  <c r="S161" i="1"/>
  <c r="AJ560" i="1"/>
  <c r="AI560" i="3"/>
  <c r="AJ172" i="1"/>
  <c r="AI172" i="3"/>
  <c r="AC369" i="3"/>
  <c r="AD369" i="1"/>
  <c r="AE369" i="1" s="1"/>
  <c r="AE369" i="3" s="1"/>
  <c r="AG190" i="1"/>
  <c r="AG190" i="3" s="1"/>
  <c r="AF190" i="3"/>
  <c r="AE647" i="1"/>
  <c r="AE647" i="3" s="1"/>
  <c r="AD647" i="3"/>
  <c r="AG233" i="1"/>
  <c r="AG233" i="3" s="1"/>
  <c r="AF233" i="3"/>
  <c r="AK410" i="1"/>
  <c r="AJ410" i="3"/>
  <c r="V367" i="1"/>
  <c r="V367" i="3" s="1"/>
  <c r="U367" i="3"/>
  <c r="AJ432" i="1"/>
  <c r="AI432" i="3"/>
  <c r="V436" i="1"/>
  <c r="V436" i="3" s="1"/>
  <c r="U436" i="3"/>
  <c r="AJ517" i="1"/>
  <c r="AI517" i="3"/>
  <c r="AJ645" i="1"/>
  <c r="AI645" i="3"/>
  <c r="V523" i="1"/>
  <c r="V523" i="3" s="1"/>
  <c r="U523" i="3"/>
  <c r="AJ664" i="1"/>
  <c r="AI664" i="3"/>
  <c r="V569" i="1"/>
  <c r="V569" i="3" s="1"/>
  <c r="U569" i="3"/>
  <c r="AG506" i="1"/>
  <c r="AG506" i="3" s="1"/>
  <c r="AF506" i="3"/>
  <c r="AC412" i="3"/>
  <c r="AD412" i="1"/>
  <c r="AF412" i="1" s="1"/>
  <c r="AC644" i="3"/>
  <c r="AD644" i="1"/>
  <c r="AE644" i="1" s="1"/>
  <c r="AE644" i="3" s="1"/>
  <c r="AC59" i="3"/>
  <c r="AD59" i="1"/>
  <c r="AF59" i="1" s="1"/>
  <c r="AJ468" i="1"/>
  <c r="AI468" i="3"/>
  <c r="AL80" i="1"/>
  <c r="AK80" i="3"/>
  <c r="AC144" i="3"/>
  <c r="AD144" i="1"/>
  <c r="AE421" i="1"/>
  <c r="AE421" i="3" s="1"/>
  <c r="AD421" i="3"/>
  <c r="AF421" i="1"/>
  <c r="V329" i="1"/>
  <c r="V329" i="3" s="1"/>
  <c r="U329" i="3"/>
  <c r="AJ255" i="1"/>
  <c r="AI255" i="3"/>
  <c r="AJ209" i="1"/>
  <c r="AI209" i="3"/>
  <c r="AN130" i="1"/>
  <c r="AL130" i="3"/>
  <c r="AE379" i="1"/>
  <c r="AE379" i="3" s="1"/>
  <c r="AD379" i="3"/>
  <c r="AC8" i="3"/>
  <c r="AD8" i="1"/>
  <c r="AC353" i="3"/>
  <c r="AD353" i="1"/>
  <c r="AE353" i="1" s="1"/>
  <c r="AE353" i="3" s="1"/>
  <c r="AJ43" i="1"/>
  <c r="AI43" i="3"/>
  <c r="AJ154" i="1"/>
  <c r="AI154" i="3"/>
  <c r="AJ266" i="1"/>
  <c r="AI266" i="3"/>
  <c r="AE103" i="1"/>
  <c r="AE103" i="3" s="1"/>
  <c r="AG352" i="1"/>
  <c r="AG352" i="3" s="1"/>
  <c r="AF352" i="3"/>
  <c r="AC431" i="3"/>
  <c r="AD431" i="1"/>
  <c r="AF431" i="1" s="1"/>
  <c r="AC637" i="3"/>
  <c r="AD637" i="1"/>
  <c r="AE637" i="1" s="1"/>
  <c r="AE637" i="3" s="1"/>
  <c r="AD395" i="1"/>
  <c r="AF395" i="1" s="1"/>
  <c r="AC395" i="3"/>
  <c r="S141" i="3"/>
  <c r="T141" i="1"/>
  <c r="T141" i="3" s="1"/>
  <c r="U141" i="1"/>
  <c r="AJ626" i="3"/>
  <c r="AK626" i="1"/>
  <c r="T237" i="1"/>
  <c r="T237" i="3" s="1"/>
  <c r="S237" i="3"/>
  <c r="U237" i="1"/>
  <c r="S438" i="1"/>
  <c r="T438" i="1" s="1"/>
  <c r="T438" i="3" s="1"/>
  <c r="R438" i="3"/>
  <c r="S607" i="1"/>
  <c r="T607" i="1" s="1"/>
  <c r="T607" i="3" s="1"/>
  <c r="R607" i="3"/>
  <c r="AJ3" i="3"/>
  <c r="AK3" i="1"/>
  <c r="AJ184" i="1"/>
  <c r="AI184" i="3"/>
  <c r="T472" i="1"/>
  <c r="T472" i="3" s="1"/>
  <c r="AL426" i="1"/>
  <c r="AK426" i="3"/>
  <c r="S118" i="1"/>
  <c r="U118" i="1" s="1"/>
  <c r="R118" i="3"/>
  <c r="AE409" i="1"/>
  <c r="AE409" i="3" s="1"/>
  <c r="AD409" i="3"/>
  <c r="AF409" i="1"/>
  <c r="AD13" i="1"/>
  <c r="AF13" i="1" s="1"/>
  <c r="AC13" i="3"/>
  <c r="U244" i="1"/>
  <c r="R353" i="3"/>
  <c r="S353" i="1"/>
  <c r="AJ232" i="1"/>
  <c r="AI232" i="3"/>
  <c r="AJ453" i="1"/>
  <c r="AI453" i="3"/>
  <c r="AJ153" i="1"/>
  <c r="AI153" i="3"/>
  <c r="U652" i="1"/>
  <c r="S652" i="3"/>
  <c r="AJ294" i="1"/>
  <c r="AI294" i="3"/>
  <c r="AE556" i="1"/>
  <c r="AE556" i="3" s="1"/>
  <c r="AD556" i="3"/>
  <c r="AF556" i="1"/>
  <c r="AJ57" i="1"/>
  <c r="AI57" i="3"/>
  <c r="AC436" i="3"/>
  <c r="AD436" i="1"/>
  <c r="AF436" i="1" s="1"/>
  <c r="AJ315" i="1"/>
  <c r="AI315" i="3"/>
  <c r="R439" i="3"/>
  <c r="S439" i="1"/>
  <c r="AJ317" i="1"/>
  <c r="AI317" i="3"/>
  <c r="AK296" i="1"/>
  <c r="AJ296" i="3"/>
  <c r="R267" i="3"/>
  <c r="S267" i="1"/>
  <c r="AC663" i="3"/>
  <c r="AD663" i="1"/>
  <c r="AF663" i="1" s="1"/>
  <c r="V626" i="1"/>
  <c r="V626" i="3" s="1"/>
  <c r="U626" i="3"/>
  <c r="T114" i="1"/>
  <c r="T114" i="3" s="1"/>
  <c r="V336" i="1"/>
  <c r="V336" i="3" s="1"/>
  <c r="U336" i="3"/>
  <c r="V383" i="1"/>
  <c r="V383" i="3" s="1"/>
  <c r="U383" i="3"/>
  <c r="T625" i="1"/>
  <c r="T625" i="3" s="1"/>
  <c r="S625" i="3"/>
  <c r="T30" i="1"/>
  <c r="T30" i="3" s="1"/>
  <c r="S30" i="3"/>
  <c r="AK279" i="1"/>
  <c r="AJ279" i="3"/>
  <c r="V210" i="1"/>
  <c r="V210" i="3" s="1"/>
  <c r="U210" i="3"/>
  <c r="AL488" i="1"/>
  <c r="AL488" i="3" s="1"/>
  <c r="AK488" i="3"/>
  <c r="AC189" i="3"/>
  <c r="AD189" i="1"/>
  <c r="AF189" i="1" s="1"/>
  <c r="AG130" i="1"/>
  <c r="AG130" i="3" s="1"/>
  <c r="AF130" i="3"/>
  <c r="AJ6" i="3"/>
  <c r="AK6" i="1"/>
  <c r="AG486" i="1"/>
  <c r="AG486" i="3" s="1"/>
  <c r="AF486" i="3"/>
  <c r="V407" i="1"/>
  <c r="V407" i="3" s="1"/>
  <c r="U407" i="3"/>
  <c r="V260" i="1"/>
  <c r="V260" i="3" s="1"/>
  <c r="U260" i="3"/>
  <c r="T352" i="1"/>
  <c r="T352" i="3" s="1"/>
  <c r="S352" i="3"/>
  <c r="T332" i="1"/>
  <c r="T332" i="3" s="1"/>
  <c r="S332" i="3"/>
  <c r="AL228" i="1"/>
  <c r="AL228" i="3" s="1"/>
  <c r="AK228" i="3"/>
  <c r="V160" i="1"/>
  <c r="V160" i="3" s="1"/>
  <c r="U160" i="3"/>
  <c r="V343" i="1"/>
  <c r="V343" i="3" s="1"/>
  <c r="U343" i="3"/>
  <c r="V224" i="1"/>
  <c r="V224" i="3" s="1"/>
  <c r="U224" i="3"/>
  <c r="T650" i="1"/>
  <c r="T650" i="3" s="1"/>
  <c r="S650" i="3"/>
  <c r="V375" i="1"/>
  <c r="V375" i="3" s="1"/>
  <c r="U375" i="3"/>
  <c r="V427" i="1"/>
  <c r="V427" i="3" s="1"/>
  <c r="U427" i="3"/>
  <c r="U615" i="1"/>
  <c r="S615" i="3"/>
  <c r="V502" i="1"/>
  <c r="V502" i="3" s="1"/>
  <c r="U502" i="3"/>
  <c r="AL33" i="1"/>
  <c r="AK33" i="3"/>
  <c r="AL313" i="1"/>
  <c r="AK313" i="3"/>
  <c r="AL636" i="1"/>
  <c r="AN636" i="1" s="1"/>
  <c r="AN636" i="3" s="1"/>
  <c r="AK636" i="3"/>
  <c r="AG157" i="1"/>
  <c r="AG157" i="3" s="1"/>
  <c r="AF157" i="3"/>
  <c r="T174" i="1"/>
  <c r="T174" i="3" s="1"/>
  <c r="S174" i="3"/>
  <c r="AL79" i="1"/>
  <c r="AK79" i="3"/>
  <c r="AG87" i="1"/>
  <c r="AG87" i="3" s="1"/>
  <c r="AF87" i="3"/>
  <c r="AG368" i="1"/>
  <c r="AG368" i="3" s="1"/>
  <c r="AF368" i="3"/>
  <c r="AL496" i="1"/>
  <c r="AK496" i="3"/>
  <c r="AL160" i="1"/>
  <c r="AK160" i="3"/>
  <c r="AJ2" i="1"/>
  <c r="AI2" i="3"/>
  <c r="S669" i="1"/>
  <c r="T669" i="1" s="1"/>
  <c r="T669" i="3" s="1"/>
  <c r="R669" i="3"/>
  <c r="AJ9" i="1"/>
  <c r="AI9" i="3"/>
  <c r="S518" i="1"/>
  <c r="T518" i="1" s="1"/>
  <c r="T518" i="3" s="1"/>
  <c r="R518" i="3"/>
  <c r="AM90" i="1"/>
  <c r="AM90" i="3" s="1"/>
  <c r="AL90" i="3"/>
  <c r="S583" i="1"/>
  <c r="U583" i="1" s="1"/>
  <c r="R583" i="3"/>
  <c r="AG60" i="1"/>
  <c r="AG60" i="3" s="1"/>
  <c r="AF60" i="3"/>
  <c r="AC306" i="3"/>
  <c r="AD306" i="1"/>
  <c r="AF306" i="1" s="1"/>
  <c r="AJ226" i="1"/>
  <c r="AI226" i="3"/>
  <c r="AC544" i="3"/>
  <c r="AD544" i="1"/>
  <c r="AF544" i="1" s="1"/>
  <c r="AJ169" i="1"/>
  <c r="AI169" i="3"/>
  <c r="AJ600" i="1"/>
  <c r="AI600" i="3"/>
  <c r="AD578" i="1"/>
  <c r="AF578" i="1" s="1"/>
  <c r="AC578" i="3"/>
  <c r="AK434" i="1"/>
  <c r="AJ434" i="3"/>
  <c r="AJ667" i="1"/>
  <c r="AI667" i="3"/>
  <c r="S344" i="1"/>
  <c r="S344" i="3" s="1"/>
  <c r="R344" i="3"/>
  <c r="U344" i="1"/>
  <c r="AJ451" i="1"/>
  <c r="AI451" i="3"/>
  <c r="T169" i="1"/>
  <c r="T169" i="3" s="1"/>
  <c r="S169" i="3"/>
  <c r="U169" i="1"/>
  <c r="AK40" i="1"/>
  <c r="AJ40" i="3"/>
  <c r="AJ15" i="1"/>
  <c r="AI15" i="3"/>
  <c r="R515" i="3"/>
  <c r="S515" i="1"/>
  <c r="T515" i="1" s="1"/>
  <c r="T515" i="3" s="1"/>
  <c r="S359" i="1"/>
  <c r="U359" i="1" s="1"/>
  <c r="R359" i="3"/>
  <c r="S297" i="1"/>
  <c r="T297" i="1" s="1"/>
  <c r="T297" i="3" s="1"/>
  <c r="R297" i="3"/>
  <c r="AJ22" i="1"/>
  <c r="AI22" i="3"/>
  <c r="AC218" i="3"/>
  <c r="AD218" i="1"/>
  <c r="AE218" i="1" s="1"/>
  <c r="AE218" i="3" s="1"/>
  <c r="AC479" i="3"/>
  <c r="AD479" i="1"/>
  <c r="AF479" i="1" s="1"/>
  <c r="AJ482" i="1"/>
  <c r="AI482" i="3"/>
  <c r="AJ305" i="1"/>
  <c r="AI305" i="3"/>
  <c r="T34" i="1"/>
  <c r="T34" i="3" s="1"/>
  <c r="S34" i="3"/>
  <c r="U34" i="1"/>
  <c r="V509" i="1"/>
  <c r="V509" i="3" s="1"/>
  <c r="U509" i="3"/>
  <c r="V72" i="1"/>
  <c r="V72" i="3" s="1"/>
  <c r="U72" i="3"/>
  <c r="V598" i="1"/>
  <c r="V598" i="3" s="1"/>
  <c r="U598" i="3"/>
  <c r="AD136" i="1"/>
  <c r="AE136" i="1" s="1"/>
  <c r="AE136" i="3" s="1"/>
  <c r="AC136" i="3"/>
  <c r="AD665" i="3"/>
  <c r="AE665" i="1"/>
  <c r="AE665" i="3" s="1"/>
  <c r="AF665" i="1"/>
  <c r="R335" i="3"/>
  <c r="S335" i="1"/>
  <c r="T335" i="1" s="1"/>
  <c r="T335" i="3" s="1"/>
  <c r="AC248" i="3"/>
  <c r="AD248" i="1"/>
  <c r="AE248" i="1" s="1"/>
  <c r="AE248" i="3" s="1"/>
  <c r="AC404" i="3"/>
  <c r="AD404" i="1"/>
  <c r="AF404" i="1" s="1"/>
  <c r="AJ167" i="1"/>
  <c r="AI167" i="3"/>
  <c r="AJ177" i="1"/>
  <c r="AI177" i="3"/>
  <c r="AC340" i="3"/>
  <c r="AD340" i="1"/>
  <c r="AE340" i="1" s="1"/>
  <c r="AE340" i="3" s="1"/>
  <c r="AG274" i="1"/>
  <c r="AG274" i="3" s="1"/>
  <c r="AF274" i="3"/>
  <c r="R613" i="3"/>
  <c r="S613" i="1"/>
  <c r="U613" i="1" s="1"/>
  <c r="AJ413" i="1"/>
  <c r="AI413" i="3"/>
  <c r="S572" i="1"/>
  <c r="U572" i="1" s="1"/>
  <c r="R572" i="3"/>
  <c r="AC414" i="3"/>
  <c r="AD414" i="1"/>
  <c r="AF414" i="1" s="1"/>
  <c r="AJ537" i="1"/>
  <c r="AI537" i="3"/>
  <c r="AK650" i="1"/>
  <c r="AJ650" i="3"/>
  <c r="AL246" i="1"/>
  <c r="AK246" i="3"/>
  <c r="AJ619" i="1"/>
  <c r="AI619" i="3"/>
  <c r="AC362" i="3"/>
  <c r="AD362" i="1"/>
  <c r="AE362" i="1" s="1"/>
  <c r="AE362" i="3" s="1"/>
  <c r="R595" i="3"/>
  <c r="S595" i="1"/>
  <c r="S623" i="1"/>
  <c r="T623" i="1" s="1"/>
  <c r="T623" i="3" s="1"/>
  <c r="R623" i="3"/>
  <c r="AC12" i="3"/>
  <c r="AD12" i="1"/>
  <c r="AF12" i="1" s="1"/>
  <c r="AG589" i="1"/>
  <c r="AG589" i="3" s="1"/>
  <c r="AF589" i="3"/>
  <c r="AJ386" i="1"/>
  <c r="AI386" i="3"/>
  <c r="AC238" i="3"/>
  <c r="AD238" i="1"/>
  <c r="AF238" i="1" s="1"/>
  <c r="AD411" i="1"/>
  <c r="AC411" i="3"/>
  <c r="AE411" i="1"/>
  <c r="AE411" i="3" s="1"/>
  <c r="AC621" i="3"/>
  <c r="AD621" i="1"/>
  <c r="AE621" i="1" s="1"/>
  <c r="AE621" i="3" s="1"/>
  <c r="T660" i="1"/>
  <c r="T660" i="3" s="1"/>
  <c r="S660" i="3"/>
  <c r="U660" i="1"/>
  <c r="AJ334" i="1"/>
  <c r="AI334" i="3"/>
  <c r="AC606" i="3"/>
  <c r="AD606" i="1"/>
  <c r="AF606" i="1" s="1"/>
  <c r="AG473" i="1"/>
  <c r="AG473" i="3" s="1"/>
  <c r="AF473" i="3"/>
  <c r="T611" i="1"/>
  <c r="T611" i="3" s="1"/>
  <c r="S611" i="3"/>
  <c r="AC529" i="3"/>
  <c r="AD529" i="1"/>
  <c r="AF529" i="1" s="1"/>
  <c r="AC280" i="3"/>
  <c r="AD280" i="1"/>
  <c r="AF280" i="1" s="1"/>
  <c r="AG308" i="1"/>
  <c r="AG308" i="3" s="1"/>
  <c r="AF308" i="3"/>
  <c r="AJ448" i="1"/>
  <c r="AI448" i="3"/>
  <c r="AJ173" i="1"/>
  <c r="AI173" i="3"/>
  <c r="AF202" i="1"/>
  <c r="AD202" i="3"/>
  <c r="AJ77" i="1"/>
  <c r="AI77" i="3"/>
  <c r="AJ551" i="1"/>
  <c r="AI551" i="3"/>
  <c r="S501" i="1"/>
  <c r="R501" i="3"/>
  <c r="T501" i="1"/>
  <c r="T501" i="3" s="1"/>
  <c r="AJ196" i="3"/>
  <c r="AK196" i="1"/>
  <c r="T244" i="1"/>
  <c r="T244" i="3" s="1"/>
  <c r="AC648" i="3"/>
  <c r="AD648" i="1"/>
  <c r="AC113" i="3"/>
  <c r="AD113" i="1"/>
  <c r="AE113" i="1" s="1"/>
  <c r="AE113" i="3" s="1"/>
  <c r="AC453" i="3"/>
  <c r="AD453" i="1"/>
  <c r="AE453" i="1"/>
  <c r="AE453" i="3" s="1"/>
  <c r="AK555" i="1"/>
  <c r="AJ555" i="3"/>
  <c r="AE102" i="1"/>
  <c r="AE102" i="3" s="1"/>
  <c r="AD102" i="3"/>
  <c r="AF102" i="1"/>
  <c r="AJ353" i="1"/>
  <c r="AI353" i="3"/>
  <c r="S125" i="1"/>
  <c r="S125" i="3" s="1"/>
  <c r="R125" i="3"/>
  <c r="T405" i="1"/>
  <c r="T405" i="3" s="1"/>
  <c r="S405" i="3"/>
  <c r="AJ642" i="1"/>
  <c r="AI642" i="3"/>
  <c r="AG654" i="1"/>
  <c r="AG654" i="3" s="1"/>
  <c r="AF654" i="3"/>
  <c r="AL320" i="1"/>
  <c r="AK320" i="3"/>
  <c r="AC463" i="3"/>
  <c r="AD463" i="1"/>
  <c r="AF463" i="1" s="1"/>
  <c r="R603" i="3"/>
  <c r="S603" i="1"/>
  <c r="AF228" i="1"/>
  <c r="AD228" i="3"/>
  <c r="AE228" i="1"/>
  <c r="AE228" i="3" s="1"/>
  <c r="AJ75" i="1"/>
  <c r="AI75" i="3"/>
  <c r="AL214" i="1"/>
  <c r="AK214" i="3"/>
  <c r="U114" i="1"/>
  <c r="U193" i="1"/>
  <c r="S193" i="3"/>
  <c r="T336" i="1"/>
  <c r="T336" i="3" s="1"/>
  <c r="S336" i="3"/>
  <c r="U57" i="1"/>
  <c r="S57" i="3"/>
  <c r="T383" i="1"/>
  <c r="T383" i="3" s="1"/>
  <c r="S383" i="3"/>
  <c r="U561" i="1"/>
  <c r="S561" i="3"/>
  <c r="AJ640" i="1"/>
  <c r="AI640" i="3"/>
  <c r="AL337" i="1"/>
  <c r="AK337" i="3"/>
  <c r="AF592" i="1"/>
  <c r="AD592" i="3"/>
  <c r="AM500" i="1"/>
  <c r="AM500" i="3" s="1"/>
  <c r="AC83" i="3"/>
  <c r="AD83" i="1"/>
  <c r="AE83" i="1" s="1"/>
  <c r="AE83" i="3" s="1"/>
  <c r="U399" i="1"/>
  <c r="S399" i="3"/>
  <c r="AG410" i="1"/>
  <c r="AG410" i="3" s="1"/>
  <c r="AF410" i="3"/>
  <c r="AG221" i="1"/>
  <c r="AG221" i="3" s="1"/>
  <c r="AF221" i="3"/>
  <c r="T384" i="1"/>
  <c r="T384" i="3" s="1"/>
  <c r="S384" i="3"/>
  <c r="T159" i="1"/>
  <c r="T159" i="3" s="1"/>
  <c r="S159" i="3"/>
  <c r="AG585" i="1"/>
  <c r="AG585" i="3" s="1"/>
  <c r="AF585" i="3"/>
  <c r="V103" i="1"/>
  <c r="V103" i="3" s="1"/>
  <c r="U103" i="3"/>
  <c r="AQ653" i="1"/>
  <c r="AP653" i="3"/>
  <c r="V112" i="1"/>
  <c r="V112" i="3" s="1"/>
  <c r="U112" i="3"/>
  <c r="AK311" i="1"/>
  <c r="AL174" i="1"/>
  <c r="AN174" i="1" s="1"/>
  <c r="AK174" i="3"/>
  <c r="AG193" i="1"/>
  <c r="AG193" i="3" s="1"/>
  <c r="AF193" i="3"/>
  <c r="AK110" i="1"/>
  <c r="AJ110" i="3"/>
  <c r="V638" i="1"/>
  <c r="V638" i="3" s="1"/>
  <c r="U638" i="3"/>
  <c r="T417" i="1"/>
  <c r="T417" i="3" s="1"/>
  <c r="S417" i="3"/>
  <c r="U417" i="1"/>
  <c r="AL363" i="1"/>
  <c r="AK363" i="3"/>
  <c r="AJ637" i="1"/>
  <c r="AI637" i="3"/>
  <c r="AL53" i="1"/>
  <c r="AK53" i="3"/>
  <c r="AL318" i="1"/>
  <c r="AK318" i="3"/>
  <c r="AJ188" i="1"/>
  <c r="AI188" i="3"/>
  <c r="AE628" i="1"/>
  <c r="AE628" i="3" s="1"/>
  <c r="AC29" i="3"/>
  <c r="AD29" i="1"/>
  <c r="AD29" i="3" s="1"/>
  <c r="AL63" i="1"/>
  <c r="AK63" i="3"/>
  <c r="AJ469" i="1"/>
  <c r="AI469" i="3"/>
  <c r="AJ562" i="1"/>
  <c r="AI562" i="3"/>
  <c r="AJ234" i="1"/>
  <c r="AI234" i="3"/>
  <c r="T534" i="1"/>
  <c r="T534" i="3" s="1"/>
  <c r="AF398" i="1"/>
  <c r="AD398" i="3"/>
  <c r="AC19" i="3"/>
  <c r="AD19" i="1"/>
  <c r="AE19" i="1" s="1"/>
  <c r="AE19" i="3" s="1"/>
  <c r="T600" i="1"/>
  <c r="T600" i="3" s="1"/>
  <c r="S600" i="3"/>
  <c r="U600" i="1"/>
  <c r="AK328" i="1"/>
  <c r="AJ328" i="3"/>
  <c r="T486" i="1"/>
  <c r="T486" i="3" s="1"/>
  <c r="S486" i="3"/>
  <c r="AD216" i="1"/>
  <c r="AE216" i="1" s="1"/>
  <c r="AE216" i="3" s="1"/>
  <c r="AC216" i="3"/>
  <c r="AJ617" i="1"/>
  <c r="AI617" i="3"/>
  <c r="V653" i="1"/>
  <c r="V653" i="3" s="1"/>
  <c r="U653" i="3"/>
  <c r="AE279" i="1"/>
  <c r="AE279" i="3" s="1"/>
  <c r="AD279" i="3"/>
  <c r="AG613" i="1"/>
  <c r="AG613" i="3" s="1"/>
  <c r="AF613" i="3"/>
  <c r="AJ161" i="1"/>
  <c r="AI161" i="3"/>
  <c r="AG303" i="1"/>
  <c r="AG303" i="3" s="1"/>
  <c r="AF303" i="3"/>
  <c r="AJ105" i="1"/>
  <c r="AI105" i="3"/>
  <c r="R16" i="3"/>
  <c r="S16" i="1"/>
  <c r="R560" i="3"/>
  <c r="S560" i="1"/>
  <c r="S560" i="3" s="1"/>
  <c r="AC442" i="3"/>
  <c r="AD442" i="1"/>
  <c r="AE442" i="1" s="1"/>
  <c r="AE442" i="3" s="1"/>
  <c r="AJ371" i="1"/>
  <c r="AI371" i="3"/>
  <c r="AC617" i="3"/>
  <c r="AD617" i="1"/>
  <c r="AE617" i="1" s="1"/>
  <c r="AE617" i="3" s="1"/>
  <c r="AL221" i="1"/>
  <c r="AK221" i="3"/>
  <c r="AJ641" i="1"/>
  <c r="AI641" i="3"/>
  <c r="AG332" i="1"/>
  <c r="AG332" i="3" s="1"/>
  <c r="AF332" i="3"/>
  <c r="R529" i="3"/>
  <c r="S529" i="1"/>
  <c r="R189" i="3"/>
  <c r="S189" i="1"/>
  <c r="T371" i="1"/>
  <c r="T371" i="3" s="1"/>
  <c r="S371" i="3"/>
  <c r="AJ235" i="1"/>
  <c r="AI235" i="3"/>
  <c r="AG84" i="1"/>
  <c r="AG84" i="3" s="1"/>
  <c r="AF84" i="3"/>
  <c r="S167" i="1"/>
  <c r="T167" i="1" s="1"/>
  <c r="T167" i="3" s="1"/>
  <c r="R167" i="3"/>
  <c r="T436" i="1"/>
  <c r="T436" i="3" s="1"/>
  <c r="S436" i="3"/>
  <c r="AD125" i="1"/>
  <c r="AF125" i="1" s="1"/>
  <c r="AC125" i="3"/>
  <c r="AC50" i="3"/>
  <c r="AD50" i="1"/>
  <c r="AF50" i="1"/>
  <c r="AK557" i="1"/>
  <c r="AJ557" i="3"/>
  <c r="T514" i="1"/>
  <c r="T514" i="3" s="1"/>
  <c r="S514" i="3"/>
  <c r="AC452" i="3"/>
  <c r="AD452" i="1"/>
  <c r="AF452" i="1" s="1"/>
  <c r="R177" i="3"/>
  <c r="S177" i="1"/>
  <c r="AJ250" i="3"/>
  <c r="AK250" i="1"/>
  <c r="V316" i="1"/>
  <c r="V316" i="3" s="1"/>
  <c r="U316" i="3"/>
  <c r="AE42" i="1"/>
  <c r="AE42" i="3" s="1"/>
  <c r="AD42" i="3"/>
  <c r="AJ182" i="1"/>
  <c r="AI182" i="3"/>
  <c r="AC79" i="3"/>
  <c r="AD79" i="1"/>
  <c r="AD79" i="3" s="1"/>
  <c r="R468" i="3"/>
  <c r="S468" i="1"/>
  <c r="U468" i="1" s="1"/>
  <c r="V426" i="1"/>
  <c r="V426" i="3" s="1"/>
  <c r="U426" i="3"/>
  <c r="AE78" i="1"/>
  <c r="AE78" i="3" s="1"/>
  <c r="AD78" i="3"/>
  <c r="S588" i="1"/>
  <c r="U588" i="1" s="1"/>
  <c r="R588" i="3"/>
  <c r="AJ175" i="3"/>
  <c r="AK175" i="1"/>
  <c r="V519" i="1"/>
  <c r="V519" i="3" s="1"/>
  <c r="U519" i="3"/>
  <c r="R219" i="3"/>
  <c r="S219" i="1"/>
  <c r="AL427" i="1"/>
  <c r="AK427" i="3"/>
  <c r="AC546" i="3"/>
  <c r="AD546" i="1"/>
  <c r="AF546" i="1" s="1"/>
  <c r="AJ518" i="1"/>
  <c r="AI518" i="3"/>
  <c r="AD39" i="1"/>
  <c r="AE39" i="1" s="1"/>
  <c r="AE39" i="3" s="1"/>
  <c r="AC39" i="3"/>
  <c r="AE243" i="1"/>
  <c r="AE243" i="3" s="1"/>
  <c r="AD243" i="3"/>
  <c r="AJ358" i="1"/>
  <c r="AI358" i="3"/>
  <c r="S42" i="1"/>
  <c r="T42" i="1" s="1"/>
  <c r="T42" i="3" s="1"/>
  <c r="R42" i="3"/>
  <c r="AN525" i="1"/>
  <c r="AL525" i="3"/>
  <c r="AL21" i="1"/>
  <c r="AK21" i="3"/>
  <c r="AC316" i="3"/>
  <c r="AD316" i="1"/>
  <c r="AL284" i="1"/>
  <c r="AK284" i="3"/>
  <c r="AC538" i="3"/>
  <c r="AD538" i="1"/>
  <c r="AF538" i="1" s="1"/>
  <c r="S412" i="1"/>
  <c r="U412" i="1" s="1"/>
  <c r="R412" i="3"/>
  <c r="AL285" i="1"/>
  <c r="AK285" i="3"/>
  <c r="AF594" i="1"/>
  <c r="AD594" i="3"/>
  <c r="AJ438" i="1"/>
  <c r="AI438" i="3"/>
  <c r="AJ607" i="1"/>
  <c r="AI607" i="3"/>
  <c r="AJ458" i="3"/>
  <c r="AK458" i="1"/>
  <c r="AE575" i="1"/>
  <c r="AE575" i="3" s="1"/>
  <c r="AD575" i="3"/>
  <c r="AJ370" i="1"/>
  <c r="AI370" i="3"/>
  <c r="AC643" i="3"/>
  <c r="AD643" i="1"/>
  <c r="AF643" i="1" s="1"/>
  <c r="AC195" i="3"/>
  <c r="AD195" i="1"/>
  <c r="AE195" i="1" s="1"/>
  <c r="AE195" i="3" s="1"/>
  <c r="AE502" i="1"/>
  <c r="AE502" i="3" s="1"/>
  <c r="AD502" i="3"/>
  <c r="V39" i="1"/>
  <c r="V39" i="3" s="1"/>
  <c r="U39" i="3"/>
  <c r="AC457" i="3"/>
  <c r="AD457" i="1"/>
  <c r="AD457" i="3" s="1"/>
  <c r="AJ501" i="1"/>
  <c r="AI501" i="3"/>
  <c r="AE304" i="1"/>
  <c r="AE304" i="3" s="1"/>
  <c r="AD304" i="3"/>
  <c r="AJ102" i="1"/>
  <c r="AI102" i="3"/>
  <c r="U129" i="1"/>
  <c r="S129" i="3"/>
  <c r="R521" i="3"/>
  <c r="S521" i="1"/>
  <c r="AC72" i="3"/>
  <c r="AD72" i="1"/>
  <c r="AE72" i="1" s="1"/>
  <c r="AE72" i="3" s="1"/>
  <c r="AG264" i="1"/>
  <c r="AG264" i="3" s="1"/>
  <c r="AF264" i="3"/>
  <c r="T3" i="1"/>
  <c r="T3" i="3" s="1"/>
  <c r="S3" i="3"/>
  <c r="U3" i="1"/>
  <c r="AJ661" i="1"/>
  <c r="AI661" i="3"/>
  <c r="AC323" i="3"/>
  <c r="AD323" i="1"/>
  <c r="AD323" i="3" s="1"/>
  <c r="R232" i="3"/>
  <c r="S232" i="1"/>
  <c r="U232" i="1" s="1"/>
  <c r="AL409" i="1"/>
  <c r="AK409" i="3"/>
  <c r="AG392" i="1"/>
  <c r="AG392" i="3" s="1"/>
  <c r="AF392" i="3"/>
  <c r="R294" i="3"/>
  <c r="S294" i="1"/>
  <c r="T294" i="1" s="1"/>
  <c r="T294" i="3" s="1"/>
  <c r="R101" i="3"/>
  <c r="S101" i="1"/>
  <c r="AJ104" i="1"/>
  <c r="AI104" i="3"/>
  <c r="V274" i="1"/>
  <c r="V274" i="3" s="1"/>
  <c r="U274" i="3"/>
  <c r="AJ439" i="1"/>
  <c r="AI439" i="3"/>
  <c r="AC176" i="3"/>
  <c r="AD176" i="1"/>
  <c r="AE176" i="1" s="1"/>
  <c r="AE176" i="3" s="1"/>
  <c r="AC356" i="3"/>
  <c r="AD356" i="1"/>
  <c r="AE356" i="1" s="1"/>
  <c r="AE356" i="3" s="1"/>
  <c r="AJ267" i="1"/>
  <c r="AI267" i="3"/>
  <c r="AG31" i="1"/>
  <c r="AG31" i="3" s="1"/>
  <c r="AF31" i="3"/>
  <c r="U45" i="1"/>
  <c r="S45" i="3"/>
  <c r="AL52" i="1"/>
  <c r="AK52" i="3"/>
  <c r="T635" i="1"/>
  <c r="T635" i="3" s="1"/>
  <c r="S635" i="3"/>
  <c r="T549" i="1"/>
  <c r="T549" i="3" s="1"/>
  <c r="S549" i="3"/>
  <c r="U589" i="1"/>
  <c r="S589" i="3"/>
  <c r="AJ657" i="1"/>
  <c r="AI657" i="3"/>
  <c r="V102" i="1"/>
  <c r="V102" i="3" s="1"/>
  <c r="U102" i="3"/>
  <c r="V272" i="1"/>
  <c r="V272" i="3" s="1"/>
  <c r="U272" i="3"/>
  <c r="AG129" i="1"/>
  <c r="AG129" i="3" s="1"/>
  <c r="AF129" i="3"/>
  <c r="R558" i="3"/>
  <c r="S558" i="1"/>
  <c r="U558" i="1" s="1"/>
  <c r="AJ243" i="1"/>
  <c r="AI243" i="3"/>
  <c r="R449" i="3"/>
  <c r="S449" i="1"/>
  <c r="U449" i="1" s="1"/>
  <c r="AL414" i="1"/>
  <c r="AK414" i="3"/>
  <c r="T369" i="1"/>
  <c r="T369" i="3" s="1"/>
  <c r="S369" i="3"/>
  <c r="V440" i="1"/>
  <c r="V440" i="3" s="1"/>
  <c r="U440" i="3"/>
  <c r="V514" i="1"/>
  <c r="V514" i="3" s="1"/>
  <c r="U514" i="3"/>
  <c r="U410" i="1"/>
  <c r="S410" i="3"/>
  <c r="T198" i="1"/>
  <c r="T198" i="3" s="1"/>
  <c r="S198" i="3"/>
  <c r="V581" i="1"/>
  <c r="V581" i="3" s="1"/>
  <c r="U581" i="3"/>
  <c r="T50" i="1"/>
  <c r="T50" i="3" s="1"/>
  <c r="S50" i="3"/>
  <c r="T328" i="1"/>
  <c r="T328" i="3" s="1"/>
  <c r="R640" i="3"/>
  <c r="S640" i="1"/>
  <c r="T640" i="1" s="1"/>
  <c r="T640" i="3" s="1"/>
  <c r="R290" i="3"/>
  <c r="S290" i="1"/>
  <c r="AC309" i="3"/>
  <c r="AD309" i="1"/>
  <c r="AF309" i="1" s="1"/>
  <c r="AG484" i="1"/>
  <c r="AG484" i="3" s="1"/>
  <c r="AF484" i="3"/>
  <c r="AF203" i="1"/>
  <c r="AD203" i="3"/>
  <c r="AE203" i="1"/>
  <c r="AE203" i="3" s="1"/>
  <c r="AC446" i="3"/>
  <c r="AD446" i="1"/>
  <c r="AF446" i="1" s="1"/>
  <c r="AC630" i="3"/>
  <c r="AD630" i="1"/>
  <c r="AE630" i="1" s="1"/>
  <c r="AE630" i="3" s="1"/>
  <c r="AJ583" i="1"/>
  <c r="AI583" i="3"/>
  <c r="AJ299" i="1"/>
  <c r="AI299" i="3"/>
  <c r="AE636" i="1"/>
  <c r="AE636" i="3" s="1"/>
  <c r="AJ418" i="1"/>
  <c r="AI418" i="3"/>
  <c r="T463" i="1"/>
  <c r="T463" i="3" s="1"/>
  <c r="S463" i="3"/>
  <c r="R667" i="3"/>
  <c r="S667" i="1"/>
  <c r="T667" i="1" s="1"/>
  <c r="T667" i="3" s="1"/>
  <c r="AJ344" i="1"/>
  <c r="AI344" i="3"/>
  <c r="AD209" i="1"/>
  <c r="AE209" i="1" s="1"/>
  <c r="AE209" i="3" s="1"/>
  <c r="AC209" i="3"/>
  <c r="U534" i="1"/>
  <c r="AE251" i="1"/>
  <c r="AE251" i="3" s="1"/>
  <c r="AD251" i="3"/>
  <c r="AJ78" i="3"/>
  <c r="AK78" i="1"/>
  <c r="AM142" i="1"/>
  <c r="AM142" i="3" s="1"/>
  <c r="AL142" i="3"/>
  <c r="AC58" i="3"/>
  <c r="AD58" i="1"/>
  <c r="AF58" i="1" s="1"/>
  <c r="R644" i="3"/>
  <c r="S644" i="1"/>
  <c r="AJ375" i="1"/>
  <c r="AI375" i="3"/>
  <c r="AJ297" i="1"/>
  <c r="AI297" i="3"/>
  <c r="AE16" i="1"/>
  <c r="AE16" i="3" s="1"/>
  <c r="AD16" i="3"/>
  <c r="AF16" i="1"/>
  <c r="AC301" i="3"/>
  <c r="AD301" i="1"/>
  <c r="AD301" i="3" s="1"/>
  <c r="U24" i="1"/>
  <c r="S24" i="3"/>
  <c r="AJ546" i="3"/>
  <c r="AK546" i="1"/>
  <c r="AL247" i="1"/>
  <c r="AK247" i="3"/>
  <c r="AJ440" i="3"/>
  <c r="AK440" i="1"/>
  <c r="AC77" i="3"/>
  <c r="AD77" i="1"/>
  <c r="AD77" i="3" s="1"/>
  <c r="AJ189" i="1"/>
  <c r="AI189" i="3"/>
  <c r="R235" i="3"/>
  <c r="S235" i="1"/>
  <c r="AC346" i="3"/>
  <c r="AD346" i="1"/>
  <c r="AD346" i="3" s="1"/>
  <c r="AD625" i="1"/>
  <c r="AF625" i="1" s="1"/>
  <c r="AC625" i="3"/>
  <c r="S657" i="1"/>
  <c r="R657" i="3"/>
  <c r="T657" i="1"/>
  <c r="T657" i="3" s="1"/>
  <c r="AJ108" i="3"/>
  <c r="AK108" i="1"/>
  <c r="R507" i="3"/>
  <c r="S507" i="1"/>
  <c r="AG483" i="1"/>
  <c r="AG483" i="3" s="1"/>
  <c r="AF483" i="3"/>
  <c r="R420" i="3"/>
  <c r="S420" i="1"/>
  <c r="AJ129" i="3"/>
  <c r="AK129" i="1"/>
  <c r="T79" i="1"/>
  <c r="T79" i="3" s="1"/>
  <c r="S79" i="3"/>
  <c r="U79" i="1"/>
  <c r="AC258" i="3"/>
  <c r="AD258" i="1"/>
  <c r="AD258" i="3" s="1"/>
  <c r="AJ572" i="1"/>
  <c r="AI572" i="3"/>
  <c r="V4" i="1"/>
  <c r="V4" i="3" s="1"/>
  <c r="U4" i="3"/>
  <c r="AJ219" i="1"/>
  <c r="AI219" i="3"/>
  <c r="U461" i="1"/>
  <c r="S461" i="3"/>
  <c r="T461" i="1"/>
  <c r="T461" i="3" s="1"/>
  <c r="AE314" i="1"/>
  <c r="AE314" i="3" s="1"/>
  <c r="AD314" i="3"/>
  <c r="AF314" i="1"/>
  <c r="T421" i="1"/>
  <c r="T421" i="3" s="1"/>
  <c r="S421" i="3"/>
  <c r="AJ595" i="1"/>
  <c r="AI595" i="3"/>
  <c r="AJ623" i="1"/>
  <c r="AI623" i="3"/>
  <c r="R391" i="3"/>
  <c r="S391" i="1"/>
  <c r="AL275" i="1"/>
  <c r="AK275" i="3"/>
  <c r="AC321" i="3"/>
  <c r="AD321" i="1"/>
  <c r="AD321" i="3" s="1"/>
  <c r="AK298" i="1"/>
  <c r="AJ298" i="3"/>
  <c r="U578" i="1"/>
  <c r="AE76" i="1"/>
  <c r="AE76" i="3" s="1"/>
  <c r="AD76" i="3"/>
  <c r="AF76" i="1"/>
  <c r="AJ519" i="3"/>
  <c r="AK519" i="1"/>
  <c r="T131" i="1"/>
  <c r="T131" i="3" s="1"/>
  <c r="S131" i="3"/>
  <c r="V596" i="1"/>
  <c r="V596" i="3" s="1"/>
  <c r="U596" i="3"/>
  <c r="AF649" i="1"/>
  <c r="T394" i="1"/>
  <c r="T394" i="3" s="1"/>
  <c r="AL333" i="1"/>
  <c r="AK333" i="3"/>
  <c r="AN380" i="1"/>
  <c r="AL380" i="3"/>
  <c r="AM380" i="1"/>
  <c r="AM380" i="3" s="1"/>
  <c r="AJ545" i="1"/>
  <c r="AI545" i="3"/>
  <c r="AC553" i="3"/>
  <c r="AD553" i="1"/>
  <c r="AE553" i="1" s="1"/>
  <c r="AE553" i="3" s="1"/>
  <c r="AC166" i="3"/>
  <c r="AD166" i="1"/>
  <c r="AE166" i="1" s="1"/>
  <c r="AE166" i="3" s="1"/>
  <c r="AL481" i="1"/>
  <c r="AK481" i="3"/>
  <c r="AE264" i="1"/>
  <c r="AE264" i="3" s="1"/>
  <c r="AD264" i="3"/>
  <c r="AC107" i="3"/>
  <c r="AD107" i="1"/>
  <c r="AF107" i="1" s="1"/>
  <c r="AJ360" i="1"/>
  <c r="AI360" i="3"/>
  <c r="R490" i="3"/>
  <c r="S490" i="1"/>
  <c r="U490" i="1" s="1"/>
  <c r="S307" i="1"/>
  <c r="S307" i="3" s="1"/>
  <c r="R307" i="3"/>
  <c r="AJ125" i="1"/>
  <c r="AI125" i="3"/>
  <c r="AG118" i="1"/>
  <c r="AG118" i="3" s="1"/>
  <c r="AF118" i="3"/>
  <c r="AG150" i="1"/>
  <c r="AG150" i="3" s="1"/>
  <c r="AF150" i="3"/>
  <c r="T260" i="1"/>
  <c r="T260" i="3" s="1"/>
  <c r="S260" i="3"/>
  <c r="AD448" i="1"/>
  <c r="AF448" i="1" s="1"/>
  <c r="AC448" i="3"/>
  <c r="AC447" i="3"/>
  <c r="AD447" i="1"/>
  <c r="AF447" i="1" s="1"/>
  <c r="AJ183" i="1"/>
  <c r="AI183" i="3"/>
  <c r="AJ101" i="1"/>
  <c r="AI101" i="3"/>
  <c r="AJ603" i="1"/>
  <c r="AI603" i="3"/>
  <c r="AC219" i="3"/>
  <c r="AD219" i="1"/>
  <c r="AF219" i="1"/>
  <c r="AC480" i="3"/>
  <c r="AD480" i="1"/>
  <c r="AF480" i="1" s="1"/>
  <c r="R270" i="3"/>
  <c r="S270" i="1"/>
  <c r="S460" i="1"/>
  <c r="U460" i="1" s="1"/>
  <c r="R460" i="3"/>
  <c r="AC291" i="3"/>
  <c r="AD291" i="1"/>
  <c r="AF291" i="1" s="1"/>
  <c r="AE567" i="1"/>
  <c r="AE567" i="3" s="1"/>
  <c r="AD567" i="3"/>
  <c r="AF567" i="1"/>
  <c r="AC464" i="3"/>
  <c r="AD464" i="1"/>
  <c r="AF464" i="1" s="1"/>
  <c r="AL446" i="1"/>
  <c r="AK446" i="3"/>
  <c r="AF433" i="1"/>
  <c r="U99" i="1"/>
  <c r="S99" i="3"/>
  <c r="V310" i="1"/>
  <c r="V310" i="3" s="1"/>
  <c r="U310" i="3"/>
  <c r="T432" i="1"/>
  <c r="T432" i="3" s="1"/>
  <c r="T37" i="1"/>
  <c r="T37" i="3" s="1"/>
  <c r="U82" i="1"/>
  <c r="U425" i="1"/>
  <c r="T489" i="1"/>
  <c r="T489" i="3" s="1"/>
  <c r="S489" i="3"/>
  <c r="V378" i="1"/>
  <c r="V378" i="3" s="1"/>
  <c r="U378" i="3"/>
  <c r="AJ229" i="1"/>
  <c r="AI229" i="3"/>
  <c r="V476" i="1"/>
  <c r="V476" i="3" s="1"/>
  <c r="U476" i="3"/>
  <c r="AJ138" i="3"/>
  <c r="AK138" i="1"/>
  <c r="AJ67" i="1"/>
  <c r="AI67" i="3"/>
  <c r="AJ401" i="1"/>
  <c r="AI401" i="3"/>
  <c r="U179" i="1"/>
  <c r="S179" i="3"/>
  <c r="T179" i="1"/>
  <c r="T179" i="3" s="1"/>
  <c r="AC401" i="3"/>
  <c r="AD401" i="1"/>
  <c r="AE401" i="1" s="1"/>
  <c r="AE401" i="3" s="1"/>
  <c r="AJ476" i="3"/>
  <c r="AK476" i="1"/>
  <c r="AC229" i="3"/>
  <c r="AD229" i="1"/>
  <c r="AE229" i="1" s="1"/>
  <c r="AE229" i="3" s="1"/>
  <c r="AG140" i="1"/>
  <c r="AG140" i="3" s="1"/>
  <c r="AF140" i="3"/>
  <c r="AJ373" i="1"/>
  <c r="AI373" i="3"/>
  <c r="R146" i="3"/>
  <c r="S146" i="1"/>
  <c r="T146" i="1" s="1"/>
  <c r="T146" i="3" s="1"/>
  <c r="V454" i="1"/>
  <c r="V454" i="3" s="1"/>
  <c r="U454" i="3"/>
  <c r="AK239" i="1"/>
  <c r="R89" i="3"/>
  <c r="S89" i="1"/>
  <c r="AJ146" i="1"/>
  <c r="AI146" i="3"/>
  <c r="AE390" i="1"/>
  <c r="AE390" i="3" s="1"/>
  <c r="AD390" i="3"/>
  <c r="AF390" i="1"/>
  <c r="AG242" i="1"/>
  <c r="AG242" i="3" s="1"/>
  <c r="AF242" i="3"/>
  <c r="AC138" i="3"/>
  <c r="AD138" i="1"/>
  <c r="AF138" i="1" s="1"/>
  <c r="AF476" i="1"/>
  <c r="AD476" i="3"/>
  <c r="S373" i="1"/>
  <c r="U373" i="1" s="1"/>
  <c r="R373" i="3"/>
  <c r="AC178" i="3"/>
  <c r="AD178" i="1"/>
  <c r="AE178" i="1" s="1"/>
  <c r="AE178" i="3" s="1"/>
  <c r="AC56" i="3"/>
  <c r="AD56" i="1"/>
  <c r="AF56" i="1" s="1"/>
  <c r="T390" i="1"/>
  <c r="T390" i="3" s="1"/>
  <c r="S390" i="3"/>
  <c r="AC373" i="3"/>
  <c r="AD373" i="1"/>
  <c r="AF373" i="1" s="1"/>
  <c r="AJ140" i="1"/>
  <c r="AI140" i="3"/>
  <c r="AF454" i="1"/>
  <c r="AD454" i="3"/>
  <c r="AJ179" i="1"/>
  <c r="AI179" i="3"/>
  <c r="AJ477" i="3"/>
  <c r="AK477" i="1"/>
  <c r="AJ374" i="1"/>
  <c r="AI374" i="3"/>
  <c r="AJ361" i="1"/>
  <c r="AI361" i="3"/>
  <c r="U229" i="1"/>
  <c r="S229" i="3"/>
  <c r="AJ429" i="1"/>
  <c r="AI429" i="3"/>
  <c r="S374" i="1"/>
  <c r="S374" i="3" s="1"/>
  <c r="R374" i="3"/>
  <c r="AJ89" i="1"/>
  <c r="AI89" i="3"/>
  <c r="T476" i="1"/>
  <c r="T476" i="3" s="1"/>
  <c r="S476" i="3"/>
  <c r="AF239" i="1"/>
  <c r="AD239" i="3"/>
  <c r="V240" i="1"/>
  <c r="V240" i="3" s="1"/>
  <c r="U240" i="3"/>
  <c r="AG46" i="1"/>
  <c r="AG46" i="3" s="1"/>
  <c r="AF46" i="3"/>
  <c r="AJ456" i="3"/>
  <c r="AK456" i="1"/>
  <c r="AC146" i="3"/>
  <c r="AD146" i="1"/>
  <c r="AE146" i="1" s="1"/>
  <c r="AE146" i="3" s="1"/>
  <c r="U239" i="1"/>
  <c r="S239" i="3"/>
  <c r="AK390" i="1"/>
  <c r="AJ390" i="3"/>
  <c r="AE73" i="1"/>
  <c r="AE73" i="3" s="1"/>
  <c r="AD73" i="3"/>
  <c r="AF73" i="1"/>
  <c r="T378" i="1"/>
  <c r="T378" i="3" s="1"/>
  <c r="S378" i="3"/>
  <c r="S396" i="1"/>
  <c r="U396" i="1" s="1"/>
  <c r="R396" i="3"/>
  <c r="AD67" i="1"/>
  <c r="AD67" i="3" s="1"/>
  <c r="AC67" i="3"/>
  <c r="T178" i="1"/>
  <c r="T178" i="3" s="1"/>
  <c r="S178" i="3"/>
  <c r="U178" i="1"/>
  <c r="T456" i="1"/>
  <c r="T456" i="3" s="1"/>
  <c r="S456" i="3"/>
  <c r="AJ378" i="3"/>
  <c r="AK378" i="1"/>
  <c r="AF361" i="1"/>
  <c r="AD361" i="3"/>
  <c r="AJ499" i="1"/>
  <c r="AI499" i="3"/>
  <c r="T73" i="1"/>
  <c r="T73" i="3" s="1"/>
  <c r="S73" i="3"/>
  <c r="V73" i="1"/>
  <c r="V73" i="3" s="1"/>
  <c r="U73" i="3"/>
  <c r="AE140" i="1"/>
  <c r="AE140" i="3" s="1"/>
  <c r="AD140" i="3"/>
  <c r="AK178" i="1"/>
  <c r="AJ178" i="3"/>
  <c r="AJ396" i="1"/>
  <c r="AI396" i="3"/>
  <c r="AC374" i="3"/>
  <c r="AD374" i="1"/>
  <c r="AF374" i="1" s="1"/>
  <c r="AE361" i="1"/>
  <c r="AE361" i="3" s="1"/>
  <c r="AJ156" i="1"/>
  <c r="AI156" i="3"/>
  <c r="U429" i="1"/>
  <c r="S429" i="3"/>
  <c r="T429" i="1"/>
  <c r="T429" i="3" s="1"/>
  <c r="AC477" i="3"/>
  <c r="AD477" i="1"/>
  <c r="AF477" i="1" s="1"/>
  <c r="R499" i="3"/>
  <c r="S499" i="1"/>
  <c r="U499" i="1" s="1"/>
  <c r="T491" i="1"/>
  <c r="T491" i="3" s="1"/>
  <c r="S491" i="3"/>
  <c r="AJ56" i="1"/>
  <c r="AI56" i="3"/>
  <c r="U56" i="1"/>
  <c r="S56" i="3"/>
  <c r="V156" i="1"/>
  <c r="V156" i="3" s="1"/>
  <c r="U156" i="3"/>
  <c r="R377" i="3"/>
  <c r="S377" i="1"/>
  <c r="U377" i="1" s="1"/>
  <c r="T140" i="1"/>
  <c r="T140" i="3" s="1"/>
  <c r="S140" i="3"/>
  <c r="U140" i="1"/>
  <c r="V401" i="1"/>
  <c r="V401" i="3" s="1"/>
  <c r="U401" i="3"/>
  <c r="AJ46" i="1"/>
  <c r="AI46" i="3"/>
  <c r="AD416" i="1"/>
  <c r="AE416" i="1" s="1"/>
  <c r="AE416" i="3" s="1"/>
  <c r="AC416" i="3"/>
  <c r="AF429" i="1"/>
  <c r="AD429" i="3"/>
  <c r="AE429" i="1"/>
  <c r="AE429" i="3" s="1"/>
  <c r="AG602" i="1"/>
  <c r="AG602" i="3" s="1"/>
  <c r="AF602" i="3"/>
  <c r="AC377" i="3"/>
  <c r="AD377" i="1"/>
  <c r="AD377" i="3" s="1"/>
  <c r="V416" i="1"/>
  <c r="V416" i="3" s="1"/>
  <c r="U416" i="3"/>
  <c r="AC240" i="3"/>
  <c r="AD240" i="1"/>
  <c r="AE240" i="1" s="1"/>
  <c r="AE240" i="3" s="1"/>
  <c r="AL240" i="1"/>
  <c r="AK240" i="3"/>
  <c r="AG456" i="1"/>
  <c r="AG456" i="3" s="1"/>
  <c r="AF456" i="3"/>
  <c r="AK491" i="1"/>
  <c r="U242" i="1"/>
  <c r="AJ416" i="1"/>
  <c r="AI416" i="3"/>
  <c r="R67" i="3"/>
  <c r="S67" i="1"/>
  <c r="AC396" i="3"/>
  <c r="AD396" i="1"/>
  <c r="AE396" i="1" s="1"/>
  <c r="AE396" i="3" s="1"/>
  <c r="AC89" i="3"/>
  <c r="AD89" i="1"/>
  <c r="AF89" i="1" s="1"/>
  <c r="T401" i="1"/>
  <c r="T401" i="3" s="1"/>
  <c r="S401" i="3"/>
  <c r="AG156" i="1"/>
  <c r="AG156" i="3" s="1"/>
  <c r="AF156" i="3"/>
  <c r="AJ377" i="1"/>
  <c r="AI377" i="3"/>
  <c r="AK242" i="1"/>
  <c r="AJ242" i="3"/>
  <c r="AJ73" i="1"/>
  <c r="AI73" i="3"/>
  <c r="S46" i="1"/>
  <c r="U46" i="1" s="1"/>
  <c r="R46" i="3"/>
  <c r="U456" i="1"/>
  <c r="R361" i="3"/>
  <c r="S361" i="1"/>
  <c r="AL454" i="1"/>
  <c r="AK454" i="3"/>
  <c r="AC491" i="3"/>
  <c r="AD491" i="1"/>
  <c r="AF491" i="1" s="1"/>
  <c r="AC378" i="3"/>
  <c r="AD378" i="1"/>
  <c r="AE156" i="1"/>
  <c r="AE156" i="3" s="1"/>
  <c r="AD156" i="3"/>
  <c r="T416" i="1"/>
  <c r="T416" i="3" s="1"/>
  <c r="S416" i="3"/>
  <c r="T466" i="1"/>
  <c r="T466" i="3" s="1"/>
  <c r="U634" i="1"/>
  <c r="U557" i="1"/>
  <c r="T587" i="1"/>
  <c r="T587" i="3" s="1"/>
  <c r="T229" i="1"/>
  <c r="T229" i="3" s="1"/>
  <c r="AN308" i="1"/>
  <c r="AP308" i="1" s="1"/>
  <c r="AN216" i="1"/>
  <c r="AN216" i="3" s="1"/>
  <c r="AM216" i="1"/>
  <c r="AM216" i="3" s="1"/>
  <c r="T145" i="1"/>
  <c r="T145" i="3" s="1"/>
  <c r="AN466" i="1"/>
  <c r="T589" i="1"/>
  <c r="T589" i="3" s="1"/>
  <c r="U308" i="1"/>
  <c r="T312" i="1"/>
  <c r="T312" i="3" s="1"/>
  <c r="U122" i="1"/>
  <c r="T346" i="1"/>
  <c r="T346" i="3" s="1"/>
  <c r="U50" i="1"/>
  <c r="T570" i="1"/>
  <c r="T570" i="3" s="1"/>
  <c r="T311" i="1"/>
  <c r="T311" i="3" s="1"/>
  <c r="AM327" i="1"/>
  <c r="AM327" i="3" s="1"/>
  <c r="AN589" i="1"/>
  <c r="AN589" i="3" s="1"/>
  <c r="U174" i="1"/>
  <c r="U327" i="1"/>
  <c r="T615" i="1"/>
  <c r="T615" i="3" s="1"/>
  <c r="T277" i="1"/>
  <c r="T277" i="3" s="1"/>
  <c r="AN313" i="1"/>
  <c r="U198" i="1"/>
  <c r="T157" i="1"/>
  <c r="T157" i="3" s="1"/>
  <c r="AM33" i="1"/>
  <c r="AM33" i="3" s="1"/>
  <c r="U13" i="1"/>
  <c r="U348" i="1"/>
  <c r="AN665" i="1"/>
  <c r="AN665" i="3" s="1"/>
  <c r="U170" i="1"/>
  <c r="T479" i="1"/>
  <c r="T479" i="3" s="1"/>
  <c r="U665" i="1"/>
  <c r="T410" i="1"/>
  <c r="T410" i="3" s="1"/>
  <c r="T568" i="1"/>
  <c r="T568" i="3" s="1"/>
  <c r="U554" i="1"/>
  <c r="AN554" i="1"/>
  <c r="AN554" i="3" s="1"/>
  <c r="U369" i="1"/>
  <c r="T137" i="1"/>
  <c r="T137" i="3" s="1"/>
  <c r="U475" i="1"/>
  <c r="AN621" i="1"/>
  <c r="AN621" i="3" s="1"/>
  <c r="U384" i="1"/>
  <c r="U86" i="1"/>
  <c r="U650" i="1"/>
  <c r="AM575" i="1"/>
  <c r="AM575" i="3" s="1"/>
  <c r="AO331" i="1"/>
  <c r="AO331" i="3" s="1"/>
  <c r="AP331" i="1"/>
  <c r="U488" i="1"/>
  <c r="U575" i="1"/>
  <c r="T397" i="1"/>
  <c r="T397" i="3" s="1"/>
  <c r="U388" i="1"/>
  <c r="T399" i="1"/>
  <c r="T399" i="3" s="1"/>
  <c r="T414" i="1"/>
  <c r="T414" i="3" s="1"/>
  <c r="T228" i="1"/>
  <c r="T228" i="3" s="1"/>
  <c r="U550" i="1"/>
  <c r="U159" i="1"/>
  <c r="U213" i="1"/>
  <c r="U584" i="1"/>
  <c r="AN348" i="1"/>
  <c r="AN348" i="3" s="1"/>
  <c r="AM348" i="1"/>
  <c r="AM348" i="3" s="1"/>
  <c r="T119" i="1"/>
  <c r="T119" i="3" s="1"/>
  <c r="U292" i="1"/>
  <c r="U352" i="1"/>
  <c r="U14" i="1"/>
  <c r="AN414" i="1"/>
  <c r="AN414" i="3" s="1"/>
  <c r="AO544" i="1"/>
  <c r="AO544" i="3" s="1"/>
  <c r="AP544" i="1"/>
  <c r="AP204" i="1"/>
  <c r="AO527" i="1"/>
  <c r="AO527" i="3" s="1"/>
  <c r="AP527" i="1"/>
  <c r="AP455" i="1"/>
  <c r="AO455" i="1"/>
  <c r="AO455" i="3" s="1"/>
  <c r="U491" i="1"/>
  <c r="U390" i="1"/>
  <c r="U11" i="1"/>
  <c r="T531" i="1"/>
  <c r="T531" i="3" s="1"/>
  <c r="AO592" i="1"/>
  <c r="AO592" i="3" s="1"/>
  <c r="AP592" i="1"/>
  <c r="AN332" i="1"/>
  <c r="AN332" i="3" s="1"/>
  <c r="AM332" i="1"/>
  <c r="AM332" i="3" s="1"/>
  <c r="AR393" i="1"/>
  <c r="AR49" i="1"/>
  <c r="AM132" i="1"/>
  <c r="AM132" i="3" s="1"/>
  <c r="AN132" i="1"/>
  <c r="AN132" i="3" s="1"/>
  <c r="AO457" i="1"/>
  <c r="AO457" i="3" s="1"/>
  <c r="AP457" i="1"/>
  <c r="AO210" i="1"/>
  <c r="AO210" i="3" s="1"/>
  <c r="AP210" i="1"/>
  <c r="U132" i="1"/>
  <c r="U30" i="1"/>
  <c r="AO23" i="1"/>
  <c r="AO23" i="3" s="1"/>
  <c r="AP23" i="1"/>
  <c r="AP520" i="1"/>
  <c r="AO520" i="1"/>
  <c r="AO520" i="3" s="1"/>
  <c r="AO142" i="1"/>
  <c r="AO142" i="3" s="1"/>
  <c r="AP142" i="1"/>
  <c r="AP435" i="1"/>
  <c r="AO435" i="1"/>
  <c r="AO435" i="3" s="1"/>
  <c r="AO55" i="1"/>
  <c r="AO55" i="3" s="1"/>
  <c r="AP55" i="1"/>
  <c r="AP319" i="1"/>
  <c r="AO319" i="1"/>
  <c r="AO319" i="3" s="1"/>
  <c r="AO192" i="1"/>
  <c r="AO192" i="3" s="1"/>
  <c r="AP192" i="1"/>
  <c r="AP581" i="1"/>
  <c r="AO581" i="1"/>
  <c r="AO581" i="3" s="1"/>
  <c r="AO62" i="1"/>
  <c r="AO62" i="3" s="1"/>
  <c r="AP62" i="1"/>
  <c r="AP362" i="1"/>
  <c r="AO362" i="1"/>
  <c r="AO362" i="3" s="1"/>
  <c r="AN475" i="1"/>
  <c r="AN475" i="3" s="1"/>
  <c r="AO124" i="1"/>
  <c r="AO124" i="3" s="1"/>
  <c r="AP124" i="1"/>
  <c r="AO500" i="1"/>
  <c r="AO500" i="3" s="1"/>
  <c r="AP500" i="1"/>
  <c r="U546" i="1"/>
  <c r="U385" i="1"/>
  <c r="U332" i="1"/>
  <c r="AO668" i="1"/>
  <c r="AO668" i="3" s="1"/>
  <c r="AP668" i="1"/>
  <c r="AP90" i="1"/>
  <c r="AO90" i="1"/>
  <c r="AO90" i="3" s="1"/>
  <c r="AL351" i="3" l="1"/>
  <c r="AN351" i="1"/>
  <c r="AN351" i="3" s="1"/>
  <c r="AM351" i="1"/>
  <c r="AM351" i="3" s="1"/>
  <c r="AM30" i="1"/>
  <c r="AM30" i="3" s="1"/>
  <c r="AN30" i="1"/>
  <c r="AN30" i="3" s="1"/>
  <c r="AF67" i="1"/>
  <c r="T597" i="1"/>
  <c r="T597" i="3" s="1"/>
  <c r="AG428" i="1"/>
  <c r="AG428" i="3" s="1"/>
  <c r="AF428" i="3"/>
  <c r="AK351" i="3"/>
  <c r="AK465" i="3"/>
  <c r="AF145" i="1"/>
  <c r="AM621" i="1"/>
  <c r="AM621" i="3" s="1"/>
  <c r="AN352" i="1"/>
  <c r="AN352" i="3" s="1"/>
  <c r="AM352" i="1"/>
  <c r="AM352" i="3" s="1"/>
  <c r="U413" i="1"/>
  <c r="AE610" i="1"/>
  <c r="AE610" i="3" s="1"/>
  <c r="AE525" i="1"/>
  <c r="AE525" i="3" s="1"/>
  <c r="T562" i="1"/>
  <c r="T562" i="3" s="1"/>
  <c r="AN488" i="1"/>
  <c r="AN488" i="3" s="1"/>
  <c r="AM488" i="1"/>
  <c r="AM488" i="3" s="1"/>
  <c r="U340" i="1"/>
  <c r="T340" i="1"/>
  <c r="T340" i="3" s="1"/>
  <c r="S340" i="3"/>
  <c r="AF334" i="1"/>
  <c r="AF346" i="1"/>
  <c r="U560" i="1"/>
  <c r="V560" i="1" s="1"/>
  <c r="V560" i="3" s="1"/>
  <c r="AF220" i="1"/>
  <c r="AG220" i="1" s="1"/>
  <c r="AG220" i="3" s="1"/>
  <c r="AF568" i="1"/>
  <c r="AG568" i="1" s="1"/>
  <c r="AG568" i="3" s="1"/>
  <c r="AF516" i="1"/>
  <c r="T542" i="1"/>
  <c r="T542" i="3" s="1"/>
  <c r="AE561" i="1"/>
  <c r="AE561" i="3" s="1"/>
  <c r="AE261" i="1"/>
  <c r="AE261" i="3" s="1"/>
  <c r="T537" i="1"/>
  <c r="T537" i="3" s="1"/>
  <c r="V195" i="1"/>
  <c r="V195" i="3" s="1"/>
  <c r="U195" i="3"/>
  <c r="AF323" i="1"/>
  <c r="AF323" i="3" s="1"/>
  <c r="AF495" i="1"/>
  <c r="AF610" i="1"/>
  <c r="AE495" i="1"/>
  <c r="AE495" i="3" s="1"/>
  <c r="AE67" i="1"/>
  <c r="AE67" i="3" s="1"/>
  <c r="U573" i="1"/>
  <c r="T273" i="1"/>
  <c r="T273" i="3" s="1"/>
  <c r="AF377" i="1"/>
  <c r="AE97" i="1"/>
  <c r="AE97" i="3" s="1"/>
  <c r="AE235" i="1"/>
  <c r="AE235" i="3" s="1"/>
  <c r="U273" i="1"/>
  <c r="AF97" i="1"/>
  <c r="AF235" i="1"/>
  <c r="AN312" i="3"/>
  <c r="AO312" i="1"/>
  <c r="AO312" i="3" s="1"/>
  <c r="AP312" i="1"/>
  <c r="T560" i="1"/>
  <c r="T560" i="3" s="1"/>
  <c r="AE286" i="1"/>
  <c r="AE286" i="3" s="1"/>
  <c r="T344" i="1"/>
  <c r="T344" i="3" s="1"/>
  <c r="AE220" i="1"/>
  <c r="AE220" i="3" s="1"/>
  <c r="AN14" i="1"/>
  <c r="AN14" i="3" s="1"/>
  <c r="T128" i="1"/>
  <c r="T128" i="3" s="1"/>
  <c r="AE244" i="1"/>
  <c r="AE244" i="3" s="1"/>
  <c r="AF79" i="1"/>
  <c r="AE93" i="1"/>
  <c r="AE93" i="3" s="1"/>
  <c r="AF244" i="1"/>
  <c r="AM14" i="1"/>
  <c r="AM14" i="3" s="1"/>
  <c r="AE301" i="1"/>
  <c r="AE301" i="3" s="1"/>
  <c r="AE79" i="1"/>
  <c r="AE79" i="3" s="1"/>
  <c r="AF322" i="1"/>
  <c r="AF182" i="1"/>
  <c r="T649" i="1"/>
  <c r="T649" i="3" s="1"/>
  <c r="AF93" i="1"/>
  <c r="AF93" i="3" s="1"/>
  <c r="AF261" i="1"/>
  <c r="AJ548" i="3"/>
  <c r="AK548" i="1"/>
  <c r="AK548" i="3" s="1"/>
  <c r="S548" i="3"/>
  <c r="U548" i="1"/>
  <c r="T548" i="1"/>
  <c r="T548" i="3" s="1"/>
  <c r="AN228" i="1"/>
  <c r="AN228" i="3" s="1"/>
  <c r="T309" i="1"/>
  <c r="T309" i="3" s="1"/>
  <c r="AM228" i="1"/>
  <c r="AM228" i="3" s="1"/>
  <c r="U309" i="1"/>
  <c r="U345" i="1"/>
  <c r="U376" i="1"/>
  <c r="AF286" i="1"/>
  <c r="AG480" i="1"/>
  <c r="AG480" i="3" s="1"/>
  <c r="AF480" i="3"/>
  <c r="AG12" i="1"/>
  <c r="AG12" i="3" s="1"/>
  <c r="AF12" i="3"/>
  <c r="AG185" i="1"/>
  <c r="AG185" i="3" s="1"/>
  <c r="AF185" i="3"/>
  <c r="V339" i="1"/>
  <c r="V339" i="3" s="1"/>
  <c r="U339" i="3"/>
  <c r="AG450" i="1"/>
  <c r="AG450" i="3" s="1"/>
  <c r="AF450" i="3"/>
  <c r="V663" i="1"/>
  <c r="V663" i="3" s="1"/>
  <c r="U663" i="3"/>
  <c r="V41" i="1"/>
  <c r="V41" i="3" s="1"/>
  <c r="U41" i="3"/>
  <c r="V104" i="1"/>
  <c r="V104" i="3" s="1"/>
  <c r="U104" i="3"/>
  <c r="AG439" i="1"/>
  <c r="AG439" i="3" s="1"/>
  <c r="AF439" i="3"/>
  <c r="V144" i="1"/>
  <c r="V144" i="3" s="1"/>
  <c r="U144" i="3"/>
  <c r="AQ308" i="1"/>
  <c r="AQ308" i="3" s="1"/>
  <c r="AP308" i="3"/>
  <c r="V232" i="1"/>
  <c r="V232" i="3" s="1"/>
  <c r="U232" i="3"/>
  <c r="AG643" i="1"/>
  <c r="AG643" i="3" s="1"/>
  <c r="AF643" i="3"/>
  <c r="V462" i="1"/>
  <c r="V462" i="3" s="1"/>
  <c r="U462" i="3"/>
  <c r="AG581" i="1"/>
  <c r="AG581" i="3" s="1"/>
  <c r="AF581" i="3"/>
  <c r="AG121" i="1"/>
  <c r="AG121" i="3" s="1"/>
  <c r="AF121" i="3"/>
  <c r="V254" i="1"/>
  <c r="V254" i="3" s="1"/>
  <c r="U254" i="3"/>
  <c r="V81" i="1"/>
  <c r="V81" i="3" s="1"/>
  <c r="U81" i="3"/>
  <c r="AG163" i="1"/>
  <c r="AG163" i="3" s="1"/>
  <c r="AF163" i="3"/>
  <c r="AG200" i="1"/>
  <c r="AG200" i="3" s="1"/>
  <c r="AF200" i="3"/>
  <c r="V643" i="1"/>
  <c r="V643" i="3" s="1"/>
  <c r="U643" i="3"/>
  <c r="AG262" i="1"/>
  <c r="AG262" i="3" s="1"/>
  <c r="AF262" i="3"/>
  <c r="AG531" i="1"/>
  <c r="AG531" i="3" s="1"/>
  <c r="AF531" i="3"/>
  <c r="AG599" i="1"/>
  <c r="AG599" i="3" s="1"/>
  <c r="AF599" i="3"/>
  <c r="AG603" i="1"/>
  <c r="AG603" i="3" s="1"/>
  <c r="AF603" i="3"/>
  <c r="AG446" i="1"/>
  <c r="AG446" i="3" s="1"/>
  <c r="AF446" i="3"/>
  <c r="AG414" i="1"/>
  <c r="AG414" i="3" s="1"/>
  <c r="AF414" i="3"/>
  <c r="AG21" i="1"/>
  <c r="AG21" i="3" s="1"/>
  <c r="AF21" i="3"/>
  <c r="AG438" i="1"/>
  <c r="AG438" i="3" s="1"/>
  <c r="AF438" i="3"/>
  <c r="AG597" i="1"/>
  <c r="AG597" i="3" s="1"/>
  <c r="AF597" i="3"/>
  <c r="AG523" i="1"/>
  <c r="AG523" i="3" s="1"/>
  <c r="AF523" i="3"/>
  <c r="AG395" i="1"/>
  <c r="AG395" i="3" s="1"/>
  <c r="AF395" i="3"/>
  <c r="V588" i="1"/>
  <c r="V588" i="3" s="1"/>
  <c r="U588" i="3"/>
  <c r="AO174" i="1"/>
  <c r="AO174" i="3" s="1"/>
  <c r="AN174" i="3"/>
  <c r="AG404" i="1"/>
  <c r="AG404" i="3" s="1"/>
  <c r="AF404" i="3"/>
  <c r="AG13" i="1"/>
  <c r="AG13" i="3" s="1"/>
  <c r="AF13" i="3"/>
  <c r="V347" i="1"/>
  <c r="V347" i="3" s="1"/>
  <c r="U347" i="3"/>
  <c r="AG162" i="1"/>
  <c r="AG162" i="3" s="1"/>
  <c r="AF162" i="3"/>
  <c r="AG580" i="1"/>
  <c r="AG580" i="3" s="1"/>
  <c r="AF580" i="3"/>
  <c r="AG492" i="1"/>
  <c r="AG492" i="3" s="1"/>
  <c r="AF492" i="3"/>
  <c r="V637" i="1"/>
  <c r="V637" i="3" s="1"/>
  <c r="U637" i="3"/>
  <c r="AG538" i="1"/>
  <c r="AG538" i="3" s="1"/>
  <c r="AF538" i="3"/>
  <c r="AG280" i="1"/>
  <c r="AG280" i="3" s="1"/>
  <c r="AF280" i="3"/>
  <c r="V194" i="1"/>
  <c r="V194" i="3" s="1"/>
  <c r="U194" i="3"/>
  <c r="V35" i="1"/>
  <c r="V35" i="3" s="1"/>
  <c r="U35" i="3"/>
  <c r="AG573" i="1"/>
  <c r="AG573" i="3" s="1"/>
  <c r="AF573" i="3"/>
  <c r="AG57" i="1"/>
  <c r="AG57" i="3" s="1"/>
  <c r="AF57" i="3"/>
  <c r="AG626" i="1"/>
  <c r="AG626" i="3" s="1"/>
  <c r="AF626" i="3"/>
  <c r="V606" i="1"/>
  <c r="V606" i="3" s="1"/>
  <c r="U606" i="3"/>
  <c r="AG128" i="1"/>
  <c r="AG128" i="3" s="1"/>
  <c r="AF128" i="3"/>
  <c r="V207" i="1"/>
  <c r="V207" i="3" s="1"/>
  <c r="U207" i="3"/>
  <c r="V536" i="1"/>
  <c r="V536" i="3" s="1"/>
  <c r="U536" i="3"/>
  <c r="V69" i="1"/>
  <c r="V69" i="3" s="1"/>
  <c r="U69" i="3"/>
  <c r="AG464" i="1"/>
  <c r="AG464" i="3" s="1"/>
  <c r="AF464" i="3"/>
  <c r="V572" i="1"/>
  <c r="V572" i="3" s="1"/>
  <c r="U572" i="3"/>
  <c r="AG540" i="1"/>
  <c r="AG540" i="3" s="1"/>
  <c r="AF540" i="3"/>
  <c r="AG74" i="1"/>
  <c r="AG74" i="3" s="1"/>
  <c r="AF74" i="3"/>
  <c r="AG583" i="1"/>
  <c r="AG583" i="3" s="1"/>
  <c r="AF583" i="3"/>
  <c r="AG563" i="1"/>
  <c r="AG563" i="3" s="1"/>
  <c r="AF563" i="3"/>
  <c r="AG9" i="1"/>
  <c r="AG9" i="3" s="1"/>
  <c r="AF9" i="3"/>
  <c r="V205" i="1"/>
  <c r="V205" i="3" s="1"/>
  <c r="U205" i="3"/>
  <c r="AG224" i="1"/>
  <c r="AG224" i="3" s="1"/>
  <c r="AF224" i="3"/>
  <c r="V252" i="1"/>
  <c r="V252" i="3" s="1"/>
  <c r="U252" i="3"/>
  <c r="AG529" i="1"/>
  <c r="AG529" i="3" s="1"/>
  <c r="AF529" i="3"/>
  <c r="V359" i="1"/>
  <c r="V359" i="3" s="1"/>
  <c r="U359" i="3"/>
  <c r="AG59" i="1"/>
  <c r="AG59" i="3" s="1"/>
  <c r="AF59" i="3"/>
  <c r="V517" i="1"/>
  <c r="V517" i="3" s="1"/>
  <c r="U517" i="3"/>
  <c r="V233" i="1"/>
  <c r="V233" i="3" s="1"/>
  <c r="U233" i="3"/>
  <c r="AG413" i="1"/>
  <c r="AG413" i="3" s="1"/>
  <c r="AF413" i="3"/>
  <c r="AG466" i="1"/>
  <c r="AG466" i="3" s="1"/>
  <c r="AF466" i="3"/>
  <c r="AG478" i="1"/>
  <c r="AG478" i="3" s="1"/>
  <c r="AF478" i="3"/>
  <c r="AG306" i="1"/>
  <c r="AG306" i="3" s="1"/>
  <c r="AF306" i="3"/>
  <c r="AG135" i="1"/>
  <c r="AG135" i="3" s="1"/>
  <c r="AF135" i="3"/>
  <c r="V51" i="1"/>
  <c r="V51" i="3" s="1"/>
  <c r="U51" i="3"/>
  <c r="AG535" i="1"/>
  <c r="AG535" i="3" s="1"/>
  <c r="AF535" i="3"/>
  <c r="AG320" i="1"/>
  <c r="AG320" i="3" s="1"/>
  <c r="AF320" i="3"/>
  <c r="AG475" i="1"/>
  <c r="AG475" i="3" s="1"/>
  <c r="AF475" i="3"/>
  <c r="AG231" i="1"/>
  <c r="AG231" i="3" s="1"/>
  <c r="AF231" i="3"/>
  <c r="AG448" i="1"/>
  <c r="AG448" i="3" s="1"/>
  <c r="AF448" i="3"/>
  <c r="AG58" i="1"/>
  <c r="AG58" i="3" s="1"/>
  <c r="AF58" i="3"/>
  <c r="AG546" i="1"/>
  <c r="AG546" i="3" s="1"/>
  <c r="AF546" i="3"/>
  <c r="V613" i="1"/>
  <c r="V613" i="3" s="1"/>
  <c r="U613" i="3"/>
  <c r="AG254" i="1"/>
  <c r="AG254" i="3" s="1"/>
  <c r="AF254" i="3"/>
  <c r="AG549" i="1"/>
  <c r="AG549" i="3" s="1"/>
  <c r="AF549" i="3"/>
  <c r="AG302" i="1"/>
  <c r="AG302" i="3" s="1"/>
  <c r="AF302" i="3"/>
  <c r="V602" i="1"/>
  <c r="V602" i="3" s="1"/>
  <c r="U602" i="3"/>
  <c r="AG586" i="1"/>
  <c r="AG586" i="3" s="1"/>
  <c r="AF586" i="3"/>
  <c r="AG3" i="1"/>
  <c r="AG3" i="3" s="1"/>
  <c r="AF3" i="3"/>
  <c r="AG109" i="1"/>
  <c r="AG109" i="3" s="1"/>
  <c r="AF109" i="3"/>
  <c r="AG485" i="1"/>
  <c r="AG485" i="3" s="1"/>
  <c r="AF485" i="3"/>
  <c r="AG309" i="1"/>
  <c r="AG309" i="3" s="1"/>
  <c r="AF309" i="3"/>
  <c r="AG452" i="1"/>
  <c r="AG452" i="3" s="1"/>
  <c r="AF452" i="3"/>
  <c r="AG364" i="1"/>
  <c r="AG364" i="3" s="1"/>
  <c r="AF364" i="3"/>
  <c r="AG558" i="1"/>
  <c r="AG558" i="3" s="1"/>
  <c r="AF558" i="3"/>
  <c r="V444" i="1"/>
  <c r="V444" i="3" s="1"/>
  <c r="U444" i="3"/>
  <c r="AG443" i="1"/>
  <c r="AG443" i="3" s="1"/>
  <c r="AF443" i="3"/>
  <c r="AG114" i="1"/>
  <c r="AG114" i="3" s="1"/>
  <c r="AF114" i="3"/>
  <c r="AG277" i="1"/>
  <c r="AG277" i="3" s="1"/>
  <c r="AF277" i="3"/>
  <c r="AG402" i="1"/>
  <c r="AG402" i="3" s="1"/>
  <c r="AF402" i="3"/>
  <c r="AG600" i="1"/>
  <c r="AG600" i="3" s="1"/>
  <c r="AF600" i="3"/>
  <c r="V127" i="1"/>
  <c r="V127" i="3" s="1"/>
  <c r="U127" i="3"/>
  <c r="AG291" i="1"/>
  <c r="AG291" i="3" s="1"/>
  <c r="AF291" i="3"/>
  <c r="AG625" i="1"/>
  <c r="AG625" i="3" s="1"/>
  <c r="AF625" i="3"/>
  <c r="AG238" i="1"/>
  <c r="AG238" i="3" s="1"/>
  <c r="AF238" i="3"/>
  <c r="AG412" i="1"/>
  <c r="AG412" i="3" s="1"/>
  <c r="AF412" i="3"/>
  <c r="V473" i="1"/>
  <c r="V473" i="3" s="1"/>
  <c r="U473" i="3"/>
  <c r="V341" i="1"/>
  <c r="V341" i="3" s="1"/>
  <c r="U341" i="3"/>
  <c r="AG367" i="1"/>
  <c r="AG367" i="3" s="1"/>
  <c r="AF367" i="3"/>
  <c r="V180" i="1"/>
  <c r="V180" i="3" s="1"/>
  <c r="U180" i="3"/>
  <c r="AG177" i="1"/>
  <c r="AG177" i="3" s="1"/>
  <c r="AF177" i="3"/>
  <c r="V628" i="1"/>
  <c r="V628" i="3" s="1"/>
  <c r="U628" i="3"/>
  <c r="AG447" i="1"/>
  <c r="AG447" i="3" s="1"/>
  <c r="AF447" i="3"/>
  <c r="AG590" i="1"/>
  <c r="AG590" i="3" s="1"/>
  <c r="AF590" i="3"/>
  <c r="AG299" i="1"/>
  <c r="AG299" i="3" s="1"/>
  <c r="AF299" i="3"/>
  <c r="V441" i="1"/>
  <c r="V441" i="3" s="1"/>
  <c r="U441" i="3"/>
  <c r="AG479" i="1"/>
  <c r="AG479" i="3" s="1"/>
  <c r="AF479" i="3"/>
  <c r="V583" i="1"/>
  <c r="V583" i="3" s="1"/>
  <c r="U583" i="3"/>
  <c r="V283" i="1"/>
  <c r="V283" i="3" s="1"/>
  <c r="U283" i="3"/>
  <c r="AG255" i="1"/>
  <c r="AG255" i="3" s="1"/>
  <c r="AF255" i="3"/>
  <c r="AG88" i="1"/>
  <c r="AG88" i="3" s="1"/>
  <c r="AF88" i="3"/>
  <c r="AG510" i="1"/>
  <c r="AG510" i="3" s="1"/>
  <c r="AF510" i="3"/>
  <c r="AG2" i="1"/>
  <c r="AG2" i="3" s="1"/>
  <c r="AF2" i="3"/>
  <c r="AG123" i="1"/>
  <c r="AG123" i="3" s="1"/>
  <c r="AF123" i="3"/>
  <c r="AG223" i="1"/>
  <c r="AG223" i="3" s="1"/>
  <c r="AF223" i="3"/>
  <c r="V460" i="1"/>
  <c r="V460" i="3" s="1"/>
  <c r="U460" i="3"/>
  <c r="AG470" i="1"/>
  <c r="AG470" i="3" s="1"/>
  <c r="AF470" i="3"/>
  <c r="AG381" i="1"/>
  <c r="AG381" i="3" s="1"/>
  <c r="AF381" i="3"/>
  <c r="AG359" i="1"/>
  <c r="AG359" i="3" s="1"/>
  <c r="AF359" i="3"/>
  <c r="AG661" i="1"/>
  <c r="AG661" i="3" s="1"/>
  <c r="AF661" i="3"/>
  <c r="V43" i="1"/>
  <c r="V43" i="3" s="1"/>
  <c r="U43" i="3"/>
  <c r="V28" i="1"/>
  <c r="V28" i="3" s="1"/>
  <c r="U28" i="3"/>
  <c r="V526" i="1"/>
  <c r="V526" i="3" s="1"/>
  <c r="U526" i="3"/>
  <c r="AG106" i="1"/>
  <c r="AG106" i="3" s="1"/>
  <c r="AF106" i="3"/>
  <c r="AG570" i="1"/>
  <c r="AG570" i="3" s="1"/>
  <c r="AF570" i="3"/>
  <c r="AG391" i="1"/>
  <c r="AG391" i="3" s="1"/>
  <c r="AF391" i="3"/>
  <c r="AJ439" i="3"/>
  <c r="AK439" i="1"/>
  <c r="AF40" i="1"/>
  <c r="AD40" i="3"/>
  <c r="AF95" i="1"/>
  <c r="AD95" i="3"/>
  <c r="AG194" i="1"/>
  <c r="AG194" i="3" s="1"/>
  <c r="AF194" i="3"/>
  <c r="AJ263" i="3"/>
  <c r="AK263" i="1"/>
  <c r="V95" i="1"/>
  <c r="V95" i="3" s="1"/>
  <c r="U95" i="3"/>
  <c r="AJ511" i="3"/>
  <c r="AK511" i="1"/>
  <c r="V356" i="1"/>
  <c r="V356" i="3" s="1"/>
  <c r="U356" i="3"/>
  <c r="V332" i="1"/>
  <c r="V332" i="3" s="1"/>
  <c r="U332" i="3"/>
  <c r="AQ581" i="1"/>
  <c r="AQ581" i="3" s="1"/>
  <c r="AP581" i="3"/>
  <c r="V388" i="1"/>
  <c r="V388" i="3" s="1"/>
  <c r="U388" i="3"/>
  <c r="V369" i="1"/>
  <c r="V369" i="3" s="1"/>
  <c r="U369" i="3"/>
  <c r="AO479" i="1"/>
  <c r="AO479" i="3" s="1"/>
  <c r="AN479" i="3"/>
  <c r="V50" i="1"/>
  <c r="V50" i="3" s="1"/>
  <c r="U50" i="3"/>
  <c r="V425" i="1"/>
  <c r="V425" i="3" s="1"/>
  <c r="U425" i="3"/>
  <c r="AJ603" i="3"/>
  <c r="AK603" i="1"/>
  <c r="AG314" i="1"/>
  <c r="AG314" i="3" s="1"/>
  <c r="AF314" i="3"/>
  <c r="V79" i="1"/>
  <c r="V79" i="3" s="1"/>
  <c r="U79" i="3"/>
  <c r="V410" i="1"/>
  <c r="V410" i="3" s="1"/>
  <c r="U410" i="3"/>
  <c r="T558" i="1"/>
  <c r="T558" i="3" s="1"/>
  <c r="S558" i="3"/>
  <c r="AE323" i="1"/>
  <c r="AE323" i="3" s="1"/>
  <c r="AK518" i="1"/>
  <c r="AJ518" i="3"/>
  <c r="AF19" i="1"/>
  <c r="AD19" i="3"/>
  <c r="AG463" i="1"/>
  <c r="AG463" i="3" s="1"/>
  <c r="AF463" i="3"/>
  <c r="AJ353" i="3"/>
  <c r="AK353" i="1"/>
  <c r="AJ173" i="3"/>
  <c r="AK173" i="1"/>
  <c r="AE606" i="1"/>
  <c r="AE606" i="3" s="1"/>
  <c r="AD606" i="3"/>
  <c r="AJ619" i="3"/>
  <c r="AK619" i="1"/>
  <c r="AJ413" i="3"/>
  <c r="AK413" i="1"/>
  <c r="AJ22" i="3"/>
  <c r="AK22" i="1"/>
  <c r="AL40" i="1"/>
  <c r="AK40" i="3"/>
  <c r="AL160" i="3"/>
  <c r="AM160" i="1"/>
  <c r="AM160" i="3" s="1"/>
  <c r="AN160" i="1"/>
  <c r="AM313" i="1"/>
  <c r="AM313" i="3" s="1"/>
  <c r="AL313" i="3"/>
  <c r="AE663" i="1"/>
  <c r="AE663" i="3" s="1"/>
  <c r="AD663" i="3"/>
  <c r="AE436" i="1"/>
  <c r="AE436" i="3" s="1"/>
  <c r="AD436" i="3"/>
  <c r="AJ232" i="3"/>
  <c r="AK232" i="1"/>
  <c r="AE431" i="1"/>
  <c r="AE431" i="3" s="1"/>
  <c r="AD431" i="3"/>
  <c r="AL147" i="3"/>
  <c r="AM147" i="1"/>
  <c r="AM147" i="3" s="1"/>
  <c r="AN147" i="1"/>
  <c r="AE449" i="1"/>
  <c r="AE449" i="3" s="1"/>
  <c r="AD449" i="3"/>
  <c r="AG204" i="1"/>
  <c r="AG204" i="3" s="1"/>
  <c r="AF204" i="3"/>
  <c r="AE232" i="1"/>
  <c r="AE232" i="3" s="1"/>
  <c r="AD232" i="3"/>
  <c r="AJ93" i="3"/>
  <c r="AK93" i="1"/>
  <c r="AF66" i="1"/>
  <c r="U15" i="1"/>
  <c r="AJ573" i="3"/>
  <c r="AK573" i="1"/>
  <c r="AL268" i="1"/>
  <c r="AK268" i="3"/>
  <c r="AK253" i="1"/>
  <c r="AJ253" i="3"/>
  <c r="V414" i="1"/>
  <c r="V414" i="3" s="1"/>
  <c r="U414" i="3"/>
  <c r="V452" i="1"/>
  <c r="V452" i="3" s="1"/>
  <c r="U452" i="3"/>
  <c r="U633" i="1"/>
  <c r="S633" i="3"/>
  <c r="T633" i="1"/>
  <c r="T633" i="3" s="1"/>
  <c r="AJ218" i="3"/>
  <c r="AK218" i="1"/>
  <c r="AL608" i="3"/>
  <c r="AM608" i="1"/>
  <c r="AM608" i="3" s="1"/>
  <c r="AN608" i="1"/>
  <c r="AF634" i="1"/>
  <c r="AD634" i="3"/>
  <c r="AF289" i="1"/>
  <c r="AD289" i="3"/>
  <c r="AN485" i="1"/>
  <c r="AL485" i="3"/>
  <c r="AM485" i="1"/>
  <c r="AM485" i="3" s="1"/>
  <c r="AK163" i="1"/>
  <c r="AJ163" i="3"/>
  <c r="AE472" i="1"/>
  <c r="AE472" i="3" s="1"/>
  <c r="AD472" i="3"/>
  <c r="AF522" i="1"/>
  <c r="AD522" i="3"/>
  <c r="AJ381" i="3"/>
  <c r="AK381" i="1"/>
  <c r="V662" i="1"/>
  <c r="V662" i="3" s="1"/>
  <c r="U662" i="3"/>
  <c r="AJ98" i="3"/>
  <c r="AK98" i="1"/>
  <c r="AF561" i="1"/>
  <c r="T528" i="1"/>
  <c r="T528" i="3" s="1"/>
  <c r="S528" i="3"/>
  <c r="U528" i="1"/>
  <c r="U58" i="1"/>
  <c r="S58" i="3"/>
  <c r="AL198" i="1"/>
  <c r="AK198" i="3"/>
  <c r="AL203" i="3"/>
  <c r="AM203" i="1"/>
  <c r="AM203" i="3" s="1"/>
  <c r="AN203" i="1"/>
  <c r="AL272" i="1"/>
  <c r="AK272" i="3"/>
  <c r="AL119" i="1"/>
  <c r="AK119" i="3"/>
  <c r="T117" i="1"/>
  <c r="T117" i="3" s="1"/>
  <c r="S117" i="3"/>
  <c r="U117" i="1"/>
  <c r="AM494" i="1"/>
  <c r="AM494" i="3" s="1"/>
  <c r="AL494" i="3"/>
  <c r="AN494" i="1"/>
  <c r="AJ257" i="3"/>
  <c r="AK257" i="1"/>
  <c r="V115" i="1"/>
  <c r="V115" i="3" s="1"/>
  <c r="U115" i="3"/>
  <c r="AK433" i="1"/>
  <c r="AJ433" i="3"/>
  <c r="V496" i="1"/>
  <c r="V496" i="3" s="1"/>
  <c r="U496" i="3"/>
  <c r="AJ602" i="3"/>
  <c r="AK602" i="1"/>
  <c r="AE376" i="1"/>
  <c r="AE376" i="3" s="1"/>
  <c r="AD376" i="3"/>
  <c r="AM304" i="1"/>
  <c r="AM304" i="3" s="1"/>
  <c r="AL304" i="3"/>
  <c r="AN304" i="1"/>
  <c r="AM100" i="1"/>
  <c r="AM100" i="3" s="1"/>
  <c r="AL100" i="3"/>
  <c r="AN100" i="1"/>
  <c r="T631" i="1"/>
  <c r="T631" i="3" s="1"/>
  <c r="V211" i="1"/>
  <c r="V211" i="3" s="1"/>
  <c r="U211" i="3"/>
  <c r="V568" i="1"/>
  <c r="V568" i="3" s="1"/>
  <c r="U568" i="3"/>
  <c r="AL480" i="1"/>
  <c r="AK480" i="3"/>
  <c r="AN227" i="3"/>
  <c r="AP227" i="1"/>
  <c r="AO227" i="1"/>
  <c r="AO227" i="3" s="1"/>
  <c r="AG430" i="1"/>
  <c r="AG430" i="3" s="1"/>
  <c r="AF430" i="3"/>
  <c r="AE122" i="1"/>
  <c r="AE122" i="3" s="1"/>
  <c r="AD122" i="3"/>
  <c r="AJ94" i="3"/>
  <c r="AK94" i="1"/>
  <c r="AJ191" i="3"/>
  <c r="AK191" i="1"/>
  <c r="AL421" i="1"/>
  <c r="AK421" i="3"/>
  <c r="AJ483" i="3"/>
  <c r="AK483" i="1"/>
  <c r="AN200" i="1"/>
  <c r="AL200" i="3"/>
  <c r="AM200" i="1"/>
  <c r="AM200" i="3" s="1"/>
  <c r="AJ553" i="3"/>
  <c r="AK553" i="1"/>
  <c r="AJ128" i="3"/>
  <c r="AK128" i="1"/>
  <c r="AJ473" i="3"/>
  <c r="AK473" i="1"/>
  <c r="U428" i="1"/>
  <c r="S428" i="3"/>
  <c r="AK211" i="1"/>
  <c r="AJ211" i="3"/>
  <c r="AF354" i="1"/>
  <c r="AD354" i="3"/>
  <c r="AE616" i="1"/>
  <c r="AE616" i="3" s="1"/>
  <c r="AD616" i="3"/>
  <c r="V547" i="1"/>
  <c r="V547" i="3" s="1"/>
  <c r="U547" i="3"/>
  <c r="AJ430" i="3"/>
  <c r="AK430" i="1"/>
  <c r="AF650" i="1"/>
  <c r="AD650" i="3"/>
  <c r="AE292" i="1"/>
  <c r="AE292" i="3" s="1"/>
  <c r="AD292" i="3"/>
  <c r="AJ152" i="3"/>
  <c r="AK152" i="1"/>
  <c r="V431" i="1"/>
  <c r="V431" i="3" s="1"/>
  <c r="U431" i="3"/>
  <c r="AF525" i="1"/>
  <c r="AE462" i="1"/>
  <c r="AE462" i="3" s="1"/>
  <c r="AD462" i="3"/>
  <c r="AJ206" i="3"/>
  <c r="AK206" i="1"/>
  <c r="AE249" i="1"/>
  <c r="AE249" i="3" s="1"/>
  <c r="AD249" i="3"/>
  <c r="AL535" i="3"/>
  <c r="AM535" i="1"/>
  <c r="AM535" i="3" s="1"/>
  <c r="AN535" i="1"/>
  <c r="U225" i="1"/>
  <c r="S225" i="3"/>
  <c r="T225" i="1"/>
  <c r="T225" i="3" s="1"/>
  <c r="AK588" i="1"/>
  <c r="AJ588" i="3"/>
  <c r="U105" i="1"/>
  <c r="S105" i="3"/>
  <c r="AJ666" i="3"/>
  <c r="AK666" i="1"/>
  <c r="AJ133" i="3"/>
  <c r="AK133" i="1"/>
  <c r="AJ613" i="3"/>
  <c r="AK613" i="1"/>
  <c r="AL208" i="3"/>
  <c r="AM208" i="1"/>
  <c r="AM208" i="3" s="1"/>
  <c r="AN208" i="1"/>
  <c r="V323" i="1"/>
  <c r="V323" i="3" s="1"/>
  <c r="U323" i="3"/>
  <c r="V350" i="1"/>
  <c r="V350" i="3" s="1"/>
  <c r="U350" i="3"/>
  <c r="V148" i="1"/>
  <c r="V148" i="3" s="1"/>
  <c r="U148" i="3"/>
  <c r="AQ90" i="1"/>
  <c r="AQ90" i="3" s="1"/>
  <c r="AP90" i="3"/>
  <c r="V132" i="1"/>
  <c r="V132" i="3" s="1"/>
  <c r="U132" i="3"/>
  <c r="AQ455" i="1"/>
  <c r="AP455" i="3"/>
  <c r="V292" i="1"/>
  <c r="V292" i="3" s="1"/>
  <c r="U292" i="3"/>
  <c r="V665" i="1"/>
  <c r="V665" i="3" s="1"/>
  <c r="U665" i="3"/>
  <c r="V82" i="1"/>
  <c r="V82" i="3" s="1"/>
  <c r="U82" i="3"/>
  <c r="AG649" i="1"/>
  <c r="AG649" i="3" s="1"/>
  <c r="AF649" i="3"/>
  <c r="AL298" i="1"/>
  <c r="AK298" i="3"/>
  <c r="U657" i="1"/>
  <c r="S657" i="3"/>
  <c r="AE309" i="1"/>
  <c r="AE309" i="3" s="1"/>
  <c r="AD309" i="3"/>
  <c r="AL52" i="3"/>
  <c r="AN52" i="1"/>
  <c r="AM52" i="1"/>
  <c r="AM52" i="3" s="1"/>
  <c r="AG323" i="1"/>
  <c r="AG323" i="3" s="1"/>
  <c r="V129" i="1"/>
  <c r="V129" i="3" s="1"/>
  <c r="U129" i="3"/>
  <c r="AF195" i="1"/>
  <c r="AD195" i="3"/>
  <c r="AJ438" i="3"/>
  <c r="AK438" i="1"/>
  <c r="AL250" i="1"/>
  <c r="AK250" i="3"/>
  <c r="AE125" i="1"/>
  <c r="AE125" i="3" s="1"/>
  <c r="AD125" i="3"/>
  <c r="AF83" i="1"/>
  <c r="AD83" i="3"/>
  <c r="V57" i="1"/>
  <c r="V57" i="3" s="1"/>
  <c r="U57" i="3"/>
  <c r="AE463" i="1"/>
  <c r="AE463" i="3" s="1"/>
  <c r="AD463" i="3"/>
  <c r="AG102" i="1"/>
  <c r="AG102" i="3" s="1"/>
  <c r="AF102" i="3"/>
  <c r="AK386" i="1"/>
  <c r="AJ386" i="3"/>
  <c r="AF248" i="1"/>
  <c r="AD248" i="3"/>
  <c r="V169" i="1"/>
  <c r="V169" i="3" s="1"/>
  <c r="U169" i="3"/>
  <c r="AE578" i="1"/>
  <c r="AE578" i="3" s="1"/>
  <c r="AD578" i="3"/>
  <c r="U353" i="1"/>
  <c r="S353" i="3"/>
  <c r="T353" i="1"/>
  <c r="T353" i="3" s="1"/>
  <c r="AK184" i="1"/>
  <c r="AJ184" i="3"/>
  <c r="AL410" i="1"/>
  <c r="AK410" i="3"/>
  <c r="AJ190" i="3"/>
  <c r="AK190" i="1"/>
  <c r="V466" i="1"/>
  <c r="V466" i="3" s="1"/>
  <c r="U466" i="3"/>
  <c r="V552" i="1"/>
  <c r="V552" i="3" s="1"/>
  <c r="U552" i="3"/>
  <c r="AG101" i="1"/>
  <c r="AG101" i="3" s="1"/>
  <c r="AF101" i="3"/>
  <c r="AJ87" i="3"/>
  <c r="AK87" i="1"/>
  <c r="AK565" i="1"/>
  <c r="AJ565" i="3"/>
  <c r="AE359" i="1"/>
  <c r="AE359" i="3" s="1"/>
  <c r="AD359" i="3"/>
  <c r="AE66" i="1"/>
  <c r="AE66" i="3" s="1"/>
  <c r="T15" i="1"/>
  <c r="T15" i="3" s="1"/>
  <c r="U98" i="1"/>
  <c r="S98" i="3"/>
  <c r="T194" i="1"/>
  <c r="T194" i="3" s="1"/>
  <c r="S194" i="3"/>
  <c r="AF245" i="1"/>
  <c r="AD245" i="3"/>
  <c r="AL74" i="1"/>
  <c r="AK74" i="3"/>
  <c r="AF278" i="1"/>
  <c r="AD278" i="3"/>
  <c r="AF651" i="1"/>
  <c r="AD651" i="3"/>
  <c r="AK536" i="1"/>
  <c r="AJ536" i="3"/>
  <c r="AL368" i="3"/>
  <c r="AM368" i="1"/>
  <c r="AM368" i="3" s="1"/>
  <c r="AN368" i="1"/>
  <c r="V474" i="1"/>
  <c r="V474" i="3" s="1"/>
  <c r="U474" i="3"/>
  <c r="AM465" i="1"/>
  <c r="AM465" i="3" s="1"/>
  <c r="AL465" i="3"/>
  <c r="AG103" i="1"/>
  <c r="AG103" i="3" s="1"/>
  <c r="AF103" i="3"/>
  <c r="AJ593" i="3"/>
  <c r="AK593" i="1"/>
  <c r="AE460" i="1"/>
  <c r="AE460" i="3" s="1"/>
  <c r="AJ655" i="3"/>
  <c r="AK655" i="1"/>
  <c r="AJ96" i="3"/>
  <c r="AK96" i="1"/>
  <c r="AE563" i="1"/>
  <c r="AE563" i="3" s="1"/>
  <c r="AD563" i="3"/>
  <c r="V245" i="1"/>
  <c r="V245" i="3" s="1"/>
  <c r="U245" i="3"/>
  <c r="AM467" i="1"/>
  <c r="AM467" i="3" s="1"/>
  <c r="AL467" i="3"/>
  <c r="AN467" i="1"/>
  <c r="T18" i="1"/>
  <c r="T18" i="3" s="1"/>
  <c r="S18" i="3"/>
  <c r="T323" i="1"/>
  <c r="T323" i="3" s="1"/>
  <c r="S323" i="3"/>
  <c r="AE106" i="1"/>
  <c r="AE106" i="3" s="1"/>
  <c r="AD106" i="3"/>
  <c r="AJ347" i="3"/>
  <c r="AK347" i="1"/>
  <c r="AL176" i="3"/>
  <c r="AN176" i="1"/>
  <c r="AM176" i="1"/>
  <c r="AM176" i="3" s="1"/>
  <c r="AE492" i="1"/>
  <c r="AE492" i="3" s="1"/>
  <c r="AD492" i="3"/>
  <c r="AK7" i="1"/>
  <c r="AJ7" i="3"/>
  <c r="T622" i="1"/>
  <c r="T622" i="3" s="1"/>
  <c r="S622" i="3"/>
  <c r="V409" i="1"/>
  <c r="V409" i="3" s="1"/>
  <c r="U409" i="3"/>
  <c r="AL618" i="3"/>
  <c r="AM618" i="1"/>
  <c r="AM618" i="3" s="1"/>
  <c r="AN618" i="1"/>
  <c r="AG93" i="1"/>
  <c r="AG93" i="3" s="1"/>
  <c r="AL135" i="1"/>
  <c r="AK135" i="3"/>
  <c r="V376" i="1"/>
  <c r="V376" i="3" s="1"/>
  <c r="U376" i="3"/>
  <c r="AJ264" i="3"/>
  <c r="AK264" i="1"/>
  <c r="AL340" i="1"/>
  <c r="AK340" i="3"/>
  <c r="T168" i="1"/>
  <c r="T168" i="3" s="1"/>
  <c r="S168" i="3"/>
  <c r="AJ470" i="3"/>
  <c r="AK470" i="1"/>
  <c r="AF496" i="1"/>
  <c r="U631" i="1"/>
  <c r="T424" i="1"/>
  <c r="T424" i="3" s="1"/>
  <c r="S424" i="3"/>
  <c r="U424" i="1"/>
  <c r="AG97" i="1"/>
  <c r="AG97" i="3" s="1"/>
  <c r="AF97" i="3"/>
  <c r="AK622" i="1"/>
  <c r="AJ622" i="3"/>
  <c r="AF288" i="1"/>
  <c r="AJ48" i="3"/>
  <c r="AK48" i="1"/>
  <c r="AF515" i="1"/>
  <c r="AD515" i="3"/>
  <c r="AL45" i="1"/>
  <c r="AK45" i="3"/>
  <c r="AK274" i="1"/>
  <c r="AJ274" i="3"/>
  <c r="U97" i="1"/>
  <c r="S97" i="3"/>
  <c r="AJ526" i="3"/>
  <c r="AK526" i="1"/>
  <c r="AJ180" i="3"/>
  <c r="AK180" i="1"/>
  <c r="U206" i="1"/>
  <c r="S206" i="3"/>
  <c r="AJ220" i="3"/>
  <c r="AK220" i="1"/>
  <c r="AE345" i="1"/>
  <c r="AE345" i="3" s="1"/>
  <c r="AG336" i="1"/>
  <c r="AG336" i="3" s="1"/>
  <c r="AF336" i="3"/>
  <c r="AF290" i="1"/>
  <c r="AD290" i="3"/>
  <c r="AJ301" i="3"/>
  <c r="AK301" i="1"/>
  <c r="AL543" i="3"/>
  <c r="AM543" i="1"/>
  <c r="AM543" i="3" s="1"/>
  <c r="AN543" i="1"/>
  <c r="V277" i="1"/>
  <c r="V277" i="3" s="1"/>
  <c r="U277" i="3"/>
  <c r="T356" i="1"/>
  <c r="T356" i="3" s="1"/>
  <c r="S356" i="3"/>
  <c r="T398" i="1"/>
  <c r="T398" i="3" s="1"/>
  <c r="S398" i="3"/>
  <c r="U398" i="1"/>
  <c r="AE277" i="1"/>
  <c r="AE277" i="3" s="1"/>
  <c r="AD277" i="3"/>
  <c r="AG500" i="1"/>
  <c r="AG500" i="3" s="1"/>
  <c r="AF500" i="3"/>
  <c r="AE6" i="1"/>
  <c r="AE6" i="3" s="1"/>
  <c r="AG461" i="1"/>
  <c r="AG461" i="3" s="1"/>
  <c r="AF461" i="3"/>
  <c r="AJ631" i="3"/>
  <c r="AK631" i="1"/>
  <c r="AN333" i="1"/>
  <c r="AL333" i="3"/>
  <c r="AM333" i="1"/>
  <c r="AM333" i="3" s="1"/>
  <c r="AG606" i="1"/>
  <c r="AG606" i="3" s="1"/>
  <c r="AF606" i="3"/>
  <c r="AN550" i="1"/>
  <c r="AL550" i="3"/>
  <c r="AL25" i="1"/>
  <c r="AK25" i="3"/>
  <c r="AJ345" i="3"/>
  <c r="AK345" i="1"/>
  <c r="AE498" i="1"/>
  <c r="AE498" i="3" s="1"/>
  <c r="AD498" i="3"/>
  <c r="V208" i="1"/>
  <c r="V208" i="3" s="1"/>
  <c r="U208" i="3"/>
  <c r="AE370" i="1"/>
  <c r="AE370" i="3" s="1"/>
  <c r="AD370" i="3"/>
  <c r="AJ364" i="3"/>
  <c r="AK364" i="1"/>
  <c r="V385" i="1"/>
  <c r="V385" i="3" s="1"/>
  <c r="U385" i="3"/>
  <c r="AM550" i="1"/>
  <c r="AM550" i="3" s="1"/>
  <c r="V159" i="1"/>
  <c r="V159" i="3" s="1"/>
  <c r="U159" i="3"/>
  <c r="V650" i="1"/>
  <c r="V650" i="3" s="1"/>
  <c r="U650" i="3"/>
  <c r="V13" i="1"/>
  <c r="V13" i="3" s="1"/>
  <c r="U13" i="3"/>
  <c r="V327" i="1"/>
  <c r="V327" i="3" s="1"/>
  <c r="U327" i="3"/>
  <c r="V634" i="1"/>
  <c r="V634" i="3" s="1"/>
  <c r="U634" i="3"/>
  <c r="AE291" i="1"/>
  <c r="AE291" i="3" s="1"/>
  <c r="AD291" i="3"/>
  <c r="AJ101" i="3"/>
  <c r="AK101" i="1"/>
  <c r="AJ125" i="3"/>
  <c r="AK125" i="1"/>
  <c r="AL481" i="3"/>
  <c r="AN481" i="1"/>
  <c r="AM481" i="1"/>
  <c r="AM481" i="3" s="1"/>
  <c r="AF321" i="1"/>
  <c r="AJ299" i="3"/>
  <c r="AK299" i="1"/>
  <c r="AL21" i="3"/>
  <c r="AN21" i="1"/>
  <c r="AM21" i="1"/>
  <c r="AM21" i="3" s="1"/>
  <c r="AE546" i="1"/>
  <c r="AE546" i="3" s="1"/>
  <c r="AD546" i="3"/>
  <c r="AJ617" i="3"/>
  <c r="AK617" i="1"/>
  <c r="AJ448" i="3"/>
  <c r="AK448" i="1"/>
  <c r="AL246" i="3"/>
  <c r="AM246" i="1"/>
  <c r="AM246" i="3" s="1"/>
  <c r="AN246" i="1"/>
  <c r="T613" i="1"/>
  <c r="T613" i="3" s="1"/>
  <c r="S613" i="3"/>
  <c r="V34" i="1"/>
  <c r="V34" i="3" s="1"/>
  <c r="U34" i="3"/>
  <c r="T583" i="1"/>
  <c r="T583" i="3" s="1"/>
  <c r="S583" i="3"/>
  <c r="AM496" i="1"/>
  <c r="AM496" i="3" s="1"/>
  <c r="AL496" i="3"/>
  <c r="AN496" i="1"/>
  <c r="AN33" i="1"/>
  <c r="AL33" i="3"/>
  <c r="AL6" i="1"/>
  <c r="AK6" i="3"/>
  <c r="T267" i="1"/>
  <c r="T267" i="3" s="1"/>
  <c r="S267" i="3"/>
  <c r="U267" i="1"/>
  <c r="AL80" i="3"/>
  <c r="AN80" i="1"/>
  <c r="AM80" i="1"/>
  <c r="AM80" i="3" s="1"/>
  <c r="AN329" i="1"/>
  <c r="AL329" i="3"/>
  <c r="AM329" i="1"/>
  <c r="AM329" i="3" s="1"/>
  <c r="U562" i="1"/>
  <c r="AK97" i="1"/>
  <c r="AJ97" i="3"/>
  <c r="AL131" i="1"/>
  <c r="AK131" i="3"/>
  <c r="AL260" i="1"/>
  <c r="AK260" i="3"/>
  <c r="AG403" i="1"/>
  <c r="AG403" i="3" s="1"/>
  <c r="AF403" i="3"/>
  <c r="AJ436" i="3"/>
  <c r="AK436" i="1"/>
  <c r="AL271" i="1"/>
  <c r="AK271" i="3"/>
  <c r="AJ68" i="3"/>
  <c r="AK68" i="1"/>
  <c r="AJ342" i="3"/>
  <c r="AK342" i="1"/>
  <c r="AL213" i="1"/>
  <c r="AK213" i="3"/>
  <c r="AL556" i="3"/>
  <c r="AN556" i="1"/>
  <c r="AM556" i="1"/>
  <c r="AM556" i="3" s="1"/>
  <c r="AJ143" i="3"/>
  <c r="AK143" i="1"/>
  <c r="AJ106" i="3"/>
  <c r="AK106" i="1"/>
  <c r="AJ323" i="3"/>
  <c r="AK323" i="1"/>
  <c r="AJ614" i="3"/>
  <c r="AK614" i="1"/>
  <c r="AF574" i="1"/>
  <c r="AD574" i="3"/>
  <c r="AN464" i="1"/>
  <c r="AL464" i="3"/>
  <c r="AM464" i="1"/>
  <c r="AM464" i="3" s="1"/>
  <c r="T573" i="1"/>
  <c r="T573" i="3" s="1"/>
  <c r="V432" i="1"/>
  <c r="V432" i="3" s="1"/>
  <c r="U432" i="3"/>
  <c r="T662" i="1"/>
  <c r="T662" i="3" s="1"/>
  <c r="S662" i="3"/>
  <c r="AF460" i="1"/>
  <c r="AF92" i="1"/>
  <c r="AG75" i="1"/>
  <c r="AG75" i="3" s="1"/>
  <c r="AF75" i="3"/>
  <c r="T586" i="1"/>
  <c r="T586" i="3" s="1"/>
  <c r="S586" i="3"/>
  <c r="U586" i="1"/>
  <c r="V472" i="1"/>
  <c r="V472" i="3" s="1"/>
  <c r="U472" i="3"/>
  <c r="U655" i="1"/>
  <c r="S655" i="3"/>
  <c r="T512" i="1"/>
  <c r="T512" i="3" s="1"/>
  <c r="S512" i="3"/>
  <c r="AE450" i="1"/>
  <c r="AE450" i="3" s="1"/>
  <c r="AD450" i="3"/>
  <c r="U121" i="1"/>
  <c r="S121" i="3"/>
  <c r="AG30" i="1"/>
  <c r="AG30" i="3" s="1"/>
  <c r="AF30" i="3"/>
  <c r="T376" i="1"/>
  <c r="T376" i="3" s="1"/>
  <c r="AF645" i="1"/>
  <c r="AD645" i="3"/>
  <c r="AE496" i="1"/>
  <c r="AE496" i="3" s="1"/>
  <c r="V29" i="1"/>
  <c r="V29" i="3" s="1"/>
  <c r="U29" i="3"/>
  <c r="T211" i="1"/>
  <c r="T211" i="3" s="1"/>
  <c r="S211" i="3"/>
  <c r="T609" i="1"/>
  <c r="T609" i="3" s="1"/>
  <c r="S609" i="3"/>
  <c r="U609" i="1"/>
  <c r="AE288" i="1"/>
  <c r="AE288" i="3" s="1"/>
  <c r="AL215" i="1"/>
  <c r="AK215" i="3"/>
  <c r="AE200" i="1"/>
  <c r="AE200" i="3" s="1"/>
  <c r="AD200" i="3"/>
  <c r="AE367" i="1"/>
  <c r="AE367" i="3" s="1"/>
  <c r="AD367" i="3"/>
  <c r="AJ207" i="3"/>
  <c r="AK207" i="1"/>
  <c r="AF149" i="1"/>
  <c r="AD149" i="3"/>
  <c r="AJ547" i="3"/>
  <c r="AK547" i="1"/>
  <c r="AJ114" i="3"/>
  <c r="AK114" i="1"/>
  <c r="T576" i="1"/>
  <c r="T576" i="3" s="1"/>
  <c r="S576" i="3"/>
  <c r="U576" i="1"/>
  <c r="AL338" i="3"/>
  <c r="AN338" i="1"/>
  <c r="AM338" i="1"/>
  <c r="AM338" i="3" s="1"/>
  <c r="U289" i="1"/>
  <c r="S289" i="3"/>
  <c r="AG65" i="1"/>
  <c r="AG65" i="3" s="1"/>
  <c r="AF65" i="3"/>
  <c r="AJ490" i="3"/>
  <c r="AK490" i="1"/>
  <c r="AG213" i="1"/>
  <c r="AG213" i="3" s="1"/>
  <c r="AF213" i="3"/>
  <c r="AF664" i="1"/>
  <c r="AD664" i="3"/>
  <c r="AL47" i="1"/>
  <c r="AK47" i="3"/>
  <c r="T12" i="1"/>
  <c r="T12" i="3" s="1"/>
  <c r="S12" i="3"/>
  <c r="U12" i="1"/>
  <c r="AF345" i="1"/>
  <c r="U349" i="1"/>
  <c r="S349" i="3"/>
  <c r="AJ601" i="3"/>
  <c r="AK601" i="1"/>
  <c r="AJ238" i="3"/>
  <c r="AK238" i="1"/>
  <c r="T538" i="1"/>
  <c r="T538" i="3" s="1"/>
  <c r="S538" i="3"/>
  <c r="U538" i="1"/>
  <c r="AL291" i="3"/>
  <c r="AN291" i="1"/>
  <c r="AM291" i="1"/>
  <c r="AM291" i="3" s="1"/>
  <c r="AJ193" i="3"/>
  <c r="AK193" i="1"/>
  <c r="AE500" i="1"/>
  <c r="AE500" i="3" s="1"/>
  <c r="AD500" i="3"/>
  <c r="AF6" i="1"/>
  <c r="AE461" i="1"/>
  <c r="AE461" i="3" s="1"/>
  <c r="AD461" i="3"/>
  <c r="AG628" i="1"/>
  <c r="AG628" i="3" s="1"/>
  <c r="AF628" i="3"/>
  <c r="AJ594" i="3"/>
  <c r="AK594" i="1"/>
  <c r="U597" i="1"/>
  <c r="AG125" i="1"/>
  <c r="AG125" i="3" s="1"/>
  <c r="AF125" i="3"/>
  <c r="U255" i="1"/>
  <c r="S255" i="3"/>
  <c r="AK88" i="1"/>
  <c r="AJ88" i="3"/>
  <c r="AJ643" i="3"/>
  <c r="AK643" i="1"/>
  <c r="AE607" i="1"/>
  <c r="AE607" i="3" s="1"/>
  <c r="AD607" i="3"/>
  <c r="AE632" i="1"/>
  <c r="AE632" i="3" s="1"/>
  <c r="AD632" i="3"/>
  <c r="U395" i="1"/>
  <c r="S395" i="3"/>
  <c r="T395" i="1"/>
  <c r="T395" i="3" s="1"/>
  <c r="AG616" i="1"/>
  <c r="AG616" i="3" s="1"/>
  <c r="AF616" i="3"/>
  <c r="AG292" i="1"/>
  <c r="AG292" i="3" s="1"/>
  <c r="AF292" i="3"/>
  <c r="V546" i="1"/>
  <c r="V546" i="3" s="1"/>
  <c r="U546" i="3"/>
  <c r="V30" i="1"/>
  <c r="V30" i="3" s="1"/>
  <c r="U30" i="3"/>
  <c r="AS49" i="1"/>
  <c r="AS49" i="3" s="1"/>
  <c r="AR49" i="3"/>
  <c r="AO308" i="1"/>
  <c r="AO308" i="3" s="1"/>
  <c r="AN308" i="3"/>
  <c r="U307" i="1"/>
  <c r="AE321" i="1"/>
  <c r="AE321" i="3" s="1"/>
  <c r="AL129" i="1"/>
  <c r="AK129" i="3"/>
  <c r="AL440" i="1"/>
  <c r="AK440" i="3"/>
  <c r="AJ297" i="3"/>
  <c r="AK297" i="1"/>
  <c r="V534" i="1"/>
  <c r="V534" i="3" s="1"/>
  <c r="U534" i="3"/>
  <c r="T290" i="1"/>
  <c r="T290" i="3" s="1"/>
  <c r="S290" i="3"/>
  <c r="U290" i="1"/>
  <c r="V45" i="1"/>
  <c r="V45" i="3" s="1"/>
  <c r="U45" i="3"/>
  <c r="AK104" i="1"/>
  <c r="AJ104" i="3"/>
  <c r="AK102" i="1"/>
  <c r="AJ102" i="3"/>
  <c r="AG594" i="1"/>
  <c r="AG594" i="3" s="1"/>
  <c r="AF594" i="3"/>
  <c r="V468" i="1"/>
  <c r="V468" i="3" s="1"/>
  <c r="U468" i="3"/>
  <c r="T177" i="1"/>
  <c r="T177" i="3" s="1"/>
  <c r="S177" i="3"/>
  <c r="U177" i="1"/>
  <c r="U16" i="1"/>
  <c r="S16" i="3"/>
  <c r="T16" i="1"/>
  <c r="T16" i="3" s="1"/>
  <c r="AG398" i="1"/>
  <c r="AG398" i="3" s="1"/>
  <c r="AF398" i="3"/>
  <c r="AJ188" i="3"/>
  <c r="AK188" i="1"/>
  <c r="AJ334" i="3"/>
  <c r="AK334" i="1"/>
  <c r="U297" i="1"/>
  <c r="S297" i="3"/>
  <c r="AJ600" i="3"/>
  <c r="AK600" i="1"/>
  <c r="AL279" i="1"/>
  <c r="AK279" i="3"/>
  <c r="AK57" i="1"/>
  <c r="AJ57" i="3"/>
  <c r="V244" i="1"/>
  <c r="V244" i="3" s="1"/>
  <c r="U244" i="3"/>
  <c r="AK664" i="1"/>
  <c r="AJ664" i="3"/>
  <c r="T617" i="1"/>
  <c r="T617" i="3" s="1"/>
  <c r="S617" i="3"/>
  <c r="U617" i="1"/>
  <c r="AG501" i="1"/>
  <c r="AG501" i="3" s="1"/>
  <c r="AF501" i="3"/>
  <c r="V157" i="1"/>
  <c r="V157" i="3" s="1"/>
  <c r="U157" i="3"/>
  <c r="AJ245" i="3"/>
  <c r="AK245" i="1"/>
  <c r="V134" i="1"/>
  <c r="V134" i="3" s="1"/>
  <c r="U134" i="3"/>
  <c r="AJ447" i="3"/>
  <c r="AK447" i="1"/>
  <c r="AF127" i="1"/>
  <c r="AD127" i="3"/>
  <c r="AG505" i="1"/>
  <c r="AG505" i="3" s="1"/>
  <c r="AF505" i="3"/>
  <c r="V413" i="1"/>
  <c r="V413" i="3" s="1"/>
  <c r="U413" i="3"/>
  <c r="V305" i="1"/>
  <c r="V305" i="3" s="1"/>
  <c r="U305" i="3"/>
  <c r="T314" i="1"/>
  <c r="T314" i="3" s="1"/>
  <c r="S314" i="3"/>
  <c r="U314" i="1"/>
  <c r="AL493" i="1"/>
  <c r="AK493" i="3"/>
  <c r="AM665" i="1"/>
  <c r="AM665" i="3" s="1"/>
  <c r="AL665" i="3"/>
  <c r="AN185" i="3"/>
  <c r="AO185" i="1"/>
  <c r="AO185" i="3" s="1"/>
  <c r="AP185" i="1"/>
  <c r="AG300" i="1"/>
  <c r="AG300" i="3" s="1"/>
  <c r="AF300" i="3"/>
  <c r="U266" i="1"/>
  <c r="S266" i="3"/>
  <c r="T266" i="1"/>
  <c r="T266" i="3" s="1"/>
  <c r="AG388" i="1"/>
  <c r="AG388" i="3" s="1"/>
  <c r="AF388" i="3"/>
  <c r="V286" i="1"/>
  <c r="V286" i="3" s="1"/>
  <c r="U286" i="3"/>
  <c r="AG25" i="1"/>
  <c r="AG25" i="3" s="1"/>
  <c r="AF25" i="3"/>
  <c r="AL411" i="1"/>
  <c r="AK411" i="3"/>
  <c r="T87" i="1"/>
  <c r="T87" i="3" s="1"/>
  <c r="S87" i="3"/>
  <c r="U87" i="1"/>
  <c r="U88" i="1"/>
  <c r="S88" i="3"/>
  <c r="T498" i="1"/>
  <c r="T498" i="3" s="1"/>
  <c r="V636" i="1"/>
  <c r="V636" i="3" s="1"/>
  <c r="U636" i="3"/>
  <c r="AE549" i="1"/>
  <c r="AE549" i="3" s="1"/>
  <c r="AD549" i="3"/>
  <c r="T347" i="1"/>
  <c r="T347" i="3" s="1"/>
  <c r="S347" i="3"/>
  <c r="V573" i="1"/>
  <c r="V573" i="3" s="1"/>
  <c r="U573" i="3"/>
  <c r="AJ295" i="3"/>
  <c r="AK295" i="1"/>
  <c r="AM479" i="1"/>
  <c r="AM479" i="3" s="1"/>
  <c r="AL479" i="3"/>
  <c r="AL115" i="1"/>
  <c r="AK115" i="3"/>
  <c r="AE121" i="1"/>
  <c r="AE121" i="3" s="1"/>
  <c r="AD121" i="3"/>
  <c r="AG7" i="1"/>
  <c r="AG7" i="3" s="1"/>
  <c r="AF7" i="3"/>
  <c r="AJ241" i="3"/>
  <c r="AK241" i="1"/>
  <c r="U443" i="1"/>
  <c r="S443" i="3"/>
  <c r="T254" i="1"/>
  <c r="T254" i="3" s="1"/>
  <c r="S254" i="3"/>
  <c r="T444" i="1"/>
  <c r="T444" i="3" s="1"/>
  <c r="S444" i="3"/>
  <c r="AE92" i="1"/>
  <c r="AE92" i="3" s="1"/>
  <c r="AE2" i="1"/>
  <c r="AE2" i="3" s="1"/>
  <c r="AD2" i="3"/>
  <c r="AF305" i="1"/>
  <c r="AD305" i="3"/>
  <c r="AL162" i="1"/>
  <c r="AK162" i="3"/>
  <c r="V358" i="1"/>
  <c r="V358" i="3" s="1"/>
  <c r="U358" i="3"/>
  <c r="AJ532" i="3"/>
  <c r="AK532" i="1"/>
  <c r="AG371" i="1"/>
  <c r="AG371" i="3" s="1"/>
  <c r="AF371" i="3"/>
  <c r="AJ542" i="3"/>
  <c r="AK542" i="1"/>
  <c r="AL408" i="1"/>
  <c r="AK408" i="3"/>
  <c r="AG152" i="1"/>
  <c r="AG152" i="3" s="1"/>
  <c r="AF152" i="3"/>
  <c r="AG124" i="1"/>
  <c r="AG124" i="3" s="1"/>
  <c r="AF124" i="3"/>
  <c r="AJ585" i="3"/>
  <c r="AK585" i="1"/>
  <c r="AJ231" i="3"/>
  <c r="AK231" i="1"/>
  <c r="AG494" i="1"/>
  <c r="AG494" i="3" s="1"/>
  <c r="AF494" i="3"/>
  <c r="AF399" i="1"/>
  <c r="AD399" i="3"/>
  <c r="AF517" i="1"/>
  <c r="AD517" i="3"/>
  <c r="AL181" i="3"/>
  <c r="AN181" i="1"/>
  <c r="AM181" i="1"/>
  <c r="AM181" i="3" s="1"/>
  <c r="T602" i="1"/>
  <c r="T602" i="3" s="1"/>
  <c r="S602" i="3"/>
  <c r="AM639" i="1"/>
  <c r="AM639" i="3" s="1"/>
  <c r="AL639" i="3"/>
  <c r="AN639" i="1"/>
  <c r="AN259" i="1"/>
  <c r="AL259" i="3"/>
  <c r="AM259" i="1"/>
  <c r="AM259" i="3" s="1"/>
  <c r="AG659" i="1"/>
  <c r="AG659" i="3" s="1"/>
  <c r="AF659" i="3"/>
  <c r="V75" i="1"/>
  <c r="V75" i="3" s="1"/>
  <c r="U75" i="3"/>
  <c r="V450" i="1"/>
  <c r="V450" i="3" s="1"/>
  <c r="U450" i="3"/>
  <c r="T69" i="1"/>
  <c r="T69" i="3" s="1"/>
  <c r="S69" i="3"/>
  <c r="AG415" i="1"/>
  <c r="AG415" i="3" s="1"/>
  <c r="AF415" i="3"/>
  <c r="AG667" i="1"/>
  <c r="AG667" i="3" s="1"/>
  <c r="AF667" i="3"/>
  <c r="AL624" i="3"/>
  <c r="AM624" i="1"/>
  <c r="AM624" i="3" s="1"/>
  <c r="AN624" i="1"/>
  <c r="AG34" i="1"/>
  <c r="AG34" i="3" s="1"/>
  <c r="AF34" i="3"/>
  <c r="AJ252" i="3"/>
  <c r="AK252" i="1"/>
  <c r="AM280" i="1"/>
  <c r="AM280" i="3" s="1"/>
  <c r="AL280" i="3"/>
  <c r="AN280" i="1"/>
  <c r="AG145" i="1"/>
  <c r="AG145" i="3" s="1"/>
  <c r="AF145" i="3"/>
  <c r="T445" i="1"/>
  <c r="T445" i="3" s="1"/>
  <c r="S445" i="3"/>
  <c r="U445" i="1"/>
  <c r="AE109" i="1"/>
  <c r="AE109" i="3" s="1"/>
  <c r="AD109" i="3"/>
  <c r="AM475" i="1"/>
  <c r="AM475" i="3" s="1"/>
  <c r="AL475" i="3"/>
  <c r="T41" i="1"/>
  <c r="T41" i="3" s="1"/>
  <c r="S41" i="3"/>
  <c r="AL634" i="1"/>
  <c r="AK634" i="3"/>
  <c r="U44" i="1"/>
  <c r="S44" i="3"/>
  <c r="AG226" i="1"/>
  <c r="AG226" i="3" s="1"/>
  <c r="AF226" i="3"/>
  <c r="AG636" i="1"/>
  <c r="AG636" i="3" s="1"/>
  <c r="AF636" i="3"/>
  <c r="V137" i="1"/>
  <c r="V137" i="3" s="1"/>
  <c r="U137" i="3"/>
  <c r="AG16" i="1"/>
  <c r="AG16" i="3" s="1"/>
  <c r="AF16" i="3"/>
  <c r="AR653" i="1"/>
  <c r="AS653" i="1" s="1"/>
  <c r="AS653" i="3" s="1"/>
  <c r="AQ653" i="3"/>
  <c r="AF144" i="1"/>
  <c r="AD144" i="3"/>
  <c r="AJ59" i="3"/>
  <c r="AK59" i="1"/>
  <c r="AF172" i="1"/>
  <c r="AD172" i="3"/>
  <c r="AJ139" i="3"/>
  <c r="AK139" i="1"/>
  <c r="T590" i="1"/>
  <c r="T590" i="3" s="1"/>
  <c r="S590" i="3"/>
  <c r="AJ558" i="3"/>
  <c r="AK558" i="1"/>
  <c r="V622" i="1"/>
  <c r="V622" i="3" s="1"/>
  <c r="U622" i="3"/>
  <c r="AK201" i="1"/>
  <c r="AJ201" i="3"/>
  <c r="AL292" i="1"/>
  <c r="AK292" i="3"/>
  <c r="AN471" i="1"/>
  <c r="AL471" i="3"/>
  <c r="AM471" i="1"/>
  <c r="AM471" i="3" s="1"/>
  <c r="AQ527" i="1"/>
  <c r="AP527" i="3"/>
  <c r="V550" i="1"/>
  <c r="V550" i="3" s="1"/>
  <c r="U550" i="3"/>
  <c r="V384" i="1"/>
  <c r="V384" i="3" s="1"/>
  <c r="U384" i="3"/>
  <c r="V174" i="1"/>
  <c r="V174" i="3" s="1"/>
  <c r="U174" i="3"/>
  <c r="AJ183" i="3"/>
  <c r="AK183" i="1"/>
  <c r="T307" i="1"/>
  <c r="T307" i="3" s="1"/>
  <c r="AF166" i="1"/>
  <c r="AD166" i="3"/>
  <c r="AE625" i="1"/>
  <c r="AE625" i="3" s="1"/>
  <c r="AD625" i="3"/>
  <c r="AJ583" i="3"/>
  <c r="AK583" i="1"/>
  <c r="T101" i="1"/>
  <c r="T101" i="3" s="1"/>
  <c r="S101" i="3"/>
  <c r="U101" i="1"/>
  <c r="AE643" i="1"/>
  <c r="AE643" i="3" s="1"/>
  <c r="AD643" i="3"/>
  <c r="AN525" i="3"/>
  <c r="AO525" i="1"/>
  <c r="AO525" i="3" s="1"/>
  <c r="AP525" i="1"/>
  <c r="T468" i="1"/>
  <c r="T468" i="3" s="1"/>
  <c r="S468" i="3"/>
  <c r="AJ641" i="3"/>
  <c r="AK641" i="1"/>
  <c r="AM320" i="1"/>
  <c r="AM320" i="3" s="1"/>
  <c r="AL320" i="3"/>
  <c r="AN320" i="1"/>
  <c r="AL196" i="1"/>
  <c r="AK196" i="3"/>
  <c r="V660" i="1"/>
  <c r="V660" i="3" s="1"/>
  <c r="U660" i="3"/>
  <c r="U335" i="1"/>
  <c r="S335" i="3"/>
  <c r="AG556" i="1"/>
  <c r="AG556" i="3" s="1"/>
  <c r="AF556" i="3"/>
  <c r="AL626" i="1"/>
  <c r="AK626" i="3"/>
  <c r="AN130" i="3"/>
  <c r="AO130" i="1"/>
  <c r="AO130" i="3" s="1"/>
  <c r="AP130" i="1"/>
  <c r="AJ468" i="3"/>
  <c r="AK468" i="1"/>
  <c r="AF43" i="1"/>
  <c r="AD43" i="3"/>
  <c r="AJ420" i="3"/>
  <c r="AK420" i="1"/>
  <c r="T642" i="1"/>
  <c r="T642" i="3" s="1"/>
  <c r="S642" i="3"/>
  <c r="U642" i="1"/>
  <c r="AG313" i="1"/>
  <c r="AG313" i="3" s="1"/>
  <c r="AF313" i="3"/>
  <c r="T77" i="1"/>
  <c r="T77" i="3" s="1"/>
  <c r="S77" i="3"/>
  <c r="U77" i="1"/>
  <c r="AE505" i="1"/>
  <c r="AE505" i="3" s="1"/>
  <c r="AD505" i="3"/>
  <c r="T413" i="1"/>
  <c r="T413" i="3" s="1"/>
  <c r="AJ335" i="3"/>
  <c r="AK335" i="1"/>
  <c r="AL237" i="1"/>
  <c r="AK237" i="3"/>
  <c r="AE300" i="1"/>
  <c r="AE300" i="3" s="1"/>
  <c r="AD300" i="3"/>
  <c r="AE388" i="1"/>
  <c r="AE388" i="3" s="1"/>
  <c r="AD388" i="3"/>
  <c r="T286" i="1"/>
  <c r="T286" i="3" s="1"/>
  <c r="S286" i="3"/>
  <c r="U158" i="1"/>
  <c r="S158" i="3"/>
  <c r="AJ478" i="3"/>
  <c r="AK478" i="1"/>
  <c r="V563" i="1"/>
  <c r="V563" i="3" s="1"/>
  <c r="U563" i="3"/>
  <c r="T35" i="1"/>
  <c r="T35" i="3" s="1"/>
  <c r="S35" i="3"/>
  <c r="AJ20" i="3"/>
  <c r="AK20" i="1"/>
  <c r="U498" i="1"/>
  <c r="AJ194" i="3"/>
  <c r="AK194" i="1"/>
  <c r="AJ149" i="3"/>
  <c r="AK149" i="1"/>
  <c r="AE581" i="1"/>
  <c r="AE581" i="3" s="1"/>
  <c r="AD581" i="3"/>
  <c r="AM197" i="1"/>
  <c r="AM197" i="3" s="1"/>
  <c r="AL197" i="3"/>
  <c r="AN197" i="1"/>
  <c r="AE7" i="1"/>
  <c r="AE7" i="3" s="1"/>
  <c r="AD7" i="3"/>
  <c r="AJ561" i="3"/>
  <c r="AK561" i="1"/>
  <c r="AE583" i="1"/>
  <c r="AE583" i="3" s="1"/>
  <c r="AD583" i="3"/>
  <c r="V175" i="1"/>
  <c r="V175" i="3" s="1"/>
  <c r="U175" i="3"/>
  <c r="AG548" i="1"/>
  <c r="AG548" i="3" s="1"/>
  <c r="AF548" i="3"/>
  <c r="V591" i="1"/>
  <c r="V591" i="3" s="1"/>
  <c r="U591" i="3"/>
  <c r="AL596" i="1"/>
  <c r="AK596" i="3"/>
  <c r="U649" i="1"/>
  <c r="AM415" i="1"/>
  <c r="AM415" i="3" s="1"/>
  <c r="AL415" i="3"/>
  <c r="AN415" i="1"/>
  <c r="AE438" i="1"/>
  <c r="AE438" i="3" s="1"/>
  <c r="AD438" i="3"/>
  <c r="AE371" i="1"/>
  <c r="AE371" i="3" s="1"/>
  <c r="AD371" i="3"/>
  <c r="U654" i="1"/>
  <c r="S654" i="3"/>
  <c r="AE152" i="1"/>
  <c r="AE152" i="3" s="1"/>
  <c r="AD152" i="3"/>
  <c r="AN310" i="1"/>
  <c r="AL310" i="3"/>
  <c r="AM310" i="1"/>
  <c r="AM310" i="3" s="1"/>
  <c r="AM366" i="1"/>
  <c r="AM366" i="3" s="1"/>
  <c r="AL366" i="3"/>
  <c r="AN366" i="1"/>
  <c r="AJ428" i="3"/>
  <c r="AK428" i="1"/>
  <c r="AE494" i="1"/>
  <c r="AE494" i="3" s="1"/>
  <c r="AD494" i="3"/>
  <c r="V346" i="1"/>
  <c r="V346" i="3" s="1"/>
  <c r="U346" i="3"/>
  <c r="AL83" i="1"/>
  <c r="AK83" i="3"/>
  <c r="AE659" i="1"/>
  <c r="AE659" i="3" s="1"/>
  <c r="AD659" i="3"/>
  <c r="AJ289" i="3"/>
  <c r="AK289" i="1"/>
  <c r="AE415" i="1"/>
  <c r="AE415" i="3" s="1"/>
  <c r="AD415" i="3"/>
  <c r="AE667" i="1"/>
  <c r="AE667" i="3" s="1"/>
  <c r="AD667" i="3"/>
  <c r="AE34" i="1"/>
  <c r="AE34" i="3" s="1"/>
  <c r="AD34" i="3"/>
  <c r="AJ126" i="3"/>
  <c r="AK126" i="1"/>
  <c r="U656" i="1"/>
  <c r="AJ625" i="3"/>
  <c r="AK625" i="1"/>
  <c r="U470" i="1"/>
  <c r="S470" i="3"/>
  <c r="T470" i="1"/>
  <c r="T470" i="3" s="1"/>
  <c r="AL350" i="1"/>
  <c r="AK350" i="3"/>
  <c r="AL571" i="3"/>
  <c r="AM571" i="1"/>
  <c r="AM571" i="3" s="1"/>
  <c r="AN571" i="1"/>
  <c r="T504" i="1"/>
  <c r="T504" i="3" s="1"/>
  <c r="S504" i="3"/>
  <c r="U504" i="1"/>
  <c r="AE145" i="1"/>
  <c r="AE145" i="3" s="1"/>
  <c r="T207" i="1"/>
  <c r="T207" i="3" s="1"/>
  <c r="S207" i="3"/>
  <c r="V265" i="1"/>
  <c r="V265" i="3" s="1"/>
  <c r="U265" i="3"/>
  <c r="AG642" i="1"/>
  <c r="AG642" i="3" s="1"/>
  <c r="AF642" i="3"/>
  <c r="AJ42" i="3"/>
  <c r="AK42" i="1"/>
  <c r="T628" i="1"/>
  <c r="T628" i="3" s="1"/>
  <c r="S628" i="3"/>
  <c r="AE226" i="1"/>
  <c r="AE226" i="3" s="1"/>
  <c r="AD226" i="3"/>
  <c r="V348" i="1"/>
  <c r="V348" i="3" s="1"/>
  <c r="U348" i="3"/>
  <c r="V558" i="1"/>
  <c r="V558" i="3" s="1"/>
  <c r="U558" i="3"/>
  <c r="AG436" i="1"/>
  <c r="AG436" i="3" s="1"/>
  <c r="AF436" i="3"/>
  <c r="AG449" i="1"/>
  <c r="AG449" i="3" s="1"/>
  <c r="AF449" i="3"/>
  <c r="AJ141" i="3"/>
  <c r="AK141" i="1"/>
  <c r="U574" i="1"/>
  <c r="S574" i="3"/>
  <c r="T574" i="1"/>
  <c r="T574" i="3" s="1"/>
  <c r="V18" i="1"/>
  <c r="V18" i="3" s="1"/>
  <c r="U18" i="3"/>
  <c r="AG376" i="1"/>
  <c r="AG376" i="3" s="1"/>
  <c r="AF376" i="3"/>
  <c r="AJ656" i="3"/>
  <c r="AK656" i="1"/>
  <c r="AF33" i="1"/>
  <c r="AD33" i="3"/>
  <c r="AJ516" i="3"/>
  <c r="AK516" i="1"/>
  <c r="AG249" i="1"/>
  <c r="AG249" i="3" s="1"/>
  <c r="AF249" i="3"/>
  <c r="AQ210" i="1"/>
  <c r="AQ210" i="3" s="1"/>
  <c r="AP210" i="3"/>
  <c r="AQ204" i="1"/>
  <c r="AP204" i="3"/>
  <c r="AO465" i="1"/>
  <c r="AO465" i="3" s="1"/>
  <c r="AN465" i="3"/>
  <c r="V461" i="1"/>
  <c r="V461" i="3" s="1"/>
  <c r="U461" i="3"/>
  <c r="T420" i="1"/>
  <c r="T420" i="3" s="1"/>
  <c r="S420" i="3"/>
  <c r="U420" i="1"/>
  <c r="AE346" i="1"/>
  <c r="AE346" i="3" s="1"/>
  <c r="AK375" i="1"/>
  <c r="AK375" i="3" s="1"/>
  <c r="AJ375" i="3"/>
  <c r="AJ661" i="3"/>
  <c r="AK661" i="1"/>
  <c r="AN285" i="1"/>
  <c r="AL285" i="3"/>
  <c r="AM285" i="1"/>
  <c r="AM285" i="3" s="1"/>
  <c r="AL427" i="3"/>
  <c r="AM427" i="1"/>
  <c r="AM427" i="3" s="1"/>
  <c r="AN427" i="1"/>
  <c r="AF216" i="1"/>
  <c r="AD216" i="3"/>
  <c r="AM318" i="1"/>
  <c r="AM318" i="3" s="1"/>
  <c r="AL318" i="3"/>
  <c r="AN318" i="1"/>
  <c r="V193" i="1"/>
  <c r="V193" i="3" s="1"/>
  <c r="U193" i="3"/>
  <c r="AE12" i="1"/>
  <c r="AE12" i="3" s="1"/>
  <c r="AD12" i="3"/>
  <c r="AJ451" i="3"/>
  <c r="AK451" i="1"/>
  <c r="AJ169" i="3"/>
  <c r="AK169" i="1"/>
  <c r="AG612" i="1"/>
  <c r="AG612" i="3" s="1"/>
  <c r="AF612" i="3"/>
  <c r="AF576" i="1"/>
  <c r="AD576" i="3"/>
  <c r="V516" i="1"/>
  <c r="V516" i="3" s="1"/>
  <c r="U516" i="3"/>
  <c r="AL61" i="1"/>
  <c r="AK61" i="3"/>
  <c r="T305" i="1"/>
  <c r="T305" i="3" s="1"/>
  <c r="S305" i="3"/>
  <c r="AJ359" i="3"/>
  <c r="AK359" i="1"/>
  <c r="AL566" i="3"/>
  <c r="AM566" i="1"/>
  <c r="AM566" i="3" s="1"/>
  <c r="AN566" i="1"/>
  <c r="U133" i="1"/>
  <c r="S133" i="3"/>
  <c r="T133" i="1"/>
  <c r="T133" i="3" s="1"/>
  <c r="T9" i="1"/>
  <c r="T9" i="3" s="1"/>
  <c r="S9" i="3"/>
  <c r="U9" i="1"/>
  <c r="AJ307" i="3"/>
  <c r="AK307" i="1"/>
  <c r="AE540" i="1"/>
  <c r="AE540" i="3" s="1"/>
  <c r="AD540" i="3"/>
  <c r="AK662" i="1"/>
  <c r="AJ662" i="3"/>
  <c r="V126" i="1"/>
  <c r="V126" i="3" s="1"/>
  <c r="U126" i="3"/>
  <c r="AL50" i="1"/>
  <c r="AK50" i="3"/>
  <c r="AJ254" i="3"/>
  <c r="AK254" i="1"/>
  <c r="AG32" i="1"/>
  <c r="AG32" i="3" s="1"/>
  <c r="AF32" i="3"/>
  <c r="T28" i="1"/>
  <c r="T28" i="3" s="1"/>
  <c r="S28" i="3"/>
  <c r="AF315" i="1"/>
  <c r="AD315" i="3"/>
  <c r="AE573" i="1"/>
  <c r="AE573" i="3" s="1"/>
  <c r="AD573" i="3"/>
  <c r="T473" i="1"/>
  <c r="T473" i="3" s="1"/>
  <c r="S473" i="3"/>
  <c r="AE413" i="1"/>
  <c r="AE413" i="3" s="1"/>
  <c r="AD413" i="3"/>
  <c r="AE57" i="1"/>
  <c r="AE57" i="3" s="1"/>
  <c r="AD57" i="3"/>
  <c r="AE88" i="1"/>
  <c r="AE88" i="3" s="1"/>
  <c r="AD88" i="3"/>
  <c r="AK158" i="1"/>
  <c r="AJ158" i="3"/>
  <c r="AE626" i="1"/>
  <c r="AE626" i="3" s="1"/>
  <c r="AD626" i="3"/>
  <c r="T302" i="1"/>
  <c r="T302" i="3" s="1"/>
  <c r="S302" i="3"/>
  <c r="U302" i="1"/>
  <c r="V555" i="1"/>
  <c r="V555" i="3" s="1"/>
  <c r="U555" i="3"/>
  <c r="AJ402" i="3"/>
  <c r="AK402" i="1"/>
  <c r="T339" i="1"/>
  <c r="T339" i="3" s="1"/>
  <c r="S339" i="3"/>
  <c r="AE443" i="1"/>
  <c r="AE443" i="3" s="1"/>
  <c r="AD443" i="3"/>
  <c r="AJ202" i="3"/>
  <c r="AK202" i="1"/>
  <c r="V231" i="1"/>
  <c r="V231" i="3" s="1"/>
  <c r="U231" i="3"/>
  <c r="T497" i="1"/>
  <c r="T497" i="3" s="1"/>
  <c r="S497" i="3"/>
  <c r="U497" i="1"/>
  <c r="AL346" i="1"/>
  <c r="AK346" i="3"/>
  <c r="V404" i="1"/>
  <c r="V404" i="3" s="1"/>
  <c r="U404" i="3"/>
  <c r="AN658" i="3"/>
  <c r="AO658" i="1"/>
  <c r="AO658" i="3" s="1"/>
  <c r="AP658" i="1"/>
  <c r="AE597" i="1"/>
  <c r="AE597" i="3" s="1"/>
  <c r="AD597" i="3"/>
  <c r="V541" i="1"/>
  <c r="V541" i="3" s="1"/>
  <c r="U541" i="3"/>
  <c r="AF342" i="1"/>
  <c r="AD342" i="3"/>
  <c r="AJ524" i="3"/>
  <c r="AK524" i="1"/>
  <c r="AL531" i="1"/>
  <c r="AK531" i="3"/>
  <c r="AK394" i="1"/>
  <c r="AJ394" i="3"/>
  <c r="AL303" i="3"/>
  <c r="AM303" i="1"/>
  <c r="AM303" i="3" s="1"/>
  <c r="AN303" i="1"/>
  <c r="U151" i="1"/>
  <c r="S151" i="3"/>
  <c r="T151" i="1"/>
  <c r="T151" i="3" s="1"/>
  <c r="AL281" i="3"/>
  <c r="AM281" i="1"/>
  <c r="AM281" i="3" s="1"/>
  <c r="AN281" i="1"/>
  <c r="AL256" i="3"/>
  <c r="AM256" i="1"/>
  <c r="AM256" i="3" s="1"/>
  <c r="AN256" i="1"/>
  <c r="V394" i="1"/>
  <c r="V394" i="3" s="1"/>
  <c r="U394" i="3"/>
  <c r="AF120" i="1"/>
  <c r="AD120" i="3"/>
  <c r="AL65" i="1"/>
  <c r="AK65" i="3"/>
  <c r="AJ70" i="3"/>
  <c r="AK70" i="1"/>
  <c r="AJ278" i="3"/>
  <c r="AK278" i="1"/>
  <c r="AF521" i="1"/>
  <c r="AD521" i="3"/>
  <c r="AL85" i="3"/>
  <c r="AN85" i="1"/>
  <c r="AM85" i="1"/>
  <c r="AM85" i="3" s="1"/>
  <c r="T643" i="1"/>
  <c r="T643" i="3" s="1"/>
  <c r="S643" i="3"/>
  <c r="AJ270" i="3"/>
  <c r="AK270" i="1"/>
  <c r="AK474" i="1"/>
  <c r="AJ474" i="3"/>
  <c r="AL610" i="1"/>
  <c r="AK610" i="3"/>
  <c r="AJ325" i="3"/>
  <c r="AK325" i="1"/>
  <c r="T656" i="1"/>
  <c r="T656" i="3" s="1"/>
  <c r="AL502" i="3"/>
  <c r="AM502" i="1"/>
  <c r="AM502" i="3" s="1"/>
  <c r="AN502" i="1"/>
  <c r="V221" i="1"/>
  <c r="V221" i="3" s="1"/>
  <c r="U221" i="3"/>
  <c r="AL385" i="1"/>
  <c r="AK385" i="3"/>
  <c r="AG285" i="1"/>
  <c r="AG285" i="3" s="1"/>
  <c r="AF285" i="3"/>
  <c r="AL632" i="1"/>
  <c r="AK632" i="3"/>
  <c r="AF112" i="1"/>
  <c r="AD112" i="3"/>
  <c r="AF44" i="1"/>
  <c r="AD44" i="3"/>
  <c r="AJ628" i="3"/>
  <c r="AK628" i="1"/>
  <c r="U553" i="1"/>
  <c r="S553" i="3"/>
  <c r="T553" i="1"/>
  <c r="T553" i="3" s="1"/>
  <c r="AL8" i="1"/>
  <c r="AK8" i="3"/>
  <c r="AK398" i="1"/>
  <c r="AJ398" i="3"/>
  <c r="T92" i="1"/>
  <c r="T92" i="3" s="1"/>
  <c r="S92" i="3"/>
  <c r="U92" i="1"/>
  <c r="AN355" i="1"/>
  <c r="AL355" i="3"/>
  <c r="AM355" i="1"/>
  <c r="AM355" i="3" s="1"/>
  <c r="U442" i="1"/>
  <c r="S442" i="3"/>
  <c r="AE599" i="1"/>
  <c r="AE599" i="3" s="1"/>
  <c r="AD599" i="3"/>
  <c r="V38" i="1"/>
  <c r="V38" i="3" s="1"/>
  <c r="U38" i="3"/>
  <c r="AJ418" i="3"/>
  <c r="AK418" i="1"/>
  <c r="U640" i="1"/>
  <c r="S640" i="3"/>
  <c r="V3" i="1"/>
  <c r="V3" i="3" s="1"/>
  <c r="U3" i="3"/>
  <c r="V412" i="1"/>
  <c r="V412" i="3" s="1"/>
  <c r="U412" i="3"/>
  <c r="U219" i="1"/>
  <c r="S219" i="3"/>
  <c r="T219" i="1"/>
  <c r="T219" i="3" s="1"/>
  <c r="AG79" i="1"/>
  <c r="AG79" i="3" s="1"/>
  <c r="AF79" i="3"/>
  <c r="AE452" i="1"/>
  <c r="AE452" i="3" s="1"/>
  <c r="AD452" i="3"/>
  <c r="U167" i="1"/>
  <c r="S167" i="3"/>
  <c r="AL221" i="3"/>
  <c r="AM221" i="1"/>
  <c r="AM221" i="3" s="1"/>
  <c r="AN221" i="1"/>
  <c r="AJ105" i="3"/>
  <c r="AK105" i="1"/>
  <c r="V114" i="1"/>
  <c r="V114" i="3" s="1"/>
  <c r="U114" i="3"/>
  <c r="AE280" i="1"/>
  <c r="AE280" i="3" s="1"/>
  <c r="AD280" i="3"/>
  <c r="AL650" i="1"/>
  <c r="AK650" i="3"/>
  <c r="AG665" i="1"/>
  <c r="AG665" i="3" s="1"/>
  <c r="AF665" i="3"/>
  <c r="AJ305" i="3"/>
  <c r="AK305" i="1"/>
  <c r="T359" i="1"/>
  <c r="T359" i="3" s="1"/>
  <c r="S359" i="3"/>
  <c r="V344" i="1"/>
  <c r="V344" i="3" s="1"/>
  <c r="U344" i="3"/>
  <c r="AG544" i="1"/>
  <c r="AG544" i="3" s="1"/>
  <c r="AF544" i="3"/>
  <c r="V615" i="1"/>
  <c r="V615" i="3" s="1"/>
  <c r="U615" i="3"/>
  <c r="AG189" i="1"/>
  <c r="AG189" i="3" s="1"/>
  <c r="AF189" i="3"/>
  <c r="AE13" i="1"/>
  <c r="AE13" i="3" s="1"/>
  <c r="AD13" i="3"/>
  <c r="AL3" i="1"/>
  <c r="AK3" i="3"/>
  <c r="V141" i="1"/>
  <c r="V141" i="3" s="1"/>
  <c r="U141" i="3"/>
  <c r="AJ266" i="3"/>
  <c r="AK266" i="1"/>
  <c r="AJ209" i="3"/>
  <c r="AK209" i="1"/>
  <c r="AE59" i="1"/>
  <c r="AE59" i="3" s="1"/>
  <c r="AD59" i="3"/>
  <c r="AE470" i="1"/>
  <c r="AE470" i="3" s="1"/>
  <c r="AD470" i="3"/>
  <c r="AL306" i="3"/>
  <c r="AM306" i="1"/>
  <c r="AM306" i="3" s="1"/>
  <c r="AN306" i="1"/>
  <c r="AG495" i="1"/>
  <c r="AG495" i="3" s="1"/>
  <c r="AF495" i="3"/>
  <c r="AG528" i="1"/>
  <c r="AG528" i="3" s="1"/>
  <c r="AF528" i="3"/>
  <c r="AF220" i="3"/>
  <c r="AG400" i="1"/>
  <c r="AG400" i="3" s="1"/>
  <c r="AF400" i="3"/>
  <c r="AE590" i="1"/>
  <c r="AE590" i="3" s="1"/>
  <c r="AD590" i="3"/>
  <c r="AJ417" i="3"/>
  <c r="AK417" i="1"/>
  <c r="AQ171" i="3"/>
  <c r="AR171" i="1"/>
  <c r="T153" i="1"/>
  <c r="T153" i="3" s="1"/>
  <c r="S153" i="3"/>
  <c r="U153" i="1"/>
  <c r="AJ27" i="3"/>
  <c r="AK27" i="1"/>
  <c r="AJ652" i="3"/>
  <c r="AK652" i="1"/>
  <c r="AJ505" i="3"/>
  <c r="AK505" i="1"/>
  <c r="AE74" i="1"/>
  <c r="AE74" i="3" s="1"/>
  <c r="AD74" i="3"/>
  <c r="AE21" i="1"/>
  <c r="AE21" i="3" s="1"/>
  <c r="AD21" i="3"/>
  <c r="AM248" i="1"/>
  <c r="AM248" i="3" s="1"/>
  <c r="AL248" i="3"/>
  <c r="AN248" i="1"/>
  <c r="AJ120" i="3"/>
  <c r="AK120" i="1"/>
  <c r="T68" i="1"/>
  <c r="T68" i="3" s="1"/>
  <c r="S68" i="3"/>
  <c r="U68" i="1"/>
  <c r="AM405" i="1"/>
  <c r="AM405" i="3" s="1"/>
  <c r="AL405" i="3"/>
  <c r="AN405" i="1"/>
  <c r="T341" i="1"/>
  <c r="T341" i="3" s="1"/>
  <c r="S341" i="3"/>
  <c r="AE162" i="1"/>
  <c r="AE162" i="3" s="1"/>
  <c r="AD162" i="3"/>
  <c r="AE510" i="1"/>
  <c r="AE510" i="3" s="1"/>
  <c r="AD510" i="3"/>
  <c r="AJ286" i="3"/>
  <c r="AK286" i="1"/>
  <c r="T27" i="1"/>
  <c r="T27" i="3" s="1"/>
  <c r="S27" i="3"/>
  <c r="U27" i="1"/>
  <c r="AF432" i="1"/>
  <c r="AD432" i="3"/>
  <c r="AE299" i="1"/>
  <c r="AE299" i="3" s="1"/>
  <c r="AD299" i="3"/>
  <c r="AM308" i="1"/>
  <c r="AM308" i="3" s="1"/>
  <c r="AL308" i="3"/>
  <c r="AG641" i="1"/>
  <c r="AG641" i="3" s="1"/>
  <c r="AF641" i="3"/>
  <c r="V505" i="1"/>
  <c r="V505" i="3" s="1"/>
  <c r="U505" i="3"/>
  <c r="AG508" i="1"/>
  <c r="AG508" i="3" s="1"/>
  <c r="AF508" i="3"/>
  <c r="AL503" i="3"/>
  <c r="AM503" i="1"/>
  <c r="AM503" i="3" s="1"/>
  <c r="AN503" i="1"/>
  <c r="U116" i="1"/>
  <c r="S116" i="3"/>
  <c r="T510" i="1"/>
  <c r="T510" i="3" s="1"/>
  <c r="S510" i="3"/>
  <c r="U510" i="1"/>
  <c r="AG196" i="1"/>
  <c r="AG196" i="3" s="1"/>
  <c r="AF196" i="3"/>
  <c r="AK646" i="1"/>
  <c r="AJ646" i="3"/>
  <c r="U585" i="1"/>
  <c r="S585" i="3"/>
  <c r="AL570" i="1"/>
  <c r="AK570" i="3"/>
  <c r="AJ395" i="3"/>
  <c r="AK395" i="1"/>
  <c r="AJ26" i="3"/>
  <c r="AK26" i="1"/>
  <c r="V202" i="1"/>
  <c r="V202" i="3" s="1"/>
  <c r="U202" i="3"/>
  <c r="AL84" i="3"/>
  <c r="AM84" i="1"/>
  <c r="AM84" i="3" s="1"/>
  <c r="AN84" i="1"/>
  <c r="U524" i="1"/>
  <c r="S524" i="3"/>
  <c r="T524" i="1"/>
  <c r="T524" i="3" s="1"/>
  <c r="AG427" i="1"/>
  <c r="AG427" i="3" s="1"/>
  <c r="AF427" i="3"/>
  <c r="AF96" i="1"/>
  <c r="AD96" i="3"/>
  <c r="AE320" i="1"/>
  <c r="AE320" i="3" s="1"/>
  <c r="AD320" i="3"/>
  <c r="AF572" i="1"/>
  <c r="AD572" i="3"/>
  <c r="V113" i="1"/>
  <c r="V113" i="3" s="1"/>
  <c r="U113" i="3"/>
  <c r="AJ660" i="3"/>
  <c r="AK660" i="1"/>
  <c r="AG554" i="1"/>
  <c r="AG554" i="3" s="1"/>
  <c r="AF554" i="3"/>
  <c r="AN71" i="3"/>
  <c r="AP71" i="1"/>
  <c r="AO71" i="1"/>
  <c r="AO71" i="3" s="1"/>
  <c r="U243" i="1"/>
  <c r="S243" i="3"/>
  <c r="AL113" i="1"/>
  <c r="AK113" i="3"/>
  <c r="AF86" i="1"/>
  <c r="AD86" i="3"/>
  <c r="V430" i="1"/>
  <c r="V430" i="3" s="1"/>
  <c r="U430" i="3"/>
  <c r="AJ647" i="3"/>
  <c r="AK647" i="1"/>
  <c r="T144" i="1"/>
  <c r="T144" i="3" s="1"/>
  <c r="S144" i="3"/>
  <c r="AL611" i="1"/>
  <c r="AK611" i="3"/>
  <c r="AG201" i="1"/>
  <c r="AG201" i="3" s="1"/>
  <c r="AF201" i="3"/>
  <c r="AL372" i="3"/>
  <c r="AN372" i="1"/>
  <c r="AM372" i="1"/>
  <c r="AM372" i="3" s="1"/>
  <c r="AG287" i="1"/>
  <c r="AG287" i="3" s="1"/>
  <c r="AF287" i="3"/>
  <c r="AG237" i="1"/>
  <c r="AG237" i="3" s="1"/>
  <c r="AF237" i="3"/>
  <c r="V298" i="1"/>
  <c r="V298" i="3" s="1"/>
  <c r="U298" i="3"/>
  <c r="U647" i="1"/>
  <c r="S647" i="3"/>
  <c r="AE114" i="1"/>
  <c r="AE114" i="3" s="1"/>
  <c r="AD114" i="3"/>
  <c r="AG160" i="1"/>
  <c r="AG160" i="3" s="1"/>
  <c r="AF160" i="3"/>
  <c r="AF344" i="1"/>
  <c r="AD344" i="3"/>
  <c r="AF469" i="1"/>
  <c r="AD469" i="3"/>
  <c r="V216" i="1"/>
  <c r="V216" i="3" s="1"/>
  <c r="U216" i="3"/>
  <c r="V263" i="1"/>
  <c r="V263" i="3" s="1"/>
  <c r="U263" i="3"/>
  <c r="T127" i="1"/>
  <c r="T127" i="3" s="1"/>
  <c r="S127" i="3"/>
  <c r="T364" i="1"/>
  <c r="T364" i="3" s="1"/>
  <c r="S364" i="3"/>
  <c r="U364" i="1"/>
  <c r="AJ449" i="3"/>
  <c r="AK449" i="1"/>
  <c r="AQ500" i="1"/>
  <c r="AQ500" i="3" s="1"/>
  <c r="AP500" i="3"/>
  <c r="V554" i="1"/>
  <c r="V554" i="3" s="1"/>
  <c r="U554" i="3"/>
  <c r="T460" i="1"/>
  <c r="T460" i="3" s="1"/>
  <c r="S460" i="3"/>
  <c r="AG346" i="1"/>
  <c r="AG346" i="3" s="1"/>
  <c r="AF346" i="3"/>
  <c r="AN247" i="1"/>
  <c r="AL247" i="3"/>
  <c r="AM247" i="1"/>
  <c r="AM247" i="3" s="1"/>
  <c r="AF209" i="1"/>
  <c r="AD209" i="3"/>
  <c r="AQ362" i="1"/>
  <c r="AQ362" i="3" s="1"/>
  <c r="AP362" i="3"/>
  <c r="AQ142" i="1"/>
  <c r="AQ142" i="3" s="1"/>
  <c r="AP142" i="3"/>
  <c r="AQ23" i="1"/>
  <c r="AQ23" i="3" s="1"/>
  <c r="AP23" i="3"/>
  <c r="AQ457" i="1"/>
  <c r="AQ457" i="3" s="1"/>
  <c r="AP457" i="3"/>
  <c r="AM170" i="1"/>
  <c r="AM170" i="3" s="1"/>
  <c r="V170" i="1"/>
  <c r="V170" i="3" s="1"/>
  <c r="U170" i="3"/>
  <c r="AQ312" i="1"/>
  <c r="AP312" i="3"/>
  <c r="V122" i="1"/>
  <c r="V122" i="3" s="1"/>
  <c r="U122" i="3"/>
  <c r="V99" i="1"/>
  <c r="V99" i="3" s="1"/>
  <c r="U99" i="3"/>
  <c r="U270" i="1"/>
  <c r="S270" i="3"/>
  <c r="T270" i="1"/>
  <c r="T270" i="3" s="1"/>
  <c r="V490" i="1"/>
  <c r="V490" i="3" s="1"/>
  <c r="U490" i="3"/>
  <c r="AF553" i="1"/>
  <c r="AD553" i="3"/>
  <c r="AL275" i="3"/>
  <c r="AM275" i="1"/>
  <c r="AM275" i="3" s="1"/>
  <c r="AN275" i="1"/>
  <c r="AK219" i="1"/>
  <c r="AJ219" i="3"/>
  <c r="AL546" i="1"/>
  <c r="AK546" i="3"/>
  <c r="AJ267" i="3"/>
  <c r="AK267" i="1"/>
  <c r="U294" i="1"/>
  <c r="S294" i="3"/>
  <c r="AJ501" i="3"/>
  <c r="AK501" i="1"/>
  <c r="AJ370" i="3"/>
  <c r="AK370" i="1"/>
  <c r="U42" i="1"/>
  <c r="S42" i="3"/>
  <c r="AN53" i="1"/>
  <c r="AL53" i="3"/>
  <c r="AM53" i="1"/>
  <c r="AM53" i="3" s="1"/>
  <c r="AG592" i="1"/>
  <c r="AG592" i="3" s="1"/>
  <c r="AF592" i="3"/>
  <c r="AL555" i="1"/>
  <c r="AK555" i="3"/>
  <c r="AF340" i="1"/>
  <c r="AD340" i="3"/>
  <c r="AE544" i="1"/>
  <c r="AE544" i="3" s="1"/>
  <c r="AD544" i="3"/>
  <c r="U518" i="1"/>
  <c r="S518" i="3"/>
  <c r="AE189" i="1"/>
  <c r="AE189" i="3" s="1"/>
  <c r="AD189" i="3"/>
  <c r="AG409" i="1"/>
  <c r="AG409" i="3" s="1"/>
  <c r="AF409" i="3"/>
  <c r="AJ645" i="3"/>
  <c r="AK645" i="1"/>
  <c r="AK265" i="1"/>
  <c r="AK265" i="3" s="1"/>
  <c r="AJ265" i="3"/>
  <c r="AG68" i="1"/>
  <c r="AG68" i="3" s="1"/>
  <c r="AF68" i="3"/>
  <c r="AE528" i="1"/>
  <c r="AE528" i="3" s="1"/>
  <c r="AD528" i="3"/>
  <c r="AL276" i="1"/>
  <c r="AK276" i="3"/>
  <c r="AF547" i="1"/>
  <c r="AD547" i="3"/>
  <c r="AK515" i="1"/>
  <c r="AJ515" i="3"/>
  <c r="AG225" i="1"/>
  <c r="AG225" i="3" s="1"/>
  <c r="AF225" i="3"/>
  <c r="AG165" i="1"/>
  <c r="AG165" i="3" s="1"/>
  <c r="AF165" i="3"/>
  <c r="AM615" i="1"/>
  <c r="AM615" i="3" s="1"/>
  <c r="AL615" i="3"/>
  <c r="AJ322" i="3"/>
  <c r="AK322" i="1"/>
  <c r="T43" i="1"/>
  <c r="T43" i="3" s="1"/>
  <c r="S43" i="3"/>
  <c r="AF151" i="1"/>
  <c r="AD151" i="3"/>
  <c r="U645" i="1"/>
  <c r="S645" i="3"/>
  <c r="AJ58" i="3"/>
  <c r="AK58" i="1"/>
  <c r="AK51" i="1"/>
  <c r="AJ51" i="3"/>
  <c r="AF47" i="1"/>
  <c r="AD47" i="3"/>
  <c r="U59" i="1"/>
  <c r="S59" i="3"/>
  <c r="AG588" i="1"/>
  <c r="AG588" i="3" s="1"/>
  <c r="AF588" i="3"/>
  <c r="AL514" i="1"/>
  <c r="AK514" i="3"/>
  <c r="AF207" i="1"/>
  <c r="AD207" i="3"/>
  <c r="V478" i="1"/>
  <c r="V478" i="3" s="1"/>
  <c r="U478" i="3"/>
  <c r="AF577" i="1"/>
  <c r="AD577" i="3"/>
  <c r="AG638" i="1"/>
  <c r="AG638" i="3" s="1"/>
  <c r="AF638" i="3"/>
  <c r="AJ387" i="3"/>
  <c r="AK387" i="1"/>
  <c r="AG405" i="1"/>
  <c r="AG405" i="3" s="1"/>
  <c r="AF405" i="3"/>
  <c r="AL122" i="1"/>
  <c r="AK122" i="3"/>
  <c r="V139" i="1"/>
  <c r="V139" i="3" s="1"/>
  <c r="U139" i="3"/>
  <c r="AE641" i="1"/>
  <c r="AE641" i="3" s="1"/>
  <c r="AD641" i="3"/>
  <c r="T505" i="1"/>
  <c r="T505" i="3" s="1"/>
  <c r="S505" i="3"/>
  <c r="AG629" i="1"/>
  <c r="AG629" i="3" s="1"/>
  <c r="AF629" i="3"/>
  <c r="T231" i="1"/>
  <c r="T231" i="3" s="1"/>
  <c r="S231" i="3"/>
  <c r="V309" i="1"/>
  <c r="V309" i="3" s="1"/>
  <c r="U309" i="3"/>
  <c r="T404" i="1"/>
  <c r="T404" i="3" s="1"/>
  <c r="S404" i="3"/>
  <c r="AJ134" i="3"/>
  <c r="AK134" i="1"/>
  <c r="AG358" i="1"/>
  <c r="AG358" i="3" s="1"/>
  <c r="AF358" i="3"/>
  <c r="AJ10" i="3"/>
  <c r="AK10" i="1"/>
  <c r="AE196" i="1"/>
  <c r="AE196" i="3" s="1"/>
  <c r="AD196" i="3"/>
  <c r="AG307" i="1"/>
  <c r="AG307" i="3" s="1"/>
  <c r="AF307" i="3"/>
  <c r="AG325" i="1"/>
  <c r="AG325" i="3" s="1"/>
  <c r="AF325" i="3"/>
  <c r="AJ19" i="3"/>
  <c r="AK19" i="1"/>
  <c r="AL282" i="3"/>
  <c r="AM282" i="1"/>
  <c r="AM282" i="3" s="1"/>
  <c r="AN282" i="1"/>
  <c r="AG154" i="1"/>
  <c r="AG154" i="3" s="1"/>
  <c r="AF154" i="3"/>
  <c r="AL54" i="1"/>
  <c r="AK54" i="3"/>
  <c r="AG619" i="1"/>
  <c r="AG619" i="3" s="1"/>
  <c r="AF619" i="3"/>
  <c r="T249" i="1"/>
  <c r="T249" i="3" s="1"/>
  <c r="S249" i="3"/>
  <c r="U249" i="1"/>
  <c r="T202" i="1"/>
  <c r="T202" i="3" s="1"/>
  <c r="S202" i="3"/>
  <c r="U403" i="1"/>
  <c r="S403" i="3"/>
  <c r="AG11" i="1"/>
  <c r="AG11" i="3" s="1"/>
  <c r="AF11" i="3"/>
  <c r="AK116" i="1"/>
  <c r="AJ116" i="3"/>
  <c r="AM392" i="1"/>
  <c r="AM392" i="3" s="1"/>
  <c r="AL392" i="3"/>
  <c r="AN392" i="1"/>
  <c r="AJ165" i="3"/>
  <c r="AK165" i="1"/>
  <c r="AL568" i="1"/>
  <c r="AK568" i="3"/>
  <c r="AG451" i="1"/>
  <c r="AG451" i="3" s="1"/>
  <c r="AF451" i="3"/>
  <c r="AE554" i="1"/>
  <c r="AE554" i="3" s="1"/>
  <c r="AD554" i="3"/>
  <c r="AG27" i="1"/>
  <c r="AG27" i="3" s="1"/>
  <c r="AF27" i="3"/>
  <c r="AK431" i="1"/>
  <c r="AJ431" i="3"/>
  <c r="AF155" i="1"/>
  <c r="AD155" i="3"/>
  <c r="AL91" i="1"/>
  <c r="AK91" i="3"/>
  <c r="AG504" i="1"/>
  <c r="AG504" i="3" s="1"/>
  <c r="AF504" i="3"/>
  <c r="AF192" i="1"/>
  <c r="AD192" i="3"/>
  <c r="U325" i="1"/>
  <c r="S325" i="3"/>
  <c r="T430" i="1"/>
  <c r="T430" i="3" s="1"/>
  <c r="S430" i="3"/>
  <c r="AJ472" i="3"/>
  <c r="AK472" i="1"/>
  <c r="AJ552" i="3"/>
  <c r="AK552" i="1"/>
  <c r="AJ251" i="3"/>
  <c r="AK251" i="1"/>
  <c r="V276" i="1"/>
  <c r="V276" i="3" s="1"/>
  <c r="U276" i="3"/>
  <c r="AG334" i="1"/>
  <c r="AG334" i="3" s="1"/>
  <c r="AF334" i="3"/>
  <c r="AK168" i="1"/>
  <c r="AJ168" i="3"/>
  <c r="AL659" i="1"/>
  <c r="AK659" i="3"/>
  <c r="U532" i="1"/>
  <c r="S532" i="3"/>
  <c r="T532" i="1"/>
  <c r="T532" i="3" s="1"/>
  <c r="AL112" i="1"/>
  <c r="AK112" i="3"/>
  <c r="AG335" i="1"/>
  <c r="AG335" i="3" s="1"/>
  <c r="AF335" i="3"/>
  <c r="AE201" i="1"/>
  <c r="AE201" i="3" s="1"/>
  <c r="AD201" i="3"/>
  <c r="AF615" i="1"/>
  <c r="AD615" i="3"/>
  <c r="AG317" i="1"/>
  <c r="AG317" i="3" s="1"/>
  <c r="AF317" i="3"/>
  <c r="AF394" i="1"/>
  <c r="AD394" i="3"/>
  <c r="AF104" i="1"/>
  <c r="AD104" i="3"/>
  <c r="AL137" i="1"/>
  <c r="AK137" i="3"/>
  <c r="AG562" i="1"/>
  <c r="AG562" i="3" s="1"/>
  <c r="AF562" i="3"/>
  <c r="V7" i="1"/>
  <c r="V7" i="3" s="1"/>
  <c r="U7" i="3"/>
  <c r="V273" i="1"/>
  <c r="V273" i="3" s="1"/>
  <c r="U273" i="3"/>
  <c r="AE316" i="1"/>
  <c r="AE316" i="3" s="1"/>
  <c r="AD316" i="3"/>
  <c r="AG431" i="1"/>
  <c r="AG431" i="3" s="1"/>
  <c r="AF431" i="3"/>
  <c r="U161" i="1"/>
  <c r="S161" i="3"/>
  <c r="T161" i="1"/>
  <c r="T161" i="3" s="1"/>
  <c r="U154" i="3"/>
  <c r="V154" i="1"/>
  <c r="V154" i="3" s="1"/>
  <c r="AF386" i="1"/>
  <c r="AD386" i="3"/>
  <c r="AJ630" i="3"/>
  <c r="AK630" i="1"/>
  <c r="AF341" i="1"/>
  <c r="AD341" i="3"/>
  <c r="AJ564" i="3"/>
  <c r="AK564" i="1"/>
  <c r="AE447" i="1"/>
  <c r="AE447" i="3" s="1"/>
  <c r="AD447" i="3"/>
  <c r="AF630" i="1"/>
  <c r="AD630" i="3"/>
  <c r="AJ234" i="3"/>
  <c r="AK234" i="1"/>
  <c r="AQ192" i="1"/>
  <c r="AQ192" i="3" s="1"/>
  <c r="AP192" i="3"/>
  <c r="AN170" i="1"/>
  <c r="AN170" i="3" s="1"/>
  <c r="AQ592" i="1"/>
  <c r="AP592" i="3"/>
  <c r="AE377" i="1"/>
  <c r="AE377" i="3" s="1"/>
  <c r="AG433" i="1"/>
  <c r="AG433" i="3" s="1"/>
  <c r="AF433" i="3"/>
  <c r="T490" i="1"/>
  <c r="T490" i="3" s="1"/>
  <c r="S490" i="3"/>
  <c r="AL519" i="1"/>
  <c r="AK519" i="3"/>
  <c r="T391" i="1"/>
  <c r="T391" i="3" s="1"/>
  <c r="S391" i="3"/>
  <c r="U391" i="1"/>
  <c r="AJ344" i="3"/>
  <c r="AK344" i="1"/>
  <c r="AM414" i="1"/>
  <c r="AM414" i="3" s="1"/>
  <c r="AL414" i="3"/>
  <c r="AE457" i="1"/>
  <c r="AE457" i="3" s="1"/>
  <c r="T412" i="1"/>
  <c r="T412" i="3" s="1"/>
  <c r="S412" i="3"/>
  <c r="AF617" i="1"/>
  <c r="AD617" i="3"/>
  <c r="AJ562" i="3"/>
  <c r="AK562" i="1"/>
  <c r="AM214" i="1"/>
  <c r="AM214" i="3" s="1"/>
  <c r="AL214" i="3"/>
  <c r="AN214" i="1"/>
  <c r="AJ642" i="3"/>
  <c r="AK642" i="1"/>
  <c r="U501" i="1"/>
  <c r="S501" i="3"/>
  <c r="AF621" i="1"/>
  <c r="AD621" i="3"/>
  <c r="AJ537" i="3"/>
  <c r="AK537" i="1"/>
  <c r="AJ482" i="3"/>
  <c r="AK482" i="1"/>
  <c r="U515" i="1"/>
  <c r="S515" i="3"/>
  <c r="AM79" i="1"/>
  <c r="AM79" i="3" s="1"/>
  <c r="AL79" i="3"/>
  <c r="AN79" i="1"/>
  <c r="AL296" i="1"/>
  <c r="AK296" i="3"/>
  <c r="AK294" i="1"/>
  <c r="AJ294" i="3"/>
  <c r="AK154" i="1"/>
  <c r="AJ154" i="3"/>
  <c r="AJ255" i="3"/>
  <c r="AK255" i="1"/>
  <c r="U188" i="1"/>
  <c r="T148" i="1"/>
  <c r="T148" i="3" s="1"/>
  <c r="S148" i="3"/>
  <c r="AE68" i="1"/>
  <c r="AE68" i="3" s="1"/>
  <c r="AD68" i="3"/>
  <c r="U187" i="1"/>
  <c r="S187" i="3"/>
  <c r="AF272" i="1"/>
  <c r="AD272" i="3"/>
  <c r="V433" i="1"/>
  <c r="V433" i="3" s="1"/>
  <c r="U433" i="3"/>
  <c r="AJ541" i="3"/>
  <c r="AK541" i="1"/>
  <c r="AG236" i="1"/>
  <c r="AG236" i="3" s="1"/>
  <c r="AF236" i="3"/>
  <c r="AK498" i="1"/>
  <c r="AJ498" i="3"/>
  <c r="AE400" i="1"/>
  <c r="AE400" i="3" s="1"/>
  <c r="AD400" i="3"/>
  <c r="AG536" i="1"/>
  <c r="AG536" i="3" s="1"/>
  <c r="AF536" i="3"/>
  <c r="U599" i="1"/>
  <c r="S599" i="3"/>
  <c r="T599" i="1"/>
  <c r="T599" i="3" s="1"/>
  <c r="AE568" i="1"/>
  <c r="AE568" i="3" s="1"/>
  <c r="U295" i="1"/>
  <c r="S295" i="3"/>
  <c r="AE165" i="1"/>
  <c r="AE165" i="3" s="1"/>
  <c r="AD165" i="3"/>
  <c r="V545" i="1"/>
  <c r="V545" i="3" s="1"/>
  <c r="U545" i="3"/>
  <c r="AL212" i="3"/>
  <c r="AM212" i="1"/>
  <c r="AM212" i="3" s="1"/>
  <c r="AN212" i="1"/>
  <c r="AF184" i="1"/>
  <c r="AD184" i="3"/>
  <c r="AF458" i="1"/>
  <c r="AL293" i="1"/>
  <c r="AK293" i="3"/>
  <c r="AF82" i="1"/>
  <c r="AD82" i="3"/>
  <c r="AM466" i="1"/>
  <c r="AM466" i="3" s="1"/>
  <c r="AL466" i="3"/>
  <c r="U402" i="1"/>
  <c r="S402" i="3"/>
  <c r="AE588" i="1"/>
  <c r="AE588" i="3" s="1"/>
  <c r="AD588" i="3"/>
  <c r="AE273" i="1"/>
  <c r="AE273" i="3" s="1"/>
  <c r="AF633" i="1"/>
  <c r="AD633" i="3"/>
  <c r="AJ224" i="3"/>
  <c r="AK224" i="1"/>
  <c r="AL199" i="1"/>
  <c r="AK199" i="3"/>
  <c r="V551" i="1"/>
  <c r="V551" i="3" s="1"/>
  <c r="U551" i="3"/>
  <c r="AJ507" i="3"/>
  <c r="AK507" i="1"/>
  <c r="AJ117" i="3"/>
  <c r="AK117" i="1"/>
  <c r="AF252" i="1"/>
  <c r="AD252" i="3"/>
  <c r="AJ597" i="3"/>
  <c r="AK597" i="1"/>
  <c r="V313" i="1"/>
  <c r="V313" i="3" s="1"/>
  <c r="U313" i="3"/>
  <c r="AL582" i="1"/>
  <c r="AK582" i="3"/>
  <c r="AF205" i="1"/>
  <c r="AD205" i="3"/>
  <c r="AL269" i="1"/>
  <c r="AK269" i="3"/>
  <c r="AJ403" i="3"/>
  <c r="AK403" i="1"/>
  <c r="AJ258" i="3"/>
  <c r="AK258" i="1"/>
  <c r="AJ609" i="3"/>
  <c r="AK609" i="1"/>
  <c r="AE307" i="1"/>
  <c r="AE307" i="3" s="1"/>
  <c r="AD307" i="3"/>
  <c r="AL357" i="1"/>
  <c r="AK357" i="3"/>
  <c r="AL486" i="1"/>
  <c r="AK486" i="3"/>
  <c r="AE154" i="1"/>
  <c r="AE154" i="3" s="1"/>
  <c r="AD154" i="3"/>
  <c r="AE619" i="1"/>
  <c r="AE619" i="3" s="1"/>
  <c r="AD619" i="3"/>
  <c r="AJ663" i="3"/>
  <c r="AK663" i="1"/>
  <c r="U257" i="1"/>
  <c r="S257" i="3"/>
  <c r="AJ461" i="3"/>
  <c r="AK461" i="1"/>
  <c r="AG614" i="1"/>
  <c r="AG614" i="3" s="1"/>
  <c r="AF614" i="3"/>
  <c r="AM587" i="1"/>
  <c r="AM587" i="3" s="1"/>
  <c r="AL587" i="3"/>
  <c r="AN587" i="1"/>
  <c r="U10" i="1"/>
  <c r="S10" i="3"/>
  <c r="T10" i="1"/>
  <c r="T10" i="3" s="1"/>
  <c r="AJ504" i="3"/>
  <c r="AK504" i="1"/>
  <c r="AE451" i="1"/>
  <c r="AE451" i="3" s="1"/>
  <c r="AD451" i="3"/>
  <c r="V230" i="1"/>
  <c r="V230" i="3" s="1"/>
  <c r="U230" i="3"/>
  <c r="AG197" i="1"/>
  <c r="AG197" i="3" s="1"/>
  <c r="AF197" i="3"/>
  <c r="V531" i="1"/>
  <c r="V531" i="3" s="1"/>
  <c r="U531" i="3"/>
  <c r="U201" i="1"/>
  <c r="S201" i="3"/>
  <c r="AG668" i="1"/>
  <c r="AG668" i="3" s="1"/>
  <c r="AF668" i="3"/>
  <c r="V184" i="1"/>
  <c r="V184" i="3" s="1"/>
  <c r="U184" i="3"/>
  <c r="T48" i="1"/>
  <c r="T48" i="3" s="1"/>
  <c r="S48" i="3"/>
  <c r="U48" i="1"/>
  <c r="AE334" i="1"/>
  <c r="AE334" i="3" s="1"/>
  <c r="T616" i="1"/>
  <c r="T616" i="3" s="1"/>
  <c r="S616" i="3"/>
  <c r="U616" i="1"/>
  <c r="AO559" i="1"/>
  <c r="AO559" i="3" s="1"/>
  <c r="AN559" i="3"/>
  <c r="AP559" i="1"/>
  <c r="U128" i="1"/>
  <c r="AL145" i="1"/>
  <c r="AK145" i="3"/>
  <c r="AL103" i="1"/>
  <c r="AK103" i="3"/>
  <c r="AK425" i="1"/>
  <c r="AJ425" i="3"/>
  <c r="AE335" i="1"/>
  <c r="AE335" i="3" s="1"/>
  <c r="AD335" i="3"/>
  <c r="AJ44" i="3"/>
  <c r="AK44" i="1"/>
  <c r="AF542" i="1"/>
  <c r="AD542" i="3"/>
  <c r="AE317" i="1"/>
  <c r="AE317" i="3" s="1"/>
  <c r="AD317" i="3"/>
  <c r="V570" i="1"/>
  <c r="V570" i="3" s="1"/>
  <c r="U570" i="3"/>
  <c r="AJ522" i="3"/>
  <c r="AK522" i="1"/>
  <c r="V619" i="1"/>
  <c r="V619" i="3" s="1"/>
  <c r="U619" i="3"/>
  <c r="AE160" i="1"/>
  <c r="AE160" i="3" s="1"/>
  <c r="AD160" i="3"/>
  <c r="AG235" i="1"/>
  <c r="AG235" i="3" s="1"/>
  <c r="AF235" i="3"/>
  <c r="AE562" i="1"/>
  <c r="AE562" i="3" s="1"/>
  <c r="AD562" i="3"/>
  <c r="AG256" i="1"/>
  <c r="AG256" i="3" s="1"/>
  <c r="AF256" i="3"/>
  <c r="AL651" i="3"/>
  <c r="AM651" i="1"/>
  <c r="AM651" i="3" s="1"/>
  <c r="AN651" i="1"/>
  <c r="AF15" i="1"/>
  <c r="AD15" i="3"/>
  <c r="AJ607" i="3"/>
  <c r="AK607" i="1"/>
  <c r="AE648" i="1"/>
  <c r="AE648" i="3" s="1"/>
  <c r="AD648" i="3"/>
  <c r="AG578" i="1"/>
  <c r="AG578" i="3" s="1"/>
  <c r="AF578" i="3"/>
  <c r="AG232" i="1"/>
  <c r="AG232" i="3" s="1"/>
  <c r="AF232" i="3"/>
  <c r="AF271" i="1"/>
  <c r="AD271" i="3"/>
  <c r="V136" i="1"/>
  <c r="V136" i="3" s="1"/>
  <c r="U136" i="3"/>
  <c r="AM324" i="1"/>
  <c r="AM324" i="3" s="1"/>
  <c r="AL324" i="3"/>
  <c r="AN324" i="1"/>
  <c r="AK69" i="1"/>
  <c r="AJ69" i="3"/>
  <c r="AJ81" i="3"/>
  <c r="AK81" i="1"/>
  <c r="AQ668" i="1"/>
  <c r="AQ668" i="3" s="1"/>
  <c r="AP668" i="3"/>
  <c r="T644" i="1"/>
  <c r="T644" i="3" s="1"/>
  <c r="S644" i="3"/>
  <c r="U644" i="1"/>
  <c r="AL110" i="1"/>
  <c r="AK110" i="3"/>
  <c r="AQ435" i="1"/>
  <c r="AQ435" i="3" s="1"/>
  <c r="AP435" i="3"/>
  <c r="V11" i="1"/>
  <c r="V11" i="3" s="1"/>
  <c r="U11" i="3"/>
  <c r="U507" i="1"/>
  <c r="S507" i="3"/>
  <c r="T507" i="1"/>
  <c r="T507" i="3" s="1"/>
  <c r="U235" i="1"/>
  <c r="S235" i="3"/>
  <c r="T235" i="1"/>
  <c r="T235" i="3" s="1"/>
  <c r="AE58" i="1"/>
  <c r="AE58" i="3" s="1"/>
  <c r="AD58" i="3"/>
  <c r="AE446" i="1"/>
  <c r="AE446" i="3" s="1"/>
  <c r="AD446" i="3"/>
  <c r="AK657" i="1"/>
  <c r="AJ657" i="3"/>
  <c r="AF356" i="1"/>
  <c r="AD356" i="3"/>
  <c r="AF457" i="1"/>
  <c r="AJ358" i="3"/>
  <c r="AK358" i="1"/>
  <c r="AJ637" i="3"/>
  <c r="AK637" i="1"/>
  <c r="AN337" i="1"/>
  <c r="AL337" i="3"/>
  <c r="AM337" i="1"/>
  <c r="AM337" i="3" s="1"/>
  <c r="AF453" i="1"/>
  <c r="AD453" i="3"/>
  <c r="AE529" i="1"/>
  <c r="AE529" i="3" s="1"/>
  <c r="AD529" i="3"/>
  <c r="U623" i="1"/>
  <c r="S623" i="3"/>
  <c r="AJ9" i="3"/>
  <c r="AK9" i="1"/>
  <c r="AF644" i="1"/>
  <c r="AD644" i="3"/>
  <c r="AJ517" i="3"/>
  <c r="AK517" i="1"/>
  <c r="AF369" i="1"/>
  <c r="AD369" i="3"/>
  <c r="AJ462" i="3"/>
  <c r="AK462" i="1"/>
  <c r="T188" i="1"/>
  <c r="T188" i="3" s="1"/>
  <c r="AJ669" i="3"/>
  <c r="AK669" i="1"/>
  <c r="T315" i="1"/>
  <c r="T315" i="3" s="1"/>
  <c r="S315" i="3"/>
  <c r="U315" i="1"/>
  <c r="U173" i="1"/>
  <c r="S173" i="3"/>
  <c r="T173" i="1"/>
  <c r="T173" i="3" s="1"/>
  <c r="T545" i="1"/>
  <c r="T545" i="3" s="1"/>
  <c r="S545" i="3"/>
  <c r="AL86" i="1"/>
  <c r="AK86" i="3"/>
  <c r="AL72" i="1"/>
  <c r="AK72" i="3"/>
  <c r="AE458" i="1"/>
  <c r="AE458" i="3" s="1"/>
  <c r="AF382" i="1"/>
  <c r="AD382" i="3"/>
  <c r="AE322" i="1"/>
  <c r="AE322" i="3" s="1"/>
  <c r="V299" i="1"/>
  <c r="V299" i="3" s="1"/>
  <c r="U299" i="3"/>
  <c r="AJ443" i="3"/>
  <c r="AK443" i="1"/>
  <c r="AE135" i="1"/>
  <c r="AE135" i="3" s="1"/>
  <c r="AD135" i="3"/>
  <c r="AF273" i="1"/>
  <c r="AJ404" i="3"/>
  <c r="AK404" i="1"/>
  <c r="AL316" i="3"/>
  <c r="AN316" i="1"/>
  <c r="AM316" i="1"/>
  <c r="AM316" i="3" s="1"/>
  <c r="U495" i="1"/>
  <c r="S495" i="3"/>
  <c r="T495" i="1"/>
  <c r="T495" i="3" s="1"/>
  <c r="AK336" i="1"/>
  <c r="AJ336" i="3"/>
  <c r="AE402" i="1"/>
  <c r="AE402" i="3" s="1"/>
  <c r="AD402" i="3"/>
  <c r="AE405" i="1"/>
  <c r="AE405" i="3" s="1"/>
  <c r="AD405" i="3"/>
  <c r="AJ497" i="3"/>
  <c r="AK497" i="1"/>
  <c r="AJ586" i="3"/>
  <c r="AK586" i="1"/>
  <c r="AL11" i="1"/>
  <c r="AK11" i="3"/>
  <c r="U387" i="1"/>
  <c r="S387" i="3"/>
  <c r="T387" i="1"/>
  <c r="T387" i="3" s="1"/>
  <c r="AJ484" i="3"/>
  <c r="AK484" i="1"/>
  <c r="AK37" i="1"/>
  <c r="AJ37" i="3"/>
  <c r="AJ604" i="3"/>
  <c r="AK604" i="1"/>
  <c r="V330" i="1"/>
  <c r="V330" i="3" s="1"/>
  <c r="U330" i="3"/>
  <c r="AM4" i="1"/>
  <c r="AM4" i="3" s="1"/>
  <c r="AL4" i="3"/>
  <c r="AN4" i="1"/>
  <c r="AL605" i="3"/>
  <c r="AM605" i="1"/>
  <c r="AM605" i="3" s="1"/>
  <c r="AN605" i="1"/>
  <c r="T593" i="1"/>
  <c r="T593" i="3" s="1"/>
  <c r="S593" i="3"/>
  <c r="U593" i="1"/>
  <c r="AF631" i="1"/>
  <c r="AD631" i="3"/>
  <c r="AJ205" i="3"/>
  <c r="AK205" i="1"/>
  <c r="V143" i="1"/>
  <c r="V143" i="3" s="1"/>
  <c r="U143" i="3"/>
  <c r="AJ222" i="3"/>
  <c r="AK222" i="1"/>
  <c r="AL66" i="3"/>
  <c r="AN66" i="1"/>
  <c r="AM66" i="1"/>
  <c r="AM66" i="3" s="1"/>
  <c r="AK450" i="1"/>
  <c r="AJ450" i="3"/>
  <c r="AG656" i="1"/>
  <c r="AG656" i="3" s="1"/>
  <c r="AF656" i="3"/>
  <c r="AL36" i="3"/>
  <c r="AM36" i="1"/>
  <c r="AM36" i="3" s="1"/>
  <c r="AN36" i="1"/>
  <c r="AJ644" i="3"/>
  <c r="AK644" i="1"/>
  <c r="AE262" i="1"/>
  <c r="AE262" i="3" s="1"/>
  <c r="AD262" i="3"/>
  <c r="AG5" i="1"/>
  <c r="AG5" i="3" s="1"/>
  <c r="AF5" i="3"/>
  <c r="T26" i="1"/>
  <c r="T26" i="3" s="1"/>
  <c r="V190" i="1"/>
  <c r="V190" i="3" s="1"/>
  <c r="U190" i="3"/>
  <c r="AJ187" i="3"/>
  <c r="AK187" i="1"/>
  <c r="AL406" i="1"/>
  <c r="AK406" i="3"/>
  <c r="AL76" i="1"/>
  <c r="AK76" i="3"/>
  <c r="AL34" i="1"/>
  <c r="AK34" i="3"/>
  <c r="AG349" i="1"/>
  <c r="AG349" i="3" s="1"/>
  <c r="AF349" i="3"/>
  <c r="V268" i="1"/>
  <c r="V268" i="3" s="1"/>
  <c r="U268" i="3"/>
  <c r="AL24" i="1"/>
  <c r="AK24" i="3"/>
  <c r="AL32" i="1"/>
  <c r="AK32" i="3"/>
  <c r="AE478" i="1"/>
  <c r="AE478" i="3" s="1"/>
  <c r="AD478" i="3"/>
  <c r="AJ391" i="3"/>
  <c r="AK391" i="1"/>
  <c r="AE256" i="1"/>
  <c r="AE256" i="3" s="1"/>
  <c r="AD256" i="3"/>
  <c r="AL300" i="1"/>
  <c r="AK300" i="3"/>
  <c r="V312" i="1"/>
  <c r="V312" i="3" s="1"/>
  <c r="U312" i="3"/>
  <c r="V228" i="1"/>
  <c r="V228" i="3" s="1"/>
  <c r="U228" i="3"/>
  <c r="AM446" i="1"/>
  <c r="AM446" i="3" s="1"/>
  <c r="AL446" i="3"/>
  <c r="AN446" i="1"/>
  <c r="AE448" i="1"/>
  <c r="AE448" i="3" s="1"/>
  <c r="AD448" i="3"/>
  <c r="AG76" i="1"/>
  <c r="AG76" i="3" s="1"/>
  <c r="AF76" i="3"/>
  <c r="V24" i="1"/>
  <c r="V24" i="3" s="1"/>
  <c r="U24" i="3"/>
  <c r="U667" i="1"/>
  <c r="S667" i="3"/>
  <c r="V449" i="1"/>
  <c r="V449" i="3" s="1"/>
  <c r="U449" i="3"/>
  <c r="AE538" i="1"/>
  <c r="AE538" i="3" s="1"/>
  <c r="AD538" i="3"/>
  <c r="AL175" i="1"/>
  <c r="AK175" i="3"/>
  <c r="AJ235" i="3"/>
  <c r="AK235" i="1"/>
  <c r="AJ161" i="3"/>
  <c r="AK161" i="1"/>
  <c r="AJ469" i="3"/>
  <c r="AK469" i="1"/>
  <c r="AM174" i="1"/>
  <c r="AM174" i="3" s="1"/>
  <c r="AL174" i="3"/>
  <c r="AK75" i="1"/>
  <c r="AJ75" i="3"/>
  <c r="AJ551" i="3"/>
  <c r="AK551" i="1"/>
  <c r="T595" i="1"/>
  <c r="T595" i="3" s="1"/>
  <c r="S595" i="3"/>
  <c r="U595" i="1"/>
  <c r="AE414" i="1"/>
  <c r="AE414" i="3" s="1"/>
  <c r="AD414" i="3"/>
  <c r="AJ177" i="3"/>
  <c r="AK177" i="1"/>
  <c r="AE479" i="1"/>
  <c r="AE479" i="3" s="1"/>
  <c r="AD479" i="3"/>
  <c r="AJ226" i="3"/>
  <c r="AK226" i="1"/>
  <c r="AJ317" i="3"/>
  <c r="AK317" i="1"/>
  <c r="V652" i="1"/>
  <c r="V652" i="3" s="1"/>
  <c r="U652" i="3"/>
  <c r="V118" i="1"/>
  <c r="V118" i="3" s="1"/>
  <c r="U118" i="3"/>
  <c r="U607" i="1"/>
  <c r="S607" i="3"/>
  <c r="AJ43" i="3"/>
  <c r="AK43" i="1"/>
  <c r="AJ233" i="3"/>
  <c r="AK233" i="1"/>
  <c r="AJ95" i="3"/>
  <c r="AK95" i="1"/>
  <c r="V33" i="1"/>
  <c r="V33" i="3" s="1"/>
  <c r="U33" i="3"/>
  <c r="V537" i="1"/>
  <c r="V537" i="3" s="1"/>
  <c r="U537" i="3"/>
  <c r="AF471" i="1"/>
  <c r="AD471" i="3"/>
  <c r="AF69" i="1"/>
  <c r="AD69" i="3"/>
  <c r="AE661" i="1"/>
  <c r="AE661" i="3" s="1"/>
  <c r="AD661" i="3"/>
  <c r="AG153" i="1"/>
  <c r="AG153" i="3" s="1"/>
  <c r="AF153" i="3"/>
  <c r="AG10" i="1"/>
  <c r="AG10" i="3" s="1"/>
  <c r="AF10" i="3"/>
  <c r="U2" i="1"/>
  <c r="S2" i="3"/>
  <c r="T2" i="1"/>
  <c r="T2" i="3" s="1"/>
  <c r="AG350" i="1"/>
  <c r="AG350" i="3" s="1"/>
  <c r="AF350" i="3"/>
  <c r="AE364" i="1"/>
  <c r="AE364" i="3" s="1"/>
  <c r="AD364" i="3"/>
  <c r="AE254" i="1"/>
  <c r="AE254" i="3" s="1"/>
  <c r="AD254" i="3"/>
  <c r="AG322" i="1"/>
  <c r="AG322" i="3" s="1"/>
  <c r="AF322" i="3"/>
  <c r="AL365" i="1"/>
  <c r="AK365" i="3"/>
  <c r="T517" i="1"/>
  <c r="T517" i="3" s="1"/>
  <c r="S517" i="3"/>
  <c r="T462" i="1"/>
  <c r="T462" i="3" s="1"/>
  <c r="S462" i="3"/>
  <c r="AK633" i="1"/>
  <c r="AJ633" i="3"/>
  <c r="AG669" i="1"/>
  <c r="AG669" i="3" s="1"/>
  <c r="AF669" i="3"/>
  <c r="AJ649" i="3"/>
  <c r="AK649" i="1"/>
  <c r="AL38" i="1"/>
  <c r="AK38" i="3"/>
  <c r="AE302" i="1"/>
  <c r="AE302" i="3" s="1"/>
  <c r="AD302" i="3"/>
  <c r="V567" i="1"/>
  <c r="V567" i="3" s="1"/>
  <c r="U567" i="3"/>
  <c r="AG489" i="1"/>
  <c r="AG489" i="3" s="1"/>
  <c r="AF489" i="3"/>
  <c r="AM384" i="1"/>
  <c r="AM384" i="3" s="1"/>
  <c r="AL384" i="3"/>
  <c r="AJ290" i="3"/>
  <c r="AK290" i="1"/>
  <c r="AK463" i="1"/>
  <c r="AK463" i="3" s="1"/>
  <c r="AJ463" i="3"/>
  <c r="V542" i="1"/>
  <c r="V542" i="3" s="1"/>
  <c r="U542" i="3"/>
  <c r="AL459" i="3"/>
  <c r="AM459" i="1"/>
  <c r="AM459" i="3" s="1"/>
  <c r="AN459" i="1"/>
  <c r="AE580" i="1"/>
  <c r="AE580" i="3" s="1"/>
  <c r="AD580" i="3"/>
  <c r="AN575" i="1"/>
  <c r="AL575" i="3"/>
  <c r="AG435" i="1"/>
  <c r="AG435" i="3" s="1"/>
  <c r="AF435" i="3"/>
  <c r="T614" i="1"/>
  <c r="T614" i="3" s="1"/>
  <c r="S614" i="3"/>
  <c r="U614" i="1"/>
  <c r="AG20" i="1"/>
  <c r="AG20" i="3" s="1"/>
  <c r="AF20" i="3"/>
  <c r="AG294" i="1"/>
  <c r="AG294" i="3" s="1"/>
  <c r="AF294" i="3"/>
  <c r="AF434" i="1"/>
  <c r="AD434" i="3"/>
  <c r="AJ549" i="3"/>
  <c r="AK549" i="1"/>
  <c r="AJ330" i="3"/>
  <c r="AK330" i="1"/>
  <c r="V434" i="1"/>
  <c r="V434" i="3" s="1"/>
  <c r="U434" i="3"/>
  <c r="U483" i="1"/>
  <c r="S483" i="3"/>
  <c r="V345" i="1"/>
  <c r="V345" i="3" s="1"/>
  <c r="U345" i="3"/>
  <c r="AE535" i="1"/>
  <c r="AE535" i="3" s="1"/>
  <c r="AD535" i="3"/>
  <c r="AG598" i="1"/>
  <c r="AG598" i="3" s="1"/>
  <c r="AF598" i="3"/>
  <c r="AK309" i="1"/>
  <c r="AJ309" i="3"/>
  <c r="AL287" i="3"/>
  <c r="AM287" i="1"/>
  <c r="AM287" i="3" s="1"/>
  <c r="AN287" i="1"/>
  <c r="T382" i="1"/>
  <c r="T382" i="3" s="1"/>
  <c r="S382" i="3"/>
  <c r="AF281" i="1"/>
  <c r="AD281" i="3"/>
  <c r="U258" i="1"/>
  <c r="S258" i="3"/>
  <c r="T258" i="1"/>
  <c r="T258" i="3" s="1"/>
  <c r="AE128" i="1"/>
  <c r="AE128" i="3" s="1"/>
  <c r="AD128" i="3"/>
  <c r="AF587" i="1"/>
  <c r="AD587" i="3"/>
  <c r="AL379" i="3"/>
  <c r="AN379" i="1"/>
  <c r="AM379" i="1"/>
  <c r="AM379" i="3" s="1"/>
  <c r="U262" i="1"/>
  <c r="S262" i="3"/>
  <c r="T262" i="1"/>
  <c r="T262" i="3" s="1"/>
  <c r="U183" i="1"/>
  <c r="S183" i="3"/>
  <c r="AE3" i="1"/>
  <c r="AE3" i="3" s="1"/>
  <c r="AD3" i="3"/>
  <c r="U26" i="1"/>
  <c r="AF524" i="1"/>
  <c r="AM589" i="1"/>
  <c r="AM589" i="3" s="1"/>
  <c r="AL589" i="3"/>
  <c r="U251" i="1"/>
  <c r="S251" i="3"/>
  <c r="AJ92" i="3"/>
  <c r="AK92" i="1"/>
  <c r="AE439" i="1"/>
  <c r="AE439" i="3" s="1"/>
  <c r="AD439" i="3"/>
  <c r="AL389" i="3"/>
  <c r="AN389" i="1"/>
  <c r="AM389" i="1"/>
  <c r="AM389" i="3" s="1"/>
  <c r="V278" i="1"/>
  <c r="V278" i="3" s="1"/>
  <c r="U278" i="3"/>
  <c r="U94" i="1"/>
  <c r="S94" i="3"/>
  <c r="T94" i="1"/>
  <c r="T94" i="3" s="1"/>
  <c r="AE570" i="1"/>
  <c r="AE570" i="3" s="1"/>
  <c r="AD570" i="3"/>
  <c r="AJ460" i="3"/>
  <c r="AK460" i="1"/>
  <c r="AE531" i="1"/>
  <c r="AE531" i="3" s="1"/>
  <c r="AD531" i="3"/>
  <c r="AE223" i="1"/>
  <c r="AE223" i="3" s="1"/>
  <c r="AD223" i="3"/>
  <c r="AG663" i="1"/>
  <c r="AG663" i="3" s="1"/>
  <c r="AF663" i="3"/>
  <c r="AE26" i="1"/>
  <c r="AE26" i="3" s="1"/>
  <c r="AD26" i="3"/>
  <c r="AE351" i="1"/>
  <c r="AE351" i="3" s="1"/>
  <c r="AD351" i="3"/>
  <c r="AJ635" i="3"/>
  <c r="AK635" i="1"/>
  <c r="AL223" i="1"/>
  <c r="AK223" i="3"/>
  <c r="AL157" i="1"/>
  <c r="AK157" i="3"/>
  <c r="AG462" i="1"/>
  <c r="AG462" i="3" s="1"/>
  <c r="AF462" i="3"/>
  <c r="AJ349" i="3"/>
  <c r="AK349" i="1"/>
  <c r="AS393" i="1"/>
  <c r="AS393" i="3" s="1"/>
  <c r="AR393" i="3"/>
  <c r="V575" i="1"/>
  <c r="V575" i="3" s="1"/>
  <c r="U575" i="3"/>
  <c r="V308" i="1"/>
  <c r="V308" i="3" s="1"/>
  <c r="U308" i="3"/>
  <c r="AJ545" i="3"/>
  <c r="AK545" i="1"/>
  <c r="AQ544" i="1"/>
  <c r="AQ544" i="3" s="1"/>
  <c r="AP544" i="3"/>
  <c r="AM620" i="1"/>
  <c r="AM620" i="3" s="1"/>
  <c r="V86" i="1"/>
  <c r="V86" i="3" s="1"/>
  <c r="U86" i="3"/>
  <c r="V475" i="1"/>
  <c r="V475" i="3" s="1"/>
  <c r="U475" i="3"/>
  <c r="V198" i="1"/>
  <c r="V198" i="3" s="1"/>
  <c r="U198" i="3"/>
  <c r="AK360" i="1"/>
  <c r="AJ360" i="3"/>
  <c r="AJ623" i="3"/>
  <c r="AK623" i="1"/>
  <c r="AJ572" i="3"/>
  <c r="AK572" i="1"/>
  <c r="AF301" i="1"/>
  <c r="T449" i="1"/>
  <c r="T449" i="3" s="1"/>
  <c r="S449" i="3"/>
  <c r="V589" i="1"/>
  <c r="V589" i="3" s="1"/>
  <c r="U589" i="3"/>
  <c r="AJ182" i="3"/>
  <c r="AK182" i="1"/>
  <c r="AL557" i="1"/>
  <c r="AK557" i="3"/>
  <c r="AJ371" i="3"/>
  <c r="AK371" i="1"/>
  <c r="AL328" i="1"/>
  <c r="AK328" i="3"/>
  <c r="AL363" i="3"/>
  <c r="AM363" i="1"/>
  <c r="AM363" i="3" s="1"/>
  <c r="AN363" i="1"/>
  <c r="AL311" i="1"/>
  <c r="AK311" i="3"/>
  <c r="AJ640" i="3"/>
  <c r="AK640" i="1"/>
  <c r="U125" i="1"/>
  <c r="AF136" i="1"/>
  <c r="AD136" i="3"/>
  <c r="AJ15" i="3"/>
  <c r="AK15" i="1"/>
  <c r="AJ667" i="3"/>
  <c r="AK667" i="1"/>
  <c r="T439" i="1"/>
  <c r="T439" i="3" s="1"/>
  <c r="S439" i="3"/>
  <c r="U439" i="1"/>
  <c r="AE395" i="1"/>
  <c r="AE395" i="3" s="1"/>
  <c r="AD395" i="3"/>
  <c r="AG421" i="1"/>
  <c r="AG421" i="3" s="1"/>
  <c r="AF421" i="3"/>
  <c r="AL506" i="1"/>
  <c r="AK506" i="3"/>
  <c r="AN60" i="1"/>
  <c r="AL60" i="3"/>
  <c r="AM60" i="1"/>
  <c r="AM60" i="3" s="1"/>
  <c r="AJ35" i="3"/>
  <c r="AK35" i="1"/>
  <c r="AF419" i="1"/>
  <c r="AD419" i="3"/>
  <c r="AG407" i="1"/>
  <c r="AG407" i="3" s="1"/>
  <c r="AF407" i="3"/>
  <c r="AE153" i="1"/>
  <c r="AE153" i="3" s="1"/>
  <c r="AD153" i="3"/>
  <c r="AG48" i="1"/>
  <c r="AG48" i="3" s="1"/>
  <c r="AF48" i="3"/>
  <c r="AE350" i="1"/>
  <c r="AE350" i="3" s="1"/>
  <c r="AD350" i="3"/>
  <c r="V334" i="1"/>
  <c r="V334" i="3" s="1"/>
  <c r="U334" i="3"/>
  <c r="AG516" i="1"/>
  <c r="AG516" i="3" s="1"/>
  <c r="AF516" i="3"/>
  <c r="AJ495" i="3"/>
  <c r="AK495" i="1"/>
  <c r="T209" i="1"/>
  <c r="T209" i="3" s="1"/>
  <c r="S209" i="3"/>
  <c r="U209" i="1"/>
  <c r="AJ444" i="3"/>
  <c r="AK444" i="1"/>
  <c r="V397" i="1"/>
  <c r="V397" i="3" s="1"/>
  <c r="U397" i="3"/>
  <c r="T233" i="1"/>
  <c r="T233" i="3" s="1"/>
  <c r="S233" i="3"/>
  <c r="AG182" i="1"/>
  <c r="AG182" i="3" s="1"/>
  <c r="AF182" i="3"/>
  <c r="AF330" i="1"/>
  <c r="AD330" i="3"/>
  <c r="T567" i="1"/>
  <c r="T567" i="3" s="1"/>
  <c r="S567" i="3"/>
  <c r="AE489" i="1"/>
  <c r="AE489" i="3" s="1"/>
  <c r="AD489" i="3"/>
  <c r="AF655" i="1"/>
  <c r="AD655" i="3"/>
  <c r="V145" i="1"/>
  <c r="V145" i="3" s="1"/>
  <c r="U145" i="3"/>
  <c r="AF188" i="1"/>
  <c r="AD188" i="3"/>
  <c r="AG552" i="1"/>
  <c r="AG552" i="3" s="1"/>
  <c r="AF552" i="3"/>
  <c r="AJ283" i="3"/>
  <c r="AK283" i="1"/>
  <c r="AL369" i="1"/>
  <c r="AK369" i="3"/>
  <c r="AJ273" i="3"/>
  <c r="AK273" i="1"/>
  <c r="T526" i="1"/>
  <c r="T526" i="3" s="1"/>
  <c r="S526" i="3"/>
  <c r="AJ510" i="3"/>
  <c r="AK510" i="1"/>
  <c r="AE20" i="1"/>
  <c r="AE20" i="3" s="1"/>
  <c r="AD20" i="3"/>
  <c r="AE294" i="1"/>
  <c r="AE294" i="3" s="1"/>
  <c r="AD294" i="3"/>
  <c r="AJ528" i="3"/>
  <c r="AK528" i="1"/>
  <c r="U120" i="1"/>
  <c r="S120" i="3"/>
  <c r="AF541" i="1"/>
  <c r="AD541" i="3"/>
  <c r="V96" i="1"/>
  <c r="V96" i="3" s="1"/>
  <c r="U96" i="3"/>
  <c r="AJ341" i="3"/>
  <c r="AK341" i="1"/>
  <c r="AE173" i="1"/>
  <c r="AE173" i="3" s="1"/>
  <c r="AJ376" i="3"/>
  <c r="AK376" i="1"/>
  <c r="AL584" i="1"/>
  <c r="AK584" i="3"/>
  <c r="AL638" i="3"/>
  <c r="AM638" i="1"/>
  <c r="AM638" i="3" s="1"/>
  <c r="AN638" i="1"/>
  <c r="AL5" i="3"/>
  <c r="AM5" i="1"/>
  <c r="AM5" i="3" s="1"/>
  <c r="AN5" i="1"/>
  <c r="AK18" i="1"/>
  <c r="AJ18" i="3"/>
  <c r="AJ339" i="3"/>
  <c r="AK339" i="1"/>
  <c r="T345" i="1"/>
  <c r="T345" i="3" s="1"/>
  <c r="V493" i="1"/>
  <c r="V493" i="3" s="1"/>
  <c r="U493" i="3"/>
  <c r="V533" i="1"/>
  <c r="V533" i="3" s="1"/>
  <c r="U533" i="3"/>
  <c r="AJ107" i="3"/>
  <c r="AK107" i="1"/>
  <c r="V506" i="1"/>
  <c r="V506" i="3" s="1"/>
  <c r="U506" i="3"/>
  <c r="AJ383" i="3"/>
  <c r="AK383" i="1"/>
  <c r="AK148" i="1"/>
  <c r="AJ148" i="3"/>
  <c r="AF170" i="1"/>
  <c r="AD170" i="3"/>
  <c r="AE600" i="1"/>
  <c r="AE600" i="3" s="1"/>
  <c r="AD600" i="3"/>
  <c r="AE163" i="1"/>
  <c r="AE163" i="3" s="1"/>
  <c r="AD163" i="3"/>
  <c r="AJ578" i="3"/>
  <c r="AK578" i="1"/>
  <c r="AJ400" i="3"/>
  <c r="AK400" i="1"/>
  <c r="AE586" i="1"/>
  <c r="AE586" i="3" s="1"/>
  <c r="AD586" i="3"/>
  <c r="AJ261" i="3"/>
  <c r="AK261" i="1"/>
  <c r="AJ321" i="3"/>
  <c r="AK321" i="1"/>
  <c r="AK441" i="1"/>
  <c r="AJ441" i="3"/>
  <c r="T205" i="1"/>
  <c r="T205" i="3" s="1"/>
  <c r="S205" i="3"/>
  <c r="AL397" i="1"/>
  <c r="AK397" i="3"/>
  <c r="AE523" i="1"/>
  <c r="AE523" i="3" s="1"/>
  <c r="AD523" i="3"/>
  <c r="T180" i="1"/>
  <c r="T180" i="3" s="1"/>
  <c r="S180" i="3"/>
  <c r="U601" i="1"/>
  <c r="S601" i="3"/>
  <c r="T601" i="1"/>
  <c r="T601" i="3" s="1"/>
  <c r="AE475" i="1"/>
  <c r="AE475" i="3" s="1"/>
  <c r="AD475" i="3"/>
  <c r="AE524" i="1"/>
  <c r="AE524" i="3" s="1"/>
  <c r="AN31" i="3"/>
  <c r="AO31" i="1"/>
  <c r="AO31" i="3" s="1"/>
  <c r="AP31" i="1"/>
  <c r="AE466" i="1"/>
  <c r="AE466" i="3" s="1"/>
  <c r="AD466" i="3"/>
  <c r="AL186" i="1"/>
  <c r="AK186" i="3"/>
  <c r="AF298" i="1"/>
  <c r="AD298" i="3"/>
  <c r="AN419" i="1"/>
  <c r="AL419" i="3"/>
  <c r="AM419" i="1"/>
  <c r="AM419" i="3" s="1"/>
  <c r="AL563" i="1"/>
  <c r="AK563" i="3"/>
  <c r="T104" i="1"/>
  <c r="T104" i="3" s="1"/>
  <c r="S104" i="3"/>
  <c r="AL155" i="1"/>
  <c r="AK155" i="3"/>
  <c r="V135" i="1"/>
  <c r="V135" i="3" s="1"/>
  <c r="U135" i="3"/>
  <c r="AF511" i="1"/>
  <c r="AD511" i="3"/>
  <c r="AJ577" i="3"/>
  <c r="AK577" i="1"/>
  <c r="T637" i="1"/>
  <c r="T637" i="3" s="1"/>
  <c r="S637" i="3"/>
  <c r="V119" i="1"/>
  <c r="V119" i="3" s="1"/>
  <c r="U119" i="3"/>
  <c r="U382" i="1"/>
  <c r="AQ55" i="1"/>
  <c r="AQ55" i="3" s="1"/>
  <c r="AP55" i="3"/>
  <c r="AQ62" i="1"/>
  <c r="AQ62" i="3" s="1"/>
  <c r="AP62" i="3"/>
  <c r="AQ319" i="1"/>
  <c r="AQ319" i="3" s="1"/>
  <c r="AP319" i="3"/>
  <c r="V352" i="1"/>
  <c r="V352" i="3" s="1"/>
  <c r="U352" i="3"/>
  <c r="V584" i="1"/>
  <c r="V584" i="3" s="1"/>
  <c r="U584" i="3"/>
  <c r="AN620" i="1"/>
  <c r="AN620" i="3" s="1"/>
  <c r="AE464" i="1"/>
  <c r="AE464" i="3" s="1"/>
  <c r="AD464" i="3"/>
  <c r="AG219" i="1"/>
  <c r="AG219" i="3" s="1"/>
  <c r="AF219" i="3"/>
  <c r="AG107" i="1"/>
  <c r="AG107" i="3" s="1"/>
  <c r="AF107" i="3"/>
  <c r="AF258" i="1"/>
  <c r="AJ189" i="3"/>
  <c r="AK189" i="1"/>
  <c r="AF176" i="1"/>
  <c r="AD176" i="3"/>
  <c r="AL409" i="3"/>
  <c r="AN409" i="1"/>
  <c r="AM409" i="1"/>
  <c r="AM409" i="3" s="1"/>
  <c r="AF72" i="1"/>
  <c r="AD72" i="3"/>
  <c r="AL458" i="1"/>
  <c r="AK458" i="3"/>
  <c r="AG50" i="1"/>
  <c r="AG50" i="3" s="1"/>
  <c r="AF50" i="3"/>
  <c r="V600" i="1"/>
  <c r="V600" i="3" s="1"/>
  <c r="U600" i="3"/>
  <c r="AL63" i="3"/>
  <c r="AM63" i="1"/>
  <c r="AM63" i="3" s="1"/>
  <c r="AN63" i="1"/>
  <c r="V417" i="1"/>
  <c r="V417" i="3" s="1"/>
  <c r="U417" i="3"/>
  <c r="T125" i="1"/>
  <c r="T125" i="3" s="1"/>
  <c r="AF113" i="1"/>
  <c r="AD113" i="3"/>
  <c r="AJ77" i="3"/>
  <c r="AK77" i="1"/>
  <c r="AF411" i="1"/>
  <c r="AD411" i="3"/>
  <c r="AK167" i="1"/>
  <c r="AJ167" i="3"/>
  <c r="AE306" i="1"/>
  <c r="AE306" i="3" s="1"/>
  <c r="AD306" i="3"/>
  <c r="U669" i="1"/>
  <c r="S669" i="3"/>
  <c r="AJ153" i="3"/>
  <c r="AK153" i="1"/>
  <c r="T118" i="1"/>
  <c r="T118" i="3" s="1"/>
  <c r="S118" i="3"/>
  <c r="AF353" i="1"/>
  <c r="AD353" i="3"/>
  <c r="AE412" i="1"/>
  <c r="AE412" i="3" s="1"/>
  <c r="AD412" i="3"/>
  <c r="AJ172" i="3"/>
  <c r="AK172" i="1"/>
  <c r="V469" i="1"/>
  <c r="V469" i="3" s="1"/>
  <c r="U469" i="3"/>
  <c r="AE381" i="1"/>
  <c r="AE381" i="3" s="1"/>
  <c r="AD381" i="3"/>
  <c r="AJ288" i="3"/>
  <c r="AK288" i="1"/>
  <c r="AF424" i="1"/>
  <c r="AD424" i="3"/>
  <c r="AK539" i="1"/>
  <c r="AJ539" i="3"/>
  <c r="T17" i="1"/>
  <c r="T17" i="3" s="1"/>
  <c r="S17" i="3"/>
  <c r="U17" i="1"/>
  <c r="AE10" i="1"/>
  <c r="AE10" i="3" s="1"/>
  <c r="AD10" i="3"/>
  <c r="AF282" i="1"/>
  <c r="AD282" i="3"/>
  <c r="T453" i="1"/>
  <c r="T453" i="3" s="1"/>
  <c r="S453" i="3"/>
  <c r="U453" i="1"/>
  <c r="AG389" i="1"/>
  <c r="AG389" i="3" s="1"/>
  <c r="AF389" i="3"/>
  <c r="AJ17" i="3"/>
  <c r="AK17" i="1"/>
  <c r="U172" i="1"/>
  <c r="S172" i="3"/>
  <c r="T172" i="1"/>
  <c r="T172" i="3" s="1"/>
  <c r="AJ302" i="3"/>
  <c r="AK302" i="1"/>
  <c r="AG198" i="1"/>
  <c r="AG198" i="3" s="1"/>
  <c r="AF198" i="3"/>
  <c r="V479" i="1"/>
  <c r="V479" i="3" s="1"/>
  <c r="U479" i="3"/>
  <c r="AF327" i="1"/>
  <c r="AD327" i="3"/>
  <c r="AE558" i="1"/>
  <c r="AE558" i="3" s="1"/>
  <c r="AD558" i="3"/>
  <c r="AE182" i="1"/>
  <c r="AE182" i="3" s="1"/>
  <c r="AF186" i="1"/>
  <c r="AD186" i="3"/>
  <c r="AL530" i="1"/>
  <c r="AK530" i="3"/>
  <c r="AF417" i="1"/>
  <c r="AD417" i="3"/>
  <c r="AE552" i="1"/>
  <c r="AE552" i="3" s="1"/>
  <c r="AD552" i="3"/>
  <c r="AJ654" i="3"/>
  <c r="AK654" i="1"/>
  <c r="T630" i="1"/>
  <c r="T630" i="3" s="1"/>
  <c r="S630" i="3"/>
  <c r="U630" i="1"/>
  <c r="AJ121" i="3"/>
  <c r="AK121" i="1"/>
  <c r="AF666" i="1"/>
  <c r="AD666" i="3"/>
  <c r="AF263" i="1"/>
  <c r="AD263" i="3"/>
  <c r="T241" i="1"/>
  <c r="T241" i="3" s="1"/>
  <c r="S241" i="3"/>
  <c r="U241" i="1"/>
  <c r="AF440" i="1"/>
  <c r="AD440" i="3"/>
  <c r="AL118" i="1"/>
  <c r="AK118" i="3"/>
  <c r="AL230" i="1"/>
  <c r="AK230" i="3"/>
  <c r="AF173" i="1"/>
  <c r="AJ422" i="3"/>
  <c r="AK422" i="1"/>
  <c r="AJ249" i="3"/>
  <c r="AK249" i="1"/>
  <c r="AL627" i="1"/>
  <c r="AK627" i="3"/>
  <c r="AJ150" i="3"/>
  <c r="AK150" i="1"/>
  <c r="T441" i="1"/>
  <c r="T441" i="3" s="1"/>
  <c r="S441" i="3"/>
  <c r="AF187" i="1"/>
  <c r="AD187" i="3"/>
  <c r="T484" i="1"/>
  <c r="T484" i="3" s="1"/>
  <c r="S484" i="3"/>
  <c r="U484" i="1"/>
  <c r="AL343" i="3"/>
  <c r="AN343" i="1"/>
  <c r="AM343" i="1"/>
  <c r="AM343" i="3" s="1"/>
  <c r="V250" i="1"/>
  <c r="V250" i="3" s="1"/>
  <c r="U250" i="3"/>
  <c r="AG51" i="1"/>
  <c r="AG51" i="3" s="1"/>
  <c r="AF51" i="3"/>
  <c r="AJ513" i="3"/>
  <c r="AK513" i="1"/>
  <c r="T261" i="1"/>
  <c r="T261" i="3" s="1"/>
  <c r="S261" i="3"/>
  <c r="U261" i="1"/>
  <c r="AF339" i="1"/>
  <c r="AD339" i="3"/>
  <c r="AG383" i="1"/>
  <c r="AG383" i="3" s="1"/>
  <c r="AF383" i="3"/>
  <c r="AL159" i="1"/>
  <c r="AK159" i="3"/>
  <c r="AJ445" i="3"/>
  <c r="AK445" i="1"/>
  <c r="AF512" i="1"/>
  <c r="AD512" i="3"/>
  <c r="AG41" i="1"/>
  <c r="AG41" i="3" s="1"/>
  <c r="AF41" i="3"/>
  <c r="AG519" i="1"/>
  <c r="AG519" i="3" s="1"/>
  <c r="AF519" i="3"/>
  <c r="AG98" i="1"/>
  <c r="AG98" i="3" s="1"/>
  <c r="AF98" i="3"/>
  <c r="U513" i="1"/>
  <c r="S513" i="3"/>
  <c r="AJ29" i="3"/>
  <c r="AK29" i="1"/>
  <c r="AM312" i="1"/>
  <c r="AM312" i="3" s="1"/>
  <c r="AL312" i="3"/>
  <c r="AK533" i="1"/>
  <c r="AJ533" i="3"/>
  <c r="V386" i="1"/>
  <c r="V386" i="3" s="1"/>
  <c r="U386" i="3"/>
  <c r="AF526" i="1"/>
  <c r="AD526" i="3"/>
  <c r="AJ538" i="3"/>
  <c r="AK538" i="1"/>
  <c r="AJ382" i="3"/>
  <c r="AK382" i="1"/>
  <c r="AL99" i="1"/>
  <c r="AK99" i="3"/>
  <c r="U577" i="1"/>
  <c r="S577" i="3"/>
  <c r="U492" i="1"/>
  <c r="S492" i="3"/>
  <c r="T492" i="1"/>
  <c r="T492" i="3" s="1"/>
  <c r="U191" i="1"/>
  <c r="AL423" i="3"/>
  <c r="AN423" i="1"/>
  <c r="AM423" i="1"/>
  <c r="AM423" i="3" s="1"/>
  <c r="AE485" i="1"/>
  <c r="AE485" i="3" s="1"/>
  <c r="AD485" i="3"/>
  <c r="V214" i="1"/>
  <c r="V214" i="3" s="1"/>
  <c r="U214" i="3"/>
  <c r="AJ412" i="3"/>
  <c r="AK412" i="1"/>
  <c r="T220" i="1"/>
  <c r="T220" i="3" s="1"/>
  <c r="S220" i="3"/>
  <c r="U220" i="1"/>
  <c r="U182" i="1"/>
  <c r="S182" i="3"/>
  <c r="AE391" i="1"/>
  <c r="AE391" i="3" s="1"/>
  <c r="AD391" i="3"/>
  <c r="AE231" i="1"/>
  <c r="AE231" i="3" s="1"/>
  <c r="AD231" i="3"/>
  <c r="AL399" i="1"/>
  <c r="AK399" i="3"/>
  <c r="V213" i="1"/>
  <c r="V213" i="3" s="1"/>
  <c r="U213" i="3"/>
  <c r="AL78" i="1"/>
  <c r="AK78" i="3"/>
  <c r="U529" i="1"/>
  <c r="S529" i="3"/>
  <c r="T529" i="1"/>
  <c r="T529" i="3" s="1"/>
  <c r="V399" i="1"/>
  <c r="V399" i="3" s="1"/>
  <c r="U399" i="3"/>
  <c r="AE8" i="1"/>
  <c r="AE8" i="3" s="1"/>
  <c r="AD8" i="3"/>
  <c r="AL13" i="1"/>
  <c r="AK13" i="3"/>
  <c r="AJ591" i="3"/>
  <c r="AK591" i="1"/>
  <c r="V168" i="1"/>
  <c r="V168" i="3" s="1"/>
  <c r="U168" i="3"/>
  <c r="AG122" i="1"/>
  <c r="AG122" i="3" s="1"/>
  <c r="AF122" i="3"/>
  <c r="AL64" i="1"/>
  <c r="AK64" i="3"/>
  <c r="AN39" i="3"/>
  <c r="AO39" i="1"/>
  <c r="AO39" i="3" s="1"/>
  <c r="AP39" i="1"/>
  <c r="AL569" i="1"/>
  <c r="AK569" i="3"/>
  <c r="AE579" i="1"/>
  <c r="AE579" i="3" s="1"/>
  <c r="AD579" i="3"/>
  <c r="AE480" i="1"/>
  <c r="AE480" i="3" s="1"/>
  <c r="AD480" i="3"/>
  <c r="V488" i="1"/>
  <c r="V488" i="3" s="1"/>
  <c r="U488" i="3"/>
  <c r="AP466" i="1"/>
  <c r="AN466" i="3"/>
  <c r="V557" i="1"/>
  <c r="V557" i="3" s="1"/>
  <c r="U557" i="3"/>
  <c r="AE219" i="1"/>
  <c r="AE219" i="3" s="1"/>
  <c r="AD219" i="3"/>
  <c r="AE107" i="1"/>
  <c r="AE107" i="3" s="1"/>
  <c r="AD107" i="3"/>
  <c r="AN380" i="3"/>
  <c r="AO380" i="1"/>
  <c r="AO380" i="3" s="1"/>
  <c r="AP380" i="1"/>
  <c r="V578" i="1"/>
  <c r="V578" i="3" s="1"/>
  <c r="U578" i="3"/>
  <c r="AJ595" i="3"/>
  <c r="AK595" i="1"/>
  <c r="AE258" i="1"/>
  <c r="AE258" i="3" s="1"/>
  <c r="AL108" i="1"/>
  <c r="AK108" i="3"/>
  <c r="AE77" i="1"/>
  <c r="AE77" i="3" s="1"/>
  <c r="AG203" i="1"/>
  <c r="AG203" i="3" s="1"/>
  <c r="AF203" i="3"/>
  <c r="AL284" i="3"/>
  <c r="AM284" i="1"/>
  <c r="AM284" i="3" s="1"/>
  <c r="AN284" i="1"/>
  <c r="AE50" i="1"/>
  <c r="AE50" i="3" s="1"/>
  <c r="AD50" i="3"/>
  <c r="T189" i="1"/>
  <c r="T189" i="3" s="1"/>
  <c r="S189" i="3"/>
  <c r="U189" i="1"/>
  <c r="AF442" i="1"/>
  <c r="AD442" i="3"/>
  <c r="AF29" i="1"/>
  <c r="V561" i="1"/>
  <c r="V561" i="3" s="1"/>
  <c r="U561" i="3"/>
  <c r="AG228" i="1"/>
  <c r="AG228" i="3" s="1"/>
  <c r="AF228" i="3"/>
  <c r="AF362" i="1"/>
  <c r="AD362" i="3"/>
  <c r="AF218" i="1"/>
  <c r="AD218" i="3"/>
  <c r="U438" i="1"/>
  <c r="S438" i="3"/>
  <c r="AF637" i="1"/>
  <c r="AD637" i="3"/>
  <c r="AK432" i="1"/>
  <c r="AJ432" i="3"/>
  <c r="T469" i="1"/>
  <c r="T469" i="3" s="1"/>
  <c r="S469" i="3"/>
  <c r="AJ314" i="3"/>
  <c r="AK314" i="1"/>
  <c r="V587" i="1"/>
  <c r="V587" i="3" s="1"/>
  <c r="U587" i="3"/>
  <c r="V539" i="1"/>
  <c r="V539" i="3" s="1"/>
  <c r="U539" i="3"/>
  <c r="AG94" i="1"/>
  <c r="AG94" i="3" s="1"/>
  <c r="AF94" i="3"/>
  <c r="U451" i="1"/>
  <c r="S451" i="3"/>
  <c r="T451" i="1"/>
  <c r="T451" i="3" s="1"/>
  <c r="AL166" i="3"/>
  <c r="AM166" i="1"/>
  <c r="AM166" i="3" s="1"/>
  <c r="AN166" i="1"/>
  <c r="AE48" i="1"/>
  <c r="AE48" i="3" s="1"/>
  <c r="AD48" i="3"/>
  <c r="AJ590" i="3"/>
  <c r="AK590" i="1"/>
  <c r="T255" i="1"/>
  <c r="T255" i="3" s="1"/>
  <c r="AG337" i="1"/>
  <c r="AG337" i="3" s="1"/>
  <c r="AF337" i="3"/>
  <c r="AL354" i="1"/>
  <c r="AK354" i="3"/>
  <c r="AN236" i="1"/>
  <c r="AL236" i="3"/>
  <c r="AM236" i="1"/>
  <c r="AM236" i="3" s="1"/>
  <c r="AL111" i="1"/>
  <c r="AK111" i="3"/>
  <c r="AF660" i="1"/>
  <c r="AD660" i="3"/>
  <c r="AN327" i="1"/>
  <c r="AL327" i="3"/>
  <c r="AF351" i="1"/>
  <c r="AL109" i="1"/>
  <c r="AK109" i="3"/>
  <c r="V264" i="1"/>
  <c r="V264" i="3" s="1"/>
  <c r="U264" i="3"/>
  <c r="V360" i="1"/>
  <c r="V360" i="3" s="1"/>
  <c r="U360" i="3"/>
  <c r="AJ512" i="3"/>
  <c r="AK512" i="1"/>
  <c r="AL629" i="3"/>
  <c r="AM629" i="1"/>
  <c r="AM629" i="3" s="1"/>
  <c r="AN629" i="1"/>
  <c r="T51" i="1"/>
  <c r="T51" i="3" s="1"/>
  <c r="S51" i="3"/>
  <c r="AG445" i="1"/>
  <c r="AG445" i="3" s="1"/>
  <c r="AF445" i="3"/>
  <c r="AJ151" i="3"/>
  <c r="AK151" i="1"/>
  <c r="AJ529" i="3"/>
  <c r="AK529" i="1"/>
  <c r="AF234" i="1"/>
  <c r="V328" i="1"/>
  <c r="V328" i="3" s="1"/>
  <c r="U328" i="3"/>
  <c r="AJ262" i="3"/>
  <c r="AK262" i="1"/>
  <c r="AL509" i="3"/>
  <c r="AN509" i="1"/>
  <c r="AM509" i="1"/>
  <c r="AM509" i="3" s="1"/>
  <c r="AJ576" i="3"/>
  <c r="AK576" i="1"/>
  <c r="AG116" i="1"/>
  <c r="AG116" i="3" s="1"/>
  <c r="AF116" i="3"/>
  <c r="AJ508" i="3"/>
  <c r="AK508" i="1"/>
  <c r="AE51" i="1"/>
  <c r="AE51" i="3" s="1"/>
  <c r="AD51" i="3"/>
  <c r="AL534" i="1"/>
  <c r="AK534" i="3"/>
  <c r="AJ225" i="3"/>
  <c r="AK225" i="1"/>
  <c r="AJ144" i="3"/>
  <c r="AK144" i="1"/>
  <c r="T422" i="1"/>
  <c r="T422" i="3" s="1"/>
  <c r="S422" i="3"/>
  <c r="U422" i="1"/>
  <c r="AJ12" i="3"/>
  <c r="AK12" i="1"/>
  <c r="U152" i="1"/>
  <c r="S152" i="3"/>
  <c r="T19" i="1"/>
  <c r="T19" i="3" s="1"/>
  <c r="S19" i="3"/>
  <c r="U19" i="1"/>
  <c r="AE41" i="1"/>
  <c r="AE41" i="3" s="1"/>
  <c r="AD41" i="3"/>
  <c r="AE519" i="1"/>
  <c r="AE519" i="3" s="1"/>
  <c r="AD519" i="3"/>
  <c r="AL407" i="3"/>
  <c r="AM407" i="1"/>
  <c r="AM407" i="3" s="1"/>
  <c r="AN407" i="1"/>
  <c r="AF148" i="1"/>
  <c r="AD148" i="3"/>
  <c r="AM523" i="1"/>
  <c r="AM523" i="3" s="1"/>
  <c r="AL523" i="3"/>
  <c r="AN523" i="1"/>
  <c r="AE569" i="1"/>
  <c r="AE569" i="3" s="1"/>
  <c r="V37" i="1"/>
  <c r="V37" i="3" s="1"/>
  <c r="U37" i="3"/>
  <c r="U70" i="1"/>
  <c r="S70" i="3"/>
  <c r="AE560" i="1"/>
  <c r="AE560" i="3" s="1"/>
  <c r="T400" i="1"/>
  <c r="T400" i="3" s="1"/>
  <c r="S400" i="3"/>
  <c r="U400" i="1"/>
  <c r="AJ127" i="3"/>
  <c r="AK127" i="1"/>
  <c r="T191" i="1"/>
  <c r="T191" i="3" s="1"/>
  <c r="T252" i="1"/>
  <c r="T252" i="3" s="1"/>
  <c r="S252" i="3"/>
  <c r="AF38" i="1"/>
  <c r="AD38" i="3"/>
  <c r="AF257" i="1"/>
  <c r="AD257" i="3"/>
  <c r="U370" i="1"/>
  <c r="S370" i="3"/>
  <c r="AG217" i="1"/>
  <c r="AG217" i="3" s="1"/>
  <c r="AF217" i="3"/>
  <c r="AK489" i="1"/>
  <c r="AJ489" i="3"/>
  <c r="AJ16" i="3"/>
  <c r="AK16" i="1"/>
  <c r="AJ367" i="3"/>
  <c r="AK367" i="1"/>
  <c r="AQ124" i="1"/>
  <c r="AQ124" i="3" s="1"/>
  <c r="AP124" i="3"/>
  <c r="AQ520" i="1"/>
  <c r="AQ520" i="3" s="1"/>
  <c r="AP520" i="3"/>
  <c r="V14" i="1"/>
  <c r="V14" i="3" s="1"/>
  <c r="U14" i="3"/>
  <c r="AQ331" i="1"/>
  <c r="AQ331" i="3" s="1"/>
  <c r="AP331" i="3"/>
  <c r="AP313" i="1"/>
  <c r="AN313" i="3"/>
  <c r="AG567" i="1"/>
  <c r="AG567" i="3" s="1"/>
  <c r="AF567" i="3"/>
  <c r="AF77" i="1"/>
  <c r="AJ243" i="3"/>
  <c r="AK243" i="1"/>
  <c r="T232" i="1"/>
  <c r="T232" i="3" s="1"/>
  <c r="S232" i="3"/>
  <c r="T521" i="1"/>
  <c r="T521" i="3" s="1"/>
  <c r="S521" i="3"/>
  <c r="U521" i="1"/>
  <c r="AF316" i="1"/>
  <c r="AF39" i="1"/>
  <c r="AD39" i="3"/>
  <c r="T588" i="1"/>
  <c r="T588" i="3" s="1"/>
  <c r="S588" i="3"/>
  <c r="AE29" i="1"/>
  <c r="AE29" i="3" s="1"/>
  <c r="T603" i="1"/>
  <c r="T603" i="3" s="1"/>
  <c r="S603" i="3"/>
  <c r="U603" i="1"/>
  <c r="AF648" i="1"/>
  <c r="AG202" i="1"/>
  <c r="AG202" i="3" s="1"/>
  <c r="AF202" i="3"/>
  <c r="AE238" i="1"/>
  <c r="AE238" i="3" s="1"/>
  <c r="AD238" i="3"/>
  <c r="T572" i="1"/>
  <c r="T572" i="3" s="1"/>
  <c r="S572" i="3"/>
  <c r="AE404" i="1"/>
  <c r="AE404" i="3" s="1"/>
  <c r="AD404" i="3"/>
  <c r="AL434" i="1"/>
  <c r="AK434" i="3"/>
  <c r="AJ2" i="3"/>
  <c r="AK2" i="1"/>
  <c r="AM636" i="1"/>
  <c r="AM636" i="3" s="1"/>
  <c r="AL636" i="3"/>
  <c r="AJ315" i="3"/>
  <c r="AK315" i="1"/>
  <c r="AJ453" i="3"/>
  <c r="AK453" i="1"/>
  <c r="AL426" i="3"/>
  <c r="AM426" i="1"/>
  <c r="AM426" i="3" s="1"/>
  <c r="AN426" i="1"/>
  <c r="V237" i="1"/>
  <c r="V237" i="3" s="1"/>
  <c r="U237" i="3"/>
  <c r="AF8" i="1"/>
  <c r="AE144" i="1"/>
  <c r="AE144" i="3" s="1"/>
  <c r="AJ560" i="3"/>
  <c r="AK560" i="1"/>
  <c r="AJ599" i="3"/>
  <c r="AK599" i="1"/>
  <c r="AE185" i="1"/>
  <c r="AE185" i="3" s="1"/>
  <c r="AD185" i="3"/>
  <c r="AL123" i="3"/>
  <c r="AN123" i="1"/>
  <c r="AM123" i="1"/>
  <c r="AM123" i="3" s="1"/>
  <c r="AE603" i="1"/>
  <c r="AE603" i="3" s="1"/>
  <c r="AD603" i="3"/>
  <c r="AG117" i="1"/>
  <c r="AG117" i="3" s="1"/>
  <c r="AF117" i="3"/>
  <c r="U163" i="1"/>
  <c r="S163" i="3"/>
  <c r="AE271" i="1"/>
  <c r="AE271" i="3" s="1"/>
  <c r="AE386" i="1"/>
  <c r="AE386" i="3" s="1"/>
  <c r="T22" i="1"/>
  <c r="T22" i="3" s="1"/>
  <c r="S22" i="3"/>
  <c r="U22" i="1"/>
  <c r="T536" i="1"/>
  <c r="T536" i="3" s="1"/>
  <c r="S536" i="3"/>
  <c r="AK574" i="1"/>
  <c r="AJ574" i="3"/>
  <c r="AJ487" i="3"/>
  <c r="AK487" i="1"/>
  <c r="AG610" i="1"/>
  <c r="AG610" i="3" s="1"/>
  <c r="AF610" i="3"/>
  <c r="AE172" i="1"/>
  <c r="AE172" i="3" s="1"/>
  <c r="AF507" i="1"/>
  <c r="AD507" i="3"/>
  <c r="T283" i="1"/>
  <c r="T283" i="3" s="1"/>
  <c r="S283" i="3"/>
  <c r="AJ164" i="3"/>
  <c r="AK164" i="1"/>
  <c r="AE40" i="1"/>
  <c r="AE40" i="3" s="1"/>
  <c r="AM554" i="1"/>
  <c r="AM554" i="3" s="1"/>
  <c r="AL554" i="3"/>
  <c r="AM195" i="1"/>
  <c r="AM195" i="3" s="1"/>
  <c r="AL195" i="3"/>
  <c r="AN195" i="1"/>
  <c r="AF26" i="1"/>
  <c r="AE95" i="1"/>
  <c r="AE95" i="3" s="1"/>
  <c r="T288" i="1"/>
  <c r="T288" i="3" s="1"/>
  <c r="S288" i="3"/>
  <c r="U288" i="1"/>
  <c r="AE255" i="1"/>
  <c r="AE255" i="3" s="1"/>
  <c r="AD255" i="3"/>
  <c r="AG472" i="1"/>
  <c r="AG472" i="3" s="1"/>
  <c r="AF472" i="3"/>
  <c r="AF555" i="1"/>
  <c r="AD555" i="3"/>
  <c r="U342" i="1"/>
  <c r="S342" i="3"/>
  <c r="U590" i="1"/>
  <c r="U322" i="1"/>
  <c r="S322" i="3"/>
  <c r="T322" i="1"/>
  <c r="T322" i="3" s="1"/>
  <c r="AJ606" i="3"/>
  <c r="AK606" i="1"/>
  <c r="AL648" i="1"/>
  <c r="AK648" i="3"/>
  <c r="V311" i="1"/>
  <c r="V311" i="3" s="1"/>
  <c r="U311" i="3"/>
  <c r="U20" i="1"/>
  <c r="S20" i="3"/>
  <c r="AK244" i="1"/>
  <c r="AJ244" i="3"/>
  <c r="AK540" i="1"/>
  <c r="AK540" i="3" s="1"/>
  <c r="AJ540" i="3"/>
  <c r="T606" i="1"/>
  <c r="T606" i="3" s="1"/>
  <c r="S606" i="3"/>
  <c r="AF532" i="1"/>
  <c r="AD532" i="3"/>
  <c r="AJ217" i="3"/>
  <c r="AK217" i="1"/>
  <c r="U381" i="1"/>
  <c r="S381" i="3"/>
  <c r="T381" i="1"/>
  <c r="T381" i="3" s="1"/>
  <c r="AK567" i="1"/>
  <c r="AJ567" i="3"/>
  <c r="AJ424" i="3"/>
  <c r="AK424" i="1"/>
  <c r="T81" i="1"/>
  <c r="T81" i="3" s="1"/>
  <c r="S81" i="3"/>
  <c r="AE341" i="1"/>
  <c r="AE341" i="3" s="1"/>
  <c r="AJ579" i="3"/>
  <c r="AK579" i="1"/>
  <c r="AF498" i="1"/>
  <c r="AE234" i="1"/>
  <c r="AE234" i="3" s="1"/>
  <c r="AF607" i="1"/>
  <c r="AF635" i="1"/>
  <c r="AD635" i="3"/>
  <c r="U93" i="1"/>
  <c r="S93" i="3"/>
  <c r="T93" i="1"/>
  <c r="T93" i="3" s="1"/>
  <c r="AE9" i="1"/>
  <c r="AE9" i="3" s="1"/>
  <c r="AD9" i="3"/>
  <c r="AL612" i="1"/>
  <c r="AK612" i="3"/>
  <c r="AF632" i="1"/>
  <c r="AG261" i="1"/>
  <c r="AG261" i="3" s="1"/>
  <c r="AF261" i="3"/>
  <c r="AF513" i="1"/>
  <c r="AD513" i="3"/>
  <c r="AL388" i="1"/>
  <c r="AK388" i="3"/>
  <c r="AJ82" i="3"/>
  <c r="AK82" i="1"/>
  <c r="AJ492" i="3"/>
  <c r="AK492" i="1"/>
  <c r="AE33" i="1"/>
  <c r="AE33" i="3" s="1"/>
  <c r="AF370" i="1"/>
  <c r="V36" i="1"/>
  <c r="V36" i="3" s="1"/>
  <c r="U36" i="3"/>
  <c r="AJ41" i="3"/>
  <c r="AK41" i="1"/>
  <c r="V83" i="1"/>
  <c r="V83" i="3" s="1"/>
  <c r="U83" i="3"/>
  <c r="AF569" i="1"/>
  <c r="T663" i="1"/>
  <c r="T663" i="3" s="1"/>
  <c r="S663" i="3"/>
  <c r="AL437" i="3"/>
  <c r="AM437" i="1"/>
  <c r="AM437" i="3" s="1"/>
  <c r="AN437" i="1"/>
  <c r="AF215" i="1"/>
  <c r="AD215" i="3"/>
  <c r="AJ580" i="3"/>
  <c r="AK580" i="1"/>
  <c r="AN598" i="1"/>
  <c r="AL598" i="3"/>
  <c r="AM598" i="1"/>
  <c r="AM598" i="3" s="1"/>
  <c r="AJ452" i="3"/>
  <c r="AK452" i="1"/>
  <c r="AN277" i="1"/>
  <c r="AL277" i="3"/>
  <c r="V162" i="1"/>
  <c r="V162" i="3" s="1"/>
  <c r="U162" i="3"/>
  <c r="AJ356" i="3"/>
  <c r="AK356" i="1"/>
  <c r="AK28" i="1"/>
  <c r="AJ28" i="3"/>
  <c r="AJ442" i="3"/>
  <c r="AK442" i="1"/>
  <c r="AE123" i="1"/>
  <c r="AE123" i="3" s="1"/>
  <c r="AD123" i="3"/>
  <c r="AF560" i="1"/>
  <c r="AE224" i="1"/>
  <c r="AE224" i="3" s="1"/>
  <c r="AD224" i="3"/>
  <c r="AE177" i="1"/>
  <c r="AE177" i="3" s="1"/>
  <c r="AD177" i="3"/>
  <c r="AJ616" i="3"/>
  <c r="AK616" i="1"/>
  <c r="V621" i="1"/>
  <c r="V621" i="3" s="1"/>
  <c r="U621" i="3"/>
  <c r="AK136" i="1"/>
  <c r="AJ136" i="3"/>
  <c r="AK521" i="1"/>
  <c r="AJ521" i="3"/>
  <c r="AG244" i="1"/>
  <c r="AG244" i="3" s="1"/>
  <c r="AF244" i="3"/>
  <c r="AP326" i="1"/>
  <c r="AN326" i="3"/>
  <c r="AO326" i="1"/>
  <c r="AO326" i="3" s="1"/>
  <c r="AF579" i="1"/>
  <c r="U512" i="1"/>
  <c r="AG89" i="1"/>
  <c r="AG89" i="3" s="1"/>
  <c r="AF89" i="3"/>
  <c r="V499" i="1"/>
  <c r="V499" i="3" s="1"/>
  <c r="U499" i="3"/>
  <c r="AG374" i="1"/>
  <c r="AG374" i="3" s="1"/>
  <c r="AF374" i="3"/>
  <c r="V377" i="1"/>
  <c r="V377" i="3" s="1"/>
  <c r="U377" i="3"/>
  <c r="AG56" i="1"/>
  <c r="AG56" i="3" s="1"/>
  <c r="AF56" i="3"/>
  <c r="V396" i="1"/>
  <c r="V396" i="3" s="1"/>
  <c r="U396" i="3"/>
  <c r="AE378" i="1"/>
  <c r="AE378" i="3" s="1"/>
  <c r="AD378" i="3"/>
  <c r="T67" i="1"/>
  <c r="T67" i="3" s="1"/>
  <c r="S67" i="3"/>
  <c r="U67" i="1"/>
  <c r="AK46" i="1"/>
  <c r="AJ46" i="3"/>
  <c r="AG361" i="1"/>
  <c r="AG361" i="3" s="1"/>
  <c r="AF361" i="3"/>
  <c r="AJ140" i="3"/>
  <c r="AK140" i="1"/>
  <c r="AG476" i="1"/>
  <c r="AG476" i="3" s="1"/>
  <c r="AF476" i="3"/>
  <c r="U146" i="1"/>
  <c r="S146" i="3"/>
  <c r="V179" i="1"/>
  <c r="V179" i="3" s="1"/>
  <c r="U179" i="3"/>
  <c r="AG138" i="1"/>
  <c r="AG138" i="3" s="1"/>
  <c r="AF138" i="3"/>
  <c r="AG491" i="1"/>
  <c r="AG491" i="3" s="1"/>
  <c r="AF491" i="3"/>
  <c r="AG377" i="1"/>
  <c r="AG377" i="3" s="1"/>
  <c r="AF377" i="3"/>
  <c r="AJ396" i="3"/>
  <c r="AK396" i="1"/>
  <c r="T396" i="1"/>
  <c r="T396" i="3" s="1"/>
  <c r="S396" i="3"/>
  <c r="AJ429" i="3"/>
  <c r="AK429" i="1"/>
  <c r="AE373" i="1"/>
  <c r="AE373" i="3" s="1"/>
  <c r="AD373" i="3"/>
  <c r="AE138" i="1"/>
  <c r="AE138" i="3" s="1"/>
  <c r="AD138" i="3"/>
  <c r="AJ401" i="3"/>
  <c r="AK401" i="1"/>
  <c r="AG373" i="1"/>
  <c r="AG373" i="3" s="1"/>
  <c r="AF373" i="3"/>
  <c r="AE491" i="1"/>
  <c r="AE491" i="3" s="1"/>
  <c r="AD491" i="3"/>
  <c r="AL242" i="1"/>
  <c r="AK242" i="3"/>
  <c r="AJ416" i="3"/>
  <c r="AK416" i="1"/>
  <c r="V140" i="1"/>
  <c r="V140" i="3" s="1"/>
  <c r="U140" i="3"/>
  <c r="T499" i="1"/>
  <c r="T499" i="3" s="1"/>
  <c r="S499" i="3"/>
  <c r="AK373" i="1"/>
  <c r="AJ373" i="3"/>
  <c r="AL456" i="1"/>
  <c r="AK456" i="3"/>
  <c r="V242" i="1"/>
  <c r="V242" i="3" s="1"/>
  <c r="U242" i="3"/>
  <c r="V229" i="1"/>
  <c r="V229" i="3" s="1"/>
  <c r="U229" i="3"/>
  <c r="AJ67" i="3"/>
  <c r="AK67" i="1"/>
  <c r="AJ377" i="3"/>
  <c r="AK377" i="1"/>
  <c r="AG477" i="1"/>
  <c r="AG477" i="3" s="1"/>
  <c r="AF477" i="3"/>
  <c r="AL378" i="1"/>
  <c r="AK378" i="3"/>
  <c r="AG73" i="1"/>
  <c r="AG73" i="3" s="1"/>
  <c r="AF73" i="3"/>
  <c r="AL454" i="3"/>
  <c r="AM454" i="1"/>
  <c r="AM454" i="3" s="1"/>
  <c r="AN454" i="1"/>
  <c r="AL491" i="1"/>
  <c r="AK491" i="3"/>
  <c r="AE477" i="1"/>
  <c r="AE477" i="3" s="1"/>
  <c r="AD477" i="3"/>
  <c r="AL178" i="1"/>
  <c r="AK178" i="3"/>
  <c r="AJ361" i="3"/>
  <c r="AK361" i="1"/>
  <c r="AG390" i="1"/>
  <c r="AG390" i="3" s="1"/>
  <c r="AF390" i="3"/>
  <c r="AF229" i="1"/>
  <c r="AD229" i="3"/>
  <c r="AG239" i="1"/>
  <c r="AG239" i="3" s="1"/>
  <c r="AF239" i="3"/>
  <c r="AJ374" i="3"/>
  <c r="AK374" i="1"/>
  <c r="U361" i="1"/>
  <c r="S361" i="3"/>
  <c r="T361" i="1"/>
  <c r="T361" i="3" s="1"/>
  <c r="AE56" i="1"/>
  <c r="AE56" i="3" s="1"/>
  <c r="AD56" i="3"/>
  <c r="AL138" i="1"/>
  <c r="AK138" i="3"/>
  <c r="V456" i="1"/>
  <c r="V456" i="3" s="1"/>
  <c r="U456" i="3"/>
  <c r="V178" i="1"/>
  <c r="V178" i="3" s="1"/>
  <c r="U178" i="3"/>
  <c r="AL477" i="1"/>
  <c r="AK477" i="3"/>
  <c r="AL476" i="1"/>
  <c r="AK476" i="3"/>
  <c r="T377" i="1"/>
  <c r="T377" i="3" s="1"/>
  <c r="S377" i="3"/>
  <c r="AM240" i="1"/>
  <c r="AM240" i="3" s="1"/>
  <c r="AL240" i="3"/>
  <c r="AN240" i="1"/>
  <c r="AG429" i="1"/>
  <c r="AG429" i="3" s="1"/>
  <c r="AF429" i="3"/>
  <c r="V429" i="1"/>
  <c r="V429" i="3" s="1"/>
  <c r="U429" i="3"/>
  <c r="AF178" i="1"/>
  <c r="AD178" i="3"/>
  <c r="AJ146" i="3"/>
  <c r="AK146" i="1"/>
  <c r="AF240" i="1"/>
  <c r="AD240" i="3"/>
  <c r="AJ156" i="3"/>
  <c r="AK156" i="1"/>
  <c r="AJ89" i="3"/>
  <c r="AK89" i="1"/>
  <c r="AJ179" i="3"/>
  <c r="AK179" i="1"/>
  <c r="V373" i="1"/>
  <c r="V373" i="3" s="1"/>
  <c r="U373" i="3"/>
  <c r="AF401" i="1"/>
  <c r="AD401" i="3"/>
  <c r="AK229" i="1"/>
  <c r="AJ229" i="3"/>
  <c r="AE89" i="1"/>
  <c r="AE89" i="3" s="1"/>
  <c r="AD89" i="3"/>
  <c r="T46" i="1"/>
  <c r="T46" i="3" s="1"/>
  <c r="S46" i="3"/>
  <c r="V56" i="1"/>
  <c r="V56" i="3" s="1"/>
  <c r="U56" i="3"/>
  <c r="AG67" i="1"/>
  <c r="AG67" i="3" s="1"/>
  <c r="AF67" i="3"/>
  <c r="V239" i="1"/>
  <c r="V239" i="3" s="1"/>
  <c r="U239" i="3"/>
  <c r="U374" i="1"/>
  <c r="AL239" i="1"/>
  <c r="AK239" i="3"/>
  <c r="V46" i="1"/>
  <c r="V46" i="3" s="1"/>
  <c r="U46" i="3"/>
  <c r="AL390" i="1"/>
  <c r="AK390" i="3"/>
  <c r="U89" i="1"/>
  <c r="S89" i="3"/>
  <c r="T89" i="1"/>
  <c r="T89" i="3" s="1"/>
  <c r="V390" i="1"/>
  <c r="V390" i="3" s="1"/>
  <c r="U390" i="3"/>
  <c r="AF396" i="1"/>
  <c r="AD396" i="3"/>
  <c r="AF416" i="1"/>
  <c r="AD416" i="3"/>
  <c r="AJ499" i="3"/>
  <c r="AK499" i="1"/>
  <c r="T374" i="1"/>
  <c r="T374" i="3" s="1"/>
  <c r="AG454" i="1"/>
  <c r="AG454" i="3" s="1"/>
  <c r="AF454" i="3"/>
  <c r="T373" i="1"/>
  <c r="T373" i="3" s="1"/>
  <c r="S373" i="3"/>
  <c r="V491" i="1"/>
  <c r="V491" i="3" s="1"/>
  <c r="U491" i="3"/>
  <c r="AF378" i="1"/>
  <c r="AJ73" i="3"/>
  <c r="AK73" i="1"/>
  <c r="AK56" i="1"/>
  <c r="AJ56" i="3"/>
  <c r="AE374" i="1"/>
  <c r="AE374" i="3" s="1"/>
  <c r="AD374" i="3"/>
  <c r="AF146" i="1"/>
  <c r="AD146" i="3"/>
  <c r="AP216" i="1"/>
  <c r="AO216" i="1"/>
  <c r="AO216" i="3" s="1"/>
  <c r="AO466" i="1"/>
  <c r="AO466" i="3" s="1"/>
  <c r="AP465" i="1"/>
  <c r="AP174" i="1"/>
  <c r="AR308" i="1"/>
  <c r="AT308" i="1" s="1"/>
  <c r="AO589" i="1"/>
  <c r="AO589" i="3" s="1"/>
  <c r="AP589" i="1"/>
  <c r="AO636" i="1"/>
  <c r="AO636" i="3" s="1"/>
  <c r="AP636" i="1"/>
  <c r="AO313" i="1"/>
  <c r="AO313" i="3" s="1"/>
  <c r="AP479" i="1"/>
  <c r="AO665" i="1"/>
  <c r="AO665" i="3" s="1"/>
  <c r="AP665" i="1"/>
  <c r="AO615" i="1"/>
  <c r="AO615" i="3" s="1"/>
  <c r="AP615" i="1"/>
  <c r="AO554" i="1"/>
  <c r="AO554" i="3" s="1"/>
  <c r="AP554" i="1"/>
  <c r="AO621" i="1"/>
  <c r="AO621" i="3" s="1"/>
  <c r="AP621" i="1"/>
  <c r="AP351" i="1"/>
  <c r="AO351" i="1"/>
  <c r="AO351" i="3" s="1"/>
  <c r="AP348" i="1"/>
  <c r="AO348" i="1"/>
  <c r="AO348" i="3" s="1"/>
  <c r="AO414" i="1"/>
  <c r="AO414" i="3" s="1"/>
  <c r="AP414" i="1"/>
  <c r="AT49" i="1"/>
  <c r="AP228" i="1"/>
  <c r="AO228" i="1"/>
  <c r="AO228" i="3" s="1"/>
  <c r="AP488" i="1"/>
  <c r="AO488" i="1"/>
  <c r="AO488" i="3" s="1"/>
  <c r="AR581" i="1"/>
  <c r="AR124" i="1"/>
  <c r="AR55" i="1"/>
  <c r="AO30" i="1"/>
  <c r="AO30" i="3" s="1"/>
  <c r="AP30" i="1"/>
  <c r="AO352" i="1"/>
  <c r="AO352" i="3" s="1"/>
  <c r="AP352" i="1"/>
  <c r="AP384" i="1"/>
  <c r="AO384" i="1"/>
  <c r="AO384" i="3" s="1"/>
  <c r="AO14" i="1"/>
  <c r="AO14" i="3" s="1"/>
  <c r="AR90" i="1"/>
  <c r="AT393" i="1"/>
  <c r="AP475" i="1"/>
  <c r="AO475" i="1"/>
  <c r="AO475" i="3" s="1"/>
  <c r="AO132" i="1"/>
  <c r="AO132" i="3" s="1"/>
  <c r="AP132" i="1"/>
  <c r="AO332" i="1"/>
  <c r="AO332" i="3" s="1"/>
  <c r="AP332" i="1"/>
  <c r="AR23" i="1" l="1"/>
  <c r="AR142" i="1"/>
  <c r="U560" i="3"/>
  <c r="AF568" i="3"/>
  <c r="AR668" i="1"/>
  <c r="AL375" i="1"/>
  <c r="AM375" i="1" s="1"/>
  <c r="AM375" i="3" s="1"/>
  <c r="V340" i="1"/>
  <c r="V340" i="3" s="1"/>
  <c r="U340" i="3"/>
  <c r="AR362" i="1"/>
  <c r="AL265" i="1"/>
  <c r="AN265" i="1" s="1"/>
  <c r="AR544" i="1"/>
  <c r="AR435" i="1"/>
  <c r="AR457" i="1"/>
  <c r="AR457" i="3" s="1"/>
  <c r="AR192" i="1"/>
  <c r="AT192" i="1" s="1"/>
  <c r="AP14" i="1"/>
  <c r="AR520" i="1"/>
  <c r="AS520" i="1" s="1"/>
  <c r="AS520" i="3" s="1"/>
  <c r="AO620" i="1"/>
  <c r="AO620" i="3" s="1"/>
  <c r="AP170" i="1"/>
  <c r="AP170" i="3" s="1"/>
  <c r="AR331" i="1"/>
  <c r="U548" i="3"/>
  <c r="V548" i="1"/>
  <c r="V548" i="3" s="1"/>
  <c r="AO170" i="1"/>
  <c r="AO170" i="3" s="1"/>
  <c r="AL548" i="1"/>
  <c r="AG286" i="1"/>
  <c r="AG286" i="3" s="1"/>
  <c r="AF286" i="3"/>
  <c r="AR62" i="1"/>
  <c r="AS62" i="1" s="1"/>
  <c r="AS62" i="3" s="1"/>
  <c r="AP620" i="1"/>
  <c r="AQ620" i="1" s="1"/>
  <c r="AQ620" i="3" s="1"/>
  <c r="AL463" i="1"/>
  <c r="AU308" i="1"/>
  <c r="AU308" i="3" s="1"/>
  <c r="AT308" i="3"/>
  <c r="AQ636" i="1"/>
  <c r="AQ636" i="3" s="1"/>
  <c r="AP636" i="3"/>
  <c r="AL412" i="1"/>
  <c r="AK412" i="3"/>
  <c r="AL172" i="1"/>
  <c r="AK172" i="3"/>
  <c r="AL403" i="1"/>
  <c r="AK403" i="3"/>
  <c r="AL129" i="3"/>
  <c r="AN129" i="1"/>
  <c r="AM129" i="1"/>
  <c r="AM129" i="3" s="1"/>
  <c r="AU393" i="1"/>
  <c r="AU393" i="3" s="1"/>
  <c r="AT393" i="3"/>
  <c r="AQ384" i="1"/>
  <c r="AQ384" i="3" s="1"/>
  <c r="AP384" i="3"/>
  <c r="AG560" i="1"/>
  <c r="AG560" i="3" s="1"/>
  <c r="AF560" i="3"/>
  <c r="AG635" i="1"/>
  <c r="AG635" i="3" s="1"/>
  <c r="AF635" i="3"/>
  <c r="AL487" i="1"/>
  <c r="AK487" i="3"/>
  <c r="AP523" i="1"/>
  <c r="AN523" i="3"/>
  <c r="AO523" i="1"/>
  <c r="AO523" i="3" s="1"/>
  <c r="V152" i="1"/>
  <c r="V152" i="3" s="1"/>
  <c r="U152" i="3"/>
  <c r="V438" i="1"/>
  <c r="V438" i="3" s="1"/>
  <c r="U438" i="3"/>
  <c r="AG339" i="1"/>
  <c r="AG339" i="3" s="1"/>
  <c r="AF339" i="3"/>
  <c r="V484" i="1"/>
  <c r="V484" i="3" s="1"/>
  <c r="U484" i="3"/>
  <c r="V669" i="1"/>
  <c r="V669" i="3" s="1"/>
  <c r="U669" i="3"/>
  <c r="AL510" i="1"/>
  <c r="AK510" i="3"/>
  <c r="AL495" i="1"/>
  <c r="AK495" i="3"/>
  <c r="V183" i="1"/>
  <c r="V183" i="3" s="1"/>
  <c r="U183" i="3"/>
  <c r="AG434" i="1"/>
  <c r="AG434" i="3" s="1"/>
  <c r="AF434" i="3"/>
  <c r="AL226" i="1"/>
  <c r="AK226" i="3"/>
  <c r="AL551" i="1"/>
  <c r="AK551" i="3"/>
  <c r="AL34" i="3"/>
  <c r="AN34" i="1"/>
  <c r="AM34" i="1"/>
  <c r="AM34" i="3" s="1"/>
  <c r="AG631" i="1"/>
  <c r="AG631" i="3" s="1"/>
  <c r="AF631" i="3"/>
  <c r="AL604" i="1"/>
  <c r="AK604" i="3"/>
  <c r="AL86" i="3"/>
  <c r="AN86" i="1"/>
  <c r="AM86" i="1"/>
  <c r="AM86" i="3" s="1"/>
  <c r="AL9" i="1"/>
  <c r="AK9" i="3"/>
  <c r="AN651" i="3"/>
  <c r="AO651" i="1"/>
  <c r="AO651" i="3" s="1"/>
  <c r="AP651" i="1"/>
  <c r="AL486" i="3"/>
  <c r="AM486" i="1"/>
  <c r="AM486" i="3" s="1"/>
  <c r="AN486" i="1"/>
  <c r="AL541" i="1"/>
  <c r="AK541" i="3"/>
  <c r="AL255" i="1"/>
  <c r="AK255" i="3"/>
  <c r="AG621" i="1"/>
  <c r="AG621" i="3" s="1"/>
  <c r="AF621" i="3"/>
  <c r="AL234" i="1"/>
  <c r="AK234" i="3"/>
  <c r="AM122" i="1"/>
  <c r="AM122" i="3" s="1"/>
  <c r="AL122" i="3"/>
  <c r="AN122" i="1"/>
  <c r="AM514" i="1"/>
  <c r="AM514" i="3" s="1"/>
  <c r="AL514" i="3"/>
  <c r="AN514" i="1"/>
  <c r="V42" i="1"/>
  <c r="V42" i="3" s="1"/>
  <c r="U42" i="3"/>
  <c r="AL267" i="1"/>
  <c r="AK267" i="3"/>
  <c r="AN84" i="3"/>
  <c r="AP84" i="1"/>
  <c r="AO84" i="1"/>
  <c r="AO84" i="3" s="1"/>
  <c r="AM570" i="1"/>
  <c r="AM570" i="3" s="1"/>
  <c r="AL570" i="3"/>
  <c r="AN570" i="1"/>
  <c r="AN306" i="3"/>
  <c r="AO306" i="1"/>
  <c r="AO306" i="3" s="1"/>
  <c r="AP306" i="1"/>
  <c r="V219" i="1"/>
  <c r="V219" i="3" s="1"/>
  <c r="U219" i="3"/>
  <c r="AL385" i="3"/>
  <c r="AM385" i="1"/>
  <c r="AM385" i="3" s="1"/>
  <c r="AN385" i="1"/>
  <c r="AG315" i="1"/>
  <c r="AG315" i="3" s="1"/>
  <c r="AF315" i="3"/>
  <c r="AN566" i="3"/>
  <c r="AP566" i="1"/>
  <c r="AO566" i="1"/>
  <c r="AO566" i="3" s="1"/>
  <c r="AG576" i="1"/>
  <c r="AG576" i="3" s="1"/>
  <c r="AF576" i="3"/>
  <c r="AL237" i="3"/>
  <c r="AM237" i="1"/>
  <c r="AM237" i="3" s="1"/>
  <c r="AN237" i="1"/>
  <c r="AN626" i="1"/>
  <c r="AL626" i="3"/>
  <c r="AM626" i="1"/>
  <c r="AM626" i="3" s="1"/>
  <c r="AR527" i="1"/>
  <c r="AQ527" i="3"/>
  <c r="AG144" i="1"/>
  <c r="AG144" i="3" s="1"/>
  <c r="AF144" i="3"/>
  <c r="AL252" i="1"/>
  <c r="AK252" i="3"/>
  <c r="AL295" i="1"/>
  <c r="AK295" i="3"/>
  <c r="AL447" i="1"/>
  <c r="AK447" i="3"/>
  <c r="AO338" i="1"/>
  <c r="AO338" i="3" s="1"/>
  <c r="AN338" i="3"/>
  <c r="AP338" i="1"/>
  <c r="AG149" i="1"/>
  <c r="AG149" i="3" s="1"/>
  <c r="AF149" i="3"/>
  <c r="AL323" i="1"/>
  <c r="AK323" i="3"/>
  <c r="AL436" i="1"/>
  <c r="AK436" i="3"/>
  <c r="AL617" i="1"/>
  <c r="AK617" i="3"/>
  <c r="AL526" i="1"/>
  <c r="AK526" i="3"/>
  <c r="AL48" i="1"/>
  <c r="AK48" i="3"/>
  <c r="AG245" i="1"/>
  <c r="AG245" i="3" s="1"/>
  <c r="AF245" i="3"/>
  <c r="AG248" i="1"/>
  <c r="AG248" i="3" s="1"/>
  <c r="AF248" i="3"/>
  <c r="AN52" i="3"/>
  <c r="AO52" i="1"/>
  <c r="AO52" i="3" s="1"/>
  <c r="AP52" i="1"/>
  <c r="AL206" i="1"/>
  <c r="AK206" i="3"/>
  <c r="AG66" i="1"/>
  <c r="AG66" i="3" s="1"/>
  <c r="AF66" i="3"/>
  <c r="AN40" i="1"/>
  <c r="AL40" i="3"/>
  <c r="AM40" i="1"/>
  <c r="AM40" i="3" s="1"/>
  <c r="AL619" i="1"/>
  <c r="AK619" i="3"/>
  <c r="AG607" i="1"/>
  <c r="AG607" i="3" s="1"/>
  <c r="AF607" i="3"/>
  <c r="AP284" i="1"/>
  <c r="AN284" i="3"/>
  <c r="AO284" i="1"/>
  <c r="AO284" i="3" s="1"/>
  <c r="AL249" i="1"/>
  <c r="AK249" i="3"/>
  <c r="AL660" i="1"/>
  <c r="AK660" i="3"/>
  <c r="AG399" i="1"/>
  <c r="AG399" i="3" s="1"/>
  <c r="AF399" i="3"/>
  <c r="AM411" i="1"/>
  <c r="AM411" i="3" s="1"/>
  <c r="AL411" i="3"/>
  <c r="AN411" i="1"/>
  <c r="AL440" i="3"/>
  <c r="AM440" i="1"/>
  <c r="AM440" i="3" s="1"/>
  <c r="AN440" i="1"/>
  <c r="AN333" i="3"/>
  <c r="AO333" i="1"/>
  <c r="AO333" i="3" s="1"/>
  <c r="AP333" i="1"/>
  <c r="AL7" i="1"/>
  <c r="AK7" i="3"/>
  <c r="AN368" i="3"/>
  <c r="AP368" i="1"/>
  <c r="AO368" i="1"/>
  <c r="AO368" i="3" s="1"/>
  <c r="AM410" i="1"/>
  <c r="AM410" i="3" s="1"/>
  <c r="AL410" i="3"/>
  <c r="AN410" i="1"/>
  <c r="AR455" i="1"/>
  <c r="AQ455" i="3"/>
  <c r="AL613" i="1"/>
  <c r="AK613" i="3"/>
  <c r="V117" i="1"/>
  <c r="V117" i="3" s="1"/>
  <c r="U117" i="3"/>
  <c r="AG634" i="1"/>
  <c r="AG634" i="3" s="1"/>
  <c r="AF634" i="3"/>
  <c r="AG19" i="1"/>
  <c r="AG19" i="3" s="1"/>
  <c r="AF19" i="3"/>
  <c r="AT457" i="1"/>
  <c r="AQ351" i="1"/>
  <c r="AQ351" i="3" s="1"/>
  <c r="AP351" i="3"/>
  <c r="AL356" i="1"/>
  <c r="AK356" i="3"/>
  <c r="AL388" i="3"/>
  <c r="AN388" i="1"/>
  <c r="AM388" i="1"/>
  <c r="AM388" i="3" s="1"/>
  <c r="AG532" i="1"/>
  <c r="AG532" i="3" s="1"/>
  <c r="AF532" i="3"/>
  <c r="AG8" i="1"/>
  <c r="AG8" i="3" s="1"/>
  <c r="AF8" i="3"/>
  <c r="AL225" i="1"/>
  <c r="AK225" i="3"/>
  <c r="AL576" i="1"/>
  <c r="AK576" i="3"/>
  <c r="AL529" i="1"/>
  <c r="AK529" i="3"/>
  <c r="AG218" i="1"/>
  <c r="AG218" i="3" s="1"/>
  <c r="AF218" i="3"/>
  <c r="AQ380" i="1"/>
  <c r="AP380" i="3"/>
  <c r="AL539" i="1"/>
  <c r="AK539" i="3"/>
  <c r="AN63" i="3"/>
  <c r="AP63" i="1"/>
  <c r="AO63" i="1"/>
  <c r="AO63" i="3" s="1"/>
  <c r="AL578" i="1"/>
  <c r="AK578" i="3"/>
  <c r="AO287" i="1"/>
  <c r="AO287" i="3" s="1"/>
  <c r="AN287" i="3"/>
  <c r="AP287" i="1"/>
  <c r="V483" i="1"/>
  <c r="V483" i="3" s="1"/>
  <c r="U483" i="3"/>
  <c r="AL633" i="1"/>
  <c r="AK633" i="3"/>
  <c r="V607" i="1"/>
  <c r="V607" i="3" s="1"/>
  <c r="U607" i="3"/>
  <c r="AL161" i="1"/>
  <c r="AK161" i="3"/>
  <c r="AL76" i="3"/>
  <c r="AN76" i="1"/>
  <c r="AM76" i="1"/>
  <c r="AM76" i="3" s="1"/>
  <c r="AL336" i="1"/>
  <c r="AK336" i="3"/>
  <c r="AL358" i="1"/>
  <c r="AK358" i="3"/>
  <c r="V235" i="1"/>
  <c r="V235" i="3" s="1"/>
  <c r="U235" i="3"/>
  <c r="AG271" i="1"/>
  <c r="AG271" i="3" s="1"/>
  <c r="AF271" i="3"/>
  <c r="V48" i="1"/>
  <c r="V48" i="3" s="1"/>
  <c r="U48" i="3"/>
  <c r="AL461" i="1"/>
  <c r="AK461" i="3"/>
  <c r="AL357" i="3"/>
  <c r="AM357" i="1"/>
  <c r="AM357" i="3" s="1"/>
  <c r="AN357" i="1"/>
  <c r="AG458" i="1"/>
  <c r="AG458" i="3" s="1"/>
  <c r="AF458" i="3"/>
  <c r="V515" i="1"/>
  <c r="V515" i="3" s="1"/>
  <c r="U515" i="3"/>
  <c r="V501" i="1"/>
  <c r="V501" i="3" s="1"/>
  <c r="U501" i="3"/>
  <c r="AG617" i="1"/>
  <c r="AG617" i="3" s="1"/>
  <c r="AF617" i="3"/>
  <c r="AL519" i="3"/>
  <c r="AN519" i="1"/>
  <c r="AM519" i="1"/>
  <c r="AM519" i="3" s="1"/>
  <c r="AG386" i="1"/>
  <c r="AG386" i="3" s="1"/>
  <c r="AF386" i="3"/>
  <c r="AL54" i="3"/>
  <c r="AN54" i="1"/>
  <c r="AM54" i="1"/>
  <c r="AM54" i="3" s="1"/>
  <c r="V645" i="1"/>
  <c r="V645" i="3" s="1"/>
  <c r="U645" i="3"/>
  <c r="AG469" i="1"/>
  <c r="AG469" i="3" s="1"/>
  <c r="AF469" i="3"/>
  <c r="AN372" i="3"/>
  <c r="AO372" i="1"/>
  <c r="AO372" i="3" s="1"/>
  <c r="AP372" i="1"/>
  <c r="V585" i="1"/>
  <c r="V585" i="3" s="1"/>
  <c r="U585" i="3"/>
  <c r="V442" i="1"/>
  <c r="V442" i="3" s="1"/>
  <c r="U442" i="3"/>
  <c r="AL394" i="1"/>
  <c r="AK394" i="3"/>
  <c r="AP318" i="1"/>
  <c r="AP318" i="3" s="1"/>
  <c r="AN318" i="3"/>
  <c r="AO318" i="1"/>
  <c r="AO318" i="3" s="1"/>
  <c r="AL625" i="1"/>
  <c r="AK625" i="3"/>
  <c r="AL428" i="1"/>
  <c r="AK428" i="3"/>
  <c r="AN415" i="3"/>
  <c r="AO415" i="1"/>
  <c r="AO415" i="3" s="1"/>
  <c r="AP415" i="1"/>
  <c r="AQ525" i="1"/>
  <c r="AP525" i="3"/>
  <c r="AG166" i="1"/>
  <c r="AG166" i="3" s="1"/>
  <c r="AF166" i="3"/>
  <c r="AT653" i="1"/>
  <c r="AR653" i="3"/>
  <c r="AL408" i="3"/>
  <c r="AN408" i="1"/>
  <c r="AM408" i="1"/>
  <c r="AM408" i="3" s="1"/>
  <c r="AL241" i="1"/>
  <c r="AK241" i="3"/>
  <c r="AL600" i="1"/>
  <c r="AK600" i="3"/>
  <c r="AG6" i="1"/>
  <c r="AG6" i="3" s="1"/>
  <c r="AF6" i="3"/>
  <c r="V576" i="1"/>
  <c r="V576" i="3" s="1"/>
  <c r="U576" i="3"/>
  <c r="V655" i="1"/>
  <c r="V655" i="3" s="1"/>
  <c r="U655" i="3"/>
  <c r="AG288" i="1"/>
  <c r="AG288" i="3" s="1"/>
  <c r="AF288" i="3"/>
  <c r="AN135" i="1"/>
  <c r="AL135" i="3"/>
  <c r="AM135" i="1"/>
  <c r="AM135" i="3" s="1"/>
  <c r="AO467" i="1"/>
  <c r="AO467" i="3" s="1"/>
  <c r="AN467" i="3"/>
  <c r="AP467" i="1"/>
  <c r="AL655" i="1"/>
  <c r="AK655" i="3"/>
  <c r="AL87" i="1"/>
  <c r="AK87" i="3"/>
  <c r="AM250" i="1"/>
  <c r="AM250" i="3" s="1"/>
  <c r="AL250" i="3"/>
  <c r="AN250" i="1"/>
  <c r="AL430" i="1"/>
  <c r="AK430" i="3"/>
  <c r="AP200" i="1"/>
  <c r="AP200" i="3" s="1"/>
  <c r="AN200" i="3"/>
  <c r="AO200" i="1"/>
  <c r="AO200" i="3" s="1"/>
  <c r="AG561" i="1"/>
  <c r="AG561" i="3" s="1"/>
  <c r="AF561" i="3"/>
  <c r="AG522" i="1"/>
  <c r="AG522" i="3" s="1"/>
  <c r="AF522" i="3"/>
  <c r="AO608" i="1"/>
  <c r="AO608" i="3" s="1"/>
  <c r="AN608" i="3"/>
  <c r="AP608" i="1"/>
  <c r="V261" i="1"/>
  <c r="V261" i="3" s="1"/>
  <c r="U261" i="3"/>
  <c r="AG176" i="1"/>
  <c r="AG176" i="3" s="1"/>
  <c r="AF176" i="3"/>
  <c r="AL474" i="1"/>
  <c r="AK474" i="3"/>
  <c r="AL104" i="1"/>
  <c r="AK104" i="3"/>
  <c r="AS331" i="1"/>
  <c r="AS331" i="3" s="1"/>
  <c r="AR331" i="3"/>
  <c r="AG513" i="1"/>
  <c r="AG513" i="3" s="1"/>
  <c r="AF513" i="3"/>
  <c r="AG148" i="1"/>
  <c r="AG148" i="3" s="1"/>
  <c r="AF148" i="3"/>
  <c r="AG362" i="1"/>
  <c r="AG362" i="3" s="1"/>
  <c r="AF362" i="3"/>
  <c r="AL382" i="1"/>
  <c r="AK382" i="3"/>
  <c r="AG512" i="1"/>
  <c r="AG512" i="3" s="1"/>
  <c r="AF512" i="3"/>
  <c r="AG187" i="1"/>
  <c r="AG187" i="3" s="1"/>
  <c r="AF187" i="3"/>
  <c r="AG424" i="1"/>
  <c r="AG424" i="3" s="1"/>
  <c r="AF424" i="3"/>
  <c r="AG511" i="1"/>
  <c r="AG511" i="3" s="1"/>
  <c r="AF511" i="3"/>
  <c r="AL397" i="3"/>
  <c r="AM397" i="1"/>
  <c r="AM397" i="3" s="1"/>
  <c r="AN397" i="1"/>
  <c r="AL383" i="1"/>
  <c r="AK383" i="3"/>
  <c r="AG188" i="1"/>
  <c r="AG188" i="3" s="1"/>
  <c r="AF188" i="3"/>
  <c r="AL640" i="1"/>
  <c r="AK640" i="3"/>
  <c r="AL557" i="3"/>
  <c r="AM557" i="1"/>
  <c r="AM557" i="3" s="1"/>
  <c r="AN557" i="1"/>
  <c r="AM406" i="1"/>
  <c r="AM406" i="3" s="1"/>
  <c r="AL406" i="3"/>
  <c r="AN406" i="1"/>
  <c r="AN605" i="3"/>
  <c r="AO605" i="1"/>
  <c r="AO605" i="3" s="1"/>
  <c r="AP605" i="1"/>
  <c r="AG457" i="1"/>
  <c r="AG457" i="3" s="1"/>
  <c r="AF457" i="3"/>
  <c r="AL81" i="1"/>
  <c r="AK81" i="3"/>
  <c r="AL269" i="3"/>
  <c r="AM269" i="1"/>
  <c r="AM269" i="3" s="1"/>
  <c r="AN269" i="1"/>
  <c r="AL117" i="1"/>
  <c r="AK117" i="3"/>
  <c r="AG184" i="1"/>
  <c r="AG184" i="3" s="1"/>
  <c r="AF184" i="3"/>
  <c r="V532" i="1"/>
  <c r="V532" i="3" s="1"/>
  <c r="U532" i="3"/>
  <c r="AL251" i="1"/>
  <c r="AK251" i="3"/>
  <c r="V325" i="1"/>
  <c r="V325" i="3" s="1"/>
  <c r="U325" i="3"/>
  <c r="V59" i="1"/>
  <c r="V59" i="3" s="1"/>
  <c r="U59" i="3"/>
  <c r="AG151" i="1"/>
  <c r="AG151" i="3" s="1"/>
  <c r="AF151" i="3"/>
  <c r="AL370" i="1"/>
  <c r="AK370" i="3"/>
  <c r="AG344" i="1"/>
  <c r="AG344" i="3" s="1"/>
  <c r="AF344" i="3"/>
  <c r="AL286" i="1"/>
  <c r="AK286" i="3"/>
  <c r="AL652" i="1"/>
  <c r="AK652" i="3"/>
  <c r="AL417" i="1"/>
  <c r="AK417" i="3"/>
  <c r="AL278" i="1"/>
  <c r="AK278" i="3"/>
  <c r="AN281" i="3"/>
  <c r="AO281" i="1"/>
  <c r="AO281" i="3" s="1"/>
  <c r="AP281" i="1"/>
  <c r="AL531" i="3"/>
  <c r="AM531" i="1"/>
  <c r="AM531" i="3" s="1"/>
  <c r="AN531" i="1"/>
  <c r="AL346" i="3"/>
  <c r="AN346" i="1"/>
  <c r="AM346" i="1"/>
  <c r="AM346" i="3" s="1"/>
  <c r="AL158" i="1"/>
  <c r="AK158" i="3"/>
  <c r="V656" i="1"/>
  <c r="V656" i="3" s="1"/>
  <c r="U656" i="3"/>
  <c r="AL289" i="1"/>
  <c r="AK289" i="3"/>
  <c r="AN366" i="3"/>
  <c r="AO366" i="1"/>
  <c r="AO366" i="3" s="1"/>
  <c r="AP366" i="1"/>
  <c r="AL561" i="1"/>
  <c r="AK561" i="3"/>
  <c r="AL420" i="1"/>
  <c r="AK420" i="3"/>
  <c r="V335" i="1"/>
  <c r="V335" i="3" s="1"/>
  <c r="U335" i="3"/>
  <c r="AN624" i="3"/>
  <c r="AP624" i="1"/>
  <c r="AO624" i="1"/>
  <c r="AO624" i="3" s="1"/>
  <c r="AL162" i="3"/>
  <c r="AM162" i="1"/>
  <c r="AM162" i="3" s="1"/>
  <c r="AN162" i="1"/>
  <c r="V314" i="1"/>
  <c r="V314" i="3" s="1"/>
  <c r="U314" i="3"/>
  <c r="V177" i="1"/>
  <c r="V177" i="3" s="1"/>
  <c r="U177" i="3"/>
  <c r="V395" i="1"/>
  <c r="V395" i="3" s="1"/>
  <c r="U395" i="3"/>
  <c r="AL238" i="1"/>
  <c r="AK238" i="3"/>
  <c r="AL342" i="1"/>
  <c r="AK342" i="3"/>
  <c r="AL125" i="1"/>
  <c r="AK125" i="3"/>
  <c r="AL631" i="1"/>
  <c r="AK631" i="3"/>
  <c r="AN543" i="3"/>
  <c r="AO543" i="1"/>
  <c r="AO543" i="3" s="1"/>
  <c r="AP543" i="1"/>
  <c r="AL470" i="1"/>
  <c r="AK470" i="3"/>
  <c r="V98" i="1"/>
  <c r="V98" i="3" s="1"/>
  <c r="U98" i="3"/>
  <c r="AG525" i="1"/>
  <c r="AG525" i="3" s="1"/>
  <c r="AF525" i="3"/>
  <c r="AL473" i="1"/>
  <c r="AK473" i="3"/>
  <c r="AL94" i="1"/>
  <c r="AK94" i="3"/>
  <c r="AN100" i="3"/>
  <c r="AP100" i="1"/>
  <c r="AO100" i="1"/>
  <c r="AO100" i="3" s="1"/>
  <c r="AL93" i="1"/>
  <c r="AK93" i="3"/>
  <c r="AL232" i="1"/>
  <c r="AK232" i="3"/>
  <c r="AL11" i="3"/>
  <c r="AM11" i="1"/>
  <c r="AM11" i="3" s="1"/>
  <c r="AN11" i="1"/>
  <c r="AG498" i="1"/>
  <c r="AG498" i="3" s="1"/>
  <c r="AF498" i="3"/>
  <c r="AL35" i="1"/>
  <c r="AK35" i="3"/>
  <c r="AG86" i="1"/>
  <c r="AG86" i="3" s="1"/>
  <c r="AF86" i="3"/>
  <c r="AN502" i="3"/>
  <c r="AP502" i="1"/>
  <c r="AO502" i="1"/>
  <c r="AO502" i="3" s="1"/>
  <c r="AQ665" i="1"/>
  <c r="AQ665" i="3" s="1"/>
  <c r="AP665" i="3"/>
  <c r="AQ132" i="1"/>
  <c r="AQ132" i="3" s="1"/>
  <c r="AP132" i="3"/>
  <c r="AQ14" i="1"/>
  <c r="AQ14" i="3" s="1"/>
  <c r="AP14" i="3"/>
  <c r="AQ352" i="1"/>
  <c r="AQ352" i="3" s="1"/>
  <c r="AP352" i="3"/>
  <c r="AS23" i="1"/>
  <c r="AS23" i="3" s="1"/>
  <c r="AR23" i="3"/>
  <c r="AQ216" i="1"/>
  <c r="AQ216" i="3" s="1"/>
  <c r="AP216" i="3"/>
  <c r="AL136" i="1"/>
  <c r="AK136" i="3"/>
  <c r="AG370" i="1"/>
  <c r="AG370" i="3" s="1"/>
  <c r="AF370" i="3"/>
  <c r="AL648" i="3"/>
  <c r="AN648" i="1"/>
  <c r="AM648" i="1"/>
  <c r="AM648" i="3" s="1"/>
  <c r="AL164" i="1"/>
  <c r="AK164" i="3"/>
  <c r="AN123" i="3"/>
  <c r="AO123" i="1"/>
  <c r="AO123" i="3" s="1"/>
  <c r="AP123" i="1"/>
  <c r="AN426" i="3"/>
  <c r="AP426" i="1"/>
  <c r="AO426" i="1"/>
  <c r="AO426" i="3" s="1"/>
  <c r="AL489" i="1"/>
  <c r="AK489" i="3"/>
  <c r="AL127" i="1"/>
  <c r="AK127" i="3"/>
  <c r="AO407" i="1"/>
  <c r="AO407" i="3" s="1"/>
  <c r="AN407" i="3"/>
  <c r="AP407" i="1"/>
  <c r="AL12" i="1"/>
  <c r="AK12" i="3"/>
  <c r="AL534" i="3"/>
  <c r="AM534" i="1"/>
  <c r="AM534" i="3" s="1"/>
  <c r="AN534" i="1"/>
  <c r="AN509" i="3"/>
  <c r="AO509" i="1"/>
  <c r="AO509" i="3" s="1"/>
  <c r="AP509" i="1"/>
  <c r="AL512" i="1"/>
  <c r="AK512" i="3"/>
  <c r="AM569" i="1"/>
  <c r="AM569" i="3" s="1"/>
  <c r="AL569" i="3"/>
  <c r="AN569" i="1"/>
  <c r="AG666" i="1"/>
  <c r="AG666" i="3" s="1"/>
  <c r="AF666" i="3"/>
  <c r="AG258" i="1"/>
  <c r="AG258" i="3" s="1"/>
  <c r="AF258" i="3"/>
  <c r="AN584" i="1"/>
  <c r="AL584" i="3"/>
  <c r="AM584" i="1"/>
  <c r="AM584" i="3" s="1"/>
  <c r="V120" i="1"/>
  <c r="V120" i="3" s="1"/>
  <c r="U120" i="3"/>
  <c r="AL667" i="1"/>
  <c r="AK667" i="3"/>
  <c r="AL92" i="1"/>
  <c r="AK92" i="3"/>
  <c r="AO379" i="1"/>
  <c r="AO379" i="3" s="1"/>
  <c r="AN379" i="3"/>
  <c r="AP379" i="1"/>
  <c r="V614" i="1"/>
  <c r="V614" i="3" s="1"/>
  <c r="U614" i="3"/>
  <c r="AM463" i="1"/>
  <c r="AM463" i="3" s="1"/>
  <c r="AL95" i="1"/>
  <c r="AK95" i="3"/>
  <c r="AO36" i="1"/>
  <c r="AO36" i="3" s="1"/>
  <c r="AN36" i="3"/>
  <c r="AP36" i="1"/>
  <c r="V495" i="1"/>
  <c r="V495" i="3" s="1"/>
  <c r="U495" i="3"/>
  <c r="AL443" i="1"/>
  <c r="AK443" i="3"/>
  <c r="V173" i="1"/>
  <c r="V173" i="3" s="1"/>
  <c r="U173" i="3"/>
  <c r="V507" i="1"/>
  <c r="V507" i="3" s="1"/>
  <c r="U507" i="3"/>
  <c r="AL425" i="1"/>
  <c r="AK425" i="3"/>
  <c r="AL504" i="1"/>
  <c r="AK504" i="3"/>
  <c r="V257" i="1"/>
  <c r="V257" i="3" s="1"/>
  <c r="U257" i="3"/>
  <c r="AN212" i="3"/>
  <c r="AP212" i="1"/>
  <c r="AO212" i="1"/>
  <c r="AO212" i="3" s="1"/>
  <c r="AG272" i="1"/>
  <c r="AG272" i="3" s="1"/>
  <c r="AF272" i="3"/>
  <c r="AG104" i="1"/>
  <c r="AG104" i="3" s="1"/>
  <c r="AF104" i="3"/>
  <c r="AL116" i="1"/>
  <c r="AK116" i="3"/>
  <c r="AN282" i="3"/>
  <c r="AP282" i="1"/>
  <c r="AO282" i="1"/>
  <c r="AO282" i="3" s="1"/>
  <c r="AL387" i="1"/>
  <c r="AK387" i="3"/>
  <c r="AL113" i="3"/>
  <c r="AM113" i="1"/>
  <c r="AM113" i="3" s="1"/>
  <c r="AN113" i="1"/>
  <c r="AL120" i="1"/>
  <c r="AK120" i="3"/>
  <c r="AN221" i="3"/>
  <c r="AO221" i="1"/>
  <c r="AO221" i="3" s="1"/>
  <c r="AP221" i="1"/>
  <c r="AN355" i="3"/>
  <c r="AO355" i="1"/>
  <c r="AO355" i="3" s="1"/>
  <c r="AP355" i="1"/>
  <c r="AL628" i="1"/>
  <c r="AK628" i="3"/>
  <c r="V497" i="1"/>
  <c r="V497" i="3" s="1"/>
  <c r="U497" i="3"/>
  <c r="V574" i="1"/>
  <c r="V574" i="3" s="1"/>
  <c r="U574" i="3"/>
  <c r="V649" i="1"/>
  <c r="V649" i="3" s="1"/>
  <c r="U649" i="3"/>
  <c r="AL478" i="1"/>
  <c r="AK478" i="3"/>
  <c r="AL335" i="1"/>
  <c r="AK335" i="3"/>
  <c r="AL292" i="3"/>
  <c r="AN292" i="1"/>
  <c r="AM292" i="1"/>
  <c r="AM292" i="3" s="1"/>
  <c r="V445" i="1"/>
  <c r="V445" i="3" s="1"/>
  <c r="U445" i="3"/>
  <c r="AP259" i="1"/>
  <c r="AP259" i="3" s="1"/>
  <c r="AN259" i="3"/>
  <c r="AO259" i="1"/>
  <c r="AO259" i="3" s="1"/>
  <c r="AL664" i="1"/>
  <c r="AK664" i="3"/>
  <c r="V297" i="1"/>
  <c r="V297" i="3" s="1"/>
  <c r="U297" i="3"/>
  <c r="V307" i="1"/>
  <c r="V307" i="3" s="1"/>
  <c r="U307" i="3"/>
  <c r="V255" i="1"/>
  <c r="V255" i="3" s="1"/>
  <c r="U255" i="3"/>
  <c r="AL207" i="1"/>
  <c r="AK207" i="3"/>
  <c r="V586" i="1"/>
  <c r="V586" i="3" s="1"/>
  <c r="U586" i="3"/>
  <c r="AG574" i="1"/>
  <c r="AG574" i="3" s="1"/>
  <c r="AF574" i="3"/>
  <c r="AL106" i="1"/>
  <c r="AK106" i="3"/>
  <c r="AL260" i="3"/>
  <c r="AN260" i="1"/>
  <c r="AM260" i="1"/>
  <c r="AM260" i="3" s="1"/>
  <c r="V267" i="1"/>
  <c r="V267" i="3" s="1"/>
  <c r="U267" i="3"/>
  <c r="AN246" i="3"/>
  <c r="AP246" i="1"/>
  <c r="AO246" i="1"/>
  <c r="AO246" i="3" s="1"/>
  <c r="AN21" i="3"/>
  <c r="AP21" i="1"/>
  <c r="AO21" i="1"/>
  <c r="AO21" i="3" s="1"/>
  <c r="AL220" i="1"/>
  <c r="AK220" i="3"/>
  <c r="AN618" i="3"/>
  <c r="AO618" i="1"/>
  <c r="AO618" i="3" s="1"/>
  <c r="AP618" i="1"/>
  <c r="AP176" i="1"/>
  <c r="AP176" i="3" s="1"/>
  <c r="AN176" i="3"/>
  <c r="AO176" i="1"/>
  <c r="AO176" i="3" s="1"/>
  <c r="V657" i="1"/>
  <c r="V657" i="3" s="1"/>
  <c r="U657" i="3"/>
  <c r="AL133" i="1"/>
  <c r="AK133" i="3"/>
  <c r="AL433" i="1"/>
  <c r="AK433" i="3"/>
  <c r="AL119" i="3"/>
  <c r="AN119" i="1"/>
  <c r="AM119" i="1"/>
  <c r="AM119" i="3" s="1"/>
  <c r="AL22" i="1"/>
  <c r="AK22" i="3"/>
  <c r="AL263" i="1"/>
  <c r="AK263" i="3"/>
  <c r="AL371" i="1"/>
  <c r="AK371" i="3"/>
  <c r="AQ332" i="1"/>
  <c r="AQ332" i="3" s="1"/>
  <c r="AP332" i="3"/>
  <c r="AL314" i="1"/>
  <c r="AK314" i="3"/>
  <c r="AL533" i="1"/>
  <c r="AK533" i="3"/>
  <c r="AL586" i="1"/>
  <c r="AK586" i="3"/>
  <c r="V518" i="1"/>
  <c r="V518" i="3" s="1"/>
  <c r="U518" i="3"/>
  <c r="AT362" i="1"/>
  <c r="AR362" i="3"/>
  <c r="AQ348" i="1"/>
  <c r="AQ348" i="3" s="1"/>
  <c r="AP348" i="3"/>
  <c r="AQ589" i="1"/>
  <c r="AQ589" i="3" s="1"/>
  <c r="AP589" i="3"/>
  <c r="V512" i="1"/>
  <c r="V512" i="3" s="1"/>
  <c r="U512" i="3"/>
  <c r="AL442" i="1"/>
  <c r="AK442" i="3"/>
  <c r="AG215" i="1"/>
  <c r="AG215" i="3" s="1"/>
  <c r="AF215" i="3"/>
  <c r="V288" i="1"/>
  <c r="V288" i="3" s="1"/>
  <c r="U288" i="3"/>
  <c r="AL574" i="1"/>
  <c r="AK574" i="3"/>
  <c r="AL243" i="1"/>
  <c r="AK243" i="3"/>
  <c r="AN236" i="3"/>
  <c r="AO236" i="1"/>
  <c r="AO236" i="3" s="1"/>
  <c r="AP236" i="1"/>
  <c r="AQ39" i="1"/>
  <c r="AP39" i="3"/>
  <c r="AL13" i="3"/>
  <c r="AN13" i="1"/>
  <c r="AM13" i="1"/>
  <c r="AM13" i="3" s="1"/>
  <c r="AL422" i="1"/>
  <c r="AK422" i="3"/>
  <c r="AG417" i="1"/>
  <c r="AG417" i="3" s="1"/>
  <c r="AF417" i="3"/>
  <c r="AG353" i="1"/>
  <c r="AG353" i="3" s="1"/>
  <c r="AF353" i="3"/>
  <c r="AL167" i="1"/>
  <c r="AK167" i="3"/>
  <c r="AQ31" i="1"/>
  <c r="AP31" i="3"/>
  <c r="AL261" i="1"/>
  <c r="AK261" i="3"/>
  <c r="AL339" i="1"/>
  <c r="AK339" i="3"/>
  <c r="AL177" i="1"/>
  <c r="AK177" i="3"/>
  <c r="AL235" i="1"/>
  <c r="AK235" i="3"/>
  <c r="AN446" i="3"/>
  <c r="AP446" i="1"/>
  <c r="AO446" i="1"/>
  <c r="AO446" i="3" s="1"/>
  <c r="AL222" i="1"/>
  <c r="AK222" i="3"/>
  <c r="V315" i="1"/>
  <c r="V315" i="3" s="1"/>
  <c r="U315" i="3"/>
  <c r="AG369" i="1"/>
  <c r="AG369" i="3" s="1"/>
  <c r="AF369" i="3"/>
  <c r="AG356" i="1"/>
  <c r="AG356" i="3" s="1"/>
  <c r="AF356" i="3"/>
  <c r="AG205" i="1"/>
  <c r="AG205" i="3" s="1"/>
  <c r="AF205" i="3"/>
  <c r="AG633" i="1"/>
  <c r="AG633" i="3" s="1"/>
  <c r="AF633" i="3"/>
  <c r="AL154" i="1"/>
  <c r="AK154" i="3"/>
  <c r="AL659" i="3"/>
  <c r="AM659" i="1"/>
  <c r="AM659" i="3" s="1"/>
  <c r="AN659" i="1"/>
  <c r="AG192" i="1"/>
  <c r="AG192" i="3" s="1"/>
  <c r="AF192" i="3"/>
  <c r="AG47" i="1"/>
  <c r="AG47" i="3" s="1"/>
  <c r="AF47" i="3"/>
  <c r="AG209" i="1"/>
  <c r="AG209" i="3" s="1"/>
  <c r="AF209" i="3"/>
  <c r="AL449" i="1"/>
  <c r="AK449" i="3"/>
  <c r="AG572" i="1"/>
  <c r="AG572" i="3" s="1"/>
  <c r="AF572" i="3"/>
  <c r="AL646" i="1"/>
  <c r="AK646" i="3"/>
  <c r="AL3" i="3"/>
  <c r="AM3" i="1"/>
  <c r="AM3" i="3" s="1"/>
  <c r="AN3" i="1"/>
  <c r="AL305" i="1"/>
  <c r="AK305" i="3"/>
  <c r="V640" i="1"/>
  <c r="V640" i="3" s="1"/>
  <c r="U640" i="3"/>
  <c r="V92" i="1"/>
  <c r="V92" i="3" s="1"/>
  <c r="U92" i="3"/>
  <c r="AL524" i="1"/>
  <c r="AK524" i="3"/>
  <c r="AG216" i="1"/>
  <c r="AG216" i="3" s="1"/>
  <c r="AF216" i="3"/>
  <c r="AN571" i="3"/>
  <c r="AO571" i="1"/>
  <c r="AO571" i="3" s="1"/>
  <c r="AP571" i="1"/>
  <c r="AL194" i="1"/>
  <c r="AK194" i="3"/>
  <c r="AL183" i="1"/>
  <c r="AK183" i="3"/>
  <c r="AL139" i="1"/>
  <c r="AK139" i="3"/>
  <c r="AN639" i="3"/>
  <c r="AO639" i="1"/>
  <c r="AO639" i="3" s="1"/>
  <c r="AP639" i="1"/>
  <c r="AL231" i="1"/>
  <c r="AK231" i="3"/>
  <c r="AG305" i="1"/>
  <c r="AG305" i="3" s="1"/>
  <c r="AF305" i="3"/>
  <c r="V290" i="1"/>
  <c r="V290" i="3" s="1"/>
  <c r="U290" i="3"/>
  <c r="AL386" i="1"/>
  <c r="AK386" i="3"/>
  <c r="V225" i="1"/>
  <c r="V225" i="3" s="1"/>
  <c r="U225" i="3"/>
  <c r="AL253" i="1"/>
  <c r="AK253" i="3"/>
  <c r="AQ414" i="1"/>
  <c r="AQ414" i="3" s="1"/>
  <c r="AP414" i="3"/>
  <c r="AL99" i="3"/>
  <c r="AN99" i="1"/>
  <c r="AM99" i="1"/>
  <c r="AM99" i="3" s="1"/>
  <c r="AL321" i="1"/>
  <c r="AK321" i="3"/>
  <c r="AL580" i="1"/>
  <c r="AK580" i="3"/>
  <c r="AL224" i="1"/>
  <c r="AK224" i="3"/>
  <c r="AQ621" i="1"/>
  <c r="AQ621" i="3" s="1"/>
  <c r="AP621" i="3"/>
  <c r="AG579" i="1"/>
  <c r="AG579" i="3" s="1"/>
  <c r="AF579" i="3"/>
  <c r="AN277" i="3"/>
  <c r="AO277" i="1"/>
  <c r="AO277" i="3" s="1"/>
  <c r="AP277" i="1"/>
  <c r="AO437" i="1"/>
  <c r="AO437" i="3" s="1"/>
  <c r="AN437" i="3"/>
  <c r="AP437" i="1"/>
  <c r="AG632" i="1"/>
  <c r="AG632" i="3" s="1"/>
  <c r="AF632" i="3"/>
  <c r="AL540" i="1"/>
  <c r="AL2" i="1"/>
  <c r="AK2" i="3"/>
  <c r="V400" i="1"/>
  <c r="V400" i="3" s="1"/>
  <c r="U400" i="3"/>
  <c r="V422" i="1"/>
  <c r="V422" i="3" s="1"/>
  <c r="U422" i="3"/>
  <c r="AL513" i="1"/>
  <c r="AK513" i="3"/>
  <c r="AG282" i="1"/>
  <c r="AG282" i="3" s="1"/>
  <c r="AF282" i="3"/>
  <c r="AL376" i="1"/>
  <c r="AK376" i="3"/>
  <c r="AN60" i="3"/>
  <c r="AP60" i="1"/>
  <c r="AO60" i="1"/>
  <c r="AO60" i="3" s="1"/>
  <c r="AM311" i="1"/>
  <c r="AM311" i="3" s="1"/>
  <c r="AL311" i="3"/>
  <c r="AN311" i="1"/>
  <c r="AL349" i="1"/>
  <c r="AK349" i="3"/>
  <c r="AN38" i="1"/>
  <c r="AL38" i="3"/>
  <c r="AM38" i="1"/>
  <c r="AM38" i="3" s="1"/>
  <c r="AL75" i="1"/>
  <c r="AK75" i="3"/>
  <c r="AL187" i="1"/>
  <c r="AK187" i="3"/>
  <c r="AP4" i="1"/>
  <c r="AN4" i="3"/>
  <c r="AO4" i="1"/>
  <c r="AO4" i="3" s="1"/>
  <c r="AL37" i="1"/>
  <c r="AK37" i="3"/>
  <c r="AL497" i="1"/>
  <c r="AK497" i="3"/>
  <c r="AN316" i="3"/>
  <c r="AO316" i="1"/>
  <c r="AO316" i="3" s="1"/>
  <c r="AP316" i="1"/>
  <c r="AG453" i="1"/>
  <c r="AG453" i="3" s="1"/>
  <c r="AF453" i="3"/>
  <c r="AL103" i="3"/>
  <c r="AM103" i="1"/>
  <c r="AM103" i="3" s="1"/>
  <c r="AN103" i="1"/>
  <c r="V187" i="1"/>
  <c r="V187" i="3" s="1"/>
  <c r="U187" i="3"/>
  <c r="AL482" i="1"/>
  <c r="AK482" i="3"/>
  <c r="AL642" i="1"/>
  <c r="AK642" i="3"/>
  <c r="V161" i="1"/>
  <c r="V161" i="3" s="1"/>
  <c r="U161" i="3"/>
  <c r="AG394" i="1"/>
  <c r="AG394" i="3" s="1"/>
  <c r="AF394" i="3"/>
  <c r="AL10" i="1"/>
  <c r="AK10" i="3"/>
  <c r="AG340" i="1"/>
  <c r="AG340" i="3" s="1"/>
  <c r="AF340" i="3"/>
  <c r="AL611" i="3"/>
  <c r="AN611" i="1"/>
  <c r="AM611" i="1"/>
  <c r="AM611" i="3" s="1"/>
  <c r="V243" i="1"/>
  <c r="V243" i="3" s="1"/>
  <c r="U243" i="3"/>
  <c r="AN248" i="3"/>
  <c r="AP248" i="1"/>
  <c r="AO248" i="1"/>
  <c r="AO248" i="3" s="1"/>
  <c r="AL270" i="1"/>
  <c r="AK270" i="3"/>
  <c r="AL402" i="1"/>
  <c r="AK402" i="3"/>
  <c r="AL359" i="1"/>
  <c r="AK359" i="3"/>
  <c r="AL169" i="1"/>
  <c r="AK169" i="3"/>
  <c r="AN427" i="3"/>
  <c r="AO427" i="1"/>
  <c r="AO427" i="3" s="1"/>
  <c r="AP427" i="1"/>
  <c r="V420" i="1"/>
  <c r="V420" i="3" s="1"/>
  <c r="U420" i="3"/>
  <c r="AL516" i="1"/>
  <c r="AK516" i="3"/>
  <c r="AL596" i="3"/>
  <c r="AN596" i="1"/>
  <c r="AM596" i="1"/>
  <c r="AM596" i="3" s="1"/>
  <c r="AG43" i="1"/>
  <c r="AG43" i="3" s="1"/>
  <c r="AF43" i="3"/>
  <c r="V101" i="1"/>
  <c r="V101" i="3" s="1"/>
  <c r="U101" i="3"/>
  <c r="AL542" i="1"/>
  <c r="AK542" i="3"/>
  <c r="AL245" i="1"/>
  <c r="AK245" i="3"/>
  <c r="AL114" i="1"/>
  <c r="AK114" i="3"/>
  <c r="AG645" i="1"/>
  <c r="AG645" i="3" s="1"/>
  <c r="AF645" i="3"/>
  <c r="AL131" i="3"/>
  <c r="AN131" i="1"/>
  <c r="AM131" i="1"/>
  <c r="AM131" i="3" s="1"/>
  <c r="AL101" i="1"/>
  <c r="AK101" i="3"/>
  <c r="AL345" i="1"/>
  <c r="AK345" i="3"/>
  <c r="AL184" i="1"/>
  <c r="AK184" i="3"/>
  <c r="AL438" i="1"/>
  <c r="AK438" i="3"/>
  <c r="AL298" i="3"/>
  <c r="AM298" i="1"/>
  <c r="AM298" i="3" s="1"/>
  <c r="AN298" i="1"/>
  <c r="AN535" i="3"/>
  <c r="AP535" i="1"/>
  <c r="AO535" i="1"/>
  <c r="AO535" i="3" s="1"/>
  <c r="AL483" i="1"/>
  <c r="AK483" i="3"/>
  <c r="AN304" i="3"/>
  <c r="AP304" i="1"/>
  <c r="AO304" i="1"/>
  <c r="AO304" i="3" s="1"/>
  <c r="AL272" i="3"/>
  <c r="AM272" i="1"/>
  <c r="AM272" i="3" s="1"/>
  <c r="AN272" i="1"/>
  <c r="AL98" i="1"/>
  <c r="AK98" i="3"/>
  <c r="AL173" i="1"/>
  <c r="AK173" i="3"/>
  <c r="AL603" i="1"/>
  <c r="AK603" i="3"/>
  <c r="AG555" i="1"/>
  <c r="AG555" i="3" s="1"/>
  <c r="AF555" i="3"/>
  <c r="V553" i="1"/>
  <c r="V553" i="3" s="1"/>
  <c r="U553" i="3"/>
  <c r="AP256" i="1"/>
  <c r="AN256" i="3"/>
  <c r="AO256" i="1"/>
  <c r="AO256" i="3" s="1"/>
  <c r="AL662" i="1"/>
  <c r="AK662" i="3"/>
  <c r="AS124" i="1"/>
  <c r="AS124" i="3" s="1"/>
  <c r="AR124" i="3"/>
  <c r="AL591" i="1"/>
  <c r="AK591" i="3"/>
  <c r="AL186" i="3"/>
  <c r="AM186" i="1"/>
  <c r="AM186" i="3" s="1"/>
  <c r="AN186" i="1"/>
  <c r="AS435" i="1"/>
  <c r="AS435" i="3" s="1"/>
  <c r="AR435" i="3"/>
  <c r="AQ554" i="1"/>
  <c r="AQ554" i="3" s="1"/>
  <c r="AP554" i="3"/>
  <c r="AL579" i="1"/>
  <c r="AK579" i="3"/>
  <c r="AL567" i="1"/>
  <c r="AK567" i="3"/>
  <c r="AL606" i="1"/>
  <c r="AK606" i="3"/>
  <c r="AG77" i="1"/>
  <c r="AG77" i="3" s="1"/>
  <c r="AF77" i="3"/>
  <c r="AL151" i="1"/>
  <c r="AK151" i="3"/>
  <c r="AM354" i="1"/>
  <c r="AM354" i="3" s="1"/>
  <c r="AL354" i="3"/>
  <c r="AN354" i="1"/>
  <c r="V451" i="1"/>
  <c r="V451" i="3" s="1"/>
  <c r="U451" i="3"/>
  <c r="AN108" i="1"/>
  <c r="AL108" i="3"/>
  <c r="AM108" i="1"/>
  <c r="AM108" i="3" s="1"/>
  <c r="AN423" i="3"/>
  <c r="AO423" i="1"/>
  <c r="AO423" i="3" s="1"/>
  <c r="AP423" i="1"/>
  <c r="AG173" i="1"/>
  <c r="AG173" i="3" s="1"/>
  <c r="AF173" i="3"/>
  <c r="AL530" i="3"/>
  <c r="AM530" i="1"/>
  <c r="AM530" i="3" s="1"/>
  <c r="AN530" i="1"/>
  <c r="AL302" i="1"/>
  <c r="AK302" i="3"/>
  <c r="AL288" i="1"/>
  <c r="AK288" i="3"/>
  <c r="AG411" i="1"/>
  <c r="AG411" i="3" s="1"/>
  <c r="AF411" i="3"/>
  <c r="V382" i="1"/>
  <c r="V382" i="3" s="1"/>
  <c r="U382" i="3"/>
  <c r="AL155" i="3"/>
  <c r="AN155" i="1"/>
  <c r="AM155" i="1"/>
  <c r="AM155" i="3" s="1"/>
  <c r="AL528" i="1"/>
  <c r="AK528" i="3"/>
  <c r="AL273" i="1"/>
  <c r="AK273" i="3"/>
  <c r="AG655" i="1"/>
  <c r="AG655" i="3" s="1"/>
  <c r="AF655" i="3"/>
  <c r="AL444" i="1"/>
  <c r="AK444" i="3"/>
  <c r="AN363" i="3"/>
  <c r="AO363" i="1"/>
  <c r="AO363" i="3" s="1"/>
  <c r="AP363" i="1"/>
  <c r="AL182" i="1"/>
  <c r="AK182" i="3"/>
  <c r="AL623" i="1"/>
  <c r="AK623" i="3"/>
  <c r="V251" i="1"/>
  <c r="V251" i="3" s="1"/>
  <c r="U251" i="3"/>
  <c r="AG587" i="1"/>
  <c r="AG587" i="3" s="1"/>
  <c r="AF587" i="3"/>
  <c r="AL330" i="1"/>
  <c r="AK330" i="3"/>
  <c r="AL365" i="3"/>
  <c r="AN365" i="1"/>
  <c r="AM365" i="1"/>
  <c r="AM365" i="3" s="1"/>
  <c r="AL32" i="3"/>
  <c r="AN32" i="1"/>
  <c r="AM32" i="1"/>
  <c r="AM32" i="3" s="1"/>
  <c r="AG542" i="1"/>
  <c r="AG542" i="3" s="1"/>
  <c r="AF542" i="3"/>
  <c r="AL609" i="1"/>
  <c r="AK609" i="3"/>
  <c r="AL582" i="3"/>
  <c r="AN582" i="1"/>
  <c r="AM582" i="1"/>
  <c r="AM582" i="3" s="1"/>
  <c r="V364" i="1"/>
  <c r="V364" i="3" s="1"/>
  <c r="U364" i="3"/>
  <c r="AG44" i="1"/>
  <c r="AG44" i="3" s="1"/>
  <c r="AF44" i="3"/>
  <c r="AL254" i="1"/>
  <c r="AK254" i="3"/>
  <c r="AL307" i="1"/>
  <c r="AK307" i="3"/>
  <c r="AL126" i="1"/>
  <c r="AK126" i="3"/>
  <c r="AO197" i="1"/>
  <c r="AO197" i="3" s="1"/>
  <c r="AN197" i="3"/>
  <c r="AP197" i="1"/>
  <c r="V498" i="1"/>
  <c r="V498" i="3" s="1"/>
  <c r="U498" i="3"/>
  <c r="V158" i="1"/>
  <c r="V158" i="3" s="1"/>
  <c r="U158" i="3"/>
  <c r="AL196" i="3"/>
  <c r="AM196" i="1"/>
  <c r="AM196" i="3" s="1"/>
  <c r="AN196" i="1"/>
  <c r="AL334" i="1"/>
  <c r="AK334" i="3"/>
  <c r="V597" i="1"/>
  <c r="V597" i="3" s="1"/>
  <c r="U597" i="3"/>
  <c r="AL193" i="1"/>
  <c r="AK193" i="3"/>
  <c r="AL601" i="1"/>
  <c r="AK601" i="3"/>
  <c r="V206" i="1"/>
  <c r="V206" i="3" s="1"/>
  <c r="U206" i="3"/>
  <c r="AL622" i="1"/>
  <c r="AK622" i="3"/>
  <c r="AL536" i="1"/>
  <c r="AK536" i="3"/>
  <c r="AL152" i="1"/>
  <c r="AK152" i="3"/>
  <c r="AN203" i="3"/>
  <c r="AO203" i="1"/>
  <c r="AO203" i="3" s="1"/>
  <c r="AP203" i="1"/>
  <c r="AL218" i="1"/>
  <c r="AK218" i="3"/>
  <c r="AL268" i="3"/>
  <c r="AM268" i="1"/>
  <c r="AM268" i="3" s="1"/>
  <c r="AN268" i="1"/>
  <c r="AQ465" i="1"/>
  <c r="AP465" i="3"/>
  <c r="AN66" i="3"/>
  <c r="AO66" i="1"/>
  <c r="AO66" i="3" s="1"/>
  <c r="AP66" i="1"/>
  <c r="AL522" i="1"/>
  <c r="AK522" i="3"/>
  <c r="AL266" i="1"/>
  <c r="AK266" i="3"/>
  <c r="AN166" i="3"/>
  <c r="AO166" i="1"/>
  <c r="AO166" i="3" s="1"/>
  <c r="AP166" i="1"/>
  <c r="AL460" i="1"/>
  <c r="AK460" i="3"/>
  <c r="V623" i="1"/>
  <c r="V623" i="3" s="1"/>
  <c r="U623" i="3"/>
  <c r="AN546" i="1"/>
  <c r="AL546" i="3"/>
  <c r="AM546" i="1"/>
  <c r="AM546" i="3" s="1"/>
  <c r="V603" i="1"/>
  <c r="V603" i="3" s="1"/>
  <c r="U603" i="3"/>
  <c r="AQ30" i="1"/>
  <c r="AQ30" i="3" s="1"/>
  <c r="AP30" i="3"/>
  <c r="AR319" i="1"/>
  <c r="AT319" i="1" s="1"/>
  <c r="AN612" i="1"/>
  <c r="AL612" i="3"/>
  <c r="AM612" i="1"/>
  <c r="AM612" i="3" s="1"/>
  <c r="V22" i="1"/>
  <c r="V22" i="3" s="1"/>
  <c r="U22" i="3"/>
  <c r="AL367" i="1"/>
  <c r="AK367" i="3"/>
  <c r="V370" i="1"/>
  <c r="V370" i="3" s="1"/>
  <c r="U370" i="3"/>
  <c r="AG29" i="1"/>
  <c r="AG29" i="3" s="1"/>
  <c r="AF29" i="3"/>
  <c r="V182" i="1"/>
  <c r="V182" i="3" s="1"/>
  <c r="U182" i="3"/>
  <c r="AL538" i="1"/>
  <c r="AK538" i="3"/>
  <c r="AL29" i="1"/>
  <c r="AK29" i="3"/>
  <c r="AL445" i="1"/>
  <c r="AK445" i="3"/>
  <c r="AL121" i="1"/>
  <c r="AK121" i="3"/>
  <c r="AG170" i="1"/>
  <c r="AG170" i="3" s="1"/>
  <c r="AF170" i="3"/>
  <c r="AL506" i="3"/>
  <c r="AM506" i="1"/>
  <c r="AM506" i="3" s="1"/>
  <c r="AN506" i="1"/>
  <c r="V94" i="1"/>
  <c r="V94" i="3" s="1"/>
  <c r="U94" i="3"/>
  <c r="AL175" i="3"/>
  <c r="AM175" i="1"/>
  <c r="AM175" i="3" s="1"/>
  <c r="AN175" i="1"/>
  <c r="AN145" i="1"/>
  <c r="AL145" i="3"/>
  <c r="AM145" i="1"/>
  <c r="AM145" i="3" s="1"/>
  <c r="V10" i="1"/>
  <c r="V10" i="3" s="1"/>
  <c r="U10" i="3"/>
  <c r="AL663" i="1"/>
  <c r="AK663" i="3"/>
  <c r="AN214" i="3"/>
  <c r="AO214" i="1"/>
  <c r="AO214" i="3" s="1"/>
  <c r="AP214" i="1"/>
  <c r="AR592" i="1"/>
  <c r="AQ592" i="3"/>
  <c r="AL564" i="1"/>
  <c r="AK564" i="3"/>
  <c r="AN568" i="1"/>
  <c r="AL568" i="3"/>
  <c r="AM568" i="1"/>
  <c r="AM568" i="3" s="1"/>
  <c r="V403" i="1"/>
  <c r="V403" i="3" s="1"/>
  <c r="U403" i="3"/>
  <c r="AL515" i="1"/>
  <c r="AK515" i="3"/>
  <c r="AL555" i="3"/>
  <c r="AM555" i="1"/>
  <c r="AM555" i="3" s="1"/>
  <c r="AN555" i="1"/>
  <c r="AL219" i="1"/>
  <c r="AK219" i="3"/>
  <c r="AR312" i="1"/>
  <c r="AQ312" i="3"/>
  <c r="AO247" i="1"/>
  <c r="AO247" i="3" s="1"/>
  <c r="AN247" i="3"/>
  <c r="AP247" i="1"/>
  <c r="AQ71" i="1"/>
  <c r="AP71" i="3"/>
  <c r="AL26" i="1"/>
  <c r="AK26" i="3"/>
  <c r="V510" i="1"/>
  <c r="V510" i="3" s="1"/>
  <c r="U510" i="3"/>
  <c r="V167" i="1"/>
  <c r="V167" i="3" s="1"/>
  <c r="U167" i="3"/>
  <c r="AL70" i="1"/>
  <c r="AK70" i="3"/>
  <c r="V151" i="1"/>
  <c r="V151" i="3" s="1"/>
  <c r="U151" i="3"/>
  <c r="AG342" i="1"/>
  <c r="AG342" i="3" s="1"/>
  <c r="AF342" i="3"/>
  <c r="AL83" i="3"/>
  <c r="AM83" i="1"/>
  <c r="AM83" i="3" s="1"/>
  <c r="AN83" i="1"/>
  <c r="AN310" i="3"/>
  <c r="AP310" i="1"/>
  <c r="AO310" i="1"/>
  <c r="AO310" i="3" s="1"/>
  <c r="AN320" i="3"/>
  <c r="AP320" i="1"/>
  <c r="AO320" i="1"/>
  <c r="AO320" i="3" s="1"/>
  <c r="AL201" i="1"/>
  <c r="AK201" i="3"/>
  <c r="AG172" i="1"/>
  <c r="AG172" i="3" s="1"/>
  <c r="AF172" i="3"/>
  <c r="AL115" i="3"/>
  <c r="AN115" i="1"/>
  <c r="AM115" i="1"/>
  <c r="AM115" i="3" s="1"/>
  <c r="AL490" i="1"/>
  <c r="AK490" i="3"/>
  <c r="AL143" i="1"/>
  <c r="AK143" i="3"/>
  <c r="AL68" i="1"/>
  <c r="AK68" i="3"/>
  <c r="AL6" i="3"/>
  <c r="AN6" i="1"/>
  <c r="AM6" i="1"/>
  <c r="AM6" i="3" s="1"/>
  <c r="AL274" i="1"/>
  <c r="AK274" i="3"/>
  <c r="AM340" i="1"/>
  <c r="AM340" i="3" s="1"/>
  <c r="AL340" i="3"/>
  <c r="AN340" i="1"/>
  <c r="AL593" i="1"/>
  <c r="AK593" i="3"/>
  <c r="AG354" i="1"/>
  <c r="AG354" i="3" s="1"/>
  <c r="AF354" i="3"/>
  <c r="AL518" i="1"/>
  <c r="AK518" i="3"/>
  <c r="V599" i="1"/>
  <c r="V599" i="3" s="1"/>
  <c r="U599" i="3"/>
  <c r="AL431" i="1"/>
  <c r="AK431" i="3"/>
  <c r="AT55" i="1"/>
  <c r="AR55" i="3"/>
  <c r="AG648" i="1"/>
  <c r="AG648" i="3" s="1"/>
  <c r="AF648" i="3"/>
  <c r="V262" i="1"/>
  <c r="V262" i="3" s="1"/>
  <c r="U262" i="3"/>
  <c r="AL644" i="1"/>
  <c r="AK644" i="3"/>
  <c r="AN471" i="3"/>
  <c r="AO471" i="1"/>
  <c r="AO471" i="3" s="1"/>
  <c r="AP471" i="1"/>
  <c r="AT90" i="1"/>
  <c r="AR90" i="3"/>
  <c r="AR210" i="1"/>
  <c r="AQ228" i="1"/>
  <c r="AQ228" i="3" s="1"/>
  <c r="AP228" i="3"/>
  <c r="AQ326" i="1"/>
  <c r="AP326" i="3"/>
  <c r="AL616" i="1"/>
  <c r="AK616" i="3"/>
  <c r="AL492" i="1"/>
  <c r="AK492" i="3"/>
  <c r="AG26" i="1"/>
  <c r="AG26" i="3" s="1"/>
  <c r="AF26" i="3"/>
  <c r="AG507" i="1"/>
  <c r="AG507" i="3" s="1"/>
  <c r="AF507" i="3"/>
  <c r="AL453" i="1"/>
  <c r="AK453" i="3"/>
  <c r="AL434" i="3"/>
  <c r="AM434" i="1"/>
  <c r="AM434" i="3" s="1"/>
  <c r="AN434" i="1"/>
  <c r="AM64" i="1"/>
  <c r="AM64" i="3" s="1"/>
  <c r="AL64" i="3"/>
  <c r="AN64" i="1"/>
  <c r="V220" i="1"/>
  <c r="V220" i="3" s="1"/>
  <c r="U220" i="3"/>
  <c r="V191" i="1"/>
  <c r="V191" i="3" s="1"/>
  <c r="U191" i="3"/>
  <c r="AM230" i="1"/>
  <c r="AM230" i="3" s="1"/>
  <c r="AL230" i="3"/>
  <c r="AN230" i="1"/>
  <c r="AG186" i="1"/>
  <c r="AG186" i="3" s="1"/>
  <c r="AF186" i="3"/>
  <c r="V17" i="1"/>
  <c r="V17" i="3" s="1"/>
  <c r="U17" i="3"/>
  <c r="AL458" i="3"/>
  <c r="AM458" i="1"/>
  <c r="AM458" i="3" s="1"/>
  <c r="AN458" i="1"/>
  <c r="V209" i="1"/>
  <c r="V209" i="3" s="1"/>
  <c r="U209" i="3"/>
  <c r="AL309" i="1"/>
  <c r="AK309" i="3"/>
  <c r="AL649" i="1"/>
  <c r="AK649" i="3"/>
  <c r="V595" i="1"/>
  <c r="V595" i="3" s="1"/>
  <c r="U595" i="3"/>
  <c r="AL24" i="3"/>
  <c r="AM24" i="1"/>
  <c r="AM24" i="3" s="1"/>
  <c r="AN24" i="1"/>
  <c r="AL517" i="1"/>
  <c r="AK517" i="3"/>
  <c r="AN337" i="3"/>
  <c r="AO337" i="1"/>
  <c r="AO337" i="3" s="1"/>
  <c r="AP337" i="1"/>
  <c r="V128" i="1"/>
  <c r="V128" i="3" s="1"/>
  <c r="U128" i="3"/>
  <c r="V201" i="1"/>
  <c r="V201" i="3" s="1"/>
  <c r="U201" i="3"/>
  <c r="AO587" i="1"/>
  <c r="AO587" i="3" s="1"/>
  <c r="AN587" i="3"/>
  <c r="AP587" i="1"/>
  <c r="AL507" i="1"/>
  <c r="AK507" i="3"/>
  <c r="AL498" i="1"/>
  <c r="AK498" i="3"/>
  <c r="AL552" i="1"/>
  <c r="AK552" i="3"/>
  <c r="AN91" i="1"/>
  <c r="AL91" i="3"/>
  <c r="AM91" i="1"/>
  <c r="AM91" i="3" s="1"/>
  <c r="AG577" i="1"/>
  <c r="AG577" i="3" s="1"/>
  <c r="AF577" i="3"/>
  <c r="AL322" i="1"/>
  <c r="AK322" i="3"/>
  <c r="AL501" i="1"/>
  <c r="AK501" i="3"/>
  <c r="AN275" i="3"/>
  <c r="AO275" i="1"/>
  <c r="AO275" i="3" s="1"/>
  <c r="AP275" i="1"/>
  <c r="V647" i="1"/>
  <c r="V647" i="3" s="1"/>
  <c r="U647" i="3"/>
  <c r="AG96" i="1"/>
  <c r="AG96" i="3" s="1"/>
  <c r="AF96" i="3"/>
  <c r="AL27" i="1"/>
  <c r="AK27" i="3"/>
  <c r="AG112" i="1"/>
  <c r="AG112" i="3" s="1"/>
  <c r="AF112" i="3"/>
  <c r="AL325" i="1"/>
  <c r="AK325" i="3"/>
  <c r="AN303" i="3"/>
  <c r="AP303" i="1"/>
  <c r="AO303" i="1"/>
  <c r="AO303" i="3" s="1"/>
  <c r="V9" i="1"/>
  <c r="V9" i="3" s="1"/>
  <c r="U9" i="3"/>
  <c r="AG33" i="1"/>
  <c r="AG33" i="3" s="1"/>
  <c r="AF33" i="3"/>
  <c r="AL141" i="1"/>
  <c r="AK141" i="3"/>
  <c r="AL42" i="1"/>
  <c r="AK42" i="3"/>
  <c r="AL350" i="3"/>
  <c r="AN350" i="1"/>
  <c r="AM350" i="1"/>
  <c r="AM350" i="3" s="1"/>
  <c r="V77" i="1"/>
  <c r="V77" i="3" s="1"/>
  <c r="U77" i="3"/>
  <c r="AL468" i="1"/>
  <c r="AK468" i="3"/>
  <c r="AP280" i="1"/>
  <c r="AP280" i="3" s="1"/>
  <c r="AN280" i="3"/>
  <c r="AO280" i="1"/>
  <c r="AO280" i="3" s="1"/>
  <c r="V266" i="1"/>
  <c r="V266" i="3" s="1"/>
  <c r="U266" i="3"/>
  <c r="AG92" i="1"/>
  <c r="AG92" i="3" s="1"/>
  <c r="AF92" i="3"/>
  <c r="AL614" i="1"/>
  <c r="AK614" i="3"/>
  <c r="AL299" i="1"/>
  <c r="AK299" i="3"/>
  <c r="AL25" i="3"/>
  <c r="AM25" i="1"/>
  <c r="AM25" i="3" s="1"/>
  <c r="AN25" i="1"/>
  <c r="AL301" i="1"/>
  <c r="AK301" i="3"/>
  <c r="AL347" i="1"/>
  <c r="AK347" i="3"/>
  <c r="AG651" i="1"/>
  <c r="AG651" i="3" s="1"/>
  <c r="AF651" i="3"/>
  <c r="V353" i="1"/>
  <c r="V353" i="3" s="1"/>
  <c r="U353" i="3"/>
  <c r="AG195" i="1"/>
  <c r="AG195" i="3" s="1"/>
  <c r="AF195" i="3"/>
  <c r="AL666" i="1"/>
  <c r="AK666" i="3"/>
  <c r="AL128" i="1"/>
  <c r="AK128" i="3"/>
  <c r="AL421" i="3"/>
  <c r="AN421" i="1"/>
  <c r="AM421" i="1"/>
  <c r="AM421" i="3" s="1"/>
  <c r="AL163" i="1"/>
  <c r="AK163" i="3"/>
  <c r="AG95" i="1"/>
  <c r="AG95" i="3" s="1"/>
  <c r="AF95" i="3"/>
  <c r="AL41" i="1"/>
  <c r="AK41" i="3"/>
  <c r="AG298" i="1"/>
  <c r="AG298" i="3" s="1"/>
  <c r="AF298" i="3"/>
  <c r="AG252" i="1"/>
  <c r="AG252" i="3" s="1"/>
  <c r="AF252" i="3"/>
  <c r="AL399" i="3"/>
  <c r="AN399" i="1"/>
  <c r="AM399" i="1"/>
  <c r="AM399" i="3" s="1"/>
  <c r="AG263" i="1"/>
  <c r="AG263" i="3" s="1"/>
  <c r="AF263" i="3"/>
  <c r="AL137" i="3"/>
  <c r="AN137" i="1"/>
  <c r="AM137" i="1"/>
  <c r="AM137" i="3" s="1"/>
  <c r="AL105" i="1"/>
  <c r="AK105" i="3"/>
  <c r="V504" i="1"/>
  <c r="V504" i="3" s="1"/>
  <c r="U504" i="3"/>
  <c r="AS581" i="1"/>
  <c r="AS581" i="3" s="1"/>
  <c r="AR581" i="3"/>
  <c r="AL452" i="1"/>
  <c r="AK452" i="3"/>
  <c r="V381" i="1"/>
  <c r="V381" i="3" s="1"/>
  <c r="U381" i="3"/>
  <c r="AN195" i="3"/>
  <c r="AP195" i="1"/>
  <c r="AO195" i="1"/>
  <c r="AO195" i="3" s="1"/>
  <c r="AL599" i="1"/>
  <c r="AK599" i="3"/>
  <c r="AG39" i="1"/>
  <c r="AG39" i="3" s="1"/>
  <c r="AF39" i="3"/>
  <c r="AG257" i="1"/>
  <c r="AG257" i="3" s="1"/>
  <c r="AF257" i="3"/>
  <c r="AL262" i="1"/>
  <c r="AK262" i="3"/>
  <c r="AG442" i="1"/>
  <c r="AG442" i="3" s="1"/>
  <c r="AF442" i="3"/>
  <c r="AL150" i="1"/>
  <c r="AK150" i="3"/>
  <c r="V630" i="1"/>
  <c r="V630" i="3" s="1"/>
  <c r="U630" i="3"/>
  <c r="AL77" i="1"/>
  <c r="AK77" i="3"/>
  <c r="AL107" i="1"/>
  <c r="AK107" i="3"/>
  <c r="AL369" i="3"/>
  <c r="AN369" i="1"/>
  <c r="AM369" i="1"/>
  <c r="AM369" i="3" s="1"/>
  <c r="AL15" i="1"/>
  <c r="AK15" i="3"/>
  <c r="AG524" i="1"/>
  <c r="AG524" i="3" s="1"/>
  <c r="AF524" i="3"/>
  <c r="AN575" i="3"/>
  <c r="AP575" i="1"/>
  <c r="AO575" i="1"/>
  <c r="AO575" i="3" s="1"/>
  <c r="AG69" i="1"/>
  <c r="AG69" i="3" s="1"/>
  <c r="AF69" i="3"/>
  <c r="AL233" i="1"/>
  <c r="AK233" i="3"/>
  <c r="AL317" i="1"/>
  <c r="AK317" i="3"/>
  <c r="AL484" i="1"/>
  <c r="AK484" i="3"/>
  <c r="AG382" i="1"/>
  <c r="AG382" i="3" s="1"/>
  <c r="AF382" i="3"/>
  <c r="AL657" i="1"/>
  <c r="AK657" i="3"/>
  <c r="AL110" i="3"/>
  <c r="AM110" i="1"/>
  <c r="AM110" i="3" s="1"/>
  <c r="AN110" i="1"/>
  <c r="AL69" i="1"/>
  <c r="AK69" i="3"/>
  <c r="AQ559" i="1"/>
  <c r="AP559" i="3"/>
  <c r="V402" i="1"/>
  <c r="V402" i="3" s="1"/>
  <c r="U402" i="3"/>
  <c r="AL294" i="1"/>
  <c r="AK294" i="3"/>
  <c r="AG615" i="1"/>
  <c r="AG615" i="3" s="1"/>
  <c r="AF615" i="3"/>
  <c r="AL51" i="1"/>
  <c r="AK51" i="3"/>
  <c r="AG547" i="1"/>
  <c r="AG547" i="3" s="1"/>
  <c r="AF547" i="3"/>
  <c r="AL209" i="1"/>
  <c r="AK209" i="3"/>
  <c r="AN650" i="1"/>
  <c r="AL650" i="3"/>
  <c r="AM650" i="1"/>
  <c r="AM650" i="3" s="1"/>
  <c r="AL418" i="1"/>
  <c r="AK418" i="3"/>
  <c r="V302" i="1"/>
  <c r="V302" i="3" s="1"/>
  <c r="U302" i="3"/>
  <c r="AM50" i="1"/>
  <c r="AM50" i="3" s="1"/>
  <c r="AL50" i="3"/>
  <c r="AN50" i="1"/>
  <c r="AL585" i="1"/>
  <c r="AK585" i="3"/>
  <c r="AL57" i="1"/>
  <c r="AK57" i="3"/>
  <c r="AN291" i="3"/>
  <c r="AO291" i="1"/>
  <c r="AO291" i="3" s="1"/>
  <c r="AP291" i="1"/>
  <c r="V349" i="1"/>
  <c r="V349" i="3" s="1"/>
  <c r="U349" i="3"/>
  <c r="AG460" i="1"/>
  <c r="AG460" i="3" s="1"/>
  <c r="AF460" i="3"/>
  <c r="AN33" i="3"/>
  <c r="AP33" i="1"/>
  <c r="AO33" i="1"/>
  <c r="AO33" i="3" s="1"/>
  <c r="AL448" i="1"/>
  <c r="AK448" i="3"/>
  <c r="AL364" i="1"/>
  <c r="AK364" i="3"/>
  <c r="AM45" i="1"/>
  <c r="AM45" i="3" s="1"/>
  <c r="AL45" i="3"/>
  <c r="AN45" i="1"/>
  <c r="V424" i="1"/>
  <c r="V424" i="3" s="1"/>
  <c r="U424" i="3"/>
  <c r="AQ227" i="1"/>
  <c r="AP227" i="3"/>
  <c r="AL413" i="1"/>
  <c r="AK413" i="3"/>
  <c r="AG660" i="1"/>
  <c r="AG660" i="3" s="1"/>
  <c r="AF660" i="3"/>
  <c r="AL577" i="1"/>
  <c r="AK577" i="3"/>
  <c r="AL112" i="3"/>
  <c r="AM112" i="1"/>
  <c r="AM112" i="3" s="1"/>
  <c r="AN112" i="1"/>
  <c r="AL149" i="1"/>
  <c r="AK149" i="3"/>
  <c r="AL189" i="1"/>
  <c r="AK189" i="3"/>
  <c r="AG630" i="1"/>
  <c r="AG630" i="3" s="1"/>
  <c r="AF630" i="3"/>
  <c r="V270" i="1"/>
  <c r="V270" i="3" s="1"/>
  <c r="U270" i="3"/>
  <c r="AN375" i="1"/>
  <c r="AL375" i="3"/>
  <c r="AS142" i="1"/>
  <c r="AS142" i="3" s="1"/>
  <c r="AR142" i="3"/>
  <c r="AQ479" i="1"/>
  <c r="AP479" i="3"/>
  <c r="AS308" i="1"/>
  <c r="AS308" i="3" s="1"/>
  <c r="AR308" i="3"/>
  <c r="AG569" i="1"/>
  <c r="AG569" i="3" s="1"/>
  <c r="AF569" i="3"/>
  <c r="V322" i="1"/>
  <c r="V322" i="3" s="1"/>
  <c r="U322" i="3"/>
  <c r="AG316" i="1"/>
  <c r="AG316" i="3" s="1"/>
  <c r="AF316" i="3"/>
  <c r="AQ313" i="1"/>
  <c r="AP313" i="3"/>
  <c r="V70" i="1"/>
  <c r="V70" i="3" s="1"/>
  <c r="U70" i="3"/>
  <c r="V19" i="1"/>
  <c r="V19" i="3" s="1"/>
  <c r="U19" i="3"/>
  <c r="AL508" i="1"/>
  <c r="AK508" i="3"/>
  <c r="AL109" i="3"/>
  <c r="AN109" i="1"/>
  <c r="AM109" i="1"/>
  <c r="AM109" i="3" s="1"/>
  <c r="AL432" i="1"/>
  <c r="AK432" i="3"/>
  <c r="V189" i="1"/>
  <c r="V189" i="3" s="1"/>
  <c r="U189" i="3"/>
  <c r="AQ466" i="1"/>
  <c r="AP466" i="3"/>
  <c r="AG526" i="1"/>
  <c r="AG526" i="3" s="1"/>
  <c r="AF526" i="3"/>
  <c r="V513" i="1"/>
  <c r="V513" i="3" s="1"/>
  <c r="U513" i="3"/>
  <c r="AN159" i="1"/>
  <c r="AL159" i="3"/>
  <c r="AM159" i="1"/>
  <c r="AM159" i="3" s="1"/>
  <c r="AL118" i="3"/>
  <c r="AN118" i="1"/>
  <c r="AM118" i="1"/>
  <c r="AM118" i="3" s="1"/>
  <c r="V172" i="1"/>
  <c r="V172" i="3" s="1"/>
  <c r="U172" i="3"/>
  <c r="AG72" i="1"/>
  <c r="AG72" i="3" s="1"/>
  <c r="AF72" i="3"/>
  <c r="AM563" i="1"/>
  <c r="AM563" i="3" s="1"/>
  <c r="AL563" i="3"/>
  <c r="AN563" i="1"/>
  <c r="AL441" i="1"/>
  <c r="AK441" i="3"/>
  <c r="AL400" i="1"/>
  <c r="AK400" i="3"/>
  <c r="AL328" i="3"/>
  <c r="AM328" i="1"/>
  <c r="AM328" i="3" s="1"/>
  <c r="AN328" i="1"/>
  <c r="AL545" i="1"/>
  <c r="AK545" i="3"/>
  <c r="AM157" i="1"/>
  <c r="AM157" i="3" s="1"/>
  <c r="AL157" i="3"/>
  <c r="AN157" i="1"/>
  <c r="V26" i="1"/>
  <c r="V26" i="3" s="1"/>
  <c r="U26" i="3"/>
  <c r="AL290" i="1"/>
  <c r="AK290" i="3"/>
  <c r="AL469" i="1"/>
  <c r="AK469" i="3"/>
  <c r="AL669" i="1"/>
  <c r="AK669" i="3"/>
  <c r="V644" i="1"/>
  <c r="V644" i="3" s="1"/>
  <c r="U644" i="3"/>
  <c r="AN324" i="3"/>
  <c r="AP324" i="1"/>
  <c r="AO324" i="1"/>
  <c r="AO324" i="3" s="1"/>
  <c r="AL607" i="1"/>
  <c r="AK607" i="3"/>
  <c r="AL258" i="1"/>
  <c r="AK258" i="3"/>
  <c r="V188" i="1"/>
  <c r="V188" i="3" s="1"/>
  <c r="U188" i="3"/>
  <c r="AL344" i="1"/>
  <c r="AK344" i="3"/>
  <c r="AG341" i="1"/>
  <c r="AG341" i="3" s="1"/>
  <c r="AF341" i="3"/>
  <c r="AL168" i="1"/>
  <c r="AK168" i="3"/>
  <c r="AG155" i="1"/>
  <c r="AG155" i="3" s="1"/>
  <c r="AF155" i="3"/>
  <c r="AL165" i="1"/>
  <c r="AK165" i="3"/>
  <c r="V249" i="1"/>
  <c r="V249" i="3" s="1"/>
  <c r="U249" i="3"/>
  <c r="AL19" i="1"/>
  <c r="AK19" i="3"/>
  <c r="AL645" i="1"/>
  <c r="AK645" i="3"/>
  <c r="AG432" i="1"/>
  <c r="AG432" i="3" s="1"/>
  <c r="AF432" i="3"/>
  <c r="AN405" i="3"/>
  <c r="AP405" i="1"/>
  <c r="AO405" i="1"/>
  <c r="AO405" i="3" s="1"/>
  <c r="V153" i="1"/>
  <c r="V153" i="3" s="1"/>
  <c r="U153" i="3"/>
  <c r="AL398" i="1"/>
  <c r="AK398" i="3"/>
  <c r="AL632" i="3"/>
  <c r="AN632" i="1"/>
  <c r="AM632" i="1"/>
  <c r="AM632" i="3" s="1"/>
  <c r="AN85" i="3"/>
  <c r="AO85" i="1"/>
  <c r="AO85" i="3" s="1"/>
  <c r="AP85" i="1"/>
  <c r="AL65" i="3"/>
  <c r="AM65" i="1"/>
  <c r="AM65" i="3" s="1"/>
  <c r="AN65" i="1"/>
  <c r="AL61" i="3"/>
  <c r="AN61" i="1"/>
  <c r="AM61" i="1"/>
  <c r="AM61" i="3" s="1"/>
  <c r="AL451" i="1"/>
  <c r="AK451" i="3"/>
  <c r="AP285" i="1"/>
  <c r="AP285" i="3" s="1"/>
  <c r="AN285" i="3"/>
  <c r="AO285" i="1"/>
  <c r="AO285" i="3" s="1"/>
  <c r="AL20" i="1"/>
  <c r="AK20" i="3"/>
  <c r="AQ130" i="1"/>
  <c r="AP130" i="3"/>
  <c r="V44" i="1"/>
  <c r="V44" i="3" s="1"/>
  <c r="U44" i="3"/>
  <c r="AN181" i="3"/>
  <c r="AP181" i="1"/>
  <c r="AO181" i="1"/>
  <c r="AO181" i="3" s="1"/>
  <c r="V88" i="1"/>
  <c r="V88" i="3" s="1"/>
  <c r="U88" i="3"/>
  <c r="AL643" i="1"/>
  <c r="AK643" i="3"/>
  <c r="AL594" i="1"/>
  <c r="AK594" i="3"/>
  <c r="AG345" i="1"/>
  <c r="AG345" i="3" s="1"/>
  <c r="AF345" i="3"/>
  <c r="AN215" i="1"/>
  <c r="AL215" i="3"/>
  <c r="AM215" i="1"/>
  <c r="AM215" i="3" s="1"/>
  <c r="V121" i="1"/>
  <c r="V121" i="3" s="1"/>
  <c r="U121" i="3"/>
  <c r="AP556" i="1"/>
  <c r="AP556" i="3" s="1"/>
  <c r="AN556" i="3"/>
  <c r="AO556" i="1"/>
  <c r="AO556" i="3" s="1"/>
  <c r="AL271" i="3"/>
  <c r="AM271" i="1"/>
  <c r="AM271" i="3" s="1"/>
  <c r="AN271" i="1"/>
  <c r="AN496" i="3"/>
  <c r="AO496" i="1"/>
  <c r="AO496" i="3" s="1"/>
  <c r="AP496" i="1"/>
  <c r="AG321" i="1"/>
  <c r="AG321" i="3" s="1"/>
  <c r="AF321" i="3"/>
  <c r="AN550" i="3"/>
  <c r="AO550" i="1"/>
  <c r="AO550" i="3" s="1"/>
  <c r="AP550" i="1"/>
  <c r="AL180" i="1"/>
  <c r="AK180" i="3"/>
  <c r="AG278" i="1"/>
  <c r="AG278" i="3" s="1"/>
  <c r="AF278" i="3"/>
  <c r="AN208" i="3"/>
  <c r="AO208" i="1"/>
  <c r="AO208" i="3" s="1"/>
  <c r="AP208" i="1"/>
  <c r="AL602" i="1"/>
  <c r="AK602" i="3"/>
  <c r="AL257" i="1"/>
  <c r="AK257" i="3"/>
  <c r="AN198" i="1"/>
  <c r="AL198" i="3"/>
  <c r="AM198" i="1"/>
  <c r="AM198" i="3" s="1"/>
  <c r="V633" i="1"/>
  <c r="V633" i="3" s="1"/>
  <c r="U633" i="3"/>
  <c r="AN147" i="3"/>
  <c r="AO147" i="1"/>
  <c r="AO147" i="3" s="1"/>
  <c r="AP147" i="1"/>
  <c r="AP160" i="1"/>
  <c r="AN160" i="3"/>
  <c r="AO160" i="1"/>
  <c r="AO160" i="3" s="1"/>
  <c r="AL353" i="1"/>
  <c r="AK353" i="3"/>
  <c r="AG40" i="1"/>
  <c r="AG40" i="3" s="1"/>
  <c r="AF40" i="3"/>
  <c r="V20" i="1"/>
  <c r="V20" i="3" s="1"/>
  <c r="U20" i="3"/>
  <c r="V453" i="1"/>
  <c r="V453" i="3" s="1"/>
  <c r="U453" i="3"/>
  <c r="V2" i="1"/>
  <c r="V2" i="3" s="1"/>
  <c r="U2" i="3"/>
  <c r="AL391" i="1"/>
  <c r="AK391" i="3"/>
  <c r="AL462" i="1"/>
  <c r="AK462" i="3"/>
  <c r="AL88" i="1"/>
  <c r="AK88" i="3"/>
  <c r="AR500" i="1"/>
  <c r="AT500" i="1" s="1"/>
  <c r="AU49" i="1"/>
  <c r="AU49" i="3" s="1"/>
  <c r="AT49" i="3"/>
  <c r="AT544" i="1"/>
  <c r="AR544" i="3"/>
  <c r="AL28" i="1"/>
  <c r="AK28" i="3"/>
  <c r="V590" i="1"/>
  <c r="V590" i="3" s="1"/>
  <c r="U590" i="3"/>
  <c r="V521" i="1"/>
  <c r="V521" i="3" s="1"/>
  <c r="U521" i="3"/>
  <c r="AG38" i="1"/>
  <c r="AG38" i="3" s="1"/>
  <c r="AF38" i="3"/>
  <c r="AL144" i="1"/>
  <c r="AK144" i="3"/>
  <c r="AG351" i="1"/>
  <c r="AG351" i="3" s="1"/>
  <c r="AF351" i="3"/>
  <c r="V529" i="1"/>
  <c r="V529" i="3" s="1"/>
  <c r="U529" i="3"/>
  <c r="V492" i="1"/>
  <c r="V492" i="3" s="1"/>
  <c r="U492" i="3"/>
  <c r="AL153" i="1"/>
  <c r="AK153" i="3"/>
  <c r="AL18" i="1"/>
  <c r="AK18" i="3"/>
  <c r="AN389" i="3"/>
  <c r="AP389" i="1"/>
  <c r="AO389" i="1"/>
  <c r="AO389" i="3" s="1"/>
  <c r="V258" i="1"/>
  <c r="V258" i="3" s="1"/>
  <c r="U258" i="3"/>
  <c r="AL549" i="1"/>
  <c r="AK549" i="3"/>
  <c r="AG471" i="1"/>
  <c r="AG471" i="3" s="1"/>
  <c r="AF471" i="3"/>
  <c r="AL205" i="1"/>
  <c r="AK205" i="3"/>
  <c r="AL404" i="1"/>
  <c r="AK404" i="3"/>
  <c r="AG644" i="1"/>
  <c r="AG644" i="3" s="1"/>
  <c r="AF644" i="3"/>
  <c r="AL44" i="1"/>
  <c r="AK44" i="3"/>
  <c r="V295" i="1"/>
  <c r="V295" i="3" s="1"/>
  <c r="U295" i="3"/>
  <c r="AL296" i="3"/>
  <c r="AM296" i="1"/>
  <c r="AM296" i="3" s="1"/>
  <c r="AN296" i="1"/>
  <c r="AL537" i="1"/>
  <c r="AK537" i="3"/>
  <c r="AM276" i="1"/>
  <c r="AM276" i="3" s="1"/>
  <c r="AL276" i="3"/>
  <c r="AN276" i="1"/>
  <c r="V294" i="1"/>
  <c r="V294" i="3" s="1"/>
  <c r="U294" i="3"/>
  <c r="AL395" i="1"/>
  <c r="AK395" i="3"/>
  <c r="V116" i="1"/>
  <c r="V116" i="3" s="1"/>
  <c r="U116" i="3"/>
  <c r="V27" i="1"/>
  <c r="V27" i="3" s="1"/>
  <c r="U27" i="3"/>
  <c r="AL610" i="3"/>
  <c r="AM610" i="1"/>
  <c r="AM610" i="3" s="1"/>
  <c r="AN610" i="1"/>
  <c r="AL656" i="1"/>
  <c r="AK656" i="3"/>
  <c r="V470" i="1"/>
  <c r="V470" i="3" s="1"/>
  <c r="U470" i="3"/>
  <c r="V654" i="1"/>
  <c r="V654" i="3" s="1"/>
  <c r="U654" i="3"/>
  <c r="AL583" i="1"/>
  <c r="AK583" i="3"/>
  <c r="AL59" i="1"/>
  <c r="AK59" i="3"/>
  <c r="V87" i="1"/>
  <c r="V87" i="3" s="1"/>
  <c r="U87" i="3"/>
  <c r="AQ185" i="1"/>
  <c r="AP185" i="3"/>
  <c r="V617" i="1"/>
  <c r="V617" i="3" s="1"/>
  <c r="U617" i="3"/>
  <c r="AL279" i="3"/>
  <c r="AM279" i="1"/>
  <c r="AM279" i="3" s="1"/>
  <c r="AN279" i="1"/>
  <c r="AL188" i="1"/>
  <c r="AK188" i="3"/>
  <c r="V538" i="1"/>
  <c r="V538" i="3" s="1"/>
  <c r="U538" i="3"/>
  <c r="V12" i="1"/>
  <c r="V12" i="3" s="1"/>
  <c r="U12" i="3"/>
  <c r="AL547" i="1"/>
  <c r="AK547" i="3"/>
  <c r="AL97" i="1"/>
  <c r="AK97" i="3"/>
  <c r="V398" i="1"/>
  <c r="V398" i="3" s="1"/>
  <c r="U398" i="3"/>
  <c r="AG290" i="1"/>
  <c r="AG290" i="3" s="1"/>
  <c r="AF290" i="3"/>
  <c r="AG515" i="1"/>
  <c r="AG515" i="3" s="1"/>
  <c r="AF515" i="3"/>
  <c r="AL264" i="1"/>
  <c r="AK264" i="3"/>
  <c r="AL96" i="1"/>
  <c r="AK96" i="3"/>
  <c r="AL565" i="1"/>
  <c r="AK565" i="3"/>
  <c r="V105" i="1"/>
  <c r="V105" i="3" s="1"/>
  <c r="U105" i="3"/>
  <c r="AG650" i="1"/>
  <c r="AG650" i="3" s="1"/>
  <c r="AF650" i="3"/>
  <c r="AL211" i="1"/>
  <c r="AK211" i="3"/>
  <c r="AP485" i="1"/>
  <c r="AP485" i="3" s="1"/>
  <c r="AN485" i="3"/>
  <c r="AO485" i="1"/>
  <c r="AO485" i="3" s="1"/>
  <c r="AL573" i="1"/>
  <c r="AK573" i="3"/>
  <c r="V593" i="1"/>
  <c r="V593" i="3" s="1"/>
  <c r="U593" i="3"/>
  <c r="AL505" i="1"/>
  <c r="AK505" i="3"/>
  <c r="AM47" i="1"/>
  <c r="AM47" i="3" s="1"/>
  <c r="AL47" i="3"/>
  <c r="AN47" i="1"/>
  <c r="AQ488" i="1"/>
  <c r="AP488" i="3"/>
  <c r="AL572" i="1"/>
  <c r="AK572" i="3"/>
  <c r="AQ174" i="1"/>
  <c r="AQ174" i="3" s="1"/>
  <c r="AP174" i="3"/>
  <c r="V93" i="1"/>
  <c r="V93" i="3" s="1"/>
  <c r="U93" i="3"/>
  <c r="AL16" i="1"/>
  <c r="AK16" i="3"/>
  <c r="AO629" i="1"/>
  <c r="AO629" i="3" s="1"/>
  <c r="AN629" i="3"/>
  <c r="AP629" i="1"/>
  <c r="AG637" i="1"/>
  <c r="AG637" i="3" s="1"/>
  <c r="AF637" i="3"/>
  <c r="AL595" i="1"/>
  <c r="AK595" i="3"/>
  <c r="AN343" i="3"/>
  <c r="AP343" i="1"/>
  <c r="AO343" i="1"/>
  <c r="AO343" i="3" s="1"/>
  <c r="AN627" i="1"/>
  <c r="AL627" i="3"/>
  <c r="AM627" i="1"/>
  <c r="AM627" i="3" s="1"/>
  <c r="AG440" i="1"/>
  <c r="AG440" i="3" s="1"/>
  <c r="AF440" i="3"/>
  <c r="AG113" i="1"/>
  <c r="AG113" i="3" s="1"/>
  <c r="AF113" i="3"/>
  <c r="AN409" i="3"/>
  <c r="AP409" i="1"/>
  <c r="AO409" i="1"/>
  <c r="AO409" i="3" s="1"/>
  <c r="V601" i="1"/>
  <c r="V601" i="3" s="1"/>
  <c r="U601" i="3"/>
  <c r="AN5" i="3"/>
  <c r="AP5" i="1"/>
  <c r="AO5" i="1"/>
  <c r="AO5" i="3" s="1"/>
  <c r="AL341" i="1"/>
  <c r="AK341" i="3"/>
  <c r="AG330" i="1"/>
  <c r="AG330" i="3" s="1"/>
  <c r="AF330" i="3"/>
  <c r="V439" i="1"/>
  <c r="V439" i="3" s="1"/>
  <c r="U439" i="3"/>
  <c r="AG136" i="1"/>
  <c r="AG136" i="3" s="1"/>
  <c r="AF136" i="3"/>
  <c r="AG301" i="1"/>
  <c r="AG301" i="3" s="1"/>
  <c r="AF301" i="3"/>
  <c r="AL223" i="3"/>
  <c r="AM223" i="1"/>
  <c r="AM223" i="3" s="1"/>
  <c r="AN223" i="1"/>
  <c r="AN459" i="3"/>
  <c r="AP459" i="1"/>
  <c r="AO459" i="1"/>
  <c r="AO459" i="3" s="1"/>
  <c r="AL300" i="3"/>
  <c r="AM300" i="1"/>
  <c r="AM300" i="3" s="1"/>
  <c r="AN300" i="1"/>
  <c r="AM72" i="1"/>
  <c r="AM72" i="3" s="1"/>
  <c r="AL72" i="3"/>
  <c r="AN72" i="1"/>
  <c r="AL637" i="1"/>
  <c r="AK637" i="3"/>
  <c r="V616" i="1"/>
  <c r="V616" i="3" s="1"/>
  <c r="U616" i="3"/>
  <c r="AL597" i="1"/>
  <c r="AK597" i="3"/>
  <c r="AN79" i="3"/>
  <c r="AO79" i="1"/>
  <c r="AO79" i="3" s="1"/>
  <c r="AP79" i="1"/>
  <c r="V391" i="1"/>
  <c r="V391" i="3" s="1"/>
  <c r="U391" i="3"/>
  <c r="AN392" i="3"/>
  <c r="AO392" i="1"/>
  <c r="AO392" i="3" s="1"/>
  <c r="AP392" i="1"/>
  <c r="AG207" i="1"/>
  <c r="AG207" i="3" s="1"/>
  <c r="AF207" i="3"/>
  <c r="AN53" i="3"/>
  <c r="AO53" i="1"/>
  <c r="AO53" i="3" s="1"/>
  <c r="AP53" i="1"/>
  <c r="AG553" i="1"/>
  <c r="AG553" i="3" s="1"/>
  <c r="AF553" i="3"/>
  <c r="AL647" i="1"/>
  <c r="AK647" i="3"/>
  <c r="AO503" i="1"/>
  <c r="AO503" i="3" s="1"/>
  <c r="AN503" i="3"/>
  <c r="AP503" i="1"/>
  <c r="AL8" i="3"/>
  <c r="AN8" i="1"/>
  <c r="AM8" i="1"/>
  <c r="AM8" i="3" s="1"/>
  <c r="AG120" i="1"/>
  <c r="AG120" i="3" s="1"/>
  <c r="AF120" i="3"/>
  <c r="AQ658" i="1"/>
  <c r="AP658" i="3"/>
  <c r="AL202" i="1"/>
  <c r="AK202" i="3"/>
  <c r="AL641" i="1"/>
  <c r="AK641" i="3"/>
  <c r="AL634" i="3"/>
  <c r="AM634" i="1"/>
  <c r="AM634" i="3" s="1"/>
  <c r="AN634" i="1"/>
  <c r="AG127" i="1"/>
  <c r="AG127" i="3" s="1"/>
  <c r="AF127" i="3"/>
  <c r="AL297" i="1"/>
  <c r="AK297" i="3"/>
  <c r="V289" i="1"/>
  <c r="V289" i="3" s="1"/>
  <c r="U289" i="3"/>
  <c r="V609" i="1"/>
  <c r="V609" i="3" s="1"/>
  <c r="U609" i="3"/>
  <c r="V562" i="1"/>
  <c r="V562" i="3" s="1"/>
  <c r="U562" i="3"/>
  <c r="AP481" i="1"/>
  <c r="AN481" i="3"/>
  <c r="AO481" i="1"/>
  <c r="AO481" i="3" s="1"/>
  <c r="V631" i="1"/>
  <c r="V631" i="3" s="1"/>
  <c r="U631" i="3"/>
  <c r="AL74" i="3"/>
  <c r="AN74" i="1"/>
  <c r="AM74" i="1"/>
  <c r="AM74" i="3" s="1"/>
  <c r="AL190" i="1"/>
  <c r="AK190" i="3"/>
  <c r="AG83" i="1"/>
  <c r="AG83" i="3" s="1"/>
  <c r="AF83" i="3"/>
  <c r="AL553" i="1"/>
  <c r="AK553" i="3"/>
  <c r="AL480" i="3"/>
  <c r="AN480" i="1"/>
  <c r="AM480" i="1"/>
  <c r="AM480" i="3" s="1"/>
  <c r="AN494" i="3"/>
  <c r="AO494" i="1"/>
  <c r="AO494" i="3" s="1"/>
  <c r="AP494" i="1"/>
  <c r="V58" i="1"/>
  <c r="V58" i="3" s="1"/>
  <c r="U58" i="3"/>
  <c r="AL511" i="1"/>
  <c r="AK511" i="3"/>
  <c r="AQ615" i="1"/>
  <c r="AQ615" i="3" s="1"/>
  <c r="AP615" i="3"/>
  <c r="AL521" i="1"/>
  <c r="AK521" i="3"/>
  <c r="AL424" i="1"/>
  <c r="AK424" i="3"/>
  <c r="AL654" i="1"/>
  <c r="AK654" i="3"/>
  <c r="AN638" i="3"/>
  <c r="AP638" i="1"/>
  <c r="AO638" i="1"/>
  <c r="AO638" i="3" s="1"/>
  <c r="AL293" i="3"/>
  <c r="AM293" i="1"/>
  <c r="AM293" i="3" s="1"/>
  <c r="AN293" i="1"/>
  <c r="AN329" i="3"/>
  <c r="AO329" i="1"/>
  <c r="AO329" i="3" s="1"/>
  <c r="AP329" i="1"/>
  <c r="AT668" i="1"/>
  <c r="AR668" i="3"/>
  <c r="AN111" i="1"/>
  <c r="AL111" i="3"/>
  <c r="AM111" i="1"/>
  <c r="AM111" i="3" s="1"/>
  <c r="AG541" i="1"/>
  <c r="AG541" i="3" s="1"/>
  <c r="AF541" i="3"/>
  <c r="AL635" i="1"/>
  <c r="AK635" i="3"/>
  <c r="AL493" i="3"/>
  <c r="AN493" i="1"/>
  <c r="AM493" i="1"/>
  <c r="AM493" i="3" s="1"/>
  <c r="V16" i="1"/>
  <c r="V16" i="3" s="1"/>
  <c r="U16" i="3"/>
  <c r="AG664" i="1"/>
  <c r="AG664" i="3" s="1"/>
  <c r="AF664" i="3"/>
  <c r="AN464" i="3"/>
  <c r="AO464" i="1"/>
  <c r="AO464" i="3" s="1"/>
  <c r="AP464" i="1"/>
  <c r="AN80" i="3"/>
  <c r="AP80" i="1"/>
  <c r="AO80" i="1"/>
  <c r="AO80" i="3" s="1"/>
  <c r="V97" i="1"/>
  <c r="V97" i="3" s="1"/>
  <c r="U97" i="3"/>
  <c r="AL588" i="1"/>
  <c r="AK588" i="3"/>
  <c r="AQ475" i="1"/>
  <c r="AQ475" i="3" s="1"/>
  <c r="AP475" i="3"/>
  <c r="AN598" i="3"/>
  <c r="AO598" i="1"/>
  <c r="AO598" i="3" s="1"/>
  <c r="AP598" i="1"/>
  <c r="AL82" i="1"/>
  <c r="AK82" i="3"/>
  <c r="AL217" i="1"/>
  <c r="AK217" i="3"/>
  <c r="AL244" i="1"/>
  <c r="AK244" i="3"/>
  <c r="V342" i="1"/>
  <c r="V342" i="3" s="1"/>
  <c r="U342" i="3"/>
  <c r="V163" i="1"/>
  <c r="V163" i="3" s="1"/>
  <c r="U163" i="3"/>
  <c r="AL560" i="1"/>
  <c r="AK560" i="3"/>
  <c r="AL315" i="1"/>
  <c r="AK315" i="3"/>
  <c r="AG234" i="1"/>
  <c r="AG234" i="3" s="1"/>
  <c r="AF234" i="3"/>
  <c r="AN327" i="3"/>
  <c r="AO327" i="1"/>
  <c r="AO327" i="3" s="1"/>
  <c r="AP327" i="1"/>
  <c r="AL590" i="1"/>
  <c r="AK590" i="3"/>
  <c r="AL78" i="3"/>
  <c r="AM78" i="1"/>
  <c r="AM78" i="3" s="1"/>
  <c r="AN78" i="1"/>
  <c r="V577" i="1"/>
  <c r="V577" i="3" s="1"/>
  <c r="U577" i="3"/>
  <c r="V241" i="1"/>
  <c r="V241" i="3" s="1"/>
  <c r="U241" i="3"/>
  <c r="AG327" i="1"/>
  <c r="AG327" i="3" s="1"/>
  <c r="AF327" i="3"/>
  <c r="AL17" i="1"/>
  <c r="AK17" i="3"/>
  <c r="AO419" i="1"/>
  <c r="AO419" i="3" s="1"/>
  <c r="AN419" i="3"/>
  <c r="AP419" i="1"/>
  <c r="AL148" i="1"/>
  <c r="AK148" i="3"/>
  <c r="AL283" i="1"/>
  <c r="AK283" i="3"/>
  <c r="AG419" i="1"/>
  <c r="AG419" i="3" s="1"/>
  <c r="AF419" i="3"/>
  <c r="V125" i="1"/>
  <c r="V125" i="3" s="1"/>
  <c r="U125" i="3"/>
  <c r="AL360" i="1"/>
  <c r="AK360" i="3"/>
  <c r="AG281" i="1"/>
  <c r="AG281" i="3" s="1"/>
  <c r="AF281" i="3"/>
  <c r="AL43" i="1"/>
  <c r="AK43" i="3"/>
  <c r="V667" i="1"/>
  <c r="V667" i="3" s="1"/>
  <c r="U667" i="3"/>
  <c r="AL450" i="1"/>
  <c r="AK450" i="3"/>
  <c r="V387" i="1"/>
  <c r="V387" i="3" s="1"/>
  <c r="U387" i="3"/>
  <c r="AG273" i="1"/>
  <c r="AG273" i="3" s="1"/>
  <c r="AF273" i="3"/>
  <c r="AG15" i="1"/>
  <c r="AG15" i="3" s="1"/>
  <c r="AF15" i="3"/>
  <c r="AM199" i="1"/>
  <c r="AM199" i="3" s="1"/>
  <c r="AL199" i="3"/>
  <c r="AN199" i="1"/>
  <c r="AG82" i="1"/>
  <c r="AG82" i="3" s="1"/>
  <c r="AF82" i="3"/>
  <c r="AL562" i="1"/>
  <c r="AK562" i="3"/>
  <c r="AL630" i="1"/>
  <c r="AK630" i="3"/>
  <c r="AL472" i="1"/>
  <c r="AK472" i="3"/>
  <c r="AL134" i="1"/>
  <c r="AK134" i="3"/>
  <c r="AL58" i="1"/>
  <c r="AK58" i="3"/>
  <c r="V524" i="1"/>
  <c r="V524" i="3" s="1"/>
  <c r="U524" i="3"/>
  <c r="V68" i="1"/>
  <c r="V68" i="3" s="1"/>
  <c r="U68" i="3"/>
  <c r="AS171" i="1"/>
  <c r="AS171" i="3" s="1"/>
  <c r="AR171" i="3"/>
  <c r="AT171" i="1"/>
  <c r="AG521" i="1"/>
  <c r="AG521" i="3" s="1"/>
  <c r="AF521" i="3"/>
  <c r="V133" i="1"/>
  <c r="V133" i="3" s="1"/>
  <c r="U133" i="3"/>
  <c r="AL661" i="1"/>
  <c r="AK661" i="3"/>
  <c r="AR204" i="1"/>
  <c r="AQ204" i="3"/>
  <c r="V642" i="1"/>
  <c r="V642" i="3" s="1"/>
  <c r="U642" i="3"/>
  <c r="AL558" i="1"/>
  <c r="AK558" i="3"/>
  <c r="AG517" i="1"/>
  <c r="AG517" i="3" s="1"/>
  <c r="AF517" i="3"/>
  <c r="AL532" i="1"/>
  <c r="AK532" i="3"/>
  <c r="V443" i="1"/>
  <c r="V443" i="3" s="1"/>
  <c r="U443" i="3"/>
  <c r="AL102" i="1"/>
  <c r="AK102" i="3"/>
  <c r="AL213" i="3"/>
  <c r="AM213" i="1"/>
  <c r="AM213" i="3" s="1"/>
  <c r="AN213" i="1"/>
  <c r="AG496" i="1"/>
  <c r="AG496" i="3" s="1"/>
  <c r="AF496" i="3"/>
  <c r="V428" i="1"/>
  <c r="V428" i="3" s="1"/>
  <c r="U428" i="3"/>
  <c r="AL191" i="1"/>
  <c r="AK191" i="3"/>
  <c r="V528" i="1"/>
  <c r="V528" i="3" s="1"/>
  <c r="U528" i="3"/>
  <c r="AL381" i="1"/>
  <c r="AK381" i="3"/>
  <c r="AG289" i="1"/>
  <c r="AG289" i="3" s="1"/>
  <c r="AF289" i="3"/>
  <c r="V15" i="1"/>
  <c r="V15" i="3" s="1"/>
  <c r="U15" i="3"/>
  <c r="AL439" i="1"/>
  <c r="AK439" i="3"/>
  <c r="V146" i="1"/>
  <c r="V146" i="3" s="1"/>
  <c r="U146" i="3"/>
  <c r="AG229" i="1"/>
  <c r="AG229" i="3" s="1"/>
  <c r="AF229" i="3"/>
  <c r="AL56" i="1"/>
  <c r="AK56" i="3"/>
  <c r="AL138" i="3"/>
  <c r="AM138" i="1"/>
  <c r="AM138" i="3" s="1"/>
  <c r="AN138" i="1"/>
  <c r="AL67" i="1"/>
  <c r="AK67" i="3"/>
  <c r="AL499" i="1"/>
  <c r="AK499" i="3"/>
  <c r="AN239" i="1"/>
  <c r="AL239" i="3"/>
  <c r="AM239" i="1"/>
  <c r="AM239" i="3" s="1"/>
  <c r="AL229" i="1"/>
  <c r="AK229" i="3"/>
  <c r="AL156" i="1"/>
  <c r="AK156" i="3"/>
  <c r="AP240" i="1"/>
  <c r="AP240" i="3" s="1"/>
  <c r="AN240" i="3"/>
  <c r="AO240" i="1"/>
  <c r="AO240" i="3" s="1"/>
  <c r="AL401" i="1"/>
  <c r="AK401" i="3"/>
  <c r="V374" i="1"/>
  <c r="V374" i="3" s="1"/>
  <c r="U374" i="3"/>
  <c r="AL396" i="1"/>
  <c r="AK396" i="3"/>
  <c r="AL390" i="3"/>
  <c r="AM390" i="1"/>
  <c r="AM390" i="3" s="1"/>
  <c r="AN390" i="1"/>
  <c r="AL73" i="1"/>
  <c r="AK73" i="3"/>
  <c r="AG401" i="1"/>
  <c r="AG401" i="3" s="1"/>
  <c r="AF401" i="3"/>
  <c r="AL140" i="1"/>
  <c r="AK140" i="3"/>
  <c r="AG416" i="1"/>
  <c r="AG416" i="3" s="1"/>
  <c r="AF416" i="3"/>
  <c r="AG240" i="1"/>
  <c r="AG240" i="3" s="1"/>
  <c r="AF240" i="3"/>
  <c r="V361" i="1"/>
  <c r="V361" i="3" s="1"/>
  <c r="U361" i="3"/>
  <c r="AL361" i="1"/>
  <c r="AK361" i="3"/>
  <c r="AG378" i="1"/>
  <c r="AG378" i="3" s="1"/>
  <c r="AF378" i="3"/>
  <c r="AL378" i="3"/>
  <c r="AN378" i="1"/>
  <c r="AM378" i="1"/>
  <c r="AM378" i="3" s="1"/>
  <c r="AL416" i="1"/>
  <c r="AK416" i="3"/>
  <c r="AG396" i="1"/>
  <c r="AG396" i="3" s="1"/>
  <c r="AF396" i="3"/>
  <c r="AL89" i="1"/>
  <c r="AK89" i="3"/>
  <c r="AG146" i="1"/>
  <c r="AG146" i="3" s="1"/>
  <c r="AF146" i="3"/>
  <c r="AL476" i="3"/>
  <c r="AM476" i="1"/>
  <c r="AM476" i="3" s="1"/>
  <c r="AN476" i="1"/>
  <c r="AL178" i="3"/>
  <c r="AN178" i="1"/>
  <c r="AM178" i="1"/>
  <c r="AM178" i="3" s="1"/>
  <c r="AL456" i="3"/>
  <c r="AM456" i="1"/>
  <c r="AM456" i="3" s="1"/>
  <c r="AN456" i="1"/>
  <c r="AL179" i="1"/>
  <c r="AK179" i="3"/>
  <c r="AL242" i="3"/>
  <c r="AM242" i="1"/>
  <c r="AM242" i="3" s="1"/>
  <c r="AN242" i="1"/>
  <c r="AL146" i="1"/>
  <c r="AK146" i="3"/>
  <c r="AM477" i="1"/>
  <c r="AM477" i="3" s="1"/>
  <c r="AL477" i="3"/>
  <c r="AN477" i="1"/>
  <c r="AL374" i="1"/>
  <c r="AK374" i="3"/>
  <c r="AL429" i="1"/>
  <c r="AK429" i="3"/>
  <c r="V89" i="1"/>
  <c r="V89" i="3" s="1"/>
  <c r="U89" i="3"/>
  <c r="AL491" i="3"/>
  <c r="AM491" i="1"/>
  <c r="AM491" i="3" s="1"/>
  <c r="AN491" i="1"/>
  <c r="AL377" i="1"/>
  <c r="AK377" i="3"/>
  <c r="AL46" i="1"/>
  <c r="AK46" i="3"/>
  <c r="AG178" i="1"/>
  <c r="AG178" i="3" s="1"/>
  <c r="AF178" i="3"/>
  <c r="AN454" i="3"/>
  <c r="AO454" i="1"/>
  <c r="AO454" i="3" s="1"/>
  <c r="AP454" i="1"/>
  <c r="AL373" i="1"/>
  <c r="AK373" i="3"/>
  <c r="V67" i="1"/>
  <c r="V67" i="3" s="1"/>
  <c r="U67" i="3"/>
  <c r="AR216" i="1"/>
  <c r="AT23" i="1"/>
  <c r="AR636" i="1"/>
  <c r="AR665" i="1"/>
  <c r="AS90" i="1"/>
  <c r="AS90" i="3" s="1"/>
  <c r="AS457" i="1"/>
  <c r="AS457" i="3" s="1"/>
  <c r="AT331" i="1"/>
  <c r="AT581" i="1"/>
  <c r="AR554" i="1"/>
  <c r="AT435" i="1"/>
  <c r="AT210" i="1"/>
  <c r="AR621" i="1"/>
  <c r="AS544" i="1"/>
  <c r="AS544" i="3" s="1"/>
  <c r="AS362" i="1"/>
  <c r="AS362" i="3" s="1"/>
  <c r="AT520" i="1"/>
  <c r="AS668" i="1"/>
  <c r="AS668" i="3" s="1"/>
  <c r="AS55" i="1"/>
  <c r="AS55" i="3" s="1"/>
  <c r="AR351" i="1"/>
  <c r="AR414" i="1"/>
  <c r="AR348" i="1"/>
  <c r="AR228" i="1"/>
  <c r="AT124" i="1"/>
  <c r="AR30" i="1"/>
  <c r="AR14" i="1"/>
  <c r="AR384" i="1"/>
  <c r="AT142" i="1"/>
  <c r="AR589" i="1" l="1"/>
  <c r="AR192" i="3"/>
  <c r="AP620" i="3"/>
  <c r="AS192" i="1"/>
  <c r="AS192" i="3" s="1"/>
  <c r="AR475" i="1"/>
  <c r="AR332" i="1"/>
  <c r="AR332" i="3" s="1"/>
  <c r="AL265" i="3"/>
  <c r="AM265" i="1"/>
  <c r="AM265" i="3" s="1"/>
  <c r="AQ170" i="1"/>
  <c r="AR615" i="1"/>
  <c r="AQ485" i="1"/>
  <c r="AQ485" i="3" s="1"/>
  <c r="AT62" i="1"/>
  <c r="AR62" i="3"/>
  <c r="AR132" i="1"/>
  <c r="AS132" i="1" s="1"/>
  <c r="AS132" i="3" s="1"/>
  <c r="AL463" i="3"/>
  <c r="AN463" i="1"/>
  <c r="AL548" i="3"/>
  <c r="AM548" i="1"/>
  <c r="AM548" i="3" s="1"/>
  <c r="AN548" i="1"/>
  <c r="AQ285" i="1"/>
  <c r="AQ285" i="3" s="1"/>
  <c r="AQ280" i="1"/>
  <c r="AQ280" i="3" s="1"/>
  <c r="AR620" i="1"/>
  <c r="AR520" i="3"/>
  <c r="AQ176" i="1"/>
  <c r="AR174" i="1"/>
  <c r="AQ556" i="1"/>
  <c r="AQ556" i="3" s="1"/>
  <c r="AL577" i="3"/>
  <c r="AN577" i="1"/>
  <c r="AM577" i="1"/>
  <c r="AM577" i="3" s="1"/>
  <c r="AU653" i="1"/>
  <c r="AU653" i="3" s="1"/>
  <c r="AT653" i="3"/>
  <c r="AU23" i="1"/>
  <c r="AU23" i="3" s="1"/>
  <c r="AT23" i="3"/>
  <c r="AN661" i="1"/>
  <c r="AL661" i="3"/>
  <c r="AM661" i="1"/>
  <c r="AM661" i="3" s="1"/>
  <c r="AN283" i="1"/>
  <c r="AL283" i="3"/>
  <c r="AM283" i="1"/>
  <c r="AM283" i="3" s="1"/>
  <c r="AQ80" i="1"/>
  <c r="AP80" i="3"/>
  <c r="AQ658" i="3"/>
  <c r="AR658" i="1"/>
  <c r="AT658" i="1" s="1"/>
  <c r="AN72" i="3"/>
  <c r="AP72" i="1"/>
  <c r="AO72" i="1"/>
  <c r="AO72" i="3" s="1"/>
  <c r="AM16" i="1"/>
  <c r="AM16" i="3" s="1"/>
  <c r="AL16" i="3"/>
  <c r="AN16" i="1"/>
  <c r="AN276" i="3"/>
  <c r="AO276" i="1"/>
  <c r="AO276" i="3" s="1"/>
  <c r="AP276" i="1"/>
  <c r="AU544" i="1"/>
  <c r="AU544" i="3" s="1"/>
  <c r="AT544" i="3"/>
  <c r="AN198" i="3"/>
  <c r="AO198" i="1"/>
  <c r="AO198" i="3" s="1"/>
  <c r="AP198" i="1"/>
  <c r="AL20" i="3"/>
  <c r="AN20" i="1"/>
  <c r="AM20" i="1"/>
  <c r="AM20" i="3" s="1"/>
  <c r="AM189" i="1"/>
  <c r="AM189" i="3" s="1"/>
  <c r="AL189" i="3"/>
  <c r="AN189" i="1"/>
  <c r="AO45" i="1"/>
  <c r="AO45" i="3" s="1"/>
  <c r="AN45" i="3"/>
  <c r="AP45" i="1"/>
  <c r="AL209" i="3"/>
  <c r="AM209" i="1"/>
  <c r="AM209" i="3" s="1"/>
  <c r="AN209" i="1"/>
  <c r="AN452" i="1"/>
  <c r="AL452" i="3"/>
  <c r="AM452" i="1"/>
  <c r="AM452" i="3" s="1"/>
  <c r="AL614" i="3"/>
  <c r="AM614" i="1"/>
  <c r="AM614" i="3" s="1"/>
  <c r="AN614" i="1"/>
  <c r="AL27" i="3"/>
  <c r="AM27" i="1"/>
  <c r="AM27" i="3" s="1"/>
  <c r="AN27" i="1"/>
  <c r="AO91" i="1"/>
  <c r="AO91" i="3" s="1"/>
  <c r="AN91" i="3"/>
  <c r="AP91" i="1"/>
  <c r="AS210" i="1"/>
  <c r="AS210" i="3" s="1"/>
  <c r="AR210" i="3"/>
  <c r="AO6" i="1"/>
  <c r="AO6" i="3" s="1"/>
  <c r="AN6" i="3"/>
  <c r="AP6" i="1"/>
  <c r="AQ320" i="1"/>
  <c r="AP320" i="3"/>
  <c r="AM121" i="1"/>
  <c r="AM121" i="3" s="1"/>
  <c r="AL121" i="3"/>
  <c r="AN121" i="1"/>
  <c r="AM182" i="1"/>
  <c r="AM182" i="3" s="1"/>
  <c r="AL182" i="3"/>
  <c r="AN182" i="1"/>
  <c r="AL579" i="3"/>
  <c r="AN579" i="1"/>
  <c r="AM579" i="1"/>
  <c r="AM579" i="3" s="1"/>
  <c r="AQ256" i="1"/>
  <c r="AP256" i="3"/>
  <c r="AM101" i="1"/>
  <c r="AM101" i="3" s="1"/>
  <c r="AL101" i="3"/>
  <c r="AN101" i="1"/>
  <c r="AN311" i="3"/>
  <c r="AP311" i="1"/>
  <c r="AO311" i="1"/>
  <c r="AO311" i="3" s="1"/>
  <c r="AM224" i="1"/>
  <c r="AM224" i="3" s="1"/>
  <c r="AL224" i="3"/>
  <c r="AN224" i="1"/>
  <c r="AM646" i="1"/>
  <c r="AM646" i="3" s="1"/>
  <c r="AL646" i="3"/>
  <c r="AN646" i="1"/>
  <c r="AL235" i="3"/>
  <c r="AN235" i="1"/>
  <c r="AM235" i="1"/>
  <c r="AM235" i="3" s="1"/>
  <c r="AN422" i="1"/>
  <c r="AL422" i="3"/>
  <c r="AM422" i="1"/>
  <c r="AM422" i="3" s="1"/>
  <c r="AL533" i="3"/>
  <c r="AN533" i="1"/>
  <c r="AM533" i="1"/>
  <c r="AM533" i="3" s="1"/>
  <c r="AQ21" i="1"/>
  <c r="AP21" i="3"/>
  <c r="AL127" i="3"/>
  <c r="AN127" i="1"/>
  <c r="AM127" i="1"/>
  <c r="AM127" i="3" s="1"/>
  <c r="AQ624" i="1"/>
  <c r="AP624" i="3"/>
  <c r="AL158" i="3"/>
  <c r="AM158" i="1"/>
  <c r="AM158" i="3" s="1"/>
  <c r="AN158" i="1"/>
  <c r="AN406" i="3"/>
  <c r="AP406" i="1"/>
  <c r="AO406" i="1"/>
  <c r="AO406" i="3" s="1"/>
  <c r="AN655" i="1"/>
  <c r="AL655" i="3"/>
  <c r="AM655" i="1"/>
  <c r="AM655" i="3" s="1"/>
  <c r="AL600" i="3"/>
  <c r="AN600" i="1"/>
  <c r="AM600" i="1"/>
  <c r="AM600" i="3" s="1"/>
  <c r="AL428" i="3"/>
  <c r="AM428" i="1"/>
  <c r="AM428" i="3" s="1"/>
  <c r="AN428" i="1"/>
  <c r="AM358" i="1"/>
  <c r="AM358" i="3" s="1"/>
  <c r="AL358" i="3"/>
  <c r="AN358" i="1"/>
  <c r="AQ52" i="1"/>
  <c r="AP52" i="3"/>
  <c r="AL323" i="3"/>
  <c r="AM323" i="1"/>
  <c r="AM323" i="3" s="1"/>
  <c r="AN323" i="1"/>
  <c r="AQ651" i="1"/>
  <c r="AP651" i="3"/>
  <c r="AL551" i="3"/>
  <c r="AM551" i="1"/>
  <c r="AM551" i="3" s="1"/>
  <c r="AN551" i="1"/>
  <c r="AQ459" i="1"/>
  <c r="AP459" i="3"/>
  <c r="AL88" i="3"/>
  <c r="AN88" i="1"/>
  <c r="AM88" i="1"/>
  <c r="AM88" i="3" s="1"/>
  <c r="AN530" i="3"/>
  <c r="AO530" i="1"/>
  <c r="AO530" i="3" s="1"/>
  <c r="AP530" i="1"/>
  <c r="AL161" i="3"/>
  <c r="AN161" i="1"/>
  <c r="AM161" i="1"/>
  <c r="AM161" i="3" s="1"/>
  <c r="AS589" i="1"/>
  <c r="AS589" i="3" s="1"/>
  <c r="AR589" i="3"/>
  <c r="AM472" i="1"/>
  <c r="AM472" i="3" s="1"/>
  <c r="AL472" i="3"/>
  <c r="AN472" i="1"/>
  <c r="AL244" i="3"/>
  <c r="AM244" i="1"/>
  <c r="AM244" i="3" s="1"/>
  <c r="AN244" i="1"/>
  <c r="AL424" i="3"/>
  <c r="AN424" i="1"/>
  <c r="AM424" i="1"/>
  <c r="AM424" i="3" s="1"/>
  <c r="AL553" i="3"/>
  <c r="AM553" i="1"/>
  <c r="AM553" i="3" s="1"/>
  <c r="AN553" i="1"/>
  <c r="AL573" i="3"/>
  <c r="AM573" i="1"/>
  <c r="AM573" i="3" s="1"/>
  <c r="AN573" i="1"/>
  <c r="AL264" i="3"/>
  <c r="AN264" i="1"/>
  <c r="AM264" i="1"/>
  <c r="AM264" i="3" s="1"/>
  <c r="AN188" i="1"/>
  <c r="AL188" i="3"/>
  <c r="AM188" i="1"/>
  <c r="AM188" i="3" s="1"/>
  <c r="AN205" i="1"/>
  <c r="AL205" i="3"/>
  <c r="AM205" i="1"/>
  <c r="AM205" i="3" s="1"/>
  <c r="AQ496" i="1"/>
  <c r="AP496" i="3"/>
  <c r="AN632" i="3"/>
  <c r="AO632" i="1"/>
  <c r="AO632" i="3" s="1"/>
  <c r="AP632" i="1"/>
  <c r="AL607" i="3"/>
  <c r="AN607" i="1"/>
  <c r="AM607" i="1"/>
  <c r="AM607" i="3" s="1"/>
  <c r="AL432" i="3"/>
  <c r="AM432" i="1"/>
  <c r="AM432" i="3" s="1"/>
  <c r="AN432" i="1"/>
  <c r="AM42" i="1"/>
  <c r="AM42" i="3" s="1"/>
  <c r="AL42" i="3"/>
  <c r="AN42" i="1"/>
  <c r="AL431" i="3"/>
  <c r="AN431" i="1"/>
  <c r="AM431" i="1"/>
  <c r="AM431" i="3" s="1"/>
  <c r="AL515" i="3"/>
  <c r="AN515" i="1"/>
  <c r="AM515" i="1"/>
  <c r="AM515" i="3" s="1"/>
  <c r="AL460" i="3"/>
  <c r="AM460" i="1"/>
  <c r="AM460" i="3" s="1"/>
  <c r="AN460" i="1"/>
  <c r="AN193" i="1"/>
  <c r="AL193" i="3"/>
  <c r="AM193" i="1"/>
  <c r="AM193" i="3" s="1"/>
  <c r="AN126" i="1"/>
  <c r="AL126" i="3"/>
  <c r="AM126" i="1"/>
  <c r="AM126" i="3" s="1"/>
  <c r="AQ363" i="1"/>
  <c r="AP363" i="3"/>
  <c r="AO108" i="1"/>
  <c r="AO108" i="3" s="1"/>
  <c r="AN108" i="3"/>
  <c r="AP108" i="1"/>
  <c r="AN596" i="3"/>
  <c r="AO596" i="1"/>
  <c r="AO596" i="3" s="1"/>
  <c r="AP596" i="1"/>
  <c r="AL270" i="3"/>
  <c r="AM270" i="1"/>
  <c r="AM270" i="3" s="1"/>
  <c r="AN270" i="1"/>
  <c r="AL497" i="3"/>
  <c r="AN497" i="1"/>
  <c r="AM497" i="1"/>
  <c r="AM497" i="3" s="1"/>
  <c r="AL2" i="3"/>
  <c r="AN2" i="1"/>
  <c r="AM2" i="1"/>
  <c r="AM2" i="3" s="1"/>
  <c r="AL433" i="3"/>
  <c r="AM433" i="1"/>
  <c r="AM433" i="3" s="1"/>
  <c r="AN433" i="1"/>
  <c r="AL207" i="3"/>
  <c r="AM207" i="1"/>
  <c r="AM207" i="3" s="1"/>
  <c r="AN207" i="1"/>
  <c r="AN292" i="3"/>
  <c r="AP292" i="1"/>
  <c r="AO292" i="1"/>
  <c r="AO292" i="3" s="1"/>
  <c r="AL116" i="3"/>
  <c r="AN116" i="1"/>
  <c r="AM116" i="1"/>
  <c r="AM116" i="3" s="1"/>
  <c r="AN136" i="1"/>
  <c r="AL136" i="3"/>
  <c r="AM136" i="1"/>
  <c r="AM136" i="3" s="1"/>
  <c r="AL125" i="3"/>
  <c r="AN125" i="1"/>
  <c r="AM125" i="1"/>
  <c r="AM125" i="3" s="1"/>
  <c r="AL286" i="3"/>
  <c r="AN286" i="1"/>
  <c r="AM286" i="1"/>
  <c r="AM286" i="3" s="1"/>
  <c r="AQ467" i="1"/>
  <c r="AP467" i="3"/>
  <c r="AN225" i="1"/>
  <c r="AL225" i="3"/>
  <c r="AM225" i="1"/>
  <c r="AM225" i="3" s="1"/>
  <c r="AL249" i="3"/>
  <c r="AM249" i="1"/>
  <c r="AM249" i="3" s="1"/>
  <c r="AN249" i="1"/>
  <c r="AM511" i="1"/>
  <c r="AM511" i="3" s="1"/>
  <c r="AL511" i="3"/>
  <c r="AN511" i="1"/>
  <c r="AM347" i="1"/>
  <c r="AM347" i="3" s="1"/>
  <c r="AL347" i="3"/>
  <c r="AN347" i="1"/>
  <c r="AN388" i="3"/>
  <c r="AO388" i="1"/>
  <c r="AO388" i="3" s="1"/>
  <c r="AP388" i="1"/>
  <c r="AM102" i="1"/>
  <c r="AM102" i="3" s="1"/>
  <c r="AL102" i="3"/>
  <c r="AN102" i="1"/>
  <c r="AL450" i="3"/>
  <c r="AM450" i="1"/>
  <c r="AM450" i="3" s="1"/>
  <c r="AN450" i="1"/>
  <c r="AL148" i="3"/>
  <c r="AM148" i="1"/>
  <c r="AM148" i="3" s="1"/>
  <c r="AN148" i="1"/>
  <c r="AL590" i="3"/>
  <c r="AN590" i="1"/>
  <c r="AM590" i="1"/>
  <c r="AM590" i="3" s="1"/>
  <c r="AQ464" i="1"/>
  <c r="AP464" i="3"/>
  <c r="AN111" i="3"/>
  <c r="AO111" i="1"/>
  <c r="AO111" i="3" s="1"/>
  <c r="AP111" i="1"/>
  <c r="AQ392" i="1"/>
  <c r="AP392" i="3"/>
  <c r="AN279" i="3"/>
  <c r="AP279" i="1"/>
  <c r="AO279" i="1"/>
  <c r="AO279" i="3" s="1"/>
  <c r="AL257" i="3"/>
  <c r="AM257" i="1"/>
  <c r="AM257" i="3" s="1"/>
  <c r="AN257" i="1"/>
  <c r="AL149" i="3"/>
  <c r="AN149" i="1"/>
  <c r="AM149" i="1"/>
  <c r="AM149" i="3" s="1"/>
  <c r="AM57" i="1"/>
  <c r="AM57" i="3" s="1"/>
  <c r="AL57" i="3"/>
  <c r="AN57" i="1"/>
  <c r="AL552" i="3"/>
  <c r="AM552" i="1"/>
  <c r="AM552" i="3" s="1"/>
  <c r="AN552" i="1"/>
  <c r="AL517" i="3"/>
  <c r="AN517" i="1"/>
  <c r="AM517" i="1"/>
  <c r="AM517" i="3" s="1"/>
  <c r="AL445" i="3"/>
  <c r="AN445" i="1"/>
  <c r="AM445" i="1"/>
  <c r="AM445" i="3" s="1"/>
  <c r="AQ166" i="1"/>
  <c r="AP166" i="3"/>
  <c r="AM218" i="1"/>
  <c r="AM218" i="3" s="1"/>
  <c r="AL218" i="3"/>
  <c r="AN218" i="1"/>
  <c r="AN32" i="3"/>
  <c r="AO32" i="1"/>
  <c r="AO32" i="3" s="1"/>
  <c r="AP32" i="1"/>
  <c r="AL483" i="3"/>
  <c r="AM483" i="1"/>
  <c r="AM483" i="3" s="1"/>
  <c r="AN483" i="1"/>
  <c r="AN131" i="3"/>
  <c r="AO131" i="1"/>
  <c r="AO131" i="3" s="1"/>
  <c r="AP131" i="1"/>
  <c r="AM540" i="1"/>
  <c r="AM540" i="3" s="1"/>
  <c r="AL540" i="3"/>
  <c r="AN540" i="1"/>
  <c r="AN580" i="1"/>
  <c r="AL580" i="3"/>
  <c r="AM580" i="1"/>
  <c r="AM580" i="3" s="1"/>
  <c r="AL177" i="3"/>
  <c r="AN177" i="1"/>
  <c r="AM177" i="1"/>
  <c r="AM177" i="3" s="1"/>
  <c r="AN13" i="3"/>
  <c r="AP13" i="1"/>
  <c r="AO13" i="1"/>
  <c r="AO13" i="3" s="1"/>
  <c r="AN442" i="1"/>
  <c r="AL442" i="3"/>
  <c r="AM442" i="1"/>
  <c r="AM442" i="3" s="1"/>
  <c r="AL314" i="3"/>
  <c r="AN314" i="1"/>
  <c r="AM314" i="1"/>
  <c r="AM314" i="3" s="1"/>
  <c r="AQ221" i="1"/>
  <c r="AP221" i="3"/>
  <c r="AL489" i="3"/>
  <c r="AM489" i="1"/>
  <c r="AM489" i="3" s="1"/>
  <c r="AN489" i="1"/>
  <c r="AN94" i="1"/>
  <c r="AL94" i="3"/>
  <c r="AM94" i="1"/>
  <c r="AM94" i="3" s="1"/>
  <c r="AN346" i="3"/>
  <c r="AP346" i="1"/>
  <c r="AO346" i="1"/>
  <c r="AO346" i="3" s="1"/>
  <c r="AN104" i="1"/>
  <c r="AL104" i="3"/>
  <c r="AM104" i="1"/>
  <c r="AM104" i="3" s="1"/>
  <c r="AL241" i="3"/>
  <c r="AM241" i="1"/>
  <c r="AM241" i="3" s="1"/>
  <c r="AN241" i="1"/>
  <c r="AL625" i="3"/>
  <c r="AM625" i="1"/>
  <c r="AM625" i="3" s="1"/>
  <c r="AN625" i="1"/>
  <c r="AL336" i="3"/>
  <c r="AM336" i="1"/>
  <c r="AM336" i="3" s="1"/>
  <c r="AN336" i="1"/>
  <c r="AL578" i="3"/>
  <c r="AN578" i="1"/>
  <c r="AM578" i="1"/>
  <c r="AM578" i="3" s="1"/>
  <c r="AL7" i="3"/>
  <c r="AN7" i="1"/>
  <c r="AM7" i="1"/>
  <c r="AM7" i="3" s="1"/>
  <c r="AN626" i="3"/>
  <c r="AO626" i="1"/>
  <c r="AO626" i="3" s="1"/>
  <c r="AP626" i="1"/>
  <c r="AQ306" i="1"/>
  <c r="AP306" i="3"/>
  <c r="AP122" i="1"/>
  <c r="AN122" i="3"/>
  <c r="AO122" i="1"/>
  <c r="AO122" i="3" s="1"/>
  <c r="AM226" i="1"/>
  <c r="AM226" i="3" s="1"/>
  <c r="AL226" i="3"/>
  <c r="AN226" i="1"/>
  <c r="AM376" i="1"/>
  <c r="AM376" i="3" s="1"/>
  <c r="AL376" i="3"/>
  <c r="AN376" i="1"/>
  <c r="AL539" i="3"/>
  <c r="AM539" i="1"/>
  <c r="AM539" i="3" s="1"/>
  <c r="AN539" i="1"/>
  <c r="AU142" i="1"/>
  <c r="AU142" i="3" s="1"/>
  <c r="AT142" i="3"/>
  <c r="AT332" i="1"/>
  <c r="AS665" i="1"/>
  <c r="AS665" i="3" s="1"/>
  <c r="AR665" i="3"/>
  <c r="AT174" i="1"/>
  <c r="AR174" i="3"/>
  <c r="AQ240" i="1"/>
  <c r="AR240" i="1" s="1"/>
  <c r="AT240" i="1" s="1"/>
  <c r="AL630" i="3"/>
  <c r="AN630" i="1"/>
  <c r="AM630" i="1"/>
  <c r="AM630" i="3" s="1"/>
  <c r="AQ419" i="1"/>
  <c r="AP419" i="3"/>
  <c r="AQ327" i="1"/>
  <c r="AP327" i="3"/>
  <c r="AL217" i="3"/>
  <c r="AN217" i="1"/>
  <c r="AM217" i="1"/>
  <c r="AM217" i="3" s="1"/>
  <c r="AN521" i="1"/>
  <c r="AL521" i="3"/>
  <c r="AM521" i="1"/>
  <c r="AM521" i="3" s="1"/>
  <c r="AN300" i="3"/>
  <c r="AP300" i="1"/>
  <c r="AO300" i="1"/>
  <c r="AO300" i="3" s="1"/>
  <c r="AM594" i="1"/>
  <c r="AM594" i="3" s="1"/>
  <c r="AL594" i="3"/>
  <c r="AN594" i="1"/>
  <c r="AM165" i="1"/>
  <c r="AM165" i="3" s="1"/>
  <c r="AL165" i="3"/>
  <c r="AN165" i="1"/>
  <c r="AQ324" i="1"/>
  <c r="AP324" i="3"/>
  <c r="AM545" i="1"/>
  <c r="AM545" i="3" s="1"/>
  <c r="AL545" i="3"/>
  <c r="AN545" i="1"/>
  <c r="AN118" i="3"/>
  <c r="AO118" i="1"/>
  <c r="AO118" i="3" s="1"/>
  <c r="AP118" i="1"/>
  <c r="AN109" i="3"/>
  <c r="AO109" i="1"/>
  <c r="AO109" i="3" s="1"/>
  <c r="AP109" i="1"/>
  <c r="AO112" i="1"/>
  <c r="AO112" i="3" s="1"/>
  <c r="AN112" i="3"/>
  <c r="AP112" i="1"/>
  <c r="AN657" i="1"/>
  <c r="AL657" i="3"/>
  <c r="AM657" i="1"/>
  <c r="AM657" i="3" s="1"/>
  <c r="AL262" i="3"/>
  <c r="AM262" i="1"/>
  <c r="AM262" i="3" s="1"/>
  <c r="AN262" i="1"/>
  <c r="AL141" i="3"/>
  <c r="AM141" i="1"/>
  <c r="AM141" i="3" s="1"/>
  <c r="AN141" i="1"/>
  <c r="AN24" i="3"/>
  <c r="AP24" i="1"/>
  <c r="AO24" i="1"/>
  <c r="AO24" i="3" s="1"/>
  <c r="AN453" i="1"/>
  <c r="AL453" i="3"/>
  <c r="AM453" i="1"/>
  <c r="AM453" i="3" s="1"/>
  <c r="AM68" i="1"/>
  <c r="AM68" i="3" s="1"/>
  <c r="AL68" i="3"/>
  <c r="AN68" i="1"/>
  <c r="AQ310" i="1"/>
  <c r="AP310" i="3"/>
  <c r="AL26" i="3"/>
  <c r="AM26" i="1"/>
  <c r="AM26" i="3" s="1"/>
  <c r="AN26" i="1"/>
  <c r="AN612" i="3"/>
  <c r="AO612" i="1"/>
  <c r="AO612" i="3" s="1"/>
  <c r="AP612" i="1"/>
  <c r="AQ203" i="1"/>
  <c r="AP203" i="3"/>
  <c r="AL307" i="3"/>
  <c r="AM307" i="1"/>
  <c r="AM307" i="3" s="1"/>
  <c r="AN307" i="1"/>
  <c r="AQ248" i="1"/>
  <c r="AP248" i="3"/>
  <c r="AL642" i="3"/>
  <c r="AM642" i="1"/>
  <c r="AM642" i="3" s="1"/>
  <c r="AN642" i="1"/>
  <c r="AL37" i="3"/>
  <c r="AM37" i="1"/>
  <c r="AM37" i="3" s="1"/>
  <c r="AN37" i="1"/>
  <c r="AL133" i="3"/>
  <c r="AM133" i="1"/>
  <c r="AM133" i="3" s="1"/>
  <c r="AN133" i="1"/>
  <c r="AQ246" i="1"/>
  <c r="AP246" i="3"/>
  <c r="AL92" i="3"/>
  <c r="AN92" i="1"/>
  <c r="AM92" i="1"/>
  <c r="AM92" i="3" s="1"/>
  <c r="AL512" i="3"/>
  <c r="AN512" i="1"/>
  <c r="AM512" i="1"/>
  <c r="AM512" i="3" s="1"/>
  <c r="AL342" i="3"/>
  <c r="AN342" i="1"/>
  <c r="AM342" i="1"/>
  <c r="AM342" i="3" s="1"/>
  <c r="AO557" i="1"/>
  <c r="AO557" i="3" s="1"/>
  <c r="AN557" i="3"/>
  <c r="AP557" i="1"/>
  <c r="AQ318" i="1"/>
  <c r="AQ333" i="1"/>
  <c r="AP333" i="3"/>
  <c r="AQ338" i="1"/>
  <c r="AP338" i="3"/>
  <c r="AN237" i="3"/>
  <c r="AO237" i="1"/>
  <c r="AO237" i="3" s="1"/>
  <c r="AP237" i="1"/>
  <c r="AN129" i="3"/>
  <c r="AO129" i="1"/>
  <c r="AO129" i="3" s="1"/>
  <c r="AP129" i="1"/>
  <c r="AQ79" i="1"/>
  <c r="AP79" i="3"/>
  <c r="AL484" i="3"/>
  <c r="AN484" i="1"/>
  <c r="AM484" i="1"/>
  <c r="AM484" i="3" s="1"/>
  <c r="AM490" i="1"/>
  <c r="AM490" i="3" s="1"/>
  <c r="AL490" i="3"/>
  <c r="AN490" i="1"/>
  <c r="AM447" i="1"/>
  <c r="AM447" i="3" s="1"/>
  <c r="AL447" i="3"/>
  <c r="AN447" i="1"/>
  <c r="AT348" i="1"/>
  <c r="AR348" i="3"/>
  <c r="AS351" i="1"/>
  <c r="AS351" i="3" s="1"/>
  <c r="AR351" i="3"/>
  <c r="AT554" i="1"/>
  <c r="AR554" i="3"/>
  <c r="AS30" i="1"/>
  <c r="AS30" i="3" s="1"/>
  <c r="AR30" i="3"/>
  <c r="AT620" i="1"/>
  <c r="AR620" i="3"/>
  <c r="AU668" i="1"/>
  <c r="AU668" i="3" s="1"/>
  <c r="AT668" i="3"/>
  <c r="AN8" i="3"/>
  <c r="AO8" i="1"/>
  <c r="AO8" i="3" s="1"/>
  <c r="AP8" i="1"/>
  <c r="AN627" i="3"/>
  <c r="AO627" i="1"/>
  <c r="AO627" i="3" s="1"/>
  <c r="AP627" i="1"/>
  <c r="AM656" i="1"/>
  <c r="AM656" i="3" s="1"/>
  <c r="AL656" i="3"/>
  <c r="AN656" i="1"/>
  <c r="AL537" i="3"/>
  <c r="AM537" i="1"/>
  <c r="AM537" i="3" s="1"/>
  <c r="AN537" i="1"/>
  <c r="AL602" i="3"/>
  <c r="AM602" i="1"/>
  <c r="AM602" i="3" s="1"/>
  <c r="AN602" i="1"/>
  <c r="AN271" i="3"/>
  <c r="AO271" i="1"/>
  <c r="AO271" i="3" s="1"/>
  <c r="AP271" i="1"/>
  <c r="AN398" i="1"/>
  <c r="AL398" i="3"/>
  <c r="AM398" i="1"/>
  <c r="AM398" i="3" s="1"/>
  <c r="AN328" i="3"/>
  <c r="AO328" i="1"/>
  <c r="AO328" i="3" s="1"/>
  <c r="AP328" i="1"/>
  <c r="AN364" i="1"/>
  <c r="AL364" i="3"/>
  <c r="AM364" i="1"/>
  <c r="AM364" i="3" s="1"/>
  <c r="AN585" i="1"/>
  <c r="AL585" i="3"/>
  <c r="AM585" i="1"/>
  <c r="AM585" i="3" s="1"/>
  <c r="AM51" i="1"/>
  <c r="AM51" i="3" s="1"/>
  <c r="AL51" i="3"/>
  <c r="AN51" i="1"/>
  <c r="AL15" i="3"/>
  <c r="AM15" i="1"/>
  <c r="AM15" i="3" s="1"/>
  <c r="AN15" i="1"/>
  <c r="AN41" i="1"/>
  <c r="AL41" i="3"/>
  <c r="AM41" i="1"/>
  <c r="AM41" i="3" s="1"/>
  <c r="AM498" i="1"/>
  <c r="AM498" i="3" s="1"/>
  <c r="AL498" i="3"/>
  <c r="AN498" i="1"/>
  <c r="AU90" i="1"/>
  <c r="AU90" i="3" s="1"/>
  <c r="AT90" i="3"/>
  <c r="AN145" i="3"/>
  <c r="AO145" i="1"/>
  <c r="AO145" i="3" s="1"/>
  <c r="AP145" i="1"/>
  <c r="AL29" i="3"/>
  <c r="AM29" i="1"/>
  <c r="AM29" i="3" s="1"/>
  <c r="AN29" i="1"/>
  <c r="AL288" i="3"/>
  <c r="AM288" i="1"/>
  <c r="AM288" i="3" s="1"/>
  <c r="AN288" i="1"/>
  <c r="AN354" i="3"/>
  <c r="AP354" i="1"/>
  <c r="AO354" i="1"/>
  <c r="AO354" i="3" s="1"/>
  <c r="AQ535" i="1"/>
  <c r="AP535" i="3"/>
  <c r="AM516" i="1"/>
  <c r="AM516" i="3" s="1"/>
  <c r="AL516" i="3"/>
  <c r="AN516" i="1"/>
  <c r="AQ60" i="1"/>
  <c r="AP60" i="3"/>
  <c r="AL321" i="3"/>
  <c r="AN321" i="1"/>
  <c r="AM321" i="1"/>
  <c r="AM321" i="3" s="1"/>
  <c r="AL449" i="3"/>
  <c r="AM449" i="1"/>
  <c r="AM449" i="3" s="1"/>
  <c r="AN449" i="1"/>
  <c r="AL339" i="3"/>
  <c r="AM339" i="1"/>
  <c r="AM339" i="3" s="1"/>
  <c r="AN339" i="1"/>
  <c r="AL335" i="3"/>
  <c r="AN335" i="1"/>
  <c r="AM335" i="1"/>
  <c r="AM335" i="3" s="1"/>
  <c r="AM443" i="1"/>
  <c r="AM443" i="3" s="1"/>
  <c r="AL443" i="3"/>
  <c r="AN443" i="1"/>
  <c r="AQ509" i="1"/>
  <c r="AP509" i="3"/>
  <c r="AQ426" i="1"/>
  <c r="AP426" i="3"/>
  <c r="AM35" i="1"/>
  <c r="AM35" i="3" s="1"/>
  <c r="AL35" i="3"/>
  <c r="AN35" i="1"/>
  <c r="AL473" i="3"/>
  <c r="AM473" i="1"/>
  <c r="AM473" i="3" s="1"/>
  <c r="AN473" i="1"/>
  <c r="AN531" i="3"/>
  <c r="AO531" i="1"/>
  <c r="AO531" i="3" s="1"/>
  <c r="AP531" i="1"/>
  <c r="AL474" i="3"/>
  <c r="AN474" i="1"/>
  <c r="AM474" i="1"/>
  <c r="AM474" i="3" s="1"/>
  <c r="AQ200" i="1"/>
  <c r="AN408" i="3"/>
  <c r="AP408" i="1"/>
  <c r="AO408" i="1"/>
  <c r="AO408" i="3" s="1"/>
  <c r="AN357" i="3"/>
  <c r="AO357" i="1"/>
  <c r="AO357" i="3" s="1"/>
  <c r="AP357" i="1"/>
  <c r="AO76" i="1"/>
  <c r="AO76" i="3" s="1"/>
  <c r="AN76" i="3"/>
  <c r="AP76" i="1"/>
  <c r="AQ63" i="1"/>
  <c r="AP63" i="3"/>
  <c r="AQ284" i="1"/>
  <c r="AP284" i="3"/>
  <c r="AM9" i="1"/>
  <c r="AM9" i="3" s="1"/>
  <c r="AL9" i="3"/>
  <c r="AN9" i="1"/>
  <c r="AM211" i="1"/>
  <c r="AM211" i="3" s="1"/>
  <c r="AL211" i="3"/>
  <c r="AN211" i="1"/>
  <c r="AQ212" i="1"/>
  <c r="AP212" i="3"/>
  <c r="AT414" i="1"/>
  <c r="AR414" i="3"/>
  <c r="AU581" i="1"/>
  <c r="AU581" i="3" s="1"/>
  <c r="AT581" i="3"/>
  <c r="AT216" i="1"/>
  <c r="AR216" i="3"/>
  <c r="AL381" i="3"/>
  <c r="AN381" i="1"/>
  <c r="AM381" i="1"/>
  <c r="AM381" i="3" s="1"/>
  <c r="AU171" i="1"/>
  <c r="AU171" i="3" s="1"/>
  <c r="AT171" i="3"/>
  <c r="AL562" i="3"/>
  <c r="AN562" i="1"/>
  <c r="AM562" i="1"/>
  <c r="AM562" i="3" s="1"/>
  <c r="AL82" i="3"/>
  <c r="AM82" i="1"/>
  <c r="AM82" i="3" s="1"/>
  <c r="AN82" i="1"/>
  <c r="AQ329" i="1"/>
  <c r="AP329" i="3"/>
  <c r="AL190" i="3"/>
  <c r="AM190" i="1"/>
  <c r="AM190" i="3" s="1"/>
  <c r="AN190" i="1"/>
  <c r="AM297" i="1"/>
  <c r="AM297" i="3" s="1"/>
  <c r="AL297" i="3"/>
  <c r="AN297" i="1"/>
  <c r="AL341" i="3"/>
  <c r="AM341" i="1"/>
  <c r="AM341" i="3" s="1"/>
  <c r="AN341" i="1"/>
  <c r="AN610" i="3"/>
  <c r="AO610" i="1"/>
  <c r="AO610" i="3" s="1"/>
  <c r="AP610" i="1"/>
  <c r="AP296" i="1"/>
  <c r="AN296" i="3"/>
  <c r="AO296" i="1"/>
  <c r="AO296" i="3" s="1"/>
  <c r="AN549" i="1"/>
  <c r="AL549" i="3"/>
  <c r="AM549" i="1"/>
  <c r="AM549" i="3" s="1"/>
  <c r="AS500" i="1"/>
  <c r="AS500" i="3" s="1"/>
  <c r="AR500" i="3"/>
  <c r="AN353" i="1"/>
  <c r="AL353" i="3"/>
  <c r="AM353" i="1"/>
  <c r="AM353" i="3" s="1"/>
  <c r="AQ208" i="1"/>
  <c r="AP208" i="3"/>
  <c r="AN643" i="1"/>
  <c r="AL643" i="3"/>
  <c r="AM643" i="1"/>
  <c r="AM643" i="3" s="1"/>
  <c r="AO50" i="1"/>
  <c r="AO50" i="3" s="1"/>
  <c r="AN50" i="3"/>
  <c r="AP50" i="1"/>
  <c r="AR280" i="1"/>
  <c r="AT280" i="1" s="1"/>
  <c r="AQ275" i="1"/>
  <c r="AP275" i="3"/>
  <c r="AO230" i="1"/>
  <c r="AO230" i="3" s="1"/>
  <c r="AN230" i="3"/>
  <c r="AP230" i="1"/>
  <c r="AQ471" i="1"/>
  <c r="AP471" i="3"/>
  <c r="AL518" i="3"/>
  <c r="AM518" i="1"/>
  <c r="AM518" i="3" s="1"/>
  <c r="AN518" i="1"/>
  <c r="AM143" i="1"/>
  <c r="AM143" i="3" s="1"/>
  <c r="AL143" i="3"/>
  <c r="AN143" i="1"/>
  <c r="AN83" i="3"/>
  <c r="AO83" i="1"/>
  <c r="AO83" i="3" s="1"/>
  <c r="AP83" i="1"/>
  <c r="AQ71" i="3"/>
  <c r="AR71" i="1"/>
  <c r="AT71" i="1" s="1"/>
  <c r="AN175" i="3"/>
  <c r="AO175" i="1"/>
  <c r="AO175" i="3" s="1"/>
  <c r="AP175" i="1"/>
  <c r="AN334" i="1"/>
  <c r="AL334" i="3"/>
  <c r="AM334" i="1"/>
  <c r="AM334" i="3" s="1"/>
  <c r="AL254" i="3"/>
  <c r="AN254" i="1"/>
  <c r="AM254" i="1"/>
  <c r="AM254" i="3" s="1"/>
  <c r="AN365" i="3"/>
  <c r="AP365" i="1"/>
  <c r="AO365" i="1"/>
  <c r="AO365" i="3" s="1"/>
  <c r="AN444" i="1"/>
  <c r="AL444" i="3"/>
  <c r="AM444" i="1"/>
  <c r="AM444" i="3" s="1"/>
  <c r="AN186" i="3"/>
  <c r="AO186" i="1"/>
  <c r="AO186" i="3" s="1"/>
  <c r="AP186" i="1"/>
  <c r="AL482" i="3"/>
  <c r="AN482" i="1"/>
  <c r="AM482" i="1"/>
  <c r="AM482" i="3" s="1"/>
  <c r="AQ437" i="1"/>
  <c r="AP437" i="3"/>
  <c r="AM231" i="1"/>
  <c r="AM231" i="3" s="1"/>
  <c r="AL231" i="3"/>
  <c r="AN231" i="1"/>
  <c r="AM524" i="1"/>
  <c r="AM524" i="3" s="1"/>
  <c r="AL524" i="3"/>
  <c r="AN524" i="1"/>
  <c r="AR39" i="1"/>
  <c r="AT39" i="1" s="1"/>
  <c r="AQ39" i="3"/>
  <c r="AL667" i="3"/>
  <c r="AN667" i="1"/>
  <c r="AM667" i="1"/>
  <c r="AM667" i="3" s="1"/>
  <c r="AL238" i="3"/>
  <c r="AM238" i="1"/>
  <c r="AM238" i="3" s="1"/>
  <c r="AN238" i="1"/>
  <c r="AM420" i="1"/>
  <c r="AM420" i="3" s="1"/>
  <c r="AL420" i="3"/>
  <c r="AN420" i="1"/>
  <c r="AM370" i="1"/>
  <c r="AM370" i="3" s="1"/>
  <c r="AL370" i="3"/>
  <c r="AN370" i="1"/>
  <c r="AL117" i="3"/>
  <c r="AM117" i="1"/>
  <c r="AM117" i="3" s="1"/>
  <c r="AN117" i="1"/>
  <c r="AN54" i="3"/>
  <c r="AP54" i="1"/>
  <c r="AO54" i="1"/>
  <c r="AO54" i="3" s="1"/>
  <c r="AO570" i="1"/>
  <c r="AO570" i="3" s="1"/>
  <c r="AN570" i="3"/>
  <c r="AP570" i="1"/>
  <c r="AU319" i="1"/>
  <c r="AU319" i="3" s="1"/>
  <c r="AT319" i="3"/>
  <c r="AM114" i="1"/>
  <c r="AM114" i="3" s="1"/>
  <c r="AL114" i="3"/>
  <c r="AN114" i="1"/>
  <c r="AU435" i="1"/>
  <c r="AU435" i="3" s="1"/>
  <c r="AT435" i="3"/>
  <c r="AU62" i="1"/>
  <c r="AU62" i="3" s="1"/>
  <c r="AT62" i="3"/>
  <c r="AU192" i="1"/>
  <c r="AU192" i="3" s="1"/>
  <c r="AT192" i="3"/>
  <c r="AL532" i="3"/>
  <c r="AM532" i="1"/>
  <c r="AM532" i="3" s="1"/>
  <c r="AN532" i="1"/>
  <c r="AM43" i="1"/>
  <c r="AM43" i="3" s="1"/>
  <c r="AL43" i="3"/>
  <c r="AN43" i="1"/>
  <c r="AQ598" i="1"/>
  <c r="AP598" i="3"/>
  <c r="AQ503" i="1"/>
  <c r="AP503" i="3"/>
  <c r="AQ343" i="1"/>
  <c r="AP343" i="3"/>
  <c r="AL572" i="3"/>
  <c r="AN572" i="1"/>
  <c r="AM572" i="1"/>
  <c r="AM572" i="3" s="1"/>
  <c r="AL144" i="3"/>
  <c r="AM144" i="1"/>
  <c r="AM144" i="3" s="1"/>
  <c r="AN144" i="1"/>
  <c r="AM451" i="1"/>
  <c r="AM451" i="3" s="1"/>
  <c r="AL451" i="3"/>
  <c r="AN451" i="1"/>
  <c r="AL508" i="3"/>
  <c r="AM508" i="1"/>
  <c r="AM508" i="3" s="1"/>
  <c r="AN508" i="1"/>
  <c r="AR479" i="1"/>
  <c r="AQ479" i="3"/>
  <c r="AM448" i="1"/>
  <c r="AM448" i="3" s="1"/>
  <c r="AL448" i="3"/>
  <c r="AN448" i="1"/>
  <c r="AN369" i="3"/>
  <c r="AO369" i="1"/>
  <c r="AO369" i="3" s="1"/>
  <c r="AP369" i="1"/>
  <c r="AN105" i="1"/>
  <c r="AL105" i="3"/>
  <c r="AM105" i="1"/>
  <c r="AM105" i="3" s="1"/>
  <c r="AL507" i="3"/>
  <c r="AN507" i="1"/>
  <c r="AM507" i="1"/>
  <c r="AM507" i="3" s="1"/>
  <c r="AQ247" i="1"/>
  <c r="AP247" i="3"/>
  <c r="AP568" i="1"/>
  <c r="AP568" i="3" s="1"/>
  <c r="AN568" i="3"/>
  <c r="AQ568" i="1"/>
  <c r="AO568" i="1"/>
  <c r="AO568" i="3" s="1"/>
  <c r="AN538" i="1"/>
  <c r="AL538" i="3"/>
  <c r="AM538" i="1"/>
  <c r="AM538" i="3" s="1"/>
  <c r="AS319" i="1"/>
  <c r="AS319" i="3" s="1"/>
  <c r="AR319" i="3"/>
  <c r="AL266" i="3"/>
  <c r="AN266" i="1"/>
  <c r="AM266" i="1"/>
  <c r="AM266" i="3" s="1"/>
  <c r="AN196" i="3"/>
  <c r="AO196" i="1"/>
  <c r="AO196" i="3" s="1"/>
  <c r="AP196" i="1"/>
  <c r="AL302" i="3"/>
  <c r="AN302" i="1"/>
  <c r="AM302" i="1"/>
  <c r="AM302" i="3" s="1"/>
  <c r="AL603" i="3"/>
  <c r="AM603" i="1"/>
  <c r="AM603" i="3" s="1"/>
  <c r="AN603" i="1"/>
  <c r="AN298" i="3"/>
  <c r="AO298" i="1"/>
  <c r="AO298" i="3" s="1"/>
  <c r="AP298" i="1"/>
  <c r="AQ4" i="1"/>
  <c r="AP4" i="3"/>
  <c r="AN99" i="3"/>
  <c r="AO99" i="1"/>
  <c r="AO99" i="3" s="1"/>
  <c r="AP99" i="1"/>
  <c r="AQ639" i="1"/>
  <c r="AP639" i="3"/>
  <c r="AN261" i="1"/>
  <c r="AL261" i="3"/>
  <c r="AM261" i="1"/>
  <c r="AM261" i="3" s="1"/>
  <c r="AQ236" i="1"/>
  <c r="AP236" i="3"/>
  <c r="AN478" i="1"/>
  <c r="AL478" i="3"/>
  <c r="AM478" i="1"/>
  <c r="AM478" i="3" s="1"/>
  <c r="AN120" i="1"/>
  <c r="AL120" i="3"/>
  <c r="AM120" i="1"/>
  <c r="AM120" i="3" s="1"/>
  <c r="AQ123" i="1"/>
  <c r="AP123" i="3"/>
  <c r="AP269" i="1"/>
  <c r="AN269" i="3"/>
  <c r="AO269" i="1"/>
  <c r="AO269" i="3" s="1"/>
  <c r="AN135" i="3"/>
  <c r="AP135" i="1"/>
  <c r="AO135" i="1"/>
  <c r="AO135" i="3" s="1"/>
  <c r="AN440" i="3"/>
  <c r="AP440" i="1"/>
  <c r="AO440" i="1"/>
  <c r="AO440" i="3" s="1"/>
  <c r="AM234" i="1"/>
  <c r="AM234" i="3" s="1"/>
  <c r="AL234" i="3"/>
  <c r="AN234" i="1"/>
  <c r="AP86" i="1"/>
  <c r="AP86" i="3" s="1"/>
  <c r="AN86" i="3"/>
  <c r="AQ86" i="1"/>
  <c r="AO86" i="1"/>
  <c r="AO86" i="3" s="1"/>
  <c r="AM403" i="1"/>
  <c r="AM403" i="3" s="1"/>
  <c r="AL403" i="3"/>
  <c r="AN403" i="1"/>
  <c r="AS384" i="1"/>
  <c r="AS384" i="3" s="1"/>
  <c r="AR384" i="3"/>
  <c r="AN199" i="3"/>
  <c r="AP199" i="1"/>
  <c r="AO199" i="1"/>
  <c r="AO199" i="3" s="1"/>
  <c r="AN293" i="3"/>
  <c r="AO293" i="1"/>
  <c r="AO293" i="3" s="1"/>
  <c r="AP293" i="1"/>
  <c r="AP634" i="1"/>
  <c r="AP634" i="3" s="1"/>
  <c r="AN634" i="3"/>
  <c r="AO634" i="1"/>
  <c r="AO634" i="3" s="1"/>
  <c r="AR488" i="1"/>
  <c r="AQ488" i="3"/>
  <c r="AQ185" i="3"/>
  <c r="AR185" i="1"/>
  <c r="AS185" i="1" s="1"/>
  <c r="AS185" i="3" s="1"/>
  <c r="AQ160" i="1"/>
  <c r="AP160" i="3"/>
  <c r="AN61" i="3"/>
  <c r="AO61" i="1"/>
  <c r="AO61" i="3" s="1"/>
  <c r="AP61" i="1"/>
  <c r="AQ405" i="1"/>
  <c r="AP405" i="3"/>
  <c r="AM669" i="1"/>
  <c r="AM669" i="3" s="1"/>
  <c r="AL669" i="3"/>
  <c r="AN669" i="1"/>
  <c r="AM400" i="1"/>
  <c r="AM400" i="3" s="1"/>
  <c r="AL400" i="3"/>
  <c r="AN400" i="1"/>
  <c r="AQ33" i="1"/>
  <c r="AP33" i="3"/>
  <c r="AL294" i="3"/>
  <c r="AN294" i="1"/>
  <c r="AM294" i="1"/>
  <c r="AM294" i="3" s="1"/>
  <c r="AO137" i="1"/>
  <c r="AO137" i="3" s="1"/>
  <c r="AN137" i="3"/>
  <c r="AP137" i="1"/>
  <c r="AL163" i="3"/>
  <c r="AN163" i="1"/>
  <c r="AM163" i="1"/>
  <c r="AM163" i="3" s="1"/>
  <c r="AN564" i="1"/>
  <c r="AL564" i="3"/>
  <c r="AM564" i="1"/>
  <c r="AM564" i="3" s="1"/>
  <c r="AL522" i="3"/>
  <c r="AN522" i="1"/>
  <c r="AM522" i="1"/>
  <c r="AM522" i="3" s="1"/>
  <c r="AN330" i="1"/>
  <c r="AL330" i="3"/>
  <c r="AM330" i="1"/>
  <c r="AM330" i="3" s="1"/>
  <c r="AL151" i="3"/>
  <c r="AM151" i="1"/>
  <c r="AM151" i="3" s="1"/>
  <c r="AN151" i="1"/>
  <c r="AM173" i="1"/>
  <c r="AM173" i="3" s="1"/>
  <c r="AL173" i="3"/>
  <c r="AN173" i="1"/>
  <c r="AN611" i="3"/>
  <c r="AP611" i="1"/>
  <c r="AO611" i="1"/>
  <c r="AO611" i="3" s="1"/>
  <c r="AN103" i="3"/>
  <c r="AO103" i="1"/>
  <c r="AO103" i="3" s="1"/>
  <c r="AP103" i="1"/>
  <c r="AN187" i="1"/>
  <c r="AL187" i="3"/>
  <c r="AM187" i="1"/>
  <c r="AM187" i="3" s="1"/>
  <c r="AQ277" i="1"/>
  <c r="AP277" i="3"/>
  <c r="AQ31" i="3"/>
  <c r="AR31" i="1"/>
  <c r="AT31" i="1" s="1"/>
  <c r="AL371" i="3"/>
  <c r="AM371" i="1"/>
  <c r="AM371" i="3" s="1"/>
  <c r="AN371" i="1"/>
  <c r="AP260" i="1"/>
  <c r="AN260" i="3"/>
  <c r="AO260" i="1"/>
  <c r="AO260" i="3" s="1"/>
  <c r="AQ366" i="1"/>
  <c r="AP366" i="3"/>
  <c r="AL382" i="3"/>
  <c r="AM382" i="1"/>
  <c r="AM382" i="3" s="1"/>
  <c r="AN382" i="1"/>
  <c r="AL394" i="3"/>
  <c r="AN394" i="1"/>
  <c r="AM394" i="1"/>
  <c r="AM394" i="3" s="1"/>
  <c r="AN461" i="1"/>
  <c r="AL461" i="3"/>
  <c r="AM461" i="1"/>
  <c r="AM461" i="3" s="1"/>
  <c r="AM613" i="1"/>
  <c r="AM613" i="3" s="1"/>
  <c r="AL613" i="3"/>
  <c r="AN613" i="1"/>
  <c r="AN619" i="1"/>
  <c r="AL619" i="3"/>
  <c r="AM619" i="1"/>
  <c r="AM619" i="3" s="1"/>
  <c r="AL48" i="3"/>
  <c r="AN48" i="1"/>
  <c r="AM48" i="1"/>
  <c r="AM48" i="3" s="1"/>
  <c r="AM495" i="1"/>
  <c r="AM495" i="3" s="1"/>
  <c r="AL495" i="3"/>
  <c r="AN495" i="1"/>
  <c r="AM172" i="1"/>
  <c r="AM172" i="3" s="1"/>
  <c r="AL172" i="3"/>
  <c r="AN172" i="1"/>
  <c r="AN74" i="3"/>
  <c r="AP74" i="1"/>
  <c r="AO74" i="1"/>
  <c r="AO74" i="3" s="1"/>
  <c r="AQ587" i="1"/>
  <c r="AP587" i="3"/>
  <c r="AR176" i="1"/>
  <c r="AT176" i="1" s="1"/>
  <c r="AQ176" i="3"/>
  <c r="AL191" i="3"/>
  <c r="AN191" i="1"/>
  <c r="AM191" i="1"/>
  <c r="AM191" i="3" s="1"/>
  <c r="AN315" i="1"/>
  <c r="AL315" i="3"/>
  <c r="AM315" i="1"/>
  <c r="AM315" i="3" s="1"/>
  <c r="AN223" i="3"/>
  <c r="AP223" i="1"/>
  <c r="AO223" i="1"/>
  <c r="AO223" i="3" s="1"/>
  <c r="AL595" i="3"/>
  <c r="AN595" i="1"/>
  <c r="AM595" i="1"/>
  <c r="AM595" i="3" s="1"/>
  <c r="AN47" i="3"/>
  <c r="AP47" i="1"/>
  <c r="AO47" i="1"/>
  <c r="AO47" i="3" s="1"/>
  <c r="AL97" i="3"/>
  <c r="AN97" i="1"/>
  <c r="AM97" i="1"/>
  <c r="AM97" i="3" s="1"/>
  <c r="AQ389" i="1"/>
  <c r="AP389" i="3"/>
  <c r="AL462" i="3"/>
  <c r="AN462" i="1"/>
  <c r="AM462" i="1"/>
  <c r="AM462" i="3" s="1"/>
  <c r="AQ147" i="1"/>
  <c r="AP147" i="3"/>
  <c r="AQ181" i="1"/>
  <c r="AP181" i="3"/>
  <c r="AL317" i="3"/>
  <c r="AN317" i="1"/>
  <c r="AM317" i="1"/>
  <c r="AM317" i="3" s="1"/>
  <c r="AM107" i="1"/>
  <c r="AM107" i="3" s="1"/>
  <c r="AL107" i="3"/>
  <c r="AN107" i="1"/>
  <c r="AL599" i="3"/>
  <c r="AM599" i="1"/>
  <c r="AM599" i="3" s="1"/>
  <c r="AN599" i="1"/>
  <c r="AM301" i="1"/>
  <c r="AM301" i="3" s="1"/>
  <c r="AL301" i="3"/>
  <c r="AN301" i="1"/>
  <c r="AQ303" i="1"/>
  <c r="AP303" i="3"/>
  <c r="AL501" i="3"/>
  <c r="AN501" i="1"/>
  <c r="AM501" i="1"/>
  <c r="AM501" i="3" s="1"/>
  <c r="AN649" i="1"/>
  <c r="AL649" i="3"/>
  <c r="AM649" i="1"/>
  <c r="AM649" i="3" s="1"/>
  <c r="AM492" i="1"/>
  <c r="AM492" i="3" s="1"/>
  <c r="AL492" i="3"/>
  <c r="AN492" i="1"/>
  <c r="AL644" i="3"/>
  <c r="AM644" i="1"/>
  <c r="AM644" i="3" s="1"/>
  <c r="AN644" i="1"/>
  <c r="AL593" i="3"/>
  <c r="AM593" i="1"/>
  <c r="AM593" i="3" s="1"/>
  <c r="AN593" i="1"/>
  <c r="AN115" i="3"/>
  <c r="AO115" i="1"/>
  <c r="AO115" i="3" s="1"/>
  <c r="AP115" i="1"/>
  <c r="AQ66" i="1"/>
  <c r="AP66" i="3"/>
  <c r="AN536" i="1"/>
  <c r="AL536" i="3"/>
  <c r="AM536" i="1"/>
  <c r="AM536" i="3" s="1"/>
  <c r="AL273" i="3"/>
  <c r="AN273" i="1"/>
  <c r="AM273" i="1"/>
  <c r="AM273" i="3" s="1"/>
  <c r="AL591" i="3"/>
  <c r="AN591" i="1"/>
  <c r="AM591" i="1"/>
  <c r="AM591" i="3" s="1"/>
  <c r="AN245" i="1"/>
  <c r="AL245" i="3"/>
  <c r="AM245" i="1"/>
  <c r="AM245" i="3" s="1"/>
  <c r="AL664" i="3"/>
  <c r="AN664" i="1"/>
  <c r="AM664" i="1"/>
  <c r="AM664" i="3" s="1"/>
  <c r="AL430" i="3"/>
  <c r="AN430" i="1"/>
  <c r="AM430" i="1"/>
  <c r="AM430" i="3" s="1"/>
  <c r="AQ380" i="3"/>
  <c r="AR380" i="1"/>
  <c r="AT380" i="1" s="1"/>
  <c r="AN411" i="3"/>
  <c r="AO411" i="1"/>
  <c r="AO411" i="3" s="1"/>
  <c r="AP411" i="1"/>
  <c r="AL295" i="3"/>
  <c r="AN295" i="1"/>
  <c r="AM295" i="1"/>
  <c r="AM295" i="3" s="1"/>
  <c r="AQ566" i="1"/>
  <c r="AP566" i="3"/>
  <c r="AQ84" i="1"/>
  <c r="AP84" i="3"/>
  <c r="AL604" i="3"/>
  <c r="AM604" i="1"/>
  <c r="AM604" i="3" s="1"/>
  <c r="AN604" i="1"/>
  <c r="AL487" i="3"/>
  <c r="AM487" i="1"/>
  <c r="AM487" i="3" s="1"/>
  <c r="AN487" i="1"/>
  <c r="AQ36" i="1"/>
  <c r="AP36" i="3"/>
  <c r="AQ523" i="1"/>
  <c r="AP523" i="3"/>
  <c r="AU520" i="1"/>
  <c r="AU520" i="3" s="1"/>
  <c r="AT520" i="3"/>
  <c r="AS615" i="1"/>
  <c r="AS615" i="3" s="1"/>
  <c r="AR615" i="3"/>
  <c r="AN558" i="1"/>
  <c r="AL558" i="3"/>
  <c r="AM558" i="1"/>
  <c r="AM558" i="3" s="1"/>
  <c r="AL360" i="3"/>
  <c r="AM360" i="1"/>
  <c r="AM360" i="3" s="1"/>
  <c r="AN360" i="1"/>
  <c r="AN493" i="3"/>
  <c r="AP493" i="1"/>
  <c r="AO493" i="1"/>
  <c r="AO493" i="3" s="1"/>
  <c r="AQ494" i="1"/>
  <c r="AP494" i="3"/>
  <c r="AL647" i="3"/>
  <c r="AM647" i="1"/>
  <c r="AM647" i="3" s="1"/>
  <c r="AN647" i="1"/>
  <c r="AN65" i="3"/>
  <c r="AO65" i="1"/>
  <c r="AO65" i="3" s="1"/>
  <c r="AP65" i="1"/>
  <c r="AM469" i="1"/>
  <c r="AM469" i="3" s="1"/>
  <c r="AL469" i="3"/>
  <c r="AN469" i="1"/>
  <c r="AL441" i="3"/>
  <c r="AN441" i="1"/>
  <c r="AM441" i="1"/>
  <c r="AM441" i="3" s="1"/>
  <c r="AP375" i="1"/>
  <c r="AN375" i="3"/>
  <c r="AO375" i="1"/>
  <c r="AO375" i="3" s="1"/>
  <c r="AN421" i="3"/>
  <c r="AO421" i="1"/>
  <c r="AO421" i="3" s="1"/>
  <c r="AP421" i="1"/>
  <c r="AN25" i="3"/>
  <c r="AO25" i="1"/>
  <c r="AO25" i="3" s="1"/>
  <c r="AP25" i="1"/>
  <c r="AM468" i="1"/>
  <c r="AM468" i="3" s="1"/>
  <c r="AL468" i="3"/>
  <c r="AN468" i="1"/>
  <c r="AN340" i="3"/>
  <c r="AO340" i="1"/>
  <c r="AO340" i="3" s="1"/>
  <c r="AP340" i="1"/>
  <c r="AS312" i="1"/>
  <c r="AS312" i="3" s="1"/>
  <c r="AR312" i="3"/>
  <c r="AT312" i="1"/>
  <c r="AT592" i="1"/>
  <c r="AR592" i="3"/>
  <c r="AS592" i="1"/>
  <c r="AS592" i="3" s="1"/>
  <c r="AP506" i="1"/>
  <c r="AP506" i="3" s="1"/>
  <c r="AN506" i="3"/>
  <c r="AO506" i="1"/>
  <c r="AO506" i="3" s="1"/>
  <c r="AN98" i="1"/>
  <c r="AL98" i="3"/>
  <c r="AM98" i="1"/>
  <c r="AM98" i="3" s="1"/>
  <c r="AL438" i="3"/>
  <c r="AM438" i="1"/>
  <c r="AM438" i="3" s="1"/>
  <c r="AN438" i="1"/>
  <c r="AL75" i="3"/>
  <c r="AM75" i="1"/>
  <c r="AM75" i="3" s="1"/>
  <c r="AN75" i="1"/>
  <c r="AN139" i="1"/>
  <c r="AL139" i="3"/>
  <c r="AM139" i="1"/>
  <c r="AM139" i="3" s="1"/>
  <c r="AM167" i="1"/>
  <c r="AM167" i="3" s="1"/>
  <c r="AL167" i="3"/>
  <c r="AN167" i="1"/>
  <c r="AL243" i="3"/>
  <c r="AN243" i="1"/>
  <c r="AM243" i="1"/>
  <c r="AM243" i="3" s="1"/>
  <c r="AU362" i="1"/>
  <c r="AU362" i="3" s="1"/>
  <c r="AT362" i="3"/>
  <c r="AN263" i="1"/>
  <c r="AL263" i="3"/>
  <c r="AM263" i="1"/>
  <c r="AM263" i="3" s="1"/>
  <c r="AQ618" i="1"/>
  <c r="AP618" i="3"/>
  <c r="AQ259" i="1"/>
  <c r="AN265" i="3"/>
  <c r="AO265" i="1"/>
  <c r="AO265" i="3" s="1"/>
  <c r="AP265" i="1"/>
  <c r="AN584" i="3"/>
  <c r="AP584" i="1"/>
  <c r="AO584" i="1"/>
  <c r="AO584" i="3" s="1"/>
  <c r="AL164" i="3"/>
  <c r="AM164" i="1"/>
  <c r="AM164" i="3" s="1"/>
  <c r="AN164" i="1"/>
  <c r="AL470" i="3"/>
  <c r="AM470" i="1"/>
  <c r="AM470" i="3" s="1"/>
  <c r="AN470" i="1"/>
  <c r="AN81" i="1"/>
  <c r="AL81" i="3"/>
  <c r="AM81" i="1"/>
  <c r="AM81" i="3" s="1"/>
  <c r="AP250" i="1"/>
  <c r="AP250" i="3" s="1"/>
  <c r="AN250" i="3"/>
  <c r="AO250" i="1"/>
  <c r="AO250" i="3" s="1"/>
  <c r="AO519" i="1"/>
  <c r="AO519" i="3" s="1"/>
  <c r="AN519" i="3"/>
  <c r="AP519" i="1"/>
  <c r="AL356" i="3"/>
  <c r="AM356" i="1"/>
  <c r="AM356" i="3" s="1"/>
  <c r="AN356" i="1"/>
  <c r="AS455" i="1"/>
  <c r="AS455" i="3" s="1"/>
  <c r="AR455" i="3"/>
  <c r="AN526" i="1"/>
  <c r="AL526" i="3"/>
  <c r="AM526" i="1"/>
  <c r="AM526" i="3" s="1"/>
  <c r="AL255" i="3"/>
  <c r="AN255" i="1"/>
  <c r="AM255" i="1"/>
  <c r="AM255" i="3" s="1"/>
  <c r="AL510" i="3"/>
  <c r="AM510" i="1"/>
  <c r="AM510" i="3" s="1"/>
  <c r="AN510" i="1"/>
  <c r="AL412" i="3"/>
  <c r="AN412" i="1"/>
  <c r="AM412" i="1"/>
  <c r="AM412" i="3" s="1"/>
  <c r="AT14" i="1"/>
  <c r="AR14" i="3"/>
  <c r="AU124" i="1"/>
  <c r="AU124" i="3" s="1"/>
  <c r="AT124" i="3"/>
  <c r="AN560" i="1"/>
  <c r="AL560" i="3"/>
  <c r="AM560" i="1"/>
  <c r="AM560" i="3" s="1"/>
  <c r="AM597" i="1"/>
  <c r="AM597" i="3" s="1"/>
  <c r="AL597" i="3"/>
  <c r="AN597" i="1"/>
  <c r="AL547" i="3"/>
  <c r="AM547" i="1"/>
  <c r="AM547" i="3" s="1"/>
  <c r="AN547" i="1"/>
  <c r="AL44" i="3"/>
  <c r="AM44" i="1"/>
  <c r="AM44" i="3" s="1"/>
  <c r="AN44" i="1"/>
  <c r="AL391" i="3"/>
  <c r="AN391" i="1"/>
  <c r="AM391" i="1"/>
  <c r="AM391" i="3" s="1"/>
  <c r="AL180" i="3"/>
  <c r="AN180" i="1"/>
  <c r="AM180" i="1"/>
  <c r="AM180" i="3" s="1"/>
  <c r="AL344" i="3"/>
  <c r="AN344" i="1"/>
  <c r="AM344" i="1"/>
  <c r="AM344" i="3" s="1"/>
  <c r="AN563" i="3"/>
  <c r="AP563" i="1"/>
  <c r="AO563" i="1"/>
  <c r="AO563" i="3" s="1"/>
  <c r="AL413" i="3"/>
  <c r="AM413" i="1"/>
  <c r="AM413" i="3" s="1"/>
  <c r="AN413" i="1"/>
  <c r="AL418" i="3"/>
  <c r="AN418" i="1"/>
  <c r="AM418" i="1"/>
  <c r="AM418" i="3" s="1"/>
  <c r="AL233" i="3"/>
  <c r="AN233" i="1"/>
  <c r="AM233" i="1"/>
  <c r="AM233" i="3" s="1"/>
  <c r="AM77" i="1"/>
  <c r="AM77" i="3" s="1"/>
  <c r="AL77" i="3"/>
  <c r="AN77" i="1"/>
  <c r="AQ195" i="1"/>
  <c r="AP195" i="3"/>
  <c r="AM322" i="1"/>
  <c r="AM322" i="3" s="1"/>
  <c r="AL322" i="3"/>
  <c r="AN322" i="1"/>
  <c r="AL309" i="3"/>
  <c r="AM309" i="1"/>
  <c r="AM309" i="3" s="1"/>
  <c r="AN309" i="1"/>
  <c r="AL616" i="3"/>
  <c r="AM616" i="1"/>
  <c r="AM616" i="3" s="1"/>
  <c r="AN616" i="1"/>
  <c r="AQ214" i="1"/>
  <c r="AP214" i="3"/>
  <c r="AL622" i="3"/>
  <c r="AN622" i="1"/>
  <c r="AM622" i="1"/>
  <c r="AM622" i="3" s="1"/>
  <c r="AN582" i="3"/>
  <c r="AP582" i="1"/>
  <c r="AO582" i="1"/>
  <c r="AO582" i="3" s="1"/>
  <c r="AL528" i="3"/>
  <c r="AM528" i="1"/>
  <c r="AM528" i="3" s="1"/>
  <c r="AN528" i="1"/>
  <c r="AN272" i="3"/>
  <c r="AO272" i="1"/>
  <c r="AO272" i="3" s="1"/>
  <c r="AP272" i="1"/>
  <c r="AL542" i="3"/>
  <c r="AM542" i="1"/>
  <c r="AM542" i="3" s="1"/>
  <c r="AN542" i="1"/>
  <c r="AL169" i="3"/>
  <c r="AM169" i="1"/>
  <c r="AM169" i="3" s="1"/>
  <c r="AN169" i="1"/>
  <c r="AL513" i="3"/>
  <c r="AN513" i="1"/>
  <c r="AM513" i="1"/>
  <c r="AM513" i="3" s="1"/>
  <c r="AL253" i="3"/>
  <c r="AN253" i="1"/>
  <c r="AM253" i="1"/>
  <c r="AM253" i="3" s="1"/>
  <c r="AL305" i="3"/>
  <c r="AN305" i="1"/>
  <c r="AM305" i="1"/>
  <c r="AM305" i="3" s="1"/>
  <c r="AO659" i="1"/>
  <c r="AO659" i="3" s="1"/>
  <c r="AN659" i="3"/>
  <c r="AP659" i="1"/>
  <c r="AN222" i="1"/>
  <c r="AL222" i="3"/>
  <c r="AM222" i="1"/>
  <c r="AM222" i="3" s="1"/>
  <c r="AN106" i="1"/>
  <c r="AL106" i="3"/>
  <c r="AM106" i="1"/>
  <c r="AM106" i="3" s="1"/>
  <c r="AN95" i="1"/>
  <c r="AL95" i="3"/>
  <c r="AM95" i="1"/>
  <c r="AM95" i="3" s="1"/>
  <c r="AL12" i="3"/>
  <c r="AM12" i="1"/>
  <c r="AM12" i="3" s="1"/>
  <c r="AN12" i="1"/>
  <c r="AL232" i="3"/>
  <c r="AM232" i="1"/>
  <c r="AM232" i="3" s="1"/>
  <c r="AN232" i="1"/>
  <c r="AQ543" i="1"/>
  <c r="AP543" i="3"/>
  <c r="AL278" i="3"/>
  <c r="AN278" i="1"/>
  <c r="AM278" i="1"/>
  <c r="AM278" i="3" s="1"/>
  <c r="AL383" i="3"/>
  <c r="AM383" i="1"/>
  <c r="AM383" i="3" s="1"/>
  <c r="AN383" i="1"/>
  <c r="AQ525" i="3"/>
  <c r="AR525" i="1"/>
  <c r="AT525" i="1" s="1"/>
  <c r="AN633" i="1"/>
  <c r="AL633" i="3"/>
  <c r="AM633" i="1"/>
  <c r="AM633" i="3" s="1"/>
  <c r="AO410" i="1"/>
  <c r="AO410" i="3" s="1"/>
  <c r="AN410" i="3"/>
  <c r="AP410" i="1"/>
  <c r="AN40" i="3"/>
  <c r="AO40" i="1"/>
  <c r="AO40" i="3" s="1"/>
  <c r="AP40" i="1"/>
  <c r="AN252" i="1"/>
  <c r="AL252" i="3"/>
  <c r="AM252" i="1"/>
  <c r="AM252" i="3" s="1"/>
  <c r="AU331" i="1"/>
  <c r="AU331" i="3" s="1"/>
  <c r="AT331" i="3"/>
  <c r="AL17" i="3"/>
  <c r="AM17" i="1"/>
  <c r="AM17" i="3" s="1"/>
  <c r="AN17" i="1"/>
  <c r="AL168" i="3"/>
  <c r="AM168" i="1"/>
  <c r="AM168" i="3" s="1"/>
  <c r="AN168" i="1"/>
  <c r="AR352" i="1"/>
  <c r="AS475" i="1"/>
  <c r="AS475" i="3" s="1"/>
  <c r="AR475" i="3"/>
  <c r="AS636" i="1"/>
  <c r="AS636" i="3" s="1"/>
  <c r="AR636" i="3"/>
  <c r="AL588" i="3"/>
  <c r="AM588" i="1"/>
  <c r="AM588" i="3" s="1"/>
  <c r="AN588" i="1"/>
  <c r="AQ638" i="1"/>
  <c r="AP638" i="3"/>
  <c r="AN641" i="1"/>
  <c r="AL641" i="3"/>
  <c r="AM641" i="1"/>
  <c r="AM641" i="3" s="1"/>
  <c r="AQ409" i="1"/>
  <c r="AP409" i="3"/>
  <c r="AQ629" i="1"/>
  <c r="AP629" i="3"/>
  <c r="AM59" i="1"/>
  <c r="AM59" i="3" s="1"/>
  <c r="AL59" i="3"/>
  <c r="AN59" i="1"/>
  <c r="AL18" i="3"/>
  <c r="AM18" i="1"/>
  <c r="AM18" i="3" s="1"/>
  <c r="AN18" i="1"/>
  <c r="AQ550" i="1"/>
  <c r="AP550" i="3"/>
  <c r="AM290" i="1"/>
  <c r="AM290" i="3" s="1"/>
  <c r="AL290" i="3"/>
  <c r="AN290" i="1"/>
  <c r="AR313" i="1"/>
  <c r="AS313" i="1" s="1"/>
  <c r="AS313" i="3" s="1"/>
  <c r="AQ313" i="3"/>
  <c r="AQ559" i="3"/>
  <c r="AR559" i="1"/>
  <c r="AS559" i="1" s="1"/>
  <c r="AS559" i="3" s="1"/>
  <c r="AM325" i="1"/>
  <c r="AM325" i="3" s="1"/>
  <c r="AL325" i="3"/>
  <c r="AN325" i="1"/>
  <c r="AP64" i="1"/>
  <c r="AN64" i="3"/>
  <c r="AO64" i="1"/>
  <c r="AO64" i="3" s="1"/>
  <c r="AL219" i="3"/>
  <c r="AM219" i="1"/>
  <c r="AM219" i="3" s="1"/>
  <c r="AN219" i="1"/>
  <c r="AQ423" i="1"/>
  <c r="AP423" i="3"/>
  <c r="AL606" i="3"/>
  <c r="AM606" i="1"/>
  <c r="AM606" i="3" s="1"/>
  <c r="AN606" i="1"/>
  <c r="AL184" i="3"/>
  <c r="AN184" i="1"/>
  <c r="AM184" i="1"/>
  <c r="AM184" i="3" s="1"/>
  <c r="AL183" i="3"/>
  <c r="AN183" i="1"/>
  <c r="AM183" i="1"/>
  <c r="AM183" i="3" s="1"/>
  <c r="AN3" i="3"/>
  <c r="AO3" i="1"/>
  <c r="AO3" i="3" s="1"/>
  <c r="AP3" i="1"/>
  <c r="AM574" i="1"/>
  <c r="AM574" i="3" s="1"/>
  <c r="AL574" i="3"/>
  <c r="AN574" i="1"/>
  <c r="AL22" i="3"/>
  <c r="AN22" i="1"/>
  <c r="AM22" i="1"/>
  <c r="AM22" i="3" s="1"/>
  <c r="AL387" i="3"/>
  <c r="AM387" i="1"/>
  <c r="AM387" i="3" s="1"/>
  <c r="AN387" i="1"/>
  <c r="AN504" i="1"/>
  <c r="AL504" i="3"/>
  <c r="AM504" i="1"/>
  <c r="AM504" i="3" s="1"/>
  <c r="AQ407" i="1"/>
  <c r="AP407" i="3"/>
  <c r="AP648" i="1"/>
  <c r="AN648" i="3"/>
  <c r="AO648" i="1"/>
  <c r="AO648" i="3" s="1"/>
  <c r="AN162" i="3"/>
  <c r="AO162" i="1"/>
  <c r="AO162" i="3" s="1"/>
  <c r="AP162" i="1"/>
  <c r="AL289" i="3"/>
  <c r="AN289" i="1"/>
  <c r="AM289" i="1"/>
  <c r="AM289" i="3" s="1"/>
  <c r="AN397" i="3"/>
  <c r="AP397" i="1"/>
  <c r="AO397" i="1"/>
  <c r="AO397" i="3" s="1"/>
  <c r="AQ415" i="1"/>
  <c r="AP415" i="3"/>
  <c r="AN617" i="1"/>
  <c r="AL617" i="3"/>
  <c r="AM617" i="1"/>
  <c r="AM617" i="3" s="1"/>
  <c r="AN267" i="1"/>
  <c r="AL267" i="3"/>
  <c r="AM267" i="1"/>
  <c r="AM267" i="3" s="1"/>
  <c r="AN541" i="1"/>
  <c r="AL541" i="3"/>
  <c r="AM541" i="1"/>
  <c r="AM541" i="3" s="1"/>
  <c r="AN159" i="3"/>
  <c r="AO159" i="1"/>
  <c r="AO159" i="3" s="1"/>
  <c r="AP159" i="1"/>
  <c r="AM152" i="1"/>
  <c r="AM152" i="3" s="1"/>
  <c r="AL152" i="3"/>
  <c r="AN152" i="1"/>
  <c r="AN534" i="3"/>
  <c r="AO534" i="1"/>
  <c r="AO534" i="3" s="1"/>
  <c r="AP534" i="1"/>
  <c r="AS228" i="1"/>
  <c r="AS228" i="3" s="1"/>
  <c r="AR228" i="3"/>
  <c r="AU500" i="1"/>
  <c r="AU500" i="3" s="1"/>
  <c r="AT500" i="3"/>
  <c r="AL58" i="3"/>
  <c r="AN58" i="1"/>
  <c r="AM58" i="1"/>
  <c r="AM58" i="3" s="1"/>
  <c r="AL635" i="3"/>
  <c r="AN635" i="1"/>
  <c r="AM635" i="1"/>
  <c r="AM635" i="3" s="1"/>
  <c r="AQ481" i="1"/>
  <c r="AP481" i="3"/>
  <c r="AQ53" i="1"/>
  <c r="AP53" i="3"/>
  <c r="AN505" i="1"/>
  <c r="AL505" i="3"/>
  <c r="AM505" i="1"/>
  <c r="AM505" i="3" s="1"/>
  <c r="AM565" i="1"/>
  <c r="AM565" i="3" s="1"/>
  <c r="AL565" i="3"/>
  <c r="AN565" i="1"/>
  <c r="AL395" i="3"/>
  <c r="AM395" i="1"/>
  <c r="AM395" i="3" s="1"/>
  <c r="AN395" i="1"/>
  <c r="AQ85" i="1"/>
  <c r="AP85" i="3"/>
  <c r="AL645" i="3"/>
  <c r="AN645" i="1"/>
  <c r="AM645" i="1"/>
  <c r="AM645" i="3" s="1"/>
  <c r="AR466" i="1"/>
  <c r="AS466" i="1" s="1"/>
  <c r="AS466" i="3" s="1"/>
  <c r="AQ466" i="3"/>
  <c r="AQ227" i="3"/>
  <c r="AR227" i="1"/>
  <c r="AS227" i="1" s="1"/>
  <c r="AS227" i="3" s="1"/>
  <c r="AN399" i="3"/>
  <c r="AP399" i="1"/>
  <c r="AO399" i="1"/>
  <c r="AO399" i="3" s="1"/>
  <c r="AL128" i="3"/>
  <c r="AM128" i="1"/>
  <c r="AM128" i="3" s="1"/>
  <c r="AN128" i="1"/>
  <c r="AQ326" i="3"/>
  <c r="AR326" i="1"/>
  <c r="AS326" i="1" s="1"/>
  <c r="AS326" i="3" s="1"/>
  <c r="AL70" i="3"/>
  <c r="AM70" i="1"/>
  <c r="AM70" i="3" s="1"/>
  <c r="AN70" i="1"/>
  <c r="AO555" i="1"/>
  <c r="AO555" i="3" s="1"/>
  <c r="AN555" i="3"/>
  <c r="AP555" i="1"/>
  <c r="AN546" i="3"/>
  <c r="AP546" i="1"/>
  <c r="AO546" i="1"/>
  <c r="AO546" i="3" s="1"/>
  <c r="AR465" i="1"/>
  <c r="AQ465" i="3"/>
  <c r="AQ197" i="1"/>
  <c r="AP197" i="3"/>
  <c r="AN155" i="3"/>
  <c r="AO155" i="1"/>
  <c r="AO155" i="3" s="1"/>
  <c r="AP155" i="1"/>
  <c r="AN662" i="1"/>
  <c r="AL662" i="3"/>
  <c r="AM662" i="1"/>
  <c r="AM662" i="3" s="1"/>
  <c r="AL359" i="3"/>
  <c r="AM359" i="1"/>
  <c r="AM359" i="3" s="1"/>
  <c r="AN359" i="1"/>
  <c r="AM10" i="1"/>
  <c r="AM10" i="3" s="1"/>
  <c r="AL10" i="3"/>
  <c r="AN10" i="1"/>
  <c r="AQ316" i="1"/>
  <c r="AP316" i="3"/>
  <c r="AN38" i="3"/>
  <c r="AP38" i="1"/>
  <c r="AO38" i="1"/>
  <c r="AO38" i="3" s="1"/>
  <c r="AQ446" i="1"/>
  <c r="AP446" i="3"/>
  <c r="AN93" i="1"/>
  <c r="AL93" i="3"/>
  <c r="AM93" i="1"/>
  <c r="AM93" i="3" s="1"/>
  <c r="AN417" i="1"/>
  <c r="AL417" i="3"/>
  <c r="AM417" i="1"/>
  <c r="AM417" i="3" s="1"/>
  <c r="AQ605" i="1"/>
  <c r="AP605" i="3"/>
  <c r="AQ608" i="1"/>
  <c r="AP608" i="3"/>
  <c r="AQ372" i="1"/>
  <c r="AP372" i="3"/>
  <c r="AL529" i="3"/>
  <c r="AM529" i="1"/>
  <c r="AM529" i="3" s="1"/>
  <c r="AN529" i="1"/>
  <c r="AN385" i="3"/>
  <c r="AO385" i="1"/>
  <c r="AO385" i="3" s="1"/>
  <c r="AP385" i="1"/>
  <c r="AN486" i="3"/>
  <c r="AP486" i="1"/>
  <c r="AO486" i="1"/>
  <c r="AO486" i="3" s="1"/>
  <c r="AO34" i="1"/>
  <c r="AO34" i="3" s="1"/>
  <c r="AN34" i="3"/>
  <c r="AP34" i="1"/>
  <c r="AQ5" i="1"/>
  <c r="AP5" i="3"/>
  <c r="AP11" i="1"/>
  <c r="AN11" i="3"/>
  <c r="AO11" i="1"/>
  <c r="AO11" i="3" s="1"/>
  <c r="AQ281" i="1"/>
  <c r="AP281" i="3"/>
  <c r="AL640" i="3"/>
  <c r="AM640" i="1"/>
  <c r="AM640" i="3" s="1"/>
  <c r="AN640" i="1"/>
  <c r="AS621" i="1"/>
  <c r="AS621" i="3" s="1"/>
  <c r="AR621" i="3"/>
  <c r="AN213" i="3"/>
  <c r="AO213" i="1"/>
  <c r="AO213" i="3" s="1"/>
  <c r="AP213" i="1"/>
  <c r="AR204" i="3"/>
  <c r="AS204" i="1"/>
  <c r="AS204" i="3" s="1"/>
  <c r="AT204" i="1"/>
  <c r="AN78" i="3"/>
  <c r="AO78" i="1"/>
  <c r="AO78" i="3" s="1"/>
  <c r="AP78" i="1"/>
  <c r="AO480" i="1"/>
  <c r="AO480" i="3" s="1"/>
  <c r="AN480" i="3"/>
  <c r="AP480" i="1"/>
  <c r="AL202" i="3"/>
  <c r="AM202" i="1"/>
  <c r="AM202" i="3" s="1"/>
  <c r="AN202" i="1"/>
  <c r="AL583" i="3"/>
  <c r="AN583" i="1"/>
  <c r="AM583" i="1"/>
  <c r="AM583" i="3" s="1"/>
  <c r="AL153" i="3"/>
  <c r="AM153" i="1"/>
  <c r="AM153" i="3" s="1"/>
  <c r="AN153" i="1"/>
  <c r="AL28" i="3"/>
  <c r="AN28" i="1"/>
  <c r="AM28" i="1"/>
  <c r="AM28" i="3" s="1"/>
  <c r="AQ130" i="3"/>
  <c r="AR130" i="1"/>
  <c r="AS130" i="1" s="1"/>
  <c r="AS130" i="3" s="1"/>
  <c r="AQ291" i="1"/>
  <c r="AP291" i="3"/>
  <c r="AO650" i="1"/>
  <c r="AO650" i="3" s="1"/>
  <c r="AN650" i="3"/>
  <c r="AP650" i="1"/>
  <c r="AL69" i="3"/>
  <c r="AN69" i="1"/>
  <c r="AM69" i="1"/>
  <c r="AM69" i="3" s="1"/>
  <c r="AN299" i="1"/>
  <c r="AL299" i="3"/>
  <c r="AM299" i="1"/>
  <c r="AM299" i="3" s="1"/>
  <c r="AN350" i="3"/>
  <c r="AO350" i="1"/>
  <c r="AO350" i="3" s="1"/>
  <c r="AP350" i="1"/>
  <c r="AQ337" i="1"/>
  <c r="AP337" i="3"/>
  <c r="AN458" i="3"/>
  <c r="AP458" i="1"/>
  <c r="AO458" i="1"/>
  <c r="AO458" i="3" s="1"/>
  <c r="AL274" i="3"/>
  <c r="AN274" i="1"/>
  <c r="AM274" i="1"/>
  <c r="AM274" i="3" s="1"/>
  <c r="AM201" i="1"/>
  <c r="AM201" i="3" s="1"/>
  <c r="AL201" i="3"/>
  <c r="AN201" i="1"/>
  <c r="AL367" i="3"/>
  <c r="AM367" i="1"/>
  <c r="AM367" i="3" s="1"/>
  <c r="AN367" i="1"/>
  <c r="AP268" i="1"/>
  <c r="AP268" i="3" s="1"/>
  <c r="AN268" i="3"/>
  <c r="AO268" i="1"/>
  <c r="AO268" i="3" s="1"/>
  <c r="AQ268" i="1"/>
  <c r="AM609" i="1"/>
  <c r="AM609" i="3" s="1"/>
  <c r="AL609" i="3"/>
  <c r="AN609" i="1"/>
  <c r="AN623" i="1"/>
  <c r="AL623" i="3"/>
  <c r="AM623" i="1"/>
  <c r="AM623" i="3" s="1"/>
  <c r="AL567" i="3"/>
  <c r="AM567" i="1"/>
  <c r="AM567" i="3" s="1"/>
  <c r="AN567" i="1"/>
  <c r="AL345" i="3"/>
  <c r="AN345" i="1"/>
  <c r="AM345" i="1"/>
  <c r="AM345" i="3" s="1"/>
  <c r="AM194" i="1"/>
  <c r="AM194" i="3" s="1"/>
  <c r="AL194" i="3"/>
  <c r="AN194" i="1"/>
  <c r="AM586" i="1"/>
  <c r="AM586" i="3" s="1"/>
  <c r="AL586" i="3"/>
  <c r="AN586" i="1"/>
  <c r="AN119" i="3"/>
  <c r="AP119" i="1"/>
  <c r="AO119" i="1"/>
  <c r="AO119" i="3" s="1"/>
  <c r="AL220" i="3"/>
  <c r="AM220" i="1"/>
  <c r="AM220" i="3" s="1"/>
  <c r="AN220" i="1"/>
  <c r="AM628" i="1"/>
  <c r="AM628" i="3" s="1"/>
  <c r="AL628" i="3"/>
  <c r="AN628" i="1"/>
  <c r="AQ282" i="1"/>
  <c r="AP282" i="3"/>
  <c r="AN425" i="1"/>
  <c r="AL425" i="3"/>
  <c r="AM425" i="1"/>
  <c r="AM425" i="3" s="1"/>
  <c r="AL87" i="3"/>
  <c r="AM87" i="1"/>
  <c r="AM87" i="3" s="1"/>
  <c r="AN87" i="1"/>
  <c r="AQ287" i="1"/>
  <c r="AP287" i="3"/>
  <c r="AU457" i="1"/>
  <c r="AU457" i="3" s="1"/>
  <c r="AT457" i="3"/>
  <c r="AN436" i="1"/>
  <c r="AL436" i="3"/>
  <c r="AM436" i="1"/>
  <c r="AM436" i="3" s="1"/>
  <c r="AQ427" i="1"/>
  <c r="AP427" i="3"/>
  <c r="AN113" i="3"/>
  <c r="AP113" i="1"/>
  <c r="AO113" i="1"/>
  <c r="AO113" i="3" s="1"/>
  <c r="AL561" i="3"/>
  <c r="AN561" i="1"/>
  <c r="AM561" i="1"/>
  <c r="AM561" i="3" s="1"/>
  <c r="AU210" i="1"/>
  <c r="AU210" i="3" s="1"/>
  <c r="AT210" i="3"/>
  <c r="AM439" i="1"/>
  <c r="AM439" i="3" s="1"/>
  <c r="AL439" i="3"/>
  <c r="AN439" i="1"/>
  <c r="AL134" i="3"/>
  <c r="AM134" i="1"/>
  <c r="AM134" i="3" s="1"/>
  <c r="AN134" i="1"/>
  <c r="AM654" i="1"/>
  <c r="AM654" i="3" s="1"/>
  <c r="AL654" i="3"/>
  <c r="AN654" i="1"/>
  <c r="AN637" i="1"/>
  <c r="AL637" i="3"/>
  <c r="AM637" i="1"/>
  <c r="AM637" i="3" s="1"/>
  <c r="AL96" i="3"/>
  <c r="AM96" i="1"/>
  <c r="AM96" i="3" s="1"/>
  <c r="AN96" i="1"/>
  <c r="AL404" i="3"/>
  <c r="AM404" i="1"/>
  <c r="AM404" i="3" s="1"/>
  <c r="AN404" i="1"/>
  <c r="AO215" i="1"/>
  <c r="AO215" i="3" s="1"/>
  <c r="AN215" i="3"/>
  <c r="AP215" i="1"/>
  <c r="AL19" i="3"/>
  <c r="AN19" i="1"/>
  <c r="AM19" i="1"/>
  <c r="AM19" i="3" s="1"/>
  <c r="AM258" i="1"/>
  <c r="AM258" i="3" s="1"/>
  <c r="AL258" i="3"/>
  <c r="AN258" i="1"/>
  <c r="AP157" i="1"/>
  <c r="AN157" i="3"/>
  <c r="AO157" i="1"/>
  <c r="AO157" i="3" s="1"/>
  <c r="AN110" i="3"/>
  <c r="AP110" i="1"/>
  <c r="AO110" i="1"/>
  <c r="AO110" i="3" s="1"/>
  <c r="AQ575" i="1"/>
  <c r="AP575" i="3"/>
  <c r="AL150" i="3"/>
  <c r="AM150" i="1"/>
  <c r="AM150" i="3" s="1"/>
  <c r="AN150" i="1"/>
  <c r="AN666" i="1"/>
  <c r="AL666" i="3"/>
  <c r="AM666" i="1"/>
  <c r="AM666" i="3" s="1"/>
  <c r="AN434" i="3"/>
  <c r="AO434" i="1"/>
  <c r="AO434" i="3" s="1"/>
  <c r="AP434" i="1"/>
  <c r="AU55" i="1"/>
  <c r="AU55" i="3" s="1"/>
  <c r="AT55" i="3"/>
  <c r="AL663" i="3"/>
  <c r="AN663" i="1"/>
  <c r="AM663" i="1"/>
  <c r="AM663" i="3" s="1"/>
  <c r="AL601" i="3"/>
  <c r="AM601" i="1"/>
  <c r="AM601" i="3" s="1"/>
  <c r="AN601" i="1"/>
  <c r="AQ304" i="1"/>
  <c r="AP304" i="3"/>
  <c r="AN402" i="1"/>
  <c r="AL402" i="3"/>
  <c r="AM402" i="1"/>
  <c r="AM402" i="3" s="1"/>
  <c r="AM349" i="1"/>
  <c r="AM349" i="3" s="1"/>
  <c r="AL349" i="3"/>
  <c r="AN349" i="1"/>
  <c r="AL386" i="3"/>
  <c r="AM386" i="1"/>
  <c r="AM386" i="3" s="1"/>
  <c r="AN386" i="1"/>
  <c r="AQ571" i="1"/>
  <c r="AP571" i="3"/>
  <c r="AL154" i="3"/>
  <c r="AM154" i="1"/>
  <c r="AM154" i="3" s="1"/>
  <c r="AN154" i="1"/>
  <c r="AQ355" i="1"/>
  <c r="AP355" i="3"/>
  <c r="AQ379" i="1"/>
  <c r="AP379" i="3"/>
  <c r="AN569" i="3"/>
  <c r="AP569" i="1"/>
  <c r="AO569" i="1"/>
  <c r="AO569" i="3" s="1"/>
  <c r="AQ502" i="1"/>
  <c r="AP502" i="3"/>
  <c r="AQ100" i="1"/>
  <c r="AP100" i="3"/>
  <c r="AL631" i="3"/>
  <c r="AM631" i="1"/>
  <c r="AM631" i="3" s="1"/>
  <c r="AN631" i="1"/>
  <c r="AM652" i="1"/>
  <c r="AM652" i="3" s="1"/>
  <c r="AL652" i="3"/>
  <c r="AN652" i="1"/>
  <c r="AM251" i="1"/>
  <c r="AM251" i="3" s="1"/>
  <c r="AL251" i="3"/>
  <c r="AN251" i="1"/>
  <c r="AM576" i="1"/>
  <c r="AM576" i="3" s="1"/>
  <c r="AL576" i="3"/>
  <c r="AN576" i="1"/>
  <c r="AQ368" i="1"/>
  <c r="AP368" i="3"/>
  <c r="AL660" i="3"/>
  <c r="AM660" i="1"/>
  <c r="AM660" i="3" s="1"/>
  <c r="AN660" i="1"/>
  <c r="AL206" i="3"/>
  <c r="AM206" i="1"/>
  <c r="AM206" i="3" s="1"/>
  <c r="AN206" i="1"/>
  <c r="AS527" i="1"/>
  <c r="AS527" i="3" s="1"/>
  <c r="AR527" i="3"/>
  <c r="AT527" i="1"/>
  <c r="AN514" i="3"/>
  <c r="AP514" i="1"/>
  <c r="AO514" i="1"/>
  <c r="AO514" i="3" s="1"/>
  <c r="AT455" i="1"/>
  <c r="AL499" i="3"/>
  <c r="AN499" i="1"/>
  <c r="AM499" i="1"/>
  <c r="AM499" i="3" s="1"/>
  <c r="AL46" i="3"/>
  <c r="AN46" i="1"/>
  <c r="AM46" i="1"/>
  <c r="AM46" i="3" s="1"/>
  <c r="AL146" i="3"/>
  <c r="AN146" i="1"/>
  <c r="AM146" i="1"/>
  <c r="AM146" i="3" s="1"/>
  <c r="AN242" i="3"/>
  <c r="AO242" i="1"/>
  <c r="AO242" i="3" s="1"/>
  <c r="AP242" i="1"/>
  <c r="AN67" i="1"/>
  <c r="AL67" i="3"/>
  <c r="AM67" i="1"/>
  <c r="AM67" i="3" s="1"/>
  <c r="AL377" i="3"/>
  <c r="AN377" i="1"/>
  <c r="AM377" i="1"/>
  <c r="AM377" i="3" s="1"/>
  <c r="AM89" i="1"/>
  <c r="AM89" i="3" s="1"/>
  <c r="AL89" i="3"/>
  <c r="AN89" i="1"/>
  <c r="AL401" i="3"/>
  <c r="AN401" i="1"/>
  <c r="AM401" i="1"/>
  <c r="AM401" i="3" s="1"/>
  <c r="AN491" i="3"/>
  <c r="AO491" i="1"/>
  <c r="AO491" i="3" s="1"/>
  <c r="AP491" i="1"/>
  <c r="AL396" i="3"/>
  <c r="AM396" i="1"/>
  <c r="AM396" i="3" s="1"/>
  <c r="AN396" i="1"/>
  <c r="AM179" i="1"/>
  <c r="AM179" i="3" s="1"/>
  <c r="AL179" i="3"/>
  <c r="AN179" i="1"/>
  <c r="AM140" i="1"/>
  <c r="AM140" i="3" s="1"/>
  <c r="AL140" i="3"/>
  <c r="AN140" i="1"/>
  <c r="AN138" i="3"/>
  <c r="AO138" i="1"/>
  <c r="AO138" i="3" s="1"/>
  <c r="AP138" i="1"/>
  <c r="AO456" i="1"/>
  <c r="AO456" i="3" s="1"/>
  <c r="AN456" i="3"/>
  <c r="AP456" i="1"/>
  <c r="AL416" i="3"/>
  <c r="AN416" i="1"/>
  <c r="AM416" i="1"/>
  <c r="AM416" i="3" s="1"/>
  <c r="AN378" i="3"/>
  <c r="AO378" i="1"/>
  <c r="AO378" i="3" s="1"/>
  <c r="AP378" i="1"/>
  <c r="AL156" i="3"/>
  <c r="AN156" i="1"/>
  <c r="AM156" i="1"/>
  <c r="AM156" i="3" s="1"/>
  <c r="AL373" i="3"/>
  <c r="AM373" i="1"/>
  <c r="AM373" i="3" s="1"/>
  <c r="AN373" i="1"/>
  <c r="AN429" i="1"/>
  <c r="AL429" i="3"/>
  <c r="AM429" i="1"/>
  <c r="AM429" i="3" s="1"/>
  <c r="AN73" i="1"/>
  <c r="AL73" i="3"/>
  <c r="AM73" i="1"/>
  <c r="AM73" i="3" s="1"/>
  <c r="AL56" i="3"/>
  <c r="AN56" i="1"/>
  <c r="AM56" i="1"/>
  <c r="AM56" i="3" s="1"/>
  <c r="AQ454" i="1"/>
  <c r="AP454" i="3"/>
  <c r="AN178" i="3"/>
  <c r="AO178" i="1"/>
  <c r="AO178" i="3" s="1"/>
  <c r="AP178" i="1"/>
  <c r="AO390" i="1"/>
  <c r="AO390" i="3" s="1"/>
  <c r="AN390" i="3"/>
  <c r="AP390" i="1"/>
  <c r="AN229" i="1"/>
  <c r="AL229" i="3"/>
  <c r="AM229" i="1"/>
  <c r="AM229" i="3" s="1"/>
  <c r="AL374" i="3"/>
  <c r="AN374" i="1"/>
  <c r="AM374" i="1"/>
  <c r="AM374" i="3" s="1"/>
  <c r="AP477" i="1"/>
  <c r="AN477" i="3"/>
  <c r="AO477" i="1"/>
  <c r="AO477" i="3" s="1"/>
  <c r="AN476" i="3"/>
  <c r="AO476" i="1"/>
  <c r="AO476" i="3" s="1"/>
  <c r="AP476" i="1"/>
  <c r="AL361" i="3"/>
  <c r="AN361" i="1"/>
  <c r="AM361" i="1"/>
  <c r="AM361" i="3" s="1"/>
  <c r="AO239" i="1"/>
  <c r="AO239" i="3" s="1"/>
  <c r="AN239" i="3"/>
  <c r="AP239" i="1"/>
  <c r="AT636" i="1"/>
  <c r="AS174" i="1"/>
  <c r="AS174" i="3" s="1"/>
  <c r="AS216" i="1"/>
  <c r="AS216" i="3" s="1"/>
  <c r="AT589" i="1"/>
  <c r="AT30" i="1"/>
  <c r="AT351" i="1"/>
  <c r="AT615" i="1"/>
  <c r="AT621" i="1"/>
  <c r="AS14" i="1"/>
  <c r="AS14" i="3" s="1"/>
  <c r="AT665" i="1"/>
  <c r="AS620" i="1"/>
  <c r="AS620" i="3" s="1"/>
  <c r="AS554" i="1"/>
  <c r="AS554" i="3" s="1"/>
  <c r="AS348" i="1"/>
  <c r="AS348" i="3" s="1"/>
  <c r="AS414" i="1"/>
  <c r="AS414" i="3" s="1"/>
  <c r="AT475" i="1"/>
  <c r="AT352" i="1"/>
  <c r="AS332" i="1"/>
  <c r="AS332" i="3" s="1"/>
  <c r="AT228" i="1"/>
  <c r="AT132" i="1"/>
  <c r="AT384" i="1"/>
  <c r="AR285" i="1" l="1"/>
  <c r="AR485" i="1"/>
  <c r="AS485" i="1" s="1"/>
  <c r="AS485" i="3" s="1"/>
  <c r="AQ170" i="3"/>
  <c r="AR170" i="1"/>
  <c r="AR132" i="3"/>
  <c r="AQ240" i="3"/>
  <c r="AT285" i="1"/>
  <c r="AR556" i="1"/>
  <c r="AT556" i="1" s="1"/>
  <c r="AU556" i="1" s="1"/>
  <c r="AU556" i="3" s="1"/>
  <c r="AN548" i="3"/>
  <c r="AO548" i="1"/>
  <c r="AO548" i="3" s="1"/>
  <c r="AP548" i="1"/>
  <c r="AP548" i="3" s="1"/>
  <c r="AN463" i="3"/>
  <c r="AO463" i="1"/>
  <c r="AO463" i="3" s="1"/>
  <c r="AP463" i="1"/>
  <c r="AP463" i="3" s="1"/>
  <c r="AU71" i="1"/>
  <c r="AU71" i="3" s="1"/>
  <c r="AT71" i="3"/>
  <c r="AU31" i="1"/>
  <c r="AU31" i="3" s="1"/>
  <c r="AT31" i="3"/>
  <c r="AU39" i="1"/>
  <c r="AU39" i="3" s="1"/>
  <c r="AT39" i="3"/>
  <c r="AU280" i="1"/>
  <c r="AU280" i="3" s="1"/>
  <c r="AT280" i="3"/>
  <c r="AU525" i="1"/>
  <c r="AU525" i="3" s="1"/>
  <c r="AT525" i="3"/>
  <c r="AU380" i="1"/>
  <c r="AU380" i="3" s="1"/>
  <c r="AT380" i="3"/>
  <c r="AQ555" i="1"/>
  <c r="AP555" i="3"/>
  <c r="AQ195" i="3"/>
  <c r="AR195" i="1"/>
  <c r="AS195" i="1" s="1"/>
  <c r="AS195" i="3" s="1"/>
  <c r="AU527" i="1"/>
  <c r="AU527" i="3" s="1"/>
  <c r="AT527" i="3"/>
  <c r="AN150" i="3"/>
  <c r="AP150" i="1"/>
  <c r="AO150" i="1"/>
  <c r="AO150" i="3" s="1"/>
  <c r="AR608" i="1"/>
  <c r="AT608" i="1" s="1"/>
  <c r="AQ608" i="3"/>
  <c r="AQ399" i="1"/>
  <c r="AP399" i="3"/>
  <c r="AN219" i="3"/>
  <c r="AO219" i="1"/>
  <c r="AO219" i="3" s="1"/>
  <c r="AP219" i="1"/>
  <c r="AR355" i="1"/>
  <c r="AR355" i="3" s="1"/>
  <c r="AQ355" i="3"/>
  <c r="AQ34" i="1"/>
  <c r="AP34" i="3"/>
  <c r="AQ546" i="1"/>
  <c r="AP546" i="3"/>
  <c r="AQ563" i="1"/>
  <c r="AP563" i="3"/>
  <c r="AO154" i="1"/>
  <c r="AO154" i="3" s="1"/>
  <c r="AN154" i="3"/>
  <c r="AP154" i="1"/>
  <c r="AN601" i="3"/>
  <c r="AO601" i="1"/>
  <c r="AO601" i="3" s="1"/>
  <c r="AP601" i="1"/>
  <c r="AN436" i="3"/>
  <c r="AP436" i="1"/>
  <c r="AO436" i="1"/>
  <c r="AO436" i="3" s="1"/>
  <c r="AN220" i="3"/>
  <c r="AO220" i="1"/>
  <c r="AO220" i="3" s="1"/>
  <c r="AP220" i="1"/>
  <c r="AQ213" i="1"/>
  <c r="AP213" i="3"/>
  <c r="AQ605" i="3"/>
  <c r="AR605" i="1"/>
  <c r="AT605" i="1" s="1"/>
  <c r="AO267" i="1"/>
  <c r="AO267" i="3" s="1"/>
  <c r="AN267" i="3"/>
  <c r="AP267" i="1"/>
  <c r="AQ3" i="1"/>
  <c r="AP3" i="3"/>
  <c r="AR638" i="1"/>
  <c r="AT638" i="1" s="1"/>
  <c r="AQ638" i="3"/>
  <c r="AN383" i="3"/>
  <c r="AP383" i="1"/>
  <c r="AO383" i="1"/>
  <c r="AO383" i="3" s="1"/>
  <c r="AN95" i="3"/>
  <c r="AO95" i="1"/>
  <c r="AO95" i="3" s="1"/>
  <c r="AP95" i="1"/>
  <c r="AQ582" i="1"/>
  <c r="AP582" i="3"/>
  <c r="AN597" i="3"/>
  <c r="AO597" i="1"/>
  <c r="AO597" i="3" s="1"/>
  <c r="AP597" i="1"/>
  <c r="AQ523" i="3"/>
  <c r="AR523" i="1"/>
  <c r="AT523" i="1"/>
  <c r="AQ411" i="1"/>
  <c r="AP411" i="3"/>
  <c r="AN591" i="3"/>
  <c r="AP591" i="1"/>
  <c r="AO591" i="1"/>
  <c r="AO591" i="3" s="1"/>
  <c r="AP644" i="1"/>
  <c r="AN644" i="3"/>
  <c r="AO644" i="1"/>
  <c r="AO644" i="3" s="1"/>
  <c r="AN495" i="3"/>
  <c r="AP495" i="1"/>
  <c r="AO495" i="1"/>
  <c r="AO495" i="3" s="1"/>
  <c r="AN394" i="3"/>
  <c r="AO394" i="1"/>
  <c r="AO394" i="3" s="1"/>
  <c r="AP394" i="1"/>
  <c r="AN120" i="3"/>
  <c r="AP120" i="1"/>
  <c r="AO120" i="1"/>
  <c r="AO120" i="3" s="1"/>
  <c r="AQ298" i="1"/>
  <c r="AP298" i="3"/>
  <c r="AQ369" i="1"/>
  <c r="AP369" i="3"/>
  <c r="AN353" i="3"/>
  <c r="AO353" i="1"/>
  <c r="AO353" i="3" s="1"/>
  <c r="AP353" i="1"/>
  <c r="AN381" i="3"/>
  <c r="AO381" i="1"/>
  <c r="AO381" i="3" s="1"/>
  <c r="AP381" i="1"/>
  <c r="AN585" i="3"/>
  <c r="AO585" i="1"/>
  <c r="AO585" i="3" s="1"/>
  <c r="AP585" i="1"/>
  <c r="AQ333" i="3"/>
  <c r="AR333" i="1"/>
  <c r="AT333" i="1" s="1"/>
  <c r="AN133" i="3"/>
  <c r="AP133" i="1"/>
  <c r="AO133" i="1"/>
  <c r="AO133" i="3" s="1"/>
  <c r="AQ612" i="1"/>
  <c r="AP612" i="3"/>
  <c r="AQ118" i="1"/>
  <c r="AP118" i="3"/>
  <c r="AU174" i="1"/>
  <c r="AU174" i="3" s="1"/>
  <c r="AT174" i="3"/>
  <c r="AN489" i="3"/>
  <c r="AP489" i="1"/>
  <c r="AO489" i="1"/>
  <c r="AO489" i="3" s="1"/>
  <c r="AN218" i="3"/>
  <c r="AP218" i="1"/>
  <c r="AO218" i="1"/>
  <c r="AO218" i="3" s="1"/>
  <c r="AN102" i="3"/>
  <c r="AP102" i="1"/>
  <c r="AO102" i="1"/>
  <c r="AO102" i="3" s="1"/>
  <c r="AO116" i="1"/>
  <c r="AO116" i="3" s="1"/>
  <c r="AN116" i="3"/>
  <c r="AP116" i="1"/>
  <c r="AO264" i="1"/>
  <c r="AO264" i="3" s="1"/>
  <c r="AN264" i="3"/>
  <c r="AP264" i="1"/>
  <c r="AQ21" i="3"/>
  <c r="AR21" i="1"/>
  <c r="AS21" i="1" s="1"/>
  <c r="AS21" i="3" s="1"/>
  <c r="AQ198" i="1"/>
  <c r="AP198" i="3"/>
  <c r="AQ311" i="1"/>
  <c r="AP311" i="3"/>
  <c r="AQ36" i="3"/>
  <c r="AR36" i="1"/>
  <c r="AS36" i="1" s="1"/>
  <c r="AS36" i="3" s="1"/>
  <c r="AN572" i="3"/>
  <c r="AP572" i="1"/>
  <c r="AO572" i="1"/>
  <c r="AO572" i="3" s="1"/>
  <c r="AN190" i="3"/>
  <c r="AO190" i="1"/>
  <c r="AO190" i="3" s="1"/>
  <c r="AP190" i="1"/>
  <c r="AP498" i="1"/>
  <c r="AP498" i="3" s="1"/>
  <c r="AN498" i="3"/>
  <c r="AO498" i="1"/>
  <c r="AO498" i="3" s="1"/>
  <c r="AN149" i="3"/>
  <c r="AO149" i="1"/>
  <c r="AO149" i="3" s="1"/>
  <c r="AP149" i="1"/>
  <c r="AQ111" i="1"/>
  <c r="AP111" i="3"/>
  <c r="AN460" i="3"/>
  <c r="AP460" i="1"/>
  <c r="AO460" i="1"/>
  <c r="AO460" i="3" s="1"/>
  <c r="AO607" i="1"/>
  <c r="AO607" i="3" s="1"/>
  <c r="AN607" i="3"/>
  <c r="AP607" i="1"/>
  <c r="AN573" i="3"/>
  <c r="AO573" i="1"/>
  <c r="AO573" i="3" s="1"/>
  <c r="AP573" i="1"/>
  <c r="AQ651" i="3"/>
  <c r="AR651" i="1"/>
  <c r="AS651" i="1" s="1"/>
  <c r="AS651" i="3" s="1"/>
  <c r="AQ80" i="3"/>
  <c r="AR80" i="1"/>
  <c r="AT80" i="1" s="1"/>
  <c r="AN274" i="3"/>
  <c r="AO274" i="1"/>
  <c r="AO274" i="3" s="1"/>
  <c r="AP274" i="1"/>
  <c r="AQ650" i="1"/>
  <c r="AP650" i="3"/>
  <c r="AQ486" i="1"/>
  <c r="AP486" i="3"/>
  <c r="AP417" i="1"/>
  <c r="AP417" i="3" s="1"/>
  <c r="AN417" i="3"/>
  <c r="AO417" i="1"/>
  <c r="AO417" i="3" s="1"/>
  <c r="AN505" i="3"/>
  <c r="AO505" i="1"/>
  <c r="AO505" i="3" s="1"/>
  <c r="AP505" i="1"/>
  <c r="AN617" i="3"/>
  <c r="AO617" i="1"/>
  <c r="AO617" i="3" s="1"/>
  <c r="AP617" i="1"/>
  <c r="AR407" i="1"/>
  <c r="AS407" i="1" s="1"/>
  <c r="AS407" i="3" s="1"/>
  <c r="AQ407" i="3"/>
  <c r="AQ64" i="1"/>
  <c r="AP64" i="3"/>
  <c r="AP252" i="1"/>
  <c r="AP252" i="3" s="1"/>
  <c r="AN252" i="3"/>
  <c r="AO252" i="1"/>
  <c r="AO252" i="3" s="1"/>
  <c r="AN106" i="3"/>
  <c r="AP106" i="1"/>
  <c r="AO106" i="1"/>
  <c r="AO106" i="3" s="1"/>
  <c r="AN169" i="3"/>
  <c r="AP169" i="1"/>
  <c r="AO169" i="1"/>
  <c r="AO169" i="3" s="1"/>
  <c r="AN622" i="3"/>
  <c r="AO622" i="1"/>
  <c r="AO622" i="3" s="1"/>
  <c r="AP622" i="1"/>
  <c r="AQ618" i="3"/>
  <c r="AR618" i="1"/>
  <c r="AS618" i="1" s="1"/>
  <c r="AS618" i="3" s="1"/>
  <c r="AQ375" i="1"/>
  <c r="AP375" i="3"/>
  <c r="AQ493" i="1"/>
  <c r="AP493" i="3"/>
  <c r="AN487" i="3"/>
  <c r="AP487" i="1"/>
  <c r="AO487" i="1"/>
  <c r="AO487" i="3" s="1"/>
  <c r="AN273" i="3"/>
  <c r="AP273" i="1"/>
  <c r="AO273" i="1"/>
  <c r="AO273" i="3" s="1"/>
  <c r="AN492" i="3"/>
  <c r="AO492" i="1"/>
  <c r="AO492" i="3" s="1"/>
  <c r="AP492" i="1"/>
  <c r="AP191" i="1"/>
  <c r="AP191" i="3" s="1"/>
  <c r="AN191" i="3"/>
  <c r="AO191" i="1"/>
  <c r="AO191" i="3" s="1"/>
  <c r="AN330" i="3"/>
  <c r="AO330" i="1"/>
  <c r="AO330" i="3" s="1"/>
  <c r="AP330" i="1"/>
  <c r="AN478" i="3"/>
  <c r="AP478" i="1"/>
  <c r="AO478" i="1"/>
  <c r="AO478" i="3" s="1"/>
  <c r="AP603" i="1"/>
  <c r="AP603" i="3" s="1"/>
  <c r="AN603" i="3"/>
  <c r="AO603" i="1"/>
  <c r="AO603" i="3" s="1"/>
  <c r="AP538" i="1"/>
  <c r="AP538" i="3" s="1"/>
  <c r="AN538" i="3"/>
  <c r="AO538" i="1"/>
  <c r="AO538" i="3" s="1"/>
  <c r="AN448" i="3"/>
  <c r="AP448" i="1"/>
  <c r="AO448" i="1"/>
  <c r="AO448" i="3" s="1"/>
  <c r="AN524" i="3"/>
  <c r="AP524" i="1"/>
  <c r="AO524" i="1"/>
  <c r="AO524" i="3" s="1"/>
  <c r="AN444" i="3"/>
  <c r="AO444" i="1"/>
  <c r="AO444" i="3" s="1"/>
  <c r="AP444" i="1"/>
  <c r="AQ83" i="1"/>
  <c r="AP83" i="3"/>
  <c r="AU216" i="1"/>
  <c r="AU216" i="3" s="1"/>
  <c r="AT216" i="3"/>
  <c r="AQ63" i="3"/>
  <c r="AR63" i="1"/>
  <c r="AS63" i="1" s="1"/>
  <c r="AS63" i="3" s="1"/>
  <c r="AQ535" i="3"/>
  <c r="AR535" i="1"/>
  <c r="AT535" i="1" s="1"/>
  <c r="AN364" i="3"/>
  <c r="AO364" i="1"/>
  <c r="AO364" i="3" s="1"/>
  <c r="AP364" i="1"/>
  <c r="AO484" i="1"/>
  <c r="AO484" i="3" s="1"/>
  <c r="AN484" i="3"/>
  <c r="AP484" i="1"/>
  <c r="AN37" i="3"/>
  <c r="AP37" i="1"/>
  <c r="AO37" i="1"/>
  <c r="AO37" i="3" s="1"/>
  <c r="AN26" i="3"/>
  <c r="AO26" i="1"/>
  <c r="AO26" i="3" s="1"/>
  <c r="AP26" i="1"/>
  <c r="AN545" i="3"/>
  <c r="AO545" i="1"/>
  <c r="AO545" i="3" s="1"/>
  <c r="AP545" i="1"/>
  <c r="AP521" i="1"/>
  <c r="AP521" i="3" s="1"/>
  <c r="AN521" i="3"/>
  <c r="AO521" i="1"/>
  <c r="AO521" i="3" s="1"/>
  <c r="AN580" i="3"/>
  <c r="AO580" i="1"/>
  <c r="AO580" i="3" s="1"/>
  <c r="AP580" i="1"/>
  <c r="AN225" i="3"/>
  <c r="AP225" i="1"/>
  <c r="AO225" i="1"/>
  <c r="AO225" i="3" s="1"/>
  <c r="AQ292" i="1"/>
  <c r="AP292" i="3"/>
  <c r="AN323" i="3"/>
  <c r="AO323" i="1"/>
  <c r="AO323" i="3" s="1"/>
  <c r="AP323" i="1"/>
  <c r="AN655" i="3"/>
  <c r="AO655" i="1"/>
  <c r="AO655" i="3" s="1"/>
  <c r="AP655" i="1"/>
  <c r="AN101" i="3"/>
  <c r="AO101" i="1"/>
  <c r="AO101" i="3" s="1"/>
  <c r="AP101" i="1"/>
  <c r="AQ6" i="1"/>
  <c r="AP6" i="3"/>
  <c r="AP452" i="1"/>
  <c r="AP452" i="3" s="1"/>
  <c r="AN452" i="3"/>
  <c r="AO452" i="1"/>
  <c r="AO452" i="3" s="1"/>
  <c r="AN141" i="3"/>
  <c r="AO141" i="1"/>
  <c r="AO141" i="3" s="1"/>
  <c r="AP141" i="1"/>
  <c r="AN404" i="3"/>
  <c r="AP404" i="1"/>
  <c r="AO404" i="1"/>
  <c r="AO404" i="3" s="1"/>
  <c r="AN75" i="3"/>
  <c r="AP75" i="1"/>
  <c r="AO75" i="1"/>
  <c r="AO75" i="3" s="1"/>
  <c r="AU621" i="1"/>
  <c r="AU621" i="3" s="1"/>
  <c r="AT621" i="3"/>
  <c r="AN660" i="3"/>
  <c r="AO660" i="1"/>
  <c r="AO660" i="3" s="1"/>
  <c r="AP660" i="1"/>
  <c r="AQ571" i="3"/>
  <c r="AR571" i="1"/>
  <c r="AS571" i="1" s="1"/>
  <c r="AS571" i="3" s="1"/>
  <c r="AO663" i="1"/>
  <c r="AO663" i="3" s="1"/>
  <c r="AN663" i="3"/>
  <c r="AP663" i="1"/>
  <c r="AQ110" i="1"/>
  <c r="AP110" i="3"/>
  <c r="AR287" i="1"/>
  <c r="AT287" i="1" s="1"/>
  <c r="AQ287" i="3"/>
  <c r="AQ119" i="1"/>
  <c r="AP119" i="3"/>
  <c r="AN623" i="3"/>
  <c r="AP623" i="1"/>
  <c r="AO623" i="1"/>
  <c r="AO623" i="3" s="1"/>
  <c r="AN202" i="3"/>
  <c r="AO202" i="1"/>
  <c r="AO202" i="3" s="1"/>
  <c r="AP202" i="1"/>
  <c r="AP70" i="1"/>
  <c r="AN70" i="3"/>
  <c r="AO70" i="1"/>
  <c r="AO70" i="3" s="1"/>
  <c r="AO183" i="1"/>
  <c r="AO183" i="3" s="1"/>
  <c r="AN183" i="3"/>
  <c r="AP183" i="1"/>
  <c r="AN325" i="3"/>
  <c r="AP325" i="1"/>
  <c r="AO325" i="1"/>
  <c r="AO325" i="3" s="1"/>
  <c r="AQ40" i="1"/>
  <c r="AP40" i="3"/>
  <c r="AN278" i="3"/>
  <c r="AP278" i="1"/>
  <c r="AO278" i="1"/>
  <c r="AO278" i="3" s="1"/>
  <c r="AP81" i="1"/>
  <c r="AP81" i="3" s="1"/>
  <c r="AN81" i="3"/>
  <c r="AO81" i="1"/>
  <c r="AO81" i="3" s="1"/>
  <c r="AS380" i="1"/>
  <c r="AS380" i="3" s="1"/>
  <c r="AR380" i="3"/>
  <c r="AN107" i="3"/>
  <c r="AP107" i="1"/>
  <c r="AO107" i="1"/>
  <c r="AO107" i="3" s="1"/>
  <c r="AN97" i="3"/>
  <c r="AO97" i="1"/>
  <c r="AO97" i="3" s="1"/>
  <c r="AP97" i="1"/>
  <c r="AN48" i="3"/>
  <c r="AO48" i="1"/>
  <c r="AO48" i="3" s="1"/>
  <c r="AP48" i="1"/>
  <c r="AP187" i="1"/>
  <c r="AN187" i="3"/>
  <c r="AO187" i="1"/>
  <c r="AO187" i="3" s="1"/>
  <c r="AR33" i="1"/>
  <c r="AT33" i="1" s="1"/>
  <c r="AQ33" i="3"/>
  <c r="AQ160" i="3"/>
  <c r="AR160" i="1"/>
  <c r="AS160" i="1" s="1"/>
  <c r="AS160" i="3" s="1"/>
  <c r="AQ135" i="1"/>
  <c r="AP135" i="3"/>
  <c r="AP370" i="1"/>
  <c r="AP370" i="3" s="1"/>
  <c r="AN370" i="3"/>
  <c r="AO370" i="1"/>
  <c r="AO370" i="3" s="1"/>
  <c r="AQ76" i="1"/>
  <c r="AP76" i="3"/>
  <c r="AN473" i="3"/>
  <c r="AP473" i="1"/>
  <c r="AO473" i="1"/>
  <c r="AO473" i="3" s="1"/>
  <c r="AN339" i="3"/>
  <c r="AO339" i="1"/>
  <c r="AO339" i="3" s="1"/>
  <c r="AP339" i="1"/>
  <c r="AQ328" i="1"/>
  <c r="AP328" i="3"/>
  <c r="AN262" i="3"/>
  <c r="AP262" i="1"/>
  <c r="AO262" i="1"/>
  <c r="AO262" i="3" s="1"/>
  <c r="AU332" i="1"/>
  <c r="AU332" i="3" s="1"/>
  <c r="AT332" i="3"/>
  <c r="AQ306" i="3"/>
  <c r="AR306" i="1"/>
  <c r="AT306" i="1" s="1"/>
  <c r="AN241" i="3"/>
  <c r="AO241" i="1"/>
  <c r="AO241" i="3" s="1"/>
  <c r="AP241" i="1"/>
  <c r="AQ221" i="3"/>
  <c r="AR221" i="1"/>
  <c r="AT221" i="1"/>
  <c r="AO540" i="1"/>
  <c r="AO540" i="3" s="1"/>
  <c r="AN540" i="3"/>
  <c r="AP540" i="1"/>
  <c r="AQ166" i="3"/>
  <c r="AR166" i="1"/>
  <c r="AS166" i="1"/>
  <c r="AS166" i="3" s="1"/>
  <c r="AU285" i="1"/>
  <c r="AU285" i="3" s="1"/>
  <c r="AT285" i="3"/>
  <c r="AQ596" i="1"/>
  <c r="AP596" i="3"/>
  <c r="AQ632" i="1"/>
  <c r="AP632" i="3"/>
  <c r="AN161" i="3"/>
  <c r="AP161" i="1"/>
  <c r="AO161" i="1"/>
  <c r="AO161" i="3" s="1"/>
  <c r="AN209" i="3"/>
  <c r="AO209" i="1"/>
  <c r="AO209" i="3" s="1"/>
  <c r="AP209" i="1"/>
  <c r="AN359" i="3"/>
  <c r="AP359" i="1"/>
  <c r="AO359" i="1"/>
  <c r="AO359" i="3" s="1"/>
  <c r="AO513" i="1"/>
  <c r="AO513" i="3" s="1"/>
  <c r="AN513" i="3"/>
  <c r="AP513" i="1"/>
  <c r="AU592" i="1"/>
  <c r="AU592" i="3" s="1"/>
  <c r="AT592" i="3"/>
  <c r="AN631" i="3"/>
  <c r="AO631" i="1"/>
  <c r="AO631" i="3" s="1"/>
  <c r="AP631" i="1"/>
  <c r="AN344" i="3"/>
  <c r="AO344" i="1"/>
  <c r="AO344" i="3" s="1"/>
  <c r="AP344" i="1"/>
  <c r="AN382" i="3"/>
  <c r="AO382" i="1"/>
  <c r="AO382" i="3" s="1"/>
  <c r="AP382" i="1"/>
  <c r="AU615" i="1"/>
  <c r="AU615" i="3" s="1"/>
  <c r="AT615" i="3"/>
  <c r="AN386" i="3"/>
  <c r="AO386" i="1"/>
  <c r="AO386" i="3" s="1"/>
  <c r="AP386" i="1"/>
  <c r="AN96" i="3"/>
  <c r="AO96" i="1"/>
  <c r="AO96" i="3" s="1"/>
  <c r="AP96" i="1"/>
  <c r="AN87" i="3"/>
  <c r="AO87" i="1"/>
  <c r="AO87" i="3" s="1"/>
  <c r="AP87" i="1"/>
  <c r="AN609" i="3"/>
  <c r="AO609" i="1"/>
  <c r="AO609" i="3" s="1"/>
  <c r="AP609" i="1"/>
  <c r="AN640" i="3"/>
  <c r="AO640" i="1"/>
  <c r="AO640" i="3" s="1"/>
  <c r="AP640" i="1"/>
  <c r="AQ385" i="1"/>
  <c r="AP385" i="3"/>
  <c r="AT466" i="1"/>
  <c r="AR466" i="3"/>
  <c r="AQ53" i="3"/>
  <c r="AR53" i="1"/>
  <c r="AT53" i="1" s="1"/>
  <c r="AP152" i="1"/>
  <c r="AN152" i="3"/>
  <c r="AO152" i="1"/>
  <c r="AO152" i="3" s="1"/>
  <c r="AQ415" i="3"/>
  <c r="AR415" i="1"/>
  <c r="AT415" i="1" s="1"/>
  <c r="AN59" i="3"/>
  <c r="AP59" i="1"/>
  <c r="AO59" i="1"/>
  <c r="AO59" i="3" s="1"/>
  <c r="AO180" i="1"/>
  <c r="AO180" i="3" s="1"/>
  <c r="AN180" i="3"/>
  <c r="AP180" i="1"/>
  <c r="AO560" i="1"/>
  <c r="AO560" i="3" s="1"/>
  <c r="AN560" i="3"/>
  <c r="AP560" i="1"/>
  <c r="AO526" i="1"/>
  <c r="AO526" i="3" s="1"/>
  <c r="AN526" i="3"/>
  <c r="AP526" i="1"/>
  <c r="AN470" i="3"/>
  <c r="AP470" i="1"/>
  <c r="AO470" i="1"/>
  <c r="AO470" i="3" s="1"/>
  <c r="AN438" i="3"/>
  <c r="AO438" i="1"/>
  <c r="AO438" i="3" s="1"/>
  <c r="AP438" i="1"/>
  <c r="AQ340" i="1"/>
  <c r="AP340" i="3"/>
  <c r="AN441" i="3"/>
  <c r="AO441" i="1"/>
  <c r="AO441" i="3" s="1"/>
  <c r="AP441" i="1"/>
  <c r="AN360" i="3"/>
  <c r="AO360" i="1"/>
  <c r="AO360" i="3" s="1"/>
  <c r="AP360" i="1"/>
  <c r="AU176" i="1"/>
  <c r="AU176" i="3" s="1"/>
  <c r="AT176" i="3"/>
  <c r="AQ103" i="1"/>
  <c r="AP103" i="3"/>
  <c r="AN522" i="3"/>
  <c r="AP522" i="1"/>
  <c r="AO522" i="1"/>
  <c r="AO522" i="3" s="1"/>
  <c r="AO400" i="1"/>
  <c r="AO400" i="3" s="1"/>
  <c r="AN400" i="3"/>
  <c r="AP400" i="1"/>
  <c r="AQ236" i="3"/>
  <c r="AR236" i="1"/>
  <c r="AS236" i="1"/>
  <c r="AS236" i="3" s="1"/>
  <c r="AQ568" i="3"/>
  <c r="AR568" i="1"/>
  <c r="AT568" i="1" s="1"/>
  <c r="AQ343" i="3"/>
  <c r="AR343" i="1"/>
  <c r="AT343" i="1" s="1"/>
  <c r="AQ365" i="1"/>
  <c r="AP365" i="3"/>
  <c r="AS280" i="1"/>
  <c r="AS280" i="3" s="1"/>
  <c r="AR280" i="3"/>
  <c r="AN549" i="3"/>
  <c r="AO549" i="1"/>
  <c r="AO549" i="3" s="1"/>
  <c r="AP549" i="1"/>
  <c r="AQ354" i="1"/>
  <c r="AP354" i="3"/>
  <c r="AO656" i="1"/>
  <c r="AO656" i="3" s="1"/>
  <c r="AN656" i="3"/>
  <c r="AP656" i="1"/>
  <c r="AP217" i="1"/>
  <c r="AN217" i="3"/>
  <c r="AO217" i="1"/>
  <c r="AO217" i="3" s="1"/>
  <c r="AQ626" i="1"/>
  <c r="AP626" i="3"/>
  <c r="AS285" i="1"/>
  <c r="AS285" i="3" s="1"/>
  <c r="AR285" i="3"/>
  <c r="AQ388" i="1"/>
  <c r="AP388" i="3"/>
  <c r="AR467" i="1"/>
  <c r="AT467" i="1" s="1"/>
  <c r="AQ467" i="3"/>
  <c r="AN207" i="3"/>
  <c r="AP207" i="1"/>
  <c r="AO207" i="1"/>
  <c r="AO207" i="3" s="1"/>
  <c r="AN553" i="3"/>
  <c r="AP553" i="1"/>
  <c r="AO553" i="1"/>
  <c r="AO553" i="3" s="1"/>
  <c r="AQ406" i="1"/>
  <c r="AP406" i="3"/>
  <c r="AQ276" i="1"/>
  <c r="AP276" i="3"/>
  <c r="AN283" i="3"/>
  <c r="AO283" i="1"/>
  <c r="AO283" i="3" s="1"/>
  <c r="AP283" i="1"/>
  <c r="AQ648" i="1"/>
  <c r="AP648" i="3"/>
  <c r="AN315" i="3"/>
  <c r="AP315" i="1"/>
  <c r="AO315" i="1"/>
  <c r="AO315" i="3" s="1"/>
  <c r="AU312" i="1"/>
  <c r="AU312" i="3" s="1"/>
  <c r="AT312" i="3"/>
  <c r="AQ389" i="3"/>
  <c r="AR389" i="1"/>
  <c r="AS389" i="1" s="1"/>
  <c r="AS389" i="3" s="1"/>
  <c r="AN335" i="3"/>
  <c r="AO335" i="1"/>
  <c r="AO335" i="3" s="1"/>
  <c r="AP335" i="1"/>
  <c r="AN537" i="3"/>
  <c r="AP537" i="1"/>
  <c r="AO537" i="1"/>
  <c r="AO537" i="3" s="1"/>
  <c r="AQ557" i="1"/>
  <c r="AP557" i="3"/>
  <c r="AQ122" i="1"/>
  <c r="AP122" i="3"/>
  <c r="AO533" i="1"/>
  <c r="AO533" i="3" s="1"/>
  <c r="AN533" i="3"/>
  <c r="AP533" i="1"/>
  <c r="AU351" i="1"/>
  <c r="AU351" i="3" s="1"/>
  <c r="AT351" i="3"/>
  <c r="AN586" i="3"/>
  <c r="AO586" i="1"/>
  <c r="AO586" i="3" s="1"/>
  <c r="AP586" i="1"/>
  <c r="AQ458" i="1"/>
  <c r="AP458" i="3"/>
  <c r="AN93" i="3"/>
  <c r="AP93" i="1"/>
  <c r="AO93" i="1"/>
  <c r="AO93" i="3" s="1"/>
  <c r="AO662" i="1"/>
  <c r="AO662" i="3" s="1"/>
  <c r="AN662" i="3"/>
  <c r="AP662" i="1"/>
  <c r="AO504" i="1"/>
  <c r="AO504" i="3" s="1"/>
  <c r="AN504" i="3"/>
  <c r="AP504" i="1"/>
  <c r="AN222" i="3"/>
  <c r="AO222" i="1"/>
  <c r="AO222" i="3" s="1"/>
  <c r="AP222" i="1"/>
  <c r="AN542" i="3"/>
  <c r="AP542" i="1"/>
  <c r="AO542" i="1"/>
  <c r="AO542" i="3" s="1"/>
  <c r="AQ214" i="3"/>
  <c r="AR214" i="1"/>
  <c r="AS214" i="1" s="1"/>
  <c r="AS214" i="3" s="1"/>
  <c r="AN233" i="3"/>
  <c r="AO233" i="1"/>
  <c r="AO233" i="3" s="1"/>
  <c r="AP233" i="1"/>
  <c r="AN263" i="3"/>
  <c r="AO263" i="1"/>
  <c r="AO263" i="3" s="1"/>
  <c r="AP263" i="1"/>
  <c r="AN604" i="3"/>
  <c r="AO604" i="1"/>
  <c r="AO604" i="3" s="1"/>
  <c r="AP604" i="1"/>
  <c r="AQ366" i="3"/>
  <c r="AR366" i="1"/>
  <c r="AT366" i="1" s="1"/>
  <c r="AT185" i="1"/>
  <c r="AR185" i="3"/>
  <c r="AN403" i="3"/>
  <c r="AP403" i="1"/>
  <c r="AO403" i="1"/>
  <c r="AO403" i="3" s="1"/>
  <c r="AO114" i="1"/>
  <c r="AO114" i="3" s="1"/>
  <c r="AN114" i="3"/>
  <c r="AP114" i="1"/>
  <c r="AO231" i="1"/>
  <c r="AO231" i="3" s="1"/>
  <c r="AN231" i="3"/>
  <c r="AP231" i="1"/>
  <c r="AO143" i="1"/>
  <c r="AO143" i="3" s="1"/>
  <c r="AN143" i="3"/>
  <c r="AP143" i="1"/>
  <c r="AQ50" i="1"/>
  <c r="AP50" i="3"/>
  <c r="AQ329" i="3"/>
  <c r="AR329" i="1"/>
  <c r="AT329" i="1" s="1"/>
  <c r="AR79" i="1"/>
  <c r="AS79" i="1" s="1"/>
  <c r="AS79" i="3" s="1"/>
  <c r="AQ79" i="3"/>
  <c r="AN342" i="3"/>
  <c r="AO342" i="1"/>
  <c r="AO342" i="3" s="1"/>
  <c r="AP342" i="1"/>
  <c r="AN642" i="3"/>
  <c r="AO642" i="1"/>
  <c r="AO642" i="3" s="1"/>
  <c r="AP642" i="1"/>
  <c r="AN314" i="3"/>
  <c r="AP314" i="1"/>
  <c r="AO314" i="1"/>
  <c r="AO314" i="3" s="1"/>
  <c r="AN445" i="3"/>
  <c r="AO445" i="1"/>
  <c r="AO445" i="3" s="1"/>
  <c r="AP445" i="1"/>
  <c r="AR464" i="1"/>
  <c r="AS464" i="1" s="1"/>
  <c r="AS464" i="3" s="1"/>
  <c r="AQ464" i="3"/>
  <c r="AN515" i="3"/>
  <c r="AP515" i="1"/>
  <c r="AO515" i="1"/>
  <c r="AO515" i="3" s="1"/>
  <c r="AQ530" i="1"/>
  <c r="AP530" i="3"/>
  <c r="AN422" i="3"/>
  <c r="AP422" i="1"/>
  <c r="AO422" i="1"/>
  <c r="AO422" i="3" s="1"/>
  <c r="AN206" i="3"/>
  <c r="AO206" i="1"/>
  <c r="AO206" i="3" s="1"/>
  <c r="AP206" i="1"/>
  <c r="AN625" i="3"/>
  <c r="AP625" i="1"/>
  <c r="AO625" i="1"/>
  <c r="AO625" i="3" s="1"/>
  <c r="AQ575" i="3"/>
  <c r="AR575" i="1"/>
  <c r="AT575" i="1" s="1"/>
  <c r="AQ534" i="1"/>
  <c r="AP534" i="3"/>
  <c r="AN18" i="3"/>
  <c r="AP18" i="1"/>
  <c r="AO18" i="1"/>
  <c r="AO18" i="3" s="1"/>
  <c r="AO77" i="1"/>
  <c r="AO77" i="3" s="1"/>
  <c r="AN77" i="3"/>
  <c r="AP77" i="1"/>
  <c r="AQ199" i="1"/>
  <c r="AP199" i="3"/>
  <c r="AQ275" i="3"/>
  <c r="AR275" i="1"/>
  <c r="AT275" i="1" s="1"/>
  <c r="AU384" i="1"/>
  <c r="AU384" i="3" s="1"/>
  <c r="AT384" i="3"/>
  <c r="AQ291" i="3"/>
  <c r="AR291" i="1"/>
  <c r="AT291" i="1" s="1"/>
  <c r="AQ480" i="1"/>
  <c r="AP480" i="3"/>
  <c r="AQ155" i="1"/>
  <c r="AP155" i="3"/>
  <c r="AN645" i="3"/>
  <c r="AO645" i="1"/>
  <c r="AO645" i="3" s="1"/>
  <c r="AP645" i="1"/>
  <c r="AQ481" i="3"/>
  <c r="AR481" i="1"/>
  <c r="AS481" i="1" s="1"/>
  <c r="AS481" i="3" s="1"/>
  <c r="AQ397" i="1"/>
  <c r="AP397" i="3"/>
  <c r="AN387" i="3"/>
  <c r="AO387" i="1"/>
  <c r="AO387" i="3" s="1"/>
  <c r="AP387" i="1"/>
  <c r="AN184" i="3"/>
  <c r="AO184" i="1"/>
  <c r="AO184" i="3" s="1"/>
  <c r="AP184" i="1"/>
  <c r="AQ410" i="1"/>
  <c r="AP410" i="3"/>
  <c r="AQ543" i="3"/>
  <c r="AR543" i="1"/>
  <c r="AT543" i="1"/>
  <c r="AQ659" i="1"/>
  <c r="AP659" i="3"/>
  <c r="AO616" i="1"/>
  <c r="AO616" i="3" s="1"/>
  <c r="AN616" i="3"/>
  <c r="AP616" i="1"/>
  <c r="AO469" i="1"/>
  <c r="AO469" i="3" s="1"/>
  <c r="AN469" i="3"/>
  <c r="AP469" i="1"/>
  <c r="AN430" i="3"/>
  <c r="AO430" i="1"/>
  <c r="AO430" i="3" s="1"/>
  <c r="AP430" i="1"/>
  <c r="AN536" i="3"/>
  <c r="AP536" i="1"/>
  <c r="AO536" i="1"/>
  <c r="AO536" i="3" s="1"/>
  <c r="AQ47" i="1"/>
  <c r="AP47" i="3"/>
  <c r="AS176" i="1"/>
  <c r="AS176" i="3" s="1"/>
  <c r="AR176" i="3"/>
  <c r="AP302" i="1"/>
  <c r="AP302" i="3" s="1"/>
  <c r="AN302" i="3"/>
  <c r="AO302" i="1"/>
  <c r="AO302" i="3" s="1"/>
  <c r="AR479" i="3"/>
  <c r="AS479" i="1"/>
  <c r="AS479" i="3" s="1"/>
  <c r="AT479" i="1"/>
  <c r="AQ503" i="3"/>
  <c r="AR503" i="1"/>
  <c r="AT503" i="1" s="1"/>
  <c r="AO420" i="1"/>
  <c r="AO420" i="3" s="1"/>
  <c r="AN420" i="3"/>
  <c r="AP420" i="1"/>
  <c r="AP82" i="1"/>
  <c r="AN82" i="3"/>
  <c r="AO82" i="1"/>
  <c r="AO82" i="3" s="1"/>
  <c r="AU414" i="1"/>
  <c r="AU414" i="3" s="1"/>
  <c r="AT414" i="3"/>
  <c r="AQ357" i="1"/>
  <c r="AP357" i="3"/>
  <c r="AN35" i="3"/>
  <c r="AP35" i="1"/>
  <c r="AO35" i="1"/>
  <c r="AO35" i="3" s="1"/>
  <c r="AN449" i="3"/>
  <c r="AO449" i="1"/>
  <c r="AO449" i="3" s="1"/>
  <c r="AP449" i="1"/>
  <c r="AO288" i="1"/>
  <c r="AO288" i="3" s="1"/>
  <c r="AN288" i="3"/>
  <c r="AP288" i="1"/>
  <c r="AO41" i="1"/>
  <c r="AO41" i="3" s="1"/>
  <c r="AN41" i="3"/>
  <c r="AP41" i="1"/>
  <c r="AU554" i="1"/>
  <c r="AU554" i="3" s="1"/>
  <c r="AT554" i="3"/>
  <c r="AQ129" i="1"/>
  <c r="AP129" i="3"/>
  <c r="AQ310" i="3"/>
  <c r="AR310" i="1"/>
  <c r="AT310" i="1" s="1"/>
  <c r="AQ324" i="3"/>
  <c r="AR324" i="1"/>
  <c r="AT324" i="1" s="1"/>
  <c r="AN539" i="3"/>
  <c r="AP539" i="1"/>
  <c r="AO539" i="1"/>
  <c r="AO539" i="3" s="1"/>
  <c r="AQ131" i="1"/>
  <c r="AP131" i="3"/>
  <c r="AN257" i="3"/>
  <c r="AP257" i="1"/>
  <c r="AO257" i="1"/>
  <c r="AO257" i="3" s="1"/>
  <c r="AN286" i="3"/>
  <c r="AP286" i="1"/>
  <c r="AO286" i="1"/>
  <c r="AO286" i="3" s="1"/>
  <c r="AQ108" i="1"/>
  <c r="AP108" i="3"/>
  <c r="AQ52" i="3"/>
  <c r="AR52" i="1"/>
  <c r="AT52" i="1" s="1"/>
  <c r="AP158" i="1"/>
  <c r="AN158" i="3"/>
  <c r="AO158" i="1"/>
  <c r="AO158" i="3" s="1"/>
  <c r="AQ256" i="3"/>
  <c r="AR256" i="1"/>
  <c r="AT256" i="1" s="1"/>
  <c r="AQ45" i="1"/>
  <c r="AP45" i="3"/>
  <c r="AS71" i="1"/>
  <c r="AS71" i="3" s="1"/>
  <c r="AR71" i="3"/>
  <c r="AO583" i="1"/>
  <c r="AO583" i="3" s="1"/>
  <c r="AN583" i="3"/>
  <c r="AP583" i="1"/>
  <c r="AS39" i="1"/>
  <c r="AS39" i="3" s="1"/>
  <c r="AR39" i="3"/>
  <c r="AQ320" i="3"/>
  <c r="AR320" i="1"/>
  <c r="AT320" i="1" s="1"/>
  <c r="AQ100" i="3"/>
  <c r="AR100" i="1"/>
  <c r="AS100" i="1" s="1"/>
  <c r="AS100" i="3" s="1"/>
  <c r="AU132" i="1"/>
  <c r="AU132" i="3" s="1"/>
  <c r="AT132" i="3"/>
  <c r="AU30" i="1"/>
  <c r="AU30" i="3" s="1"/>
  <c r="AT30" i="3"/>
  <c r="AN561" i="3"/>
  <c r="AP561" i="1"/>
  <c r="AO561" i="1"/>
  <c r="AO561" i="3" s="1"/>
  <c r="AU589" i="1"/>
  <c r="AU589" i="3" s="1"/>
  <c r="AT589" i="3"/>
  <c r="AQ368" i="3"/>
  <c r="AR368" i="1"/>
  <c r="AS368" i="1" s="1"/>
  <c r="AS368" i="3" s="1"/>
  <c r="AQ502" i="3"/>
  <c r="AR502" i="1"/>
  <c r="AT502" i="1" s="1"/>
  <c r="AN349" i="3"/>
  <c r="AO349" i="1"/>
  <c r="AO349" i="3" s="1"/>
  <c r="AP349" i="1"/>
  <c r="AQ434" i="1"/>
  <c r="AP434" i="3"/>
  <c r="AQ157" i="1"/>
  <c r="AP157" i="3"/>
  <c r="AR268" i="1"/>
  <c r="AS268" i="1" s="1"/>
  <c r="AS268" i="3" s="1"/>
  <c r="AQ268" i="3"/>
  <c r="AN529" i="3"/>
  <c r="AO529" i="1"/>
  <c r="AO529" i="3" s="1"/>
  <c r="AP529" i="1"/>
  <c r="AR446" i="1"/>
  <c r="AS446" i="1" s="1"/>
  <c r="AS446" i="3" s="1"/>
  <c r="AQ446" i="3"/>
  <c r="AT326" i="1"/>
  <c r="AR326" i="3"/>
  <c r="AQ159" i="1"/>
  <c r="AP159" i="3"/>
  <c r="AT559" i="1"/>
  <c r="AR559" i="3"/>
  <c r="AS352" i="1"/>
  <c r="AS352" i="3" s="1"/>
  <c r="AR352" i="3"/>
  <c r="AO232" i="1"/>
  <c r="AO232" i="3" s="1"/>
  <c r="AN232" i="3"/>
  <c r="AP232" i="1"/>
  <c r="AN391" i="3"/>
  <c r="AO391" i="1"/>
  <c r="AO391" i="3" s="1"/>
  <c r="AP391" i="1"/>
  <c r="AP356" i="1"/>
  <c r="AP356" i="3" s="1"/>
  <c r="AN356" i="3"/>
  <c r="AO356" i="1"/>
  <c r="AO356" i="3" s="1"/>
  <c r="AN164" i="3"/>
  <c r="AO164" i="1"/>
  <c r="AO164" i="3" s="1"/>
  <c r="AP164" i="1"/>
  <c r="AP468" i="1"/>
  <c r="AN468" i="3"/>
  <c r="AO468" i="1"/>
  <c r="AO468" i="3" s="1"/>
  <c r="AO649" i="1"/>
  <c r="AO649" i="3" s="1"/>
  <c r="AN649" i="3"/>
  <c r="AP649" i="1"/>
  <c r="AN317" i="3"/>
  <c r="AP317" i="1"/>
  <c r="AO317" i="1"/>
  <c r="AO317" i="3" s="1"/>
  <c r="AN619" i="3"/>
  <c r="AP619" i="1"/>
  <c r="AO619" i="1"/>
  <c r="AO619" i="3" s="1"/>
  <c r="AN669" i="3"/>
  <c r="AP669" i="1"/>
  <c r="AO669" i="1"/>
  <c r="AO669" i="3" s="1"/>
  <c r="AN261" i="3"/>
  <c r="AO261" i="1"/>
  <c r="AO261" i="3" s="1"/>
  <c r="AP261" i="1"/>
  <c r="AN508" i="3"/>
  <c r="AO508" i="1"/>
  <c r="AO508" i="3" s="1"/>
  <c r="AP508" i="1"/>
  <c r="AO254" i="1"/>
  <c r="AO254" i="3" s="1"/>
  <c r="AN254" i="3"/>
  <c r="AP254" i="1"/>
  <c r="AQ296" i="1"/>
  <c r="AP296" i="3"/>
  <c r="AN15" i="3"/>
  <c r="AP15" i="1"/>
  <c r="AO15" i="1"/>
  <c r="AO15" i="3" s="1"/>
  <c r="AQ627" i="1"/>
  <c r="AP627" i="3"/>
  <c r="AN68" i="3"/>
  <c r="AO68" i="1"/>
  <c r="AO68" i="3" s="1"/>
  <c r="AP68" i="1"/>
  <c r="AP165" i="1"/>
  <c r="AN165" i="3"/>
  <c r="AO165" i="1"/>
  <c r="AO165" i="3" s="1"/>
  <c r="AR327" i="1"/>
  <c r="AS327" i="1" s="1"/>
  <c r="AS327" i="3" s="1"/>
  <c r="AQ327" i="3"/>
  <c r="AO590" i="1"/>
  <c r="AO590" i="3" s="1"/>
  <c r="AN590" i="3"/>
  <c r="AP590" i="1"/>
  <c r="AN347" i="3"/>
  <c r="AO347" i="1"/>
  <c r="AO347" i="3" s="1"/>
  <c r="AP347" i="1"/>
  <c r="AN433" i="3"/>
  <c r="AO433" i="1"/>
  <c r="AO433" i="3" s="1"/>
  <c r="AP433" i="1"/>
  <c r="AR496" i="1"/>
  <c r="AT496" i="1" s="1"/>
  <c r="AQ496" i="3"/>
  <c r="AO358" i="1"/>
  <c r="AO358" i="3" s="1"/>
  <c r="AN358" i="3"/>
  <c r="AP358" i="1"/>
  <c r="AN235" i="3"/>
  <c r="AP235" i="1"/>
  <c r="AO235" i="1"/>
  <c r="AO235" i="3" s="1"/>
  <c r="AQ91" i="1"/>
  <c r="AP91" i="3"/>
  <c r="AN16" i="3"/>
  <c r="AO16" i="1"/>
  <c r="AO16" i="3" s="1"/>
  <c r="AP16" i="1"/>
  <c r="AO661" i="1"/>
  <c r="AO661" i="3" s="1"/>
  <c r="AN661" i="3"/>
  <c r="AP661" i="1"/>
  <c r="AR259" i="1"/>
  <c r="AT259" i="1" s="1"/>
  <c r="AQ259" i="3"/>
  <c r="AU228" i="1"/>
  <c r="AU228" i="3" s="1"/>
  <c r="AT228" i="3"/>
  <c r="AO576" i="1"/>
  <c r="AO576" i="3" s="1"/>
  <c r="AN576" i="3"/>
  <c r="AP576" i="1"/>
  <c r="AO258" i="1"/>
  <c r="AO258" i="3" s="1"/>
  <c r="AN258" i="3"/>
  <c r="AP258" i="1"/>
  <c r="AN194" i="3"/>
  <c r="AP194" i="1"/>
  <c r="AO194" i="1"/>
  <c r="AO194" i="3" s="1"/>
  <c r="AQ337" i="3"/>
  <c r="AR337" i="1"/>
  <c r="AT337" i="1" s="1"/>
  <c r="AT130" i="1"/>
  <c r="AR130" i="3"/>
  <c r="AQ281" i="3"/>
  <c r="AR281" i="1"/>
  <c r="AS281" i="1" s="1"/>
  <c r="AS281" i="3" s="1"/>
  <c r="AN635" i="3"/>
  <c r="AO635" i="1"/>
  <c r="AO635" i="3" s="1"/>
  <c r="AP635" i="1"/>
  <c r="AN606" i="3"/>
  <c r="AP606" i="1"/>
  <c r="AO606" i="1"/>
  <c r="AO606" i="3" s="1"/>
  <c r="AQ629" i="3"/>
  <c r="AR629" i="1"/>
  <c r="AT629" i="1" s="1"/>
  <c r="AN168" i="3"/>
  <c r="AO168" i="1"/>
  <c r="AO168" i="3" s="1"/>
  <c r="AP168" i="1"/>
  <c r="AQ272" i="1"/>
  <c r="AP272" i="3"/>
  <c r="AN418" i="3"/>
  <c r="AP418" i="1"/>
  <c r="AO418" i="1"/>
  <c r="AO418" i="3" s="1"/>
  <c r="AU14" i="1"/>
  <c r="AU14" i="3" s="1"/>
  <c r="AT14" i="3"/>
  <c r="AQ66" i="3"/>
  <c r="AR66" i="1"/>
  <c r="AT66" i="1" s="1"/>
  <c r="AQ587" i="3"/>
  <c r="AR587" i="1"/>
  <c r="AT587" i="1" s="1"/>
  <c r="AO613" i="1"/>
  <c r="AO613" i="3" s="1"/>
  <c r="AN613" i="3"/>
  <c r="AP613" i="1"/>
  <c r="AQ260" i="1"/>
  <c r="AP260" i="3"/>
  <c r="AQ611" i="1"/>
  <c r="AP611" i="3"/>
  <c r="AP564" i="1"/>
  <c r="AP564" i="3" s="1"/>
  <c r="AN564" i="3"/>
  <c r="AO564" i="1"/>
  <c r="AO564" i="3" s="1"/>
  <c r="AT488" i="1"/>
  <c r="AR488" i="3"/>
  <c r="AS488" i="1"/>
  <c r="AS488" i="3" s="1"/>
  <c r="AQ196" i="1"/>
  <c r="AP196" i="3"/>
  <c r="AQ247" i="3"/>
  <c r="AR247" i="1"/>
  <c r="AS247" i="1" s="1"/>
  <c r="AS247" i="3" s="1"/>
  <c r="AQ598" i="3"/>
  <c r="AR598" i="1"/>
  <c r="AT598" i="1" s="1"/>
  <c r="AN518" i="3"/>
  <c r="AP518" i="1"/>
  <c r="AO518" i="1"/>
  <c r="AO518" i="3" s="1"/>
  <c r="AQ610" i="1"/>
  <c r="AP610" i="3"/>
  <c r="AQ212" i="3"/>
  <c r="AR212" i="1"/>
  <c r="AT212" i="1" s="1"/>
  <c r="AO398" i="1"/>
  <c r="AO398" i="3" s="1"/>
  <c r="AN398" i="3"/>
  <c r="AP398" i="1"/>
  <c r="AN512" i="3"/>
  <c r="AP512" i="1"/>
  <c r="AO512" i="1"/>
  <c r="AO512" i="3" s="1"/>
  <c r="AN657" i="3"/>
  <c r="AO657" i="1"/>
  <c r="AO657" i="3" s="1"/>
  <c r="AP657" i="1"/>
  <c r="AN7" i="3"/>
  <c r="AO7" i="1"/>
  <c r="AO7" i="3" s="1"/>
  <c r="AP7" i="1"/>
  <c r="AO104" i="1"/>
  <c r="AO104" i="3" s="1"/>
  <c r="AN104" i="3"/>
  <c r="AP104" i="1"/>
  <c r="AO517" i="1"/>
  <c r="AO517" i="3" s="1"/>
  <c r="AN517" i="3"/>
  <c r="AP517" i="1"/>
  <c r="AO431" i="1"/>
  <c r="AO431" i="3" s="1"/>
  <c r="AN431" i="3"/>
  <c r="AP431" i="1"/>
  <c r="AN424" i="3"/>
  <c r="AO424" i="1"/>
  <c r="AO424" i="3" s="1"/>
  <c r="AP424" i="1"/>
  <c r="AN579" i="3"/>
  <c r="AO579" i="1"/>
  <c r="AO579" i="3" s="1"/>
  <c r="AP579" i="1"/>
  <c r="AN69" i="3"/>
  <c r="AO69" i="1"/>
  <c r="AO69" i="3" s="1"/>
  <c r="AP69" i="1"/>
  <c r="AN139" i="3"/>
  <c r="AP139" i="1"/>
  <c r="AO139" i="1"/>
  <c r="AO139" i="3" s="1"/>
  <c r="AO270" i="1"/>
  <c r="AO270" i="3" s="1"/>
  <c r="AN270" i="3"/>
  <c r="AP270" i="1"/>
  <c r="AQ84" i="3"/>
  <c r="AR84" i="1"/>
  <c r="AS84" i="1" s="1"/>
  <c r="AS84" i="3" s="1"/>
  <c r="AR437" i="1"/>
  <c r="AS437" i="1" s="1"/>
  <c r="AS437" i="3" s="1"/>
  <c r="AQ437" i="3"/>
  <c r="AQ271" i="1"/>
  <c r="AP271" i="3"/>
  <c r="AQ248" i="3"/>
  <c r="AR248" i="1"/>
  <c r="AT248" i="1" s="1"/>
  <c r="AQ112" i="1"/>
  <c r="AP112" i="3"/>
  <c r="AQ419" i="3"/>
  <c r="AR419" i="1"/>
  <c r="AT419" i="1" s="1"/>
  <c r="AP376" i="1"/>
  <c r="AN376" i="3"/>
  <c r="AO376" i="1"/>
  <c r="AO376" i="3" s="1"/>
  <c r="AN442" i="3"/>
  <c r="AP442" i="1"/>
  <c r="AO442" i="1"/>
  <c r="AO442" i="3" s="1"/>
  <c r="AN483" i="3"/>
  <c r="AO483" i="1"/>
  <c r="AO483" i="3" s="1"/>
  <c r="AP483" i="1"/>
  <c r="AN148" i="3"/>
  <c r="AP148" i="1"/>
  <c r="AO148" i="1"/>
  <c r="AO148" i="3" s="1"/>
  <c r="AN125" i="3"/>
  <c r="AP125" i="1"/>
  <c r="AO125" i="1"/>
  <c r="AO125" i="3" s="1"/>
  <c r="AN88" i="3"/>
  <c r="AP88" i="1"/>
  <c r="AO88" i="1"/>
  <c r="AO88" i="3" s="1"/>
  <c r="AO646" i="1"/>
  <c r="AO646" i="3" s="1"/>
  <c r="AN646" i="3"/>
  <c r="AP646" i="1"/>
  <c r="AN189" i="3"/>
  <c r="AO189" i="1"/>
  <c r="AO189" i="3" s="1"/>
  <c r="AP189" i="1"/>
  <c r="AQ284" i="3"/>
  <c r="AR284" i="1"/>
  <c r="AT284" i="1" s="1"/>
  <c r="AQ392" i="3"/>
  <c r="AR392" i="1"/>
  <c r="AT392" i="1"/>
  <c r="AN128" i="3"/>
  <c r="AO128" i="1"/>
  <c r="AO128" i="3" s="1"/>
  <c r="AP128" i="1"/>
  <c r="AN664" i="3"/>
  <c r="AO664" i="1"/>
  <c r="AO664" i="3" s="1"/>
  <c r="AP664" i="1"/>
  <c r="AN238" i="3"/>
  <c r="AO238" i="1"/>
  <c r="AO238" i="3" s="1"/>
  <c r="AP238" i="1"/>
  <c r="AP211" i="1"/>
  <c r="AN211" i="3"/>
  <c r="AO211" i="1"/>
  <c r="AO211" i="3" s="1"/>
  <c r="AO29" i="1"/>
  <c r="AO29" i="3" s="1"/>
  <c r="AN29" i="3"/>
  <c r="AP29" i="1"/>
  <c r="AQ237" i="1"/>
  <c r="AP237" i="3"/>
  <c r="AU352" i="1"/>
  <c r="AU352" i="3" s="1"/>
  <c r="AT352" i="3"/>
  <c r="AP654" i="1"/>
  <c r="AP654" i="3" s="1"/>
  <c r="AN654" i="3"/>
  <c r="AO654" i="1"/>
  <c r="AO654" i="3" s="1"/>
  <c r="AR197" i="1"/>
  <c r="AS197" i="1" s="1"/>
  <c r="AS197" i="3" s="1"/>
  <c r="AQ197" i="3"/>
  <c r="AN395" i="3"/>
  <c r="AP395" i="1"/>
  <c r="AO395" i="1"/>
  <c r="AO395" i="3" s="1"/>
  <c r="AP22" i="1"/>
  <c r="AP22" i="3" s="1"/>
  <c r="AN22" i="3"/>
  <c r="AO22" i="1"/>
  <c r="AO22" i="3" s="1"/>
  <c r="AQ409" i="3"/>
  <c r="AR409" i="1"/>
  <c r="AS409" i="1" s="1"/>
  <c r="AS409" i="3" s="1"/>
  <c r="AP12" i="1"/>
  <c r="AP12" i="3" s="1"/>
  <c r="AN12" i="3"/>
  <c r="AO12" i="1"/>
  <c r="AO12" i="3" s="1"/>
  <c r="AO305" i="1"/>
  <c r="AO305" i="3" s="1"/>
  <c r="AN305" i="3"/>
  <c r="AP305" i="1"/>
  <c r="AN413" i="3"/>
  <c r="AO413" i="1"/>
  <c r="AO413" i="3" s="1"/>
  <c r="AP413" i="1"/>
  <c r="AN412" i="3"/>
  <c r="AO412" i="1"/>
  <c r="AO412" i="3" s="1"/>
  <c r="AP412" i="1"/>
  <c r="AQ519" i="1"/>
  <c r="AP519" i="3"/>
  <c r="AQ25" i="1"/>
  <c r="AP25" i="3"/>
  <c r="AQ181" i="3"/>
  <c r="AR181" i="1"/>
  <c r="AS181" i="1" s="1"/>
  <c r="AS181" i="3" s="1"/>
  <c r="AQ74" i="1"/>
  <c r="AP74" i="3"/>
  <c r="AN173" i="3"/>
  <c r="AO173" i="1"/>
  <c r="AO173" i="3" s="1"/>
  <c r="AP173" i="1"/>
  <c r="AN163" i="3"/>
  <c r="AO163" i="1"/>
  <c r="AO163" i="3" s="1"/>
  <c r="AP163" i="1"/>
  <c r="AQ634" i="1"/>
  <c r="AQ269" i="1"/>
  <c r="AP269" i="3"/>
  <c r="AQ99" i="1"/>
  <c r="AP99" i="3"/>
  <c r="AN507" i="3"/>
  <c r="AO507" i="1"/>
  <c r="AO507" i="3" s="1"/>
  <c r="AP507" i="1"/>
  <c r="AN451" i="3"/>
  <c r="AO451" i="1"/>
  <c r="AO451" i="3" s="1"/>
  <c r="AP451" i="1"/>
  <c r="AQ570" i="1"/>
  <c r="AP570" i="3"/>
  <c r="AN643" i="3"/>
  <c r="AO643" i="1"/>
  <c r="AO643" i="3" s="1"/>
  <c r="AP643" i="1"/>
  <c r="AP562" i="1"/>
  <c r="AN562" i="3"/>
  <c r="AO562" i="1"/>
  <c r="AO562" i="3" s="1"/>
  <c r="AQ408" i="1"/>
  <c r="AP408" i="3"/>
  <c r="AQ426" i="3"/>
  <c r="AR426" i="1"/>
  <c r="AT426" i="1" s="1"/>
  <c r="AN321" i="3"/>
  <c r="AO321" i="1"/>
  <c r="AO321" i="3" s="1"/>
  <c r="AP321" i="1"/>
  <c r="AN51" i="3"/>
  <c r="AO51" i="1"/>
  <c r="AO51" i="3" s="1"/>
  <c r="AP51" i="1"/>
  <c r="AQ8" i="1"/>
  <c r="AP8" i="3"/>
  <c r="AU348" i="1"/>
  <c r="AU348" i="3" s="1"/>
  <c r="AT348" i="3"/>
  <c r="AP307" i="1"/>
  <c r="AP307" i="3" s="1"/>
  <c r="AN307" i="3"/>
  <c r="AO307" i="1"/>
  <c r="AO307" i="3" s="1"/>
  <c r="AN594" i="3"/>
  <c r="AP594" i="1"/>
  <c r="AO594" i="1"/>
  <c r="AO594" i="3" s="1"/>
  <c r="AQ346" i="1"/>
  <c r="AP346" i="3"/>
  <c r="AN552" i="3"/>
  <c r="AO552" i="1"/>
  <c r="AO552" i="3" s="1"/>
  <c r="AP552" i="1"/>
  <c r="AQ279" i="1"/>
  <c r="AP279" i="3"/>
  <c r="AN511" i="3"/>
  <c r="AP511" i="1"/>
  <c r="AO511" i="1"/>
  <c r="AO511" i="3" s="1"/>
  <c r="AQ363" i="3"/>
  <c r="AR363" i="1"/>
  <c r="AT363" i="1" s="1"/>
  <c r="AO42" i="1"/>
  <c r="AO42" i="3" s="1"/>
  <c r="AN42" i="3"/>
  <c r="AP42" i="1"/>
  <c r="AN205" i="3"/>
  <c r="AO205" i="1"/>
  <c r="AO205" i="3" s="1"/>
  <c r="AP205" i="1"/>
  <c r="AN244" i="3"/>
  <c r="AP244" i="1"/>
  <c r="AO244" i="1"/>
  <c r="AO244" i="3" s="1"/>
  <c r="AN428" i="3"/>
  <c r="AO428" i="1"/>
  <c r="AO428" i="3" s="1"/>
  <c r="AP428" i="1"/>
  <c r="AR624" i="1"/>
  <c r="AT624" i="1" s="1"/>
  <c r="AQ624" i="3"/>
  <c r="AN182" i="3"/>
  <c r="AO182" i="1"/>
  <c r="AO182" i="3" s="1"/>
  <c r="AP182" i="1"/>
  <c r="AN27" i="3"/>
  <c r="AP27" i="1"/>
  <c r="AO27" i="1"/>
  <c r="AO27" i="3" s="1"/>
  <c r="AT227" i="1"/>
  <c r="AR227" i="3"/>
  <c r="AN588" i="3"/>
  <c r="AP588" i="1"/>
  <c r="AO588" i="1"/>
  <c r="AO588" i="3" s="1"/>
  <c r="AQ440" i="1"/>
  <c r="AP440" i="3"/>
  <c r="AQ531" i="1"/>
  <c r="AP531" i="3"/>
  <c r="AU620" i="1"/>
  <c r="AU620" i="3" s="1"/>
  <c r="AT620" i="3"/>
  <c r="AQ569" i="1"/>
  <c r="AP569" i="3"/>
  <c r="AQ113" i="1"/>
  <c r="AP113" i="3"/>
  <c r="AQ350" i="1"/>
  <c r="AP350" i="3"/>
  <c r="AQ78" i="1"/>
  <c r="AP78" i="3"/>
  <c r="AN243" i="3"/>
  <c r="AP243" i="1"/>
  <c r="AO243" i="1"/>
  <c r="AO243" i="3" s="1"/>
  <c r="AQ65" i="1"/>
  <c r="AP65" i="3"/>
  <c r="AN501" i="3"/>
  <c r="AO501" i="1"/>
  <c r="AO501" i="3" s="1"/>
  <c r="AP501" i="1"/>
  <c r="AR86" i="1"/>
  <c r="AT86" i="1" s="1"/>
  <c r="AQ86" i="3"/>
  <c r="AR639" i="1"/>
  <c r="AT639" i="1" s="1"/>
  <c r="AQ639" i="3"/>
  <c r="AU475" i="1"/>
  <c r="AU475" i="3" s="1"/>
  <c r="AT475" i="3"/>
  <c r="AU636" i="1"/>
  <c r="AU636" i="3" s="1"/>
  <c r="AT636" i="3"/>
  <c r="AQ514" i="1"/>
  <c r="AP514" i="3"/>
  <c r="AN251" i="3"/>
  <c r="AO251" i="1"/>
  <c r="AO251" i="3" s="1"/>
  <c r="AP251" i="1"/>
  <c r="AQ282" i="3"/>
  <c r="AR282" i="1"/>
  <c r="AS282" i="1" s="1"/>
  <c r="AS282" i="3" s="1"/>
  <c r="AN367" i="3"/>
  <c r="AO367" i="1"/>
  <c r="AO367" i="3" s="1"/>
  <c r="AP367" i="1"/>
  <c r="AN28" i="3"/>
  <c r="AP28" i="1"/>
  <c r="AO28" i="1"/>
  <c r="AO28" i="3" s="1"/>
  <c r="AQ11" i="1"/>
  <c r="AP11" i="3"/>
  <c r="AQ372" i="3"/>
  <c r="AR372" i="1"/>
  <c r="AT372" i="1" s="1"/>
  <c r="AO58" i="1"/>
  <c r="AO58" i="3" s="1"/>
  <c r="AN58" i="3"/>
  <c r="AP58" i="1"/>
  <c r="AQ162" i="1"/>
  <c r="AP162" i="3"/>
  <c r="AT313" i="1"/>
  <c r="AR313" i="3"/>
  <c r="AN17" i="3"/>
  <c r="AP17" i="1"/>
  <c r="AO17" i="1"/>
  <c r="AO17" i="3" s="1"/>
  <c r="AN633" i="3"/>
  <c r="AO633" i="1"/>
  <c r="AO633" i="3" s="1"/>
  <c r="AP633" i="1"/>
  <c r="AN528" i="3"/>
  <c r="AP528" i="1"/>
  <c r="AO528" i="1"/>
  <c r="AO528" i="3" s="1"/>
  <c r="AQ584" i="1"/>
  <c r="AP584" i="3"/>
  <c r="AO167" i="1"/>
  <c r="AO167" i="3" s="1"/>
  <c r="AN167" i="3"/>
  <c r="AP167" i="1"/>
  <c r="AQ506" i="1"/>
  <c r="AQ566" i="3"/>
  <c r="AR566" i="1"/>
  <c r="AT566" i="1" s="1"/>
  <c r="AR405" i="1"/>
  <c r="AS405" i="1" s="1"/>
  <c r="AS405" i="3" s="1"/>
  <c r="AQ405" i="3"/>
  <c r="AN482" i="3"/>
  <c r="AP482" i="1"/>
  <c r="AO482" i="1"/>
  <c r="AO482" i="3" s="1"/>
  <c r="AO334" i="1"/>
  <c r="AO334" i="3" s="1"/>
  <c r="AN334" i="3"/>
  <c r="AP334" i="1"/>
  <c r="AN341" i="3"/>
  <c r="AP341" i="1"/>
  <c r="AO341" i="1"/>
  <c r="AO341" i="3" s="1"/>
  <c r="AN447" i="3"/>
  <c r="AP447" i="1"/>
  <c r="AO447" i="1"/>
  <c r="AO447" i="3" s="1"/>
  <c r="AN92" i="3"/>
  <c r="AP92" i="1"/>
  <c r="AO92" i="1"/>
  <c r="AO92" i="3" s="1"/>
  <c r="AP630" i="1"/>
  <c r="AN630" i="3"/>
  <c r="AO630" i="1"/>
  <c r="AO630" i="3" s="1"/>
  <c r="AN578" i="3"/>
  <c r="AO578" i="1"/>
  <c r="AO578" i="3" s="1"/>
  <c r="AP578" i="1"/>
  <c r="AQ13" i="1"/>
  <c r="AP13" i="3"/>
  <c r="AN2" i="3"/>
  <c r="AP2" i="1"/>
  <c r="AO2" i="1"/>
  <c r="AO2" i="3" s="1"/>
  <c r="AQ72" i="1"/>
  <c r="AP72" i="3"/>
  <c r="AU665" i="1"/>
  <c r="AU665" i="3" s="1"/>
  <c r="AT665" i="3"/>
  <c r="AO439" i="1"/>
  <c r="AO439" i="3" s="1"/>
  <c r="AN439" i="3"/>
  <c r="AP439" i="1"/>
  <c r="AQ494" i="3"/>
  <c r="AR494" i="1"/>
  <c r="AT494" i="1" s="1"/>
  <c r="AN599" i="3"/>
  <c r="AO599" i="1"/>
  <c r="AO599" i="3" s="1"/>
  <c r="AP599" i="1"/>
  <c r="AO294" i="1"/>
  <c r="AO294" i="3" s="1"/>
  <c r="AN294" i="3"/>
  <c r="AP294" i="1"/>
  <c r="AN117" i="3"/>
  <c r="AO117" i="1"/>
  <c r="AO117" i="3" s="1"/>
  <c r="AP117" i="1"/>
  <c r="AQ318" i="3"/>
  <c r="AR318" i="1"/>
  <c r="AT318" i="1" s="1"/>
  <c r="AU455" i="1"/>
  <c r="AU455" i="3" s="1"/>
  <c r="AT455" i="3"/>
  <c r="AN637" i="3"/>
  <c r="AO637" i="1"/>
  <c r="AO637" i="3" s="1"/>
  <c r="AP637" i="1"/>
  <c r="AN425" i="3"/>
  <c r="AP425" i="1"/>
  <c r="AO425" i="1"/>
  <c r="AO425" i="3" s="1"/>
  <c r="AQ38" i="1"/>
  <c r="AP38" i="3"/>
  <c r="AQ85" i="3"/>
  <c r="AR85" i="1"/>
  <c r="AT85" i="1" s="1"/>
  <c r="AP289" i="1"/>
  <c r="AP289" i="3" s="1"/>
  <c r="AN289" i="3"/>
  <c r="AO289" i="1"/>
  <c r="AO289" i="3" s="1"/>
  <c r="AN309" i="3"/>
  <c r="AP309" i="1"/>
  <c r="AO309" i="1"/>
  <c r="AO309" i="3" s="1"/>
  <c r="AN44" i="3"/>
  <c r="AP44" i="1"/>
  <c r="AO44" i="1"/>
  <c r="AO44" i="3" s="1"/>
  <c r="AN98" i="3"/>
  <c r="AO98" i="1"/>
  <c r="AO98" i="3" s="1"/>
  <c r="AP98" i="1"/>
  <c r="AP98" i="3" s="1"/>
  <c r="AO558" i="1"/>
  <c r="AO558" i="3" s="1"/>
  <c r="AN558" i="3"/>
  <c r="AP558" i="1"/>
  <c r="AP558" i="3" s="1"/>
  <c r="AQ115" i="1"/>
  <c r="AP115" i="3"/>
  <c r="AN595" i="3"/>
  <c r="AO595" i="1"/>
  <c r="AO595" i="3" s="1"/>
  <c r="AP595" i="1"/>
  <c r="AN371" i="3"/>
  <c r="AO371" i="1"/>
  <c r="AO371" i="3" s="1"/>
  <c r="AP371" i="1"/>
  <c r="AP43" i="1"/>
  <c r="AN43" i="3"/>
  <c r="AO43" i="1"/>
  <c r="AO43" i="3" s="1"/>
  <c r="AR379" i="1"/>
  <c r="AR379" i="3" s="1"/>
  <c r="AQ379" i="3"/>
  <c r="AN402" i="3"/>
  <c r="AO402" i="1"/>
  <c r="AO402" i="3" s="1"/>
  <c r="AP402" i="1"/>
  <c r="AN666" i="3"/>
  <c r="AO666" i="1"/>
  <c r="AO666" i="3" s="1"/>
  <c r="AP666" i="1"/>
  <c r="AN19" i="3"/>
  <c r="AP19" i="1"/>
  <c r="AO19" i="1"/>
  <c r="AO19" i="3" s="1"/>
  <c r="AR427" i="1"/>
  <c r="AT427" i="1" s="1"/>
  <c r="AQ427" i="3"/>
  <c r="AN628" i="3"/>
  <c r="AP628" i="1"/>
  <c r="AO628" i="1"/>
  <c r="AO628" i="3" s="1"/>
  <c r="AN345" i="3"/>
  <c r="AP345" i="1"/>
  <c r="AO345" i="1"/>
  <c r="AO345" i="3" s="1"/>
  <c r="AU204" i="1"/>
  <c r="AU204" i="3" s="1"/>
  <c r="AT204" i="3"/>
  <c r="AQ316" i="3"/>
  <c r="AR316" i="1"/>
  <c r="AS316" i="1" s="1"/>
  <c r="AS316" i="3" s="1"/>
  <c r="AS465" i="1"/>
  <c r="AS465" i="3" s="1"/>
  <c r="AR465" i="3"/>
  <c r="AT465" i="1"/>
  <c r="AN541" i="3"/>
  <c r="AO541" i="1"/>
  <c r="AO541" i="3" s="1"/>
  <c r="AP541" i="1"/>
  <c r="AN574" i="3"/>
  <c r="AO574" i="1"/>
  <c r="AO574" i="3" s="1"/>
  <c r="AP574" i="1"/>
  <c r="AQ423" i="3"/>
  <c r="AR423" i="1"/>
  <c r="AS423" i="1" s="1"/>
  <c r="AS423" i="3" s="1"/>
  <c r="AO290" i="1"/>
  <c r="AO290" i="3" s="1"/>
  <c r="AN290" i="3"/>
  <c r="AP290" i="1"/>
  <c r="AP322" i="1"/>
  <c r="AP322" i="3" s="1"/>
  <c r="AN322" i="3"/>
  <c r="AO322" i="1"/>
  <c r="AO322" i="3" s="1"/>
  <c r="AN547" i="3"/>
  <c r="AO547" i="1"/>
  <c r="AO547" i="3" s="1"/>
  <c r="AP547" i="1"/>
  <c r="AN510" i="3"/>
  <c r="AO510" i="1"/>
  <c r="AO510" i="3" s="1"/>
  <c r="AP510" i="1"/>
  <c r="AN647" i="3"/>
  <c r="AP647" i="1"/>
  <c r="AO647" i="1"/>
  <c r="AO647" i="3" s="1"/>
  <c r="AN593" i="3"/>
  <c r="AP593" i="1"/>
  <c r="AO593" i="1"/>
  <c r="AO593" i="3" s="1"/>
  <c r="AQ303" i="3"/>
  <c r="AR303" i="1"/>
  <c r="AT303" i="1" s="1"/>
  <c r="AQ147" i="3"/>
  <c r="AR147" i="1"/>
  <c r="AT147" i="1" s="1"/>
  <c r="AQ223" i="1"/>
  <c r="AP223" i="3"/>
  <c r="AN172" i="3"/>
  <c r="AP172" i="1"/>
  <c r="AO172" i="1"/>
  <c r="AO172" i="3" s="1"/>
  <c r="AQ137" i="1"/>
  <c r="AP137" i="3"/>
  <c r="AQ61" i="1"/>
  <c r="AP61" i="3"/>
  <c r="AN234" i="3"/>
  <c r="AO234" i="1"/>
  <c r="AO234" i="3" s="1"/>
  <c r="AP234" i="1"/>
  <c r="AQ123" i="3"/>
  <c r="AR123" i="1"/>
  <c r="AS123" i="1" s="1"/>
  <c r="AS123" i="3" s="1"/>
  <c r="AN266" i="3"/>
  <c r="AO266" i="1"/>
  <c r="AO266" i="3" s="1"/>
  <c r="AP266" i="1"/>
  <c r="AN532" i="3"/>
  <c r="AO532" i="1"/>
  <c r="AO532" i="3" s="1"/>
  <c r="AP532" i="1"/>
  <c r="AQ175" i="1"/>
  <c r="AP175" i="3"/>
  <c r="AQ471" i="3"/>
  <c r="AR471" i="1"/>
  <c r="AT471" i="1" s="1"/>
  <c r="AQ208" i="3"/>
  <c r="AR208" i="1"/>
  <c r="AS208" i="1" s="1"/>
  <c r="AS208" i="3" s="1"/>
  <c r="AO9" i="1"/>
  <c r="AO9" i="3" s="1"/>
  <c r="AN9" i="3"/>
  <c r="AP9" i="1"/>
  <c r="AQ200" i="3"/>
  <c r="AR200" i="1"/>
  <c r="AS200" i="1" s="1"/>
  <c r="AS200" i="3" s="1"/>
  <c r="AQ509" i="3"/>
  <c r="AR509" i="1"/>
  <c r="AT509" i="1" s="1"/>
  <c r="AQ145" i="1"/>
  <c r="AP145" i="3"/>
  <c r="AN602" i="3"/>
  <c r="AP602" i="1"/>
  <c r="AO602" i="1"/>
  <c r="AO602" i="3" s="1"/>
  <c r="AO453" i="1"/>
  <c r="AO453" i="3" s="1"/>
  <c r="AN453" i="3"/>
  <c r="AP453" i="1"/>
  <c r="AQ109" i="1"/>
  <c r="AP109" i="3"/>
  <c r="AN226" i="3"/>
  <c r="AO226" i="1"/>
  <c r="AO226" i="3" s="1"/>
  <c r="AP226" i="1"/>
  <c r="AQ32" i="1"/>
  <c r="AP32" i="3"/>
  <c r="AN450" i="3"/>
  <c r="AO450" i="1"/>
  <c r="AO450" i="3" s="1"/>
  <c r="AP450" i="1"/>
  <c r="AQ459" i="3"/>
  <c r="AR459" i="1"/>
  <c r="AT459" i="1" s="1"/>
  <c r="AN127" i="3"/>
  <c r="AO127" i="1"/>
  <c r="AO127" i="3" s="1"/>
  <c r="AP127" i="1"/>
  <c r="AN224" i="3"/>
  <c r="AP224" i="1"/>
  <c r="AO224" i="1"/>
  <c r="AO224" i="3" s="1"/>
  <c r="AQ550" i="3"/>
  <c r="AR550" i="1"/>
  <c r="AT550" i="1" s="1"/>
  <c r="AP255" i="1"/>
  <c r="AN255" i="3"/>
  <c r="AO255" i="1"/>
  <c r="AO255" i="3" s="1"/>
  <c r="AS556" i="1"/>
  <c r="AS556" i="3" s="1"/>
  <c r="AR556" i="3"/>
  <c r="AN193" i="3"/>
  <c r="AO193" i="1"/>
  <c r="AO193" i="3" s="1"/>
  <c r="AP193" i="1"/>
  <c r="AN134" i="3"/>
  <c r="AO134" i="1"/>
  <c r="AO134" i="3" s="1"/>
  <c r="AP134" i="1"/>
  <c r="AN153" i="3"/>
  <c r="AP153" i="1"/>
  <c r="AO153" i="1"/>
  <c r="AO153" i="3" s="1"/>
  <c r="AQ5" i="3"/>
  <c r="AR5" i="1"/>
  <c r="AS5" i="1" s="1"/>
  <c r="AS5" i="3" s="1"/>
  <c r="AN10" i="3"/>
  <c r="AO10" i="1"/>
  <c r="AO10" i="3" s="1"/>
  <c r="AP10" i="1"/>
  <c r="AN565" i="3"/>
  <c r="AO565" i="1"/>
  <c r="AO565" i="3" s="1"/>
  <c r="AP565" i="1"/>
  <c r="AQ250" i="1"/>
  <c r="AQ421" i="1"/>
  <c r="AP421" i="3"/>
  <c r="AN295" i="3"/>
  <c r="AP295" i="1"/>
  <c r="AO295" i="1"/>
  <c r="AO295" i="3" s="1"/>
  <c r="AP245" i="1"/>
  <c r="AP245" i="3" s="1"/>
  <c r="AN245" i="3"/>
  <c r="AO245" i="1"/>
  <c r="AO245" i="3" s="1"/>
  <c r="AN301" i="3"/>
  <c r="AO301" i="1"/>
  <c r="AO301" i="3" s="1"/>
  <c r="AP301" i="1"/>
  <c r="AP461" i="1"/>
  <c r="AP461" i="3" s="1"/>
  <c r="AN461" i="3"/>
  <c r="AO461" i="1"/>
  <c r="AO461" i="3" s="1"/>
  <c r="AS31" i="1"/>
  <c r="AS31" i="3" s="1"/>
  <c r="AR31" i="3"/>
  <c r="AN151" i="3"/>
  <c r="AP151" i="1"/>
  <c r="AO151" i="1"/>
  <c r="AO151" i="3" s="1"/>
  <c r="AQ293" i="1"/>
  <c r="AP293" i="3"/>
  <c r="AO144" i="1"/>
  <c r="AO144" i="3" s="1"/>
  <c r="AN144" i="3"/>
  <c r="AP144" i="1"/>
  <c r="AN667" i="3"/>
  <c r="AO667" i="1"/>
  <c r="AO667" i="3" s="1"/>
  <c r="AP667" i="1"/>
  <c r="AQ186" i="1"/>
  <c r="AP186" i="3"/>
  <c r="AQ230" i="1"/>
  <c r="AP230" i="3"/>
  <c r="AP443" i="1"/>
  <c r="AP443" i="3" s="1"/>
  <c r="AN443" i="3"/>
  <c r="AO443" i="1"/>
  <c r="AO443" i="3" s="1"/>
  <c r="AQ60" i="3"/>
  <c r="AR60" i="1"/>
  <c r="AT60" i="1" s="1"/>
  <c r="AR338" i="1"/>
  <c r="AT338" i="1" s="1"/>
  <c r="AQ338" i="3"/>
  <c r="AN336" i="3"/>
  <c r="AO336" i="1"/>
  <c r="AO336" i="3" s="1"/>
  <c r="AP336" i="1"/>
  <c r="AP57" i="1"/>
  <c r="AN57" i="3"/>
  <c r="AO57" i="1"/>
  <c r="AO57" i="3" s="1"/>
  <c r="AT485" i="1"/>
  <c r="AR485" i="3"/>
  <c r="AO249" i="1"/>
  <c r="AO249" i="3" s="1"/>
  <c r="AN249" i="3"/>
  <c r="AP249" i="1"/>
  <c r="AO136" i="1"/>
  <c r="AO136" i="3" s="1"/>
  <c r="AN136" i="3"/>
  <c r="AP136" i="1"/>
  <c r="AN126" i="3"/>
  <c r="AO126" i="1"/>
  <c r="AO126" i="3" s="1"/>
  <c r="AP126" i="1"/>
  <c r="AN432" i="3"/>
  <c r="AP432" i="1"/>
  <c r="AO432" i="1"/>
  <c r="AO432" i="3" s="1"/>
  <c r="AP188" i="1"/>
  <c r="AP188" i="3" s="1"/>
  <c r="AN188" i="3"/>
  <c r="AO188" i="1"/>
  <c r="AO188" i="3" s="1"/>
  <c r="AN472" i="3"/>
  <c r="AO472" i="1"/>
  <c r="AO472" i="3" s="1"/>
  <c r="AP472" i="1"/>
  <c r="AO551" i="1"/>
  <c r="AO551" i="3" s="1"/>
  <c r="AN551" i="3"/>
  <c r="AP551" i="1"/>
  <c r="AN121" i="3"/>
  <c r="AO121" i="1"/>
  <c r="AO121" i="3" s="1"/>
  <c r="AP121" i="1"/>
  <c r="AN614" i="3"/>
  <c r="AP614" i="1"/>
  <c r="AO614" i="1"/>
  <c r="AO614" i="3" s="1"/>
  <c r="AP20" i="1"/>
  <c r="AN20" i="3"/>
  <c r="AO20" i="1"/>
  <c r="AO20" i="3" s="1"/>
  <c r="AU658" i="1"/>
  <c r="AU658" i="3" s="1"/>
  <c r="AT658" i="3"/>
  <c r="AN577" i="3"/>
  <c r="AO577" i="1"/>
  <c r="AO577" i="3" s="1"/>
  <c r="AP577" i="1"/>
  <c r="AQ277" i="3"/>
  <c r="AR277" i="1"/>
  <c r="AP641" i="1"/>
  <c r="AN641" i="3"/>
  <c r="AO641" i="1"/>
  <c r="AO641" i="3" s="1"/>
  <c r="AS525" i="1"/>
  <c r="AS525" i="3" s="1"/>
  <c r="AR525" i="3"/>
  <c r="AN253" i="3"/>
  <c r="AP253" i="1"/>
  <c r="AO253" i="1"/>
  <c r="AO253" i="3" s="1"/>
  <c r="AQ265" i="1"/>
  <c r="AP265" i="3"/>
  <c r="AP652" i="1"/>
  <c r="AN652" i="3"/>
  <c r="AO652" i="1"/>
  <c r="AO652" i="3" s="1"/>
  <c r="AQ304" i="3"/>
  <c r="AR304" i="1"/>
  <c r="AS304" i="1" s="1"/>
  <c r="AS304" i="3" s="1"/>
  <c r="AQ215" i="1"/>
  <c r="AP215" i="3"/>
  <c r="AN567" i="3"/>
  <c r="AP567" i="1"/>
  <c r="AO567" i="1"/>
  <c r="AO567" i="3" s="1"/>
  <c r="AO201" i="1"/>
  <c r="AO201" i="3" s="1"/>
  <c r="AN201" i="3"/>
  <c r="AP201" i="1"/>
  <c r="AN299" i="3"/>
  <c r="AO299" i="1"/>
  <c r="AO299" i="3" s="1"/>
  <c r="AP299" i="1"/>
  <c r="AN462" i="3"/>
  <c r="AO462" i="1"/>
  <c r="AO462" i="3" s="1"/>
  <c r="AP462" i="1"/>
  <c r="AQ4" i="3"/>
  <c r="AR4" i="1"/>
  <c r="AS4" i="1" s="1"/>
  <c r="AS4" i="3" s="1"/>
  <c r="AP105" i="1"/>
  <c r="AP105" i="3" s="1"/>
  <c r="AN105" i="3"/>
  <c r="AO105" i="1"/>
  <c r="AO105" i="3" s="1"/>
  <c r="AQ54" i="1"/>
  <c r="AP54" i="3"/>
  <c r="AN297" i="3"/>
  <c r="AP297" i="1"/>
  <c r="AO297" i="1"/>
  <c r="AO297" i="3" s="1"/>
  <c r="AN474" i="3"/>
  <c r="AO474" i="1"/>
  <c r="AO474" i="3" s="1"/>
  <c r="AP474" i="1"/>
  <c r="AN516" i="3"/>
  <c r="AO516" i="1"/>
  <c r="AO516" i="3" s="1"/>
  <c r="AP516" i="1"/>
  <c r="AN490" i="3"/>
  <c r="AO490" i="1"/>
  <c r="AO490" i="3" s="1"/>
  <c r="AP490" i="1"/>
  <c r="AQ246" i="3"/>
  <c r="AR246" i="1"/>
  <c r="AS246" i="1" s="1"/>
  <c r="AS246" i="3" s="1"/>
  <c r="AQ203" i="3"/>
  <c r="AR203" i="1"/>
  <c r="AT203" i="1" s="1"/>
  <c r="AQ24" i="1"/>
  <c r="AP24" i="3"/>
  <c r="AQ300" i="1"/>
  <c r="AP300" i="3"/>
  <c r="AN94" i="3"/>
  <c r="AP94" i="1"/>
  <c r="AO94" i="1"/>
  <c r="AO94" i="3" s="1"/>
  <c r="AO177" i="1"/>
  <c r="AO177" i="3" s="1"/>
  <c r="AN177" i="3"/>
  <c r="AP177" i="1"/>
  <c r="AN497" i="3"/>
  <c r="AP497" i="1"/>
  <c r="AO497" i="1"/>
  <c r="AO497" i="3" s="1"/>
  <c r="AN600" i="3"/>
  <c r="AP600" i="1"/>
  <c r="AO600" i="1"/>
  <c r="AO600" i="3" s="1"/>
  <c r="AS658" i="1"/>
  <c r="AS658" i="3" s="1"/>
  <c r="AR658" i="3"/>
  <c r="AU240" i="1"/>
  <c r="AU240" i="3" s="1"/>
  <c r="AT240" i="3"/>
  <c r="AQ239" i="1"/>
  <c r="AP239" i="3"/>
  <c r="AP67" i="1"/>
  <c r="AP67" i="3" s="1"/>
  <c r="AN67" i="3"/>
  <c r="AO67" i="1"/>
  <c r="AO67" i="3" s="1"/>
  <c r="AQ390" i="1"/>
  <c r="AP390" i="3"/>
  <c r="AN429" i="3"/>
  <c r="AO429" i="1"/>
  <c r="AO429" i="3" s="1"/>
  <c r="AP429" i="1"/>
  <c r="AQ138" i="1"/>
  <c r="AP138" i="3"/>
  <c r="AQ242" i="1"/>
  <c r="AP242" i="3"/>
  <c r="AP373" i="1"/>
  <c r="AN373" i="3"/>
  <c r="AO373" i="1"/>
  <c r="AO373" i="3" s="1"/>
  <c r="AQ491" i="1"/>
  <c r="AP491" i="3"/>
  <c r="AS240" i="1"/>
  <c r="AS240" i="3" s="1"/>
  <c r="AR240" i="3"/>
  <c r="AO361" i="1"/>
  <c r="AO361" i="3" s="1"/>
  <c r="AN361" i="3"/>
  <c r="AP361" i="1"/>
  <c r="AQ178" i="1"/>
  <c r="AP178" i="3"/>
  <c r="AN140" i="3"/>
  <c r="AO140" i="1"/>
  <c r="AO140" i="3" s="1"/>
  <c r="AP140" i="1"/>
  <c r="AQ456" i="1"/>
  <c r="AP456" i="3"/>
  <c r="AQ476" i="1"/>
  <c r="AP476" i="3"/>
  <c r="AN146" i="3"/>
  <c r="AO146" i="1"/>
  <c r="AO146" i="3" s="1"/>
  <c r="AP146" i="1"/>
  <c r="AN156" i="3"/>
  <c r="AP156" i="1"/>
  <c r="AO156" i="1"/>
  <c r="AO156" i="3" s="1"/>
  <c r="AN401" i="3"/>
  <c r="AP401" i="1"/>
  <c r="AO401" i="1"/>
  <c r="AO401" i="3" s="1"/>
  <c r="AO179" i="1"/>
  <c r="AO179" i="3" s="1"/>
  <c r="AN179" i="3"/>
  <c r="AP179" i="1"/>
  <c r="AN229" i="3"/>
  <c r="AO229" i="1"/>
  <c r="AO229" i="3" s="1"/>
  <c r="AP229" i="1"/>
  <c r="AQ454" i="3"/>
  <c r="AR454" i="1"/>
  <c r="AT454" i="1" s="1"/>
  <c r="AQ378" i="1"/>
  <c r="AP378" i="3"/>
  <c r="AN89" i="3"/>
  <c r="AO89" i="1"/>
  <c r="AO89" i="3" s="1"/>
  <c r="AP89" i="1"/>
  <c r="AO46" i="1"/>
  <c r="AO46" i="3" s="1"/>
  <c r="AN46" i="3"/>
  <c r="AP46" i="1"/>
  <c r="AQ477" i="1"/>
  <c r="AP477" i="3"/>
  <c r="AN56" i="3"/>
  <c r="AO56" i="1"/>
  <c r="AO56" i="3" s="1"/>
  <c r="AP56" i="1"/>
  <c r="AN396" i="3"/>
  <c r="AO396" i="1"/>
  <c r="AO396" i="3" s="1"/>
  <c r="AP396" i="1"/>
  <c r="AN499" i="3"/>
  <c r="AP499" i="1"/>
  <c r="AO499" i="1"/>
  <c r="AO499" i="3" s="1"/>
  <c r="AN73" i="3"/>
  <c r="AP73" i="1"/>
  <c r="AO73" i="1"/>
  <c r="AO73" i="3" s="1"/>
  <c r="AP374" i="1"/>
  <c r="AP374" i="3" s="1"/>
  <c r="AN374" i="3"/>
  <c r="AO374" i="1"/>
  <c r="AO374" i="3" s="1"/>
  <c r="AN416" i="3"/>
  <c r="AP416" i="1"/>
  <c r="AO416" i="1"/>
  <c r="AO416" i="3" s="1"/>
  <c r="AO377" i="1"/>
  <c r="AO377" i="3" s="1"/>
  <c r="AN377" i="3"/>
  <c r="AP377" i="1"/>
  <c r="AQ417" i="1" l="1"/>
  <c r="AQ463" i="1"/>
  <c r="AQ463" i="3" s="1"/>
  <c r="AQ548" i="1"/>
  <c r="AQ548" i="3" s="1"/>
  <c r="AT556" i="3"/>
  <c r="AT170" i="1"/>
  <c r="AS170" i="1"/>
  <c r="AS170" i="3" s="1"/>
  <c r="AR170" i="3"/>
  <c r="AQ302" i="1"/>
  <c r="AQ452" i="1"/>
  <c r="AQ452" i="3" s="1"/>
  <c r="AT379" i="1"/>
  <c r="AS379" i="1"/>
  <c r="AS379" i="3" s="1"/>
  <c r="AQ521" i="1"/>
  <c r="AQ654" i="1"/>
  <c r="AQ654" i="3" s="1"/>
  <c r="AQ603" i="1"/>
  <c r="AR603" i="1" s="1"/>
  <c r="AS603" i="1" s="1"/>
  <c r="AS603" i="3" s="1"/>
  <c r="AQ558" i="1"/>
  <c r="AQ67" i="1"/>
  <c r="AR548" i="1"/>
  <c r="AR548" i="3" s="1"/>
  <c r="AT548" i="1"/>
  <c r="AT548" i="3" s="1"/>
  <c r="AS548" i="1"/>
  <c r="AS548" i="3" s="1"/>
  <c r="AU548" i="1"/>
  <c r="AU548" i="3" s="1"/>
  <c r="AQ443" i="1"/>
  <c r="AQ443" i="3" s="1"/>
  <c r="AQ289" i="1"/>
  <c r="AU550" i="1"/>
  <c r="AU550" i="3" s="1"/>
  <c r="AT550" i="3"/>
  <c r="AU624" i="1"/>
  <c r="AU624" i="3" s="1"/>
  <c r="AT624" i="3"/>
  <c r="AU248" i="1"/>
  <c r="AU248" i="3" s="1"/>
  <c r="AT248" i="3"/>
  <c r="AU306" i="1"/>
  <c r="AU306" i="3" s="1"/>
  <c r="AT306" i="3"/>
  <c r="AU284" i="1"/>
  <c r="AU284" i="3" s="1"/>
  <c r="AT284" i="3"/>
  <c r="AU372" i="1"/>
  <c r="AU372" i="3" s="1"/>
  <c r="AT372" i="3"/>
  <c r="AU259" i="1"/>
  <c r="AU259" i="3" s="1"/>
  <c r="AT259" i="3"/>
  <c r="AU496" i="1"/>
  <c r="AU496" i="3" s="1"/>
  <c r="AT496" i="3"/>
  <c r="AU638" i="1"/>
  <c r="AU638" i="3" s="1"/>
  <c r="AT638" i="3"/>
  <c r="AU60" i="1"/>
  <c r="AU60" i="3" s="1"/>
  <c r="AT60" i="3"/>
  <c r="AU256" i="1"/>
  <c r="AU256" i="3" s="1"/>
  <c r="AT256" i="3"/>
  <c r="AU287" i="1"/>
  <c r="AU287" i="3" s="1"/>
  <c r="AT287" i="3"/>
  <c r="AU535" i="1"/>
  <c r="AU535" i="3" s="1"/>
  <c r="AT535" i="3"/>
  <c r="AU337" i="1"/>
  <c r="AU337" i="3" s="1"/>
  <c r="AT337" i="3"/>
  <c r="AU502" i="1"/>
  <c r="AU502" i="3" s="1"/>
  <c r="AT502" i="3"/>
  <c r="AU503" i="1"/>
  <c r="AU503" i="3" s="1"/>
  <c r="AT503" i="3"/>
  <c r="AU318" i="1"/>
  <c r="AU318" i="3" s="1"/>
  <c r="AT318" i="3"/>
  <c r="AU324" i="1"/>
  <c r="AU324" i="3" s="1"/>
  <c r="AT324" i="3"/>
  <c r="AU608" i="1"/>
  <c r="AU608" i="3" s="1"/>
  <c r="AT608" i="3"/>
  <c r="AU52" i="1"/>
  <c r="AU52" i="3" s="1"/>
  <c r="AT52" i="3"/>
  <c r="AU459" i="1"/>
  <c r="AU459" i="3" s="1"/>
  <c r="AT459" i="3"/>
  <c r="AU291" i="1"/>
  <c r="AU291" i="3" s="1"/>
  <c r="AT291" i="3"/>
  <c r="AU575" i="1"/>
  <c r="AU575" i="3" s="1"/>
  <c r="AT575" i="3"/>
  <c r="AU415" i="1"/>
  <c r="AU415" i="3" s="1"/>
  <c r="AT415" i="3"/>
  <c r="AU33" i="1"/>
  <c r="AU33" i="3" s="1"/>
  <c r="AT33" i="3"/>
  <c r="AU66" i="1"/>
  <c r="AU66" i="3" s="1"/>
  <c r="AT66" i="3"/>
  <c r="AU329" i="1"/>
  <c r="AU329" i="3" s="1"/>
  <c r="AT329" i="3"/>
  <c r="AU275" i="1"/>
  <c r="AU275" i="3" s="1"/>
  <c r="AT275" i="3"/>
  <c r="AU343" i="1"/>
  <c r="AU343" i="3" s="1"/>
  <c r="AT343" i="3"/>
  <c r="AU366" i="1"/>
  <c r="AU366" i="3" s="1"/>
  <c r="AT366" i="3"/>
  <c r="AQ17" i="1"/>
  <c r="AP17" i="3"/>
  <c r="AQ94" i="1"/>
  <c r="AP94" i="3"/>
  <c r="AT277" i="1"/>
  <c r="AR277" i="3"/>
  <c r="AQ462" i="1"/>
  <c r="AP462" i="3"/>
  <c r="AQ245" i="1"/>
  <c r="AT5" i="1"/>
  <c r="AR5" i="3"/>
  <c r="AQ32" i="3"/>
  <c r="AR32" i="1"/>
  <c r="AT32" i="1"/>
  <c r="AQ172" i="1"/>
  <c r="AP172" i="3"/>
  <c r="AQ510" i="1"/>
  <c r="AP510" i="3"/>
  <c r="AQ574" i="1"/>
  <c r="AP574" i="3"/>
  <c r="AU379" i="1"/>
  <c r="AU379" i="3" s="1"/>
  <c r="AT379" i="3"/>
  <c r="AQ92" i="1"/>
  <c r="AP92" i="3"/>
  <c r="AT405" i="1"/>
  <c r="AR405" i="3"/>
  <c r="AQ28" i="1"/>
  <c r="AP28" i="3"/>
  <c r="AQ78" i="3"/>
  <c r="AR78" i="1"/>
  <c r="AT78" i="1" s="1"/>
  <c r="AQ173" i="1"/>
  <c r="AP173" i="3"/>
  <c r="AQ148" i="1"/>
  <c r="AP148" i="3"/>
  <c r="AQ104" i="1"/>
  <c r="AP104" i="3"/>
  <c r="AS212" i="1"/>
  <c r="AS212" i="3" s="1"/>
  <c r="AR212" i="3"/>
  <c r="AQ347" i="1"/>
  <c r="AP347" i="3"/>
  <c r="AR627" i="1"/>
  <c r="AT627" i="1" s="1"/>
  <c r="AQ627" i="3"/>
  <c r="AQ669" i="1"/>
  <c r="AP669" i="3"/>
  <c r="AQ159" i="3"/>
  <c r="AR159" i="1"/>
  <c r="AT159" i="1"/>
  <c r="AQ349" i="1"/>
  <c r="AP349" i="3"/>
  <c r="AQ129" i="3"/>
  <c r="AR129" i="1"/>
  <c r="AS129" i="1" s="1"/>
  <c r="AS129" i="3" s="1"/>
  <c r="AQ357" i="3"/>
  <c r="AR357" i="1"/>
  <c r="AT357" i="1" s="1"/>
  <c r="AQ662" i="1"/>
  <c r="AP662" i="3"/>
  <c r="AQ315" i="1"/>
  <c r="AP315" i="3"/>
  <c r="AT236" i="1"/>
  <c r="AR236" i="3"/>
  <c r="AQ180" i="1"/>
  <c r="AP180" i="3"/>
  <c r="AU466" i="1"/>
  <c r="AU466" i="3" s="1"/>
  <c r="AT466" i="3"/>
  <c r="AQ370" i="1"/>
  <c r="AQ580" i="1"/>
  <c r="AP580" i="3"/>
  <c r="AQ484" i="1"/>
  <c r="AP484" i="3"/>
  <c r="AQ444" i="1"/>
  <c r="AP444" i="3"/>
  <c r="AQ505" i="1"/>
  <c r="AP505" i="3"/>
  <c r="AQ311" i="3"/>
  <c r="AR311" i="1"/>
  <c r="AT311" i="1" s="1"/>
  <c r="AQ218" i="1"/>
  <c r="AP218" i="3"/>
  <c r="AS523" i="1"/>
  <c r="AS523" i="3" s="1"/>
  <c r="AR523" i="3"/>
  <c r="AQ601" i="1"/>
  <c r="AP601" i="3"/>
  <c r="AQ219" i="1"/>
  <c r="AP219" i="3"/>
  <c r="AU566" i="1"/>
  <c r="AU566" i="3" s="1"/>
  <c r="AT566" i="3"/>
  <c r="AR570" i="1"/>
  <c r="AT570" i="1" s="1"/>
  <c r="AQ570" i="3"/>
  <c r="AS248" i="1"/>
  <c r="AS248" i="3" s="1"/>
  <c r="AR248" i="3"/>
  <c r="AS575" i="1"/>
  <c r="AS575" i="3" s="1"/>
  <c r="AR575" i="3"/>
  <c r="AQ233" i="1"/>
  <c r="AP233" i="3"/>
  <c r="AQ354" i="3"/>
  <c r="AR354" i="1"/>
  <c r="AT354" i="1" s="1"/>
  <c r="AR555" i="1"/>
  <c r="AT555" i="1" s="1"/>
  <c r="AQ555" i="3"/>
  <c r="AQ300" i="3"/>
  <c r="AR300" i="1"/>
  <c r="AT300" i="1" s="1"/>
  <c r="AQ472" i="1"/>
  <c r="AP472" i="3"/>
  <c r="AQ249" i="1"/>
  <c r="AP249" i="3"/>
  <c r="AQ293" i="3"/>
  <c r="AR293" i="1"/>
  <c r="AS293" i="1" s="1"/>
  <c r="AS293" i="3" s="1"/>
  <c r="AT200" i="1"/>
  <c r="AR200" i="3"/>
  <c r="AQ266" i="1"/>
  <c r="AP266" i="3"/>
  <c r="AQ628" i="1"/>
  <c r="AP628" i="3"/>
  <c r="AS85" i="1"/>
  <c r="AS85" i="3" s="1"/>
  <c r="AR85" i="3"/>
  <c r="AS566" i="1"/>
  <c r="AS566" i="3" s="1"/>
  <c r="AR566" i="3"/>
  <c r="AQ367" i="1"/>
  <c r="AP367" i="3"/>
  <c r="AR350" i="1"/>
  <c r="AS350" i="1" s="1"/>
  <c r="AS350" i="3" s="1"/>
  <c r="AQ350" i="3"/>
  <c r="AQ321" i="1"/>
  <c r="AP321" i="3"/>
  <c r="AQ451" i="1"/>
  <c r="AP451" i="3"/>
  <c r="AQ305" i="1"/>
  <c r="AP305" i="3"/>
  <c r="AQ483" i="1"/>
  <c r="AP483" i="3"/>
  <c r="AQ564" i="1"/>
  <c r="AQ15" i="1"/>
  <c r="AP15" i="3"/>
  <c r="AQ356" i="1"/>
  <c r="AU326" i="1"/>
  <c r="AU326" i="3" s="1"/>
  <c r="AT326" i="3"/>
  <c r="AQ45" i="3"/>
  <c r="AR45" i="1"/>
  <c r="AS45" i="1" s="1"/>
  <c r="AS45" i="3" s="1"/>
  <c r="AQ257" i="1"/>
  <c r="AP257" i="3"/>
  <c r="AQ616" i="1"/>
  <c r="AP616" i="3"/>
  <c r="AT79" i="1"/>
  <c r="AR79" i="3"/>
  <c r="AQ549" i="1"/>
  <c r="AP549" i="3"/>
  <c r="AQ400" i="1"/>
  <c r="AP400" i="3"/>
  <c r="AQ385" i="3"/>
  <c r="AR385" i="1"/>
  <c r="AT385" i="1" s="1"/>
  <c r="AT166" i="1"/>
  <c r="AR166" i="3"/>
  <c r="AQ119" i="3"/>
  <c r="AR119" i="1"/>
  <c r="AT119" i="1" s="1"/>
  <c r="AQ101" i="1"/>
  <c r="AP101" i="3"/>
  <c r="AQ478" i="1"/>
  <c r="AP478" i="3"/>
  <c r="AQ487" i="1"/>
  <c r="AP487" i="3"/>
  <c r="AQ106" i="1"/>
  <c r="AP106" i="3"/>
  <c r="AT651" i="1"/>
  <c r="AR651" i="3"/>
  <c r="AQ498" i="1"/>
  <c r="AR198" i="1"/>
  <c r="AQ198" i="3"/>
  <c r="AS198" i="1"/>
  <c r="AS198" i="3" s="1"/>
  <c r="AQ597" i="1"/>
  <c r="AP597" i="3"/>
  <c r="AQ267" i="1"/>
  <c r="AP267" i="3"/>
  <c r="AQ474" i="1"/>
  <c r="AP474" i="3"/>
  <c r="AU227" i="1"/>
  <c r="AU227" i="3" s="1"/>
  <c r="AT227" i="3"/>
  <c r="AS284" i="1"/>
  <c r="AS284" i="3" s="1"/>
  <c r="AR284" i="3"/>
  <c r="AQ97" i="1"/>
  <c r="AP97" i="3"/>
  <c r="AR6" i="1"/>
  <c r="AT6" i="1" s="1"/>
  <c r="AQ6" i="3"/>
  <c r="AQ299" i="1"/>
  <c r="AP299" i="3"/>
  <c r="AQ652" i="1"/>
  <c r="AP652" i="3"/>
  <c r="AQ153" i="1"/>
  <c r="AP153" i="3"/>
  <c r="AQ223" i="3"/>
  <c r="AR223" i="1"/>
  <c r="AT223" i="1" s="1"/>
  <c r="AQ547" i="1"/>
  <c r="AP547" i="3"/>
  <c r="AQ541" i="1"/>
  <c r="AP541" i="3"/>
  <c r="AQ98" i="1"/>
  <c r="AQ72" i="3"/>
  <c r="AR72" i="1"/>
  <c r="AS72" i="1" s="1"/>
  <c r="AS72" i="3" s="1"/>
  <c r="AQ447" i="1"/>
  <c r="AP447" i="3"/>
  <c r="AS639" i="1"/>
  <c r="AS639" i="3" s="1"/>
  <c r="AR639" i="3"/>
  <c r="AQ27" i="1"/>
  <c r="AP27" i="3"/>
  <c r="AQ346" i="3"/>
  <c r="AR346" i="1"/>
  <c r="AT346" i="1" s="1"/>
  <c r="AQ211" i="1"/>
  <c r="AP211" i="3"/>
  <c r="AQ189" i="1"/>
  <c r="AP189" i="3"/>
  <c r="AQ7" i="1"/>
  <c r="AP7" i="3"/>
  <c r="AQ610" i="3"/>
  <c r="AR610" i="1"/>
  <c r="AT610" i="1" s="1"/>
  <c r="AQ635" i="1"/>
  <c r="AP635" i="3"/>
  <c r="AQ91" i="3"/>
  <c r="AR91" i="1"/>
  <c r="AT91" i="1" s="1"/>
  <c r="AQ590" i="1"/>
  <c r="AP590" i="3"/>
  <c r="AQ619" i="1"/>
  <c r="AP619" i="3"/>
  <c r="AQ41" i="1"/>
  <c r="AP41" i="3"/>
  <c r="AQ397" i="3"/>
  <c r="AR397" i="1"/>
  <c r="AS397" i="1" s="1"/>
  <c r="AS397" i="3" s="1"/>
  <c r="AT464" i="1"/>
  <c r="AR464" i="3"/>
  <c r="AR557" i="1"/>
  <c r="AT557" i="1" s="1"/>
  <c r="AQ557" i="3"/>
  <c r="AQ648" i="3"/>
  <c r="AR648" i="1"/>
  <c r="AT648" i="1" s="1"/>
  <c r="AS467" i="1"/>
  <c r="AS467" i="3" s="1"/>
  <c r="AR467" i="3"/>
  <c r="AQ340" i="3"/>
  <c r="AR340" i="1"/>
  <c r="AS340" i="1" s="1"/>
  <c r="AS340" i="3" s="1"/>
  <c r="AQ640" i="1"/>
  <c r="AP640" i="3"/>
  <c r="AQ359" i="1"/>
  <c r="AP359" i="3"/>
  <c r="AQ262" i="1"/>
  <c r="AP262" i="3"/>
  <c r="AQ325" i="1"/>
  <c r="AP325" i="3"/>
  <c r="AQ364" i="1"/>
  <c r="AP364" i="3"/>
  <c r="AQ489" i="1"/>
  <c r="AP489" i="3"/>
  <c r="AQ154" i="1"/>
  <c r="AP154" i="3"/>
  <c r="AQ395" i="1"/>
  <c r="AP395" i="3"/>
  <c r="AQ606" i="1"/>
  <c r="AP606" i="3"/>
  <c r="AU467" i="1"/>
  <c r="AU467" i="3" s="1"/>
  <c r="AT467" i="3"/>
  <c r="AR443" i="1"/>
  <c r="AT443" i="1" s="1"/>
  <c r="AQ151" i="1"/>
  <c r="AP151" i="3"/>
  <c r="AQ224" i="1"/>
  <c r="AP224" i="3"/>
  <c r="AQ9" i="1"/>
  <c r="AP9" i="3"/>
  <c r="AU147" i="1"/>
  <c r="AU147" i="3" s="1"/>
  <c r="AT147" i="3"/>
  <c r="AU427" i="1"/>
  <c r="AU427" i="3" s="1"/>
  <c r="AT427" i="3"/>
  <c r="AQ294" i="1"/>
  <c r="AP294" i="3"/>
  <c r="AR506" i="1"/>
  <c r="AT506" i="1" s="1"/>
  <c r="AQ506" i="3"/>
  <c r="AU313" i="1"/>
  <c r="AU313" i="3" s="1"/>
  <c r="AT313" i="3"/>
  <c r="AU86" i="1"/>
  <c r="AU86" i="3" s="1"/>
  <c r="AT86" i="3"/>
  <c r="AQ113" i="3"/>
  <c r="AR113" i="1"/>
  <c r="AS113" i="1" s="1"/>
  <c r="AS113" i="3" s="1"/>
  <c r="AQ42" i="1"/>
  <c r="AP42" i="3"/>
  <c r="AQ74" i="3"/>
  <c r="AR74" i="1"/>
  <c r="AT74" i="1" s="1"/>
  <c r="AQ238" i="1"/>
  <c r="AP238" i="3"/>
  <c r="AQ271" i="3"/>
  <c r="AR271" i="1"/>
  <c r="AS271" i="1" s="1"/>
  <c r="AS271" i="3" s="1"/>
  <c r="AQ579" i="1"/>
  <c r="AP579" i="3"/>
  <c r="AQ576" i="1"/>
  <c r="AP576" i="3"/>
  <c r="AS502" i="1"/>
  <c r="AS502" i="3" s="1"/>
  <c r="AR502" i="3"/>
  <c r="AS256" i="1"/>
  <c r="AS256" i="3" s="1"/>
  <c r="AR256" i="3"/>
  <c r="AS275" i="1"/>
  <c r="AS275" i="3" s="1"/>
  <c r="AR275" i="3"/>
  <c r="AQ625" i="1"/>
  <c r="AP625" i="3"/>
  <c r="AQ445" i="1"/>
  <c r="AP445" i="3"/>
  <c r="AS329" i="1"/>
  <c r="AS329" i="3" s="1"/>
  <c r="AR329" i="3"/>
  <c r="AQ403" i="1"/>
  <c r="AP403" i="3"/>
  <c r="AQ93" i="1"/>
  <c r="AP93" i="3"/>
  <c r="AQ283" i="1"/>
  <c r="AP283" i="3"/>
  <c r="AQ438" i="1"/>
  <c r="AP438" i="3"/>
  <c r="AQ59" i="1"/>
  <c r="AP59" i="3"/>
  <c r="AQ382" i="1"/>
  <c r="AP382" i="3"/>
  <c r="AQ540" i="1"/>
  <c r="AP540" i="3"/>
  <c r="AQ135" i="3"/>
  <c r="AR135" i="1"/>
  <c r="AT135" i="1" s="1"/>
  <c r="AQ75" i="1"/>
  <c r="AP75" i="3"/>
  <c r="AQ521" i="3"/>
  <c r="AR521" i="1"/>
  <c r="AS521" i="1" s="1"/>
  <c r="AS521" i="3" s="1"/>
  <c r="AQ524" i="1"/>
  <c r="AP524" i="3"/>
  <c r="AQ330" i="1"/>
  <c r="AP330" i="3"/>
  <c r="AR417" i="1"/>
  <c r="AR417" i="3" s="1"/>
  <c r="AQ417" i="3"/>
  <c r="AQ573" i="1"/>
  <c r="AP573" i="3"/>
  <c r="AT21" i="1"/>
  <c r="AR21" i="3"/>
  <c r="AQ381" i="1"/>
  <c r="AP381" i="3"/>
  <c r="AQ399" i="3"/>
  <c r="AR399" i="1"/>
  <c r="AT399" i="1" s="1"/>
  <c r="AS60" i="1"/>
  <c r="AS60" i="3" s="1"/>
  <c r="AR60" i="3"/>
  <c r="AU639" i="1"/>
  <c r="AU639" i="3" s="1"/>
  <c r="AT639" i="3"/>
  <c r="AQ205" i="1"/>
  <c r="AP205" i="3"/>
  <c r="AQ258" i="1"/>
  <c r="AP258" i="3"/>
  <c r="AQ40" i="3"/>
  <c r="AR40" i="1"/>
  <c r="AS40" i="1" s="1"/>
  <c r="AS40" i="3" s="1"/>
  <c r="AQ394" i="1"/>
  <c r="AP394" i="3"/>
  <c r="AQ24" i="3"/>
  <c r="AR24" i="1"/>
  <c r="AS24" i="1" s="1"/>
  <c r="AS24" i="3" s="1"/>
  <c r="AQ295" i="1"/>
  <c r="AP295" i="3"/>
  <c r="AU203" i="1"/>
  <c r="AU203" i="3" s="1"/>
  <c r="AT203" i="3"/>
  <c r="AQ297" i="1"/>
  <c r="AP297" i="3"/>
  <c r="AQ265" i="3"/>
  <c r="AR265" i="1"/>
  <c r="AS265" i="1" s="1"/>
  <c r="AS265" i="3" s="1"/>
  <c r="AQ188" i="1"/>
  <c r="AQ134" i="1"/>
  <c r="AP134" i="3"/>
  <c r="AQ109" i="3"/>
  <c r="AR109" i="1"/>
  <c r="AT109" i="1" s="1"/>
  <c r="AS147" i="1"/>
  <c r="AS147" i="3" s="1"/>
  <c r="AR147" i="3"/>
  <c r="AQ38" i="3"/>
  <c r="AR38" i="1"/>
  <c r="AT38" i="1" s="1"/>
  <c r="AQ2" i="1"/>
  <c r="AP2" i="3"/>
  <c r="AQ167" i="1"/>
  <c r="AP167" i="3"/>
  <c r="AQ182" i="1"/>
  <c r="AP182" i="3"/>
  <c r="AQ594" i="1"/>
  <c r="AP594" i="3"/>
  <c r="AU426" i="1"/>
  <c r="AU426" i="3" s="1"/>
  <c r="AT426" i="3"/>
  <c r="AQ507" i="1"/>
  <c r="AP507" i="3"/>
  <c r="AT197" i="1"/>
  <c r="AR197" i="3"/>
  <c r="AQ518" i="1"/>
  <c r="AP518" i="3"/>
  <c r="AQ235" i="1"/>
  <c r="AP235" i="3"/>
  <c r="AQ296" i="3"/>
  <c r="AR296" i="1"/>
  <c r="AT296" i="1" s="1"/>
  <c r="AQ391" i="1"/>
  <c r="AP391" i="3"/>
  <c r="AT446" i="1"/>
  <c r="AR446" i="3"/>
  <c r="AT100" i="1"/>
  <c r="AR100" i="3"/>
  <c r="AQ131" i="3"/>
  <c r="AR131" i="1"/>
  <c r="AT131" i="1"/>
  <c r="AQ82" i="1"/>
  <c r="AP82" i="3"/>
  <c r="AT481" i="1"/>
  <c r="AR481" i="3"/>
  <c r="AT214" i="1"/>
  <c r="AR214" i="3"/>
  <c r="AQ537" i="1"/>
  <c r="AP537" i="3"/>
  <c r="AQ388" i="3"/>
  <c r="AR388" i="1"/>
  <c r="AS388" i="1" s="1"/>
  <c r="AS388" i="3" s="1"/>
  <c r="AQ209" i="1"/>
  <c r="AP209" i="3"/>
  <c r="AQ107" i="1"/>
  <c r="AP107" i="3"/>
  <c r="AQ183" i="1"/>
  <c r="AP183" i="3"/>
  <c r="AS287" i="1"/>
  <c r="AS287" i="3" s="1"/>
  <c r="AR287" i="3"/>
  <c r="AQ655" i="1"/>
  <c r="AP655" i="3"/>
  <c r="AQ493" i="3"/>
  <c r="AR493" i="1"/>
  <c r="AT493" i="1"/>
  <c r="AQ252" i="1"/>
  <c r="AQ495" i="1"/>
  <c r="AP495" i="3"/>
  <c r="AU605" i="1"/>
  <c r="AU605" i="3" s="1"/>
  <c r="AT605" i="3"/>
  <c r="AU85" i="1"/>
  <c r="AU85" i="3" s="1"/>
  <c r="AT85" i="3"/>
  <c r="AQ122" i="3"/>
  <c r="AR122" i="1"/>
  <c r="AS122" i="1" s="1"/>
  <c r="AS122" i="3" s="1"/>
  <c r="AQ600" i="1"/>
  <c r="AP600" i="3"/>
  <c r="AS203" i="1"/>
  <c r="AS203" i="3" s="1"/>
  <c r="AR203" i="3"/>
  <c r="AQ201" i="1"/>
  <c r="AP201" i="3"/>
  <c r="AU485" i="1"/>
  <c r="AU485" i="3" s="1"/>
  <c r="AT485" i="3"/>
  <c r="AQ127" i="1"/>
  <c r="AP127" i="3"/>
  <c r="AQ453" i="1"/>
  <c r="AP453" i="3"/>
  <c r="AT123" i="1"/>
  <c r="AR123" i="3"/>
  <c r="AQ322" i="1"/>
  <c r="AU465" i="1"/>
  <c r="AU465" i="3" s="1"/>
  <c r="AT465" i="3"/>
  <c r="AS427" i="1"/>
  <c r="AS427" i="3" s="1"/>
  <c r="AR427" i="3"/>
  <c r="AQ43" i="1"/>
  <c r="AP43" i="3"/>
  <c r="AQ341" i="1"/>
  <c r="AP341" i="3"/>
  <c r="AQ162" i="3"/>
  <c r="AR162" i="1"/>
  <c r="AS162" i="1" s="1"/>
  <c r="AS162" i="3" s="1"/>
  <c r="AT282" i="1"/>
  <c r="AR282" i="3"/>
  <c r="AS86" i="1"/>
  <c r="AS86" i="3" s="1"/>
  <c r="AR86" i="3"/>
  <c r="AQ569" i="3"/>
  <c r="AR569" i="1"/>
  <c r="AT569" i="1" s="1"/>
  <c r="AS426" i="1"/>
  <c r="AS426" i="3" s="1"/>
  <c r="AR426" i="3"/>
  <c r="AT181" i="1"/>
  <c r="AR181" i="3"/>
  <c r="AQ12" i="1"/>
  <c r="AQ646" i="1"/>
  <c r="AP646" i="3"/>
  <c r="AQ442" i="1"/>
  <c r="AP442" i="3"/>
  <c r="AQ657" i="1"/>
  <c r="AP657" i="3"/>
  <c r="AQ418" i="1"/>
  <c r="AP418" i="3"/>
  <c r="AQ254" i="1"/>
  <c r="AP254" i="3"/>
  <c r="AQ317" i="1"/>
  <c r="AP317" i="3"/>
  <c r="AQ529" i="1"/>
  <c r="AP529" i="3"/>
  <c r="AQ288" i="1"/>
  <c r="AP288" i="3"/>
  <c r="AQ420" i="1"/>
  <c r="AP420" i="3"/>
  <c r="AQ659" i="3"/>
  <c r="AR659" i="1"/>
  <c r="AT659" i="1" s="1"/>
  <c r="AQ206" i="1"/>
  <c r="AP206" i="3"/>
  <c r="AQ522" i="1"/>
  <c r="AP522" i="3"/>
  <c r="AQ609" i="1"/>
  <c r="AP609" i="3"/>
  <c r="AQ328" i="3"/>
  <c r="AR328" i="1"/>
  <c r="AS328" i="1" s="1"/>
  <c r="AS328" i="3" s="1"/>
  <c r="AT160" i="1"/>
  <c r="AR160" i="3"/>
  <c r="AQ190" i="1"/>
  <c r="AP190" i="3"/>
  <c r="AQ264" i="1"/>
  <c r="AP264" i="3"/>
  <c r="AQ582" i="3"/>
  <c r="AR582" i="1"/>
  <c r="AT582" i="1" s="1"/>
  <c r="AS605" i="1"/>
  <c r="AS605" i="3" s="1"/>
  <c r="AR605" i="3"/>
  <c r="AQ117" i="1"/>
  <c r="AP117" i="3"/>
  <c r="AQ253" i="1"/>
  <c r="AP253" i="3"/>
  <c r="AR421" i="1"/>
  <c r="AS421" i="1" s="1"/>
  <c r="AS421" i="3" s="1"/>
  <c r="AQ421" i="3"/>
  <c r="AU303" i="1"/>
  <c r="AU303" i="3" s="1"/>
  <c r="AT303" i="3"/>
  <c r="AQ371" i="1"/>
  <c r="AP371" i="3"/>
  <c r="AQ425" i="1"/>
  <c r="AP425" i="3"/>
  <c r="AQ599" i="1"/>
  <c r="AP599" i="3"/>
  <c r="AQ58" i="1"/>
  <c r="AP58" i="3"/>
  <c r="AQ501" i="1"/>
  <c r="AP501" i="3"/>
  <c r="AU363" i="1"/>
  <c r="AU363" i="3" s="1"/>
  <c r="AT363" i="3"/>
  <c r="AQ664" i="1"/>
  <c r="AP664" i="3"/>
  <c r="AT437" i="1"/>
  <c r="AR437" i="3"/>
  <c r="AQ424" i="1"/>
  <c r="AP424" i="3"/>
  <c r="AU598" i="1"/>
  <c r="AU598" i="3" s="1"/>
  <c r="AT598" i="3"/>
  <c r="AQ611" i="3"/>
  <c r="AR611" i="1"/>
  <c r="AT611" i="1" s="1"/>
  <c r="AT281" i="1"/>
  <c r="AR281" i="3"/>
  <c r="AQ358" i="1"/>
  <c r="AP358" i="3"/>
  <c r="AT368" i="1"/>
  <c r="AR368" i="3"/>
  <c r="AU320" i="1"/>
  <c r="AU320" i="3" s="1"/>
  <c r="AT320" i="3"/>
  <c r="AQ539" i="1"/>
  <c r="AP539" i="3"/>
  <c r="AU543" i="1"/>
  <c r="AU543" i="3" s="1"/>
  <c r="AT543" i="3"/>
  <c r="AQ645" i="1"/>
  <c r="AP645" i="3"/>
  <c r="AQ199" i="3"/>
  <c r="AR199" i="1"/>
  <c r="AT199" i="1" s="1"/>
  <c r="AR50" i="1"/>
  <c r="AQ50" i="3"/>
  <c r="AU185" i="1"/>
  <c r="AU185" i="3" s="1"/>
  <c r="AT185" i="3"/>
  <c r="AQ458" i="3"/>
  <c r="AR458" i="1"/>
  <c r="AT458" i="1" s="1"/>
  <c r="AQ335" i="1"/>
  <c r="AP335" i="3"/>
  <c r="AS415" i="1"/>
  <c r="AS415" i="3" s="1"/>
  <c r="AR415" i="3"/>
  <c r="AQ344" i="1"/>
  <c r="AP344" i="3"/>
  <c r="AU221" i="1"/>
  <c r="AU221" i="3" s="1"/>
  <c r="AT221" i="3"/>
  <c r="AQ339" i="1"/>
  <c r="AP339" i="3"/>
  <c r="AQ110" i="3"/>
  <c r="AR110" i="1"/>
  <c r="AS110" i="1" s="1"/>
  <c r="AS110" i="3" s="1"/>
  <c r="AQ404" i="1"/>
  <c r="AP404" i="3"/>
  <c r="AQ545" i="1"/>
  <c r="AP545" i="3"/>
  <c r="AS535" i="1"/>
  <c r="AS535" i="3" s="1"/>
  <c r="AR535" i="3"/>
  <c r="AQ448" i="1"/>
  <c r="AP448" i="3"/>
  <c r="AQ191" i="1"/>
  <c r="AQ375" i="3"/>
  <c r="AR375" i="1"/>
  <c r="AS375" i="1"/>
  <c r="AS375" i="3" s="1"/>
  <c r="AQ607" i="1"/>
  <c r="AP607" i="3"/>
  <c r="AQ353" i="1"/>
  <c r="AP353" i="3"/>
  <c r="AQ95" i="1"/>
  <c r="AP95" i="3"/>
  <c r="AQ563" i="3"/>
  <c r="AR563" i="1"/>
  <c r="AS563" i="1" s="1"/>
  <c r="AS563" i="3" s="1"/>
  <c r="AS608" i="1"/>
  <c r="AS608" i="3" s="1"/>
  <c r="AR608" i="3"/>
  <c r="AS550" i="1"/>
  <c r="AS550" i="3" s="1"/>
  <c r="AR550" i="3"/>
  <c r="AQ69" i="1"/>
  <c r="AP69" i="3"/>
  <c r="AQ585" i="1"/>
  <c r="AP585" i="3"/>
  <c r="AQ54" i="3"/>
  <c r="AR54" i="1"/>
  <c r="AT54" i="1" s="1"/>
  <c r="AQ20" i="1"/>
  <c r="AP20" i="3"/>
  <c r="AQ230" i="3"/>
  <c r="AR230" i="1"/>
  <c r="AT230" i="1" s="1"/>
  <c r="AQ461" i="1"/>
  <c r="AQ250" i="3"/>
  <c r="AR250" i="1"/>
  <c r="AT250" i="1" s="1"/>
  <c r="AQ193" i="1"/>
  <c r="AP193" i="3"/>
  <c r="AT208" i="1"/>
  <c r="AR208" i="3"/>
  <c r="AQ234" i="1"/>
  <c r="AP234" i="3"/>
  <c r="AS303" i="1"/>
  <c r="AS303" i="3" s="1"/>
  <c r="AR303" i="3"/>
  <c r="AQ19" i="1"/>
  <c r="AP19" i="3"/>
  <c r="AQ44" i="1"/>
  <c r="AP44" i="3"/>
  <c r="AQ13" i="3"/>
  <c r="AR13" i="1"/>
  <c r="AS13" i="1" s="1"/>
  <c r="AS13" i="3" s="1"/>
  <c r="AQ334" i="1"/>
  <c r="AP334" i="3"/>
  <c r="AQ251" i="1"/>
  <c r="AP251" i="3"/>
  <c r="AS363" i="1"/>
  <c r="AS363" i="3" s="1"/>
  <c r="AR363" i="3"/>
  <c r="AQ307" i="1"/>
  <c r="AS598" i="1"/>
  <c r="AS598" i="3" s="1"/>
  <c r="AR598" i="3"/>
  <c r="AT327" i="1"/>
  <c r="AR327" i="3"/>
  <c r="AQ649" i="1"/>
  <c r="AP649" i="3"/>
  <c r="AQ232" i="1"/>
  <c r="AP232" i="3"/>
  <c r="AS320" i="1"/>
  <c r="AS320" i="3" s="1"/>
  <c r="AR320" i="3"/>
  <c r="AQ158" i="1"/>
  <c r="AP158" i="3"/>
  <c r="AQ47" i="3"/>
  <c r="AR47" i="1"/>
  <c r="AS47" i="1" s="1"/>
  <c r="AS47" i="3" s="1"/>
  <c r="AS543" i="1"/>
  <c r="AS543" i="3" s="1"/>
  <c r="AR543" i="3"/>
  <c r="AQ77" i="1"/>
  <c r="AP77" i="3"/>
  <c r="AQ314" i="1"/>
  <c r="AP314" i="3"/>
  <c r="AQ143" i="1"/>
  <c r="AP143" i="3"/>
  <c r="AQ542" i="1"/>
  <c r="AP542" i="3"/>
  <c r="AQ586" i="1"/>
  <c r="AP586" i="3"/>
  <c r="AQ276" i="3"/>
  <c r="AR276" i="1"/>
  <c r="AT276" i="1" s="1"/>
  <c r="AR365" i="1"/>
  <c r="AT365" i="1" s="1"/>
  <c r="AQ365" i="3"/>
  <c r="AQ470" i="1"/>
  <c r="AP470" i="3"/>
  <c r="AS221" i="1"/>
  <c r="AS221" i="3" s="1"/>
  <c r="AR221" i="3"/>
  <c r="AQ663" i="1"/>
  <c r="AP663" i="3"/>
  <c r="AQ323" i="1"/>
  <c r="AP323" i="3"/>
  <c r="AQ486" i="3"/>
  <c r="AR486" i="1"/>
  <c r="AT486" i="1" s="1"/>
  <c r="AQ118" i="3"/>
  <c r="AR118" i="1"/>
  <c r="AS118" i="1"/>
  <c r="AS118" i="3" s="1"/>
  <c r="AU488" i="1"/>
  <c r="AU488" i="3" s="1"/>
  <c r="AT488" i="3"/>
  <c r="AR3" i="1"/>
  <c r="AT3" i="1" s="1"/>
  <c r="AQ3" i="3"/>
  <c r="AQ497" i="1"/>
  <c r="AP497" i="3"/>
  <c r="AT246" i="1"/>
  <c r="AR246" i="3"/>
  <c r="AQ57" i="1"/>
  <c r="AP57" i="3"/>
  <c r="AQ565" i="1"/>
  <c r="AP565" i="3"/>
  <c r="AQ637" i="1"/>
  <c r="AP637" i="3"/>
  <c r="AQ578" i="1"/>
  <c r="AP578" i="3"/>
  <c r="AR584" i="1"/>
  <c r="AS584" i="1" s="1"/>
  <c r="AS584" i="3" s="1"/>
  <c r="AQ584" i="3"/>
  <c r="AR408" i="1"/>
  <c r="AT408" i="1" s="1"/>
  <c r="AQ408" i="3"/>
  <c r="AQ99" i="3"/>
  <c r="AR99" i="1"/>
  <c r="AT99" i="1"/>
  <c r="AQ25" i="3"/>
  <c r="AR25" i="1"/>
  <c r="AT25" i="1" s="1"/>
  <c r="AT84" i="1"/>
  <c r="AR84" i="3"/>
  <c r="AQ260" i="3"/>
  <c r="AR260" i="1"/>
  <c r="AT260" i="1" s="1"/>
  <c r="AQ272" i="3"/>
  <c r="AR272" i="1"/>
  <c r="AS272" i="1" s="1"/>
  <c r="AS272" i="3" s="1"/>
  <c r="AQ508" i="1"/>
  <c r="AP508" i="3"/>
  <c r="AQ449" i="1"/>
  <c r="AP449" i="3"/>
  <c r="AS366" i="1"/>
  <c r="AS366" i="3" s="1"/>
  <c r="AR366" i="3"/>
  <c r="AQ626" i="3"/>
  <c r="AR626" i="1"/>
  <c r="AT626" i="1" s="1"/>
  <c r="AQ103" i="3"/>
  <c r="AR103" i="1"/>
  <c r="AT103" i="1" s="1"/>
  <c r="AQ87" i="1"/>
  <c r="AP87" i="3"/>
  <c r="AQ161" i="1"/>
  <c r="AP161" i="3"/>
  <c r="AQ81" i="1"/>
  <c r="AQ141" i="1"/>
  <c r="AP141" i="3"/>
  <c r="AQ538" i="1"/>
  <c r="AT618" i="1"/>
  <c r="AR618" i="3"/>
  <c r="AR64" i="1"/>
  <c r="AQ64" i="3"/>
  <c r="AT64" i="1"/>
  <c r="AQ116" i="1"/>
  <c r="AP116" i="3"/>
  <c r="AQ644" i="1"/>
  <c r="AP644" i="3"/>
  <c r="AQ213" i="3"/>
  <c r="AR213" i="1"/>
  <c r="AT213" i="1" s="1"/>
  <c r="AR546" i="1"/>
  <c r="AT546" i="1" s="1"/>
  <c r="AQ546" i="3"/>
  <c r="AQ150" i="1"/>
  <c r="AP150" i="3"/>
  <c r="AQ105" i="1"/>
  <c r="AQ567" i="1"/>
  <c r="AP567" i="3"/>
  <c r="AQ614" i="1"/>
  <c r="AP614" i="3"/>
  <c r="AQ432" i="1"/>
  <c r="AP432" i="3"/>
  <c r="AQ336" i="1"/>
  <c r="AP336" i="3"/>
  <c r="AQ186" i="3"/>
  <c r="AR186" i="1"/>
  <c r="AS186" i="1" s="1"/>
  <c r="AS186" i="3" s="1"/>
  <c r="AS459" i="1"/>
  <c r="AS459" i="3" s="1"/>
  <c r="AR459" i="3"/>
  <c r="AQ602" i="1"/>
  <c r="AP602" i="3"/>
  <c r="AU471" i="1"/>
  <c r="AU471" i="3" s="1"/>
  <c r="AT471" i="3"/>
  <c r="AQ290" i="1"/>
  <c r="AP290" i="3"/>
  <c r="AT316" i="1"/>
  <c r="AR316" i="3"/>
  <c r="AQ666" i="1"/>
  <c r="AP666" i="3"/>
  <c r="AQ595" i="1"/>
  <c r="AP595" i="3"/>
  <c r="AU494" i="1"/>
  <c r="AU494" i="3" s="1"/>
  <c r="AT494" i="3"/>
  <c r="AQ531" i="3"/>
  <c r="AR531" i="1"/>
  <c r="AT531" i="1" s="1"/>
  <c r="AS624" i="1"/>
  <c r="AS624" i="3" s="1"/>
  <c r="AR624" i="3"/>
  <c r="AT409" i="1"/>
  <c r="AR409" i="3"/>
  <c r="AQ128" i="1"/>
  <c r="AP128" i="3"/>
  <c r="AQ88" i="1"/>
  <c r="AP88" i="3"/>
  <c r="AQ376" i="1"/>
  <c r="AP376" i="3"/>
  <c r="AQ431" i="1"/>
  <c r="AP431" i="3"/>
  <c r="AQ512" i="1"/>
  <c r="AP512" i="3"/>
  <c r="AQ613" i="1"/>
  <c r="AP613" i="3"/>
  <c r="AQ168" i="1"/>
  <c r="AP168" i="3"/>
  <c r="AU130" i="1"/>
  <c r="AU130" i="3" s="1"/>
  <c r="AT130" i="3"/>
  <c r="AS52" i="1"/>
  <c r="AS52" i="3" s="1"/>
  <c r="AR52" i="3"/>
  <c r="AS324" i="1"/>
  <c r="AS324" i="3" s="1"/>
  <c r="AR324" i="3"/>
  <c r="AS503" i="1"/>
  <c r="AS503" i="3" s="1"/>
  <c r="AR503" i="3"/>
  <c r="AQ536" i="1"/>
  <c r="AP536" i="3"/>
  <c r="AQ422" i="1"/>
  <c r="AP422" i="3"/>
  <c r="AQ642" i="1"/>
  <c r="AP642" i="3"/>
  <c r="AQ222" i="1"/>
  <c r="AP222" i="3"/>
  <c r="AQ406" i="3"/>
  <c r="AR406" i="1"/>
  <c r="AT406" i="1" s="1"/>
  <c r="AS343" i="1"/>
  <c r="AS343" i="3" s="1"/>
  <c r="AR343" i="3"/>
  <c r="AQ526" i="1"/>
  <c r="AP526" i="3"/>
  <c r="AQ631" i="1"/>
  <c r="AP631" i="3"/>
  <c r="AQ241" i="1"/>
  <c r="AP241" i="3"/>
  <c r="AS33" i="1"/>
  <c r="AS33" i="3" s="1"/>
  <c r="AR33" i="3"/>
  <c r="AQ70" i="1"/>
  <c r="AP70" i="3"/>
  <c r="AQ26" i="1"/>
  <c r="AP26" i="3"/>
  <c r="AT63" i="1"/>
  <c r="AR63" i="3"/>
  <c r="AQ650" i="3"/>
  <c r="AR650" i="1"/>
  <c r="AT650" i="1" s="1"/>
  <c r="AQ572" i="1"/>
  <c r="AP572" i="3"/>
  <c r="AQ612" i="3"/>
  <c r="AR612" i="1"/>
  <c r="AT612" i="1" s="1"/>
  <c r="AQ220" i="1"/>
  <c r="AP220" i="3"/>
  <c r="AQ177" i="1"/>
  <c r="AP177" i="3"/>
  <c r="AQ490" i="1"/>
  <c r="AP490" i="3"/>
  <c r="AQ667" i="1"/>
  <c r="AP667" i="3"/>
  <c r="AS471" i="1"/>
  <c r="AS471" i="3" s="1"/>
  <c r="AR471" i="3"/>
  <c r="AQ593" i="1"/>
  <c r="AP593" i="3"/>
  <c r="AQ309" i="1"/>
  <c r="AP309" i="3"/>
  <c r="AS494" i="1"/>
  <c r="AS494" i="3" s="1"/>
  <c r="AR494" i="3"/>
  <c r="AQ528" i="1"/>
  <c r="AP528" i="3"/>
  <c r="AS372" i="1"/>
  <c r="AS372" i="3" s="1"/>
  <c r="AR372" i="3"/>
  <c r="AQ65" i="3"/>
  <c r="AR65" i="1"/>
  <c r="AS65" i="1" s="1"/>
  <c r="AS65" i="3" s="1"/>
  <c r="AQ428" i="1"/>
  <c r="AP428" i="3"/>
  <c r="AQ511" i="1"/>
  <c r="AP511" i="3"/>
  <c r="AQ269" i="3"/>
  <c r="AR269" i="1"/>
  <c r="AT269" i="1"/>
  <c r="AR519" i="1"/>
  <c r="AS519" i="1" s="1"/>
  <c r="AS519" i="3" s="1"/>
  <c r="AQ519" i="3"/>
  <c r="AU419" i="1"/>
  <c r="AU419" i="3" s="1"/>
  <c r="AT419" i="3"/>
  <c r="AQ270" i="1"/>
  <c r="AP270" i="3"/>
  <c r="AT247" i="1"/>
  <c r="AR247" i="3"/>
  <c r="AS259" i="1"/>
  <c r="AS259" i="3" s="1"/>
  <c r="AR259" i="3"/>
  <c r="AQ165" i="1"/>
  <c r="AP165" i="3"/>
  <c r="AT268" i="1"/>
  <c r="AR268" i="3"/>
  <c r="AQ410" i="3"/>
  <c r="AR410" i="1"/>
  <c r="AT410" i="1" s="1"/>
  <c r="AQ155" i="3"/>
  <c r="AR155" i="1"/>
  <c r="AS155" i="1" s="1"/>
  <c r="AS155" i="3" s="1"/>
  <c r="AQ231" i="1"/>
  <c r="AP231" i="3"/>
  <c r="AQ604" i="1"/>
  <c r="AP604" i="3"/>
  <c r="AT389" i="1"/>
  <c r="AR389" i="3"/>
  <c r="AQ152" i="1"/>
  <c r="AP152" i="3"/>
  <c r="AQ473" i="1"/>
  <c r="AP473" i="3"/>
  <c r="AQ202" i="1"/>
  <c r="AP202" i="3"/>
  <c r="AQ492" i="1"/>
  <c r="AP492" i="3"/>
  <c r="AQ622" i="1"/>
  <c r="AP622" i="3"/>
  <c r="AQ274" i="1"/>
  <c r="AP274" i="3"/>
  <c r="AQ460" i="1"/>
  <c r="AP460" i="3"/>
  <c r="AQ369" i="3"/>
  <c r="AR369" i="1"/>
  <c r="AS369" i="1" s="1"/>
  <c r="AS369" i="3" s="1"/>
  <c r="AQ591" i="1"/>
  <c r="AP591" i="3"/>
  <c r="AQ383" i="1"/>
  <c r="AP383" i="3"/>
  <c r="AR34" i="1"/>
  <c r="AT34" i="1" s="1"/>
  <c r="AQ34" i="3"/>
  <c r="AQ577" i="1"/>
  <c r="AP577" i="3"/>
  <c r="AQ121" i="1"/>
  <c r="AP121" i="3"/>
  <c r="AQ126" i="1"/>
  <c r="AP126" i="3"/>
  <c r="AQ301" i="1"/>
  <c r="AP301" i="3"/>
  <c r="AQ10" i="1"/>
  <c r="AP10" i="3"/>
  <c r="AQ450" i="1"/>
  <c r="AP450" i="3"/>
  <c r="AQ61" i="3"/>
  <c r="AR61" i="1"/>
  <c r="AT61" i="1" s="1"/>
  <c r="AQ482" i="1"/>
  <c r="AP482" i="3"/>
  <c r="AQ514" i="3"/>
  <c r="AR514" i="1"/>
  <c r="AT514" i="1" s="1"/>
  <c r="AQ440" i="3"/>
  <c r="AR440" i="1"/>
  <c r="AS440" i="1" s="1"/>
  <c r="AS440" i="3" s="1"/>
  <c r="AQ562" i="1"/>
  <c r="AP562" i="3"/>
  <c r="AR634" i="1"/>
  <c r="AS634" i="1" s="1"/>
  <c r="AS634" i="3" s="1"/>
  <c r="AQ634" i="3"/>
  <c r="AQ412" i="1"/>
  <c r="AP412" i="3"/>
  <c r="AQ22" i="1"/>
  <c r="AS419" i="1"/>
  <c r="AS419" i="3" s="1"/>
  <c r="AR419" i="3"/>
  <c r="AQ398" i="1"/>
  <c r="AP398" i="3"/>
  <c r="AS337" i="1"/>
  <c r="AS337" i="3" s="1"/>
  <c r="AR337" i="3"/>
  <c r="AQ661" i="1"/>
  <c r="AP661" i="3"/>
  <c r="AS496" i="1"/>
  <c r="AS496" i="3" s="1"/>
  <c r="AR496" i="3"/>
  <c r="AQ68" i="1"/>
  <c r="AP68" i="3"/>
  <c r="AQ261" i="1"/>
  <c r="AP261" i="3"/>
  <c r="AQ583" i="1"/>
  <c r="AP583" i="3"/>
  <c r="AU310" i="1"/>
  <c r="AU310" i="3" s="1"/>
  <c r="AT310" i="3"/>
  <c r="AU479" i="1"/>
  <c r="AU479" i="3" s="1"/>
  <c r="AT479" i="3"/>
  <c r="AQ430" i="1"/>
  <c r="AP430" i="3"/>
  <c r="AQ184" i="1"/>
  <c r="AP184" i="3"/>
  <c r="AQ18" i="1"/>
  <c r="AP18" i="3"/>
  <c r="AQ553" i="1"/>
  <c r="AP553" i="3"/>
  <c r="AQ217" i="1"/>
  <c r="AP217" i="3"/>
  <c r="AU568" i="1"/>
  <c r="AU568" i="3" s="1"/>
  <c r="AT568" i="3"/>
  <c r="AQ360" i="1"/>
  <c r="AP360" i="3"/>
  <c r="AU53" i="1"/>
  <c r="AU53" i="3" s="1"/>
  <c r="AT53" i="3"/>
  <c r="AQ96" i="1"/>
  <c r="AP96" i="3"/>
  <c r="AQ632" i="3"/>
  <c r="AR632" i="1"/>
  <c r="AT632" i="1" s="1"/>
  <c r="AT571" i="1"/>
  <c r="AR571" i="3"/>
  <c r="AR452" i="1"/>
  <c r="AT452" i="1" s="1"/>
  <c r="AQ292" i="3"/>
  <c r="AR292" i="1"/>
  <c r="AT292" i="1" s="1"/>
  <c r="AT407" i="1"/>
  <c r="AR407" i="3"/>
  <c r="AQ133" i="1"/>
  <c r="AP133" i="3"/>
  <c r="AS355" i="1"/>
  <c r="AS355" i="3" s="1"/>
  <c r="AQ215" i="3"/>
  <c r="AR215" i="1"/>
  <c r="AT215" i="1" s="1"/>
  <c r="AQ641" i="1"/>
  <c r="AP641" i="3"/>
  <c r="AU338" i="1"/>
  <c r="AU338" i="3" s="1"/>
  <c r="AT338" i="3"/>
  <c r="AQ145" i="3"/>
  <c r="AR145" i="1"/>
  <c r="AS145" i="1" s="1"/>
  <c r="AS145" i="3" s="1"/>
  <c r="AQ402" i="1"/>
  <c r="AP402" i="3"/>
  <c r="AQ289" i="3"/>
  <c r="AR289" i="1"/>
  <c r="AT289" i="1" s="1"/>
  <c r="AQ439" i="1"/>
  <c r="AP439" i="3"/>
  <c r="AQ633" i="1"/>
  <c r="AP633" i="3"/>
  <c r="AQ243" i="1"/>
  <c r="AP243" i="3"/>
  <c r="AQ643" i="1"/>
  <c r="AP643" i="3"/>
  <c r="AQ163" i="1"/>
  <c r="AP163" i="3"/>
  <c r="AQ237" i="3"/>
  <c r="AR237" i="1"/>
  <c r="AT237" i="1" s="1"/>
  <c r="AU392" i="1"/>
  <c r="AU392" i="3" s="1"/>
  <c r="AT392" i="3"/>
  <c r="AQ125" i="1"/>
  <c r="AP125" i="3"/>
  <c r="AQ517" i="1"/>
  <c r="AP517" i="3"/>
  <c r="AU587" i="1"/>
  <c r="AU587" i="3" s="1"/>
  <c r="AT587" i="3"/>
  <c r="AU629" i="1"/>
  <c r="AU629" i="3" s="1"/>
  <c r="AT629" i="3"/>
  <c r="AQ433" i="1"/>
  <c r="AP433" i="3"/>
  <c r="AQ468" i="1"/>
  <c r="AP468" i="3"/>
  <c r="AR157" i="1"/>
  <c r="AR157" i="3" s="1"/>
  <c r="AQ157" i="3"/>
  <c r="AQ108" i="3"/>
  <c r="AR108" i="1"/>
  <c r="AT108" i="1" s="1"/>
  <c r="AS310" i="1"/>
  <c r="AS310" i="3" s="1"/>
  <c r="AR310" i="3"/>
  <c r="AQ35" i="1"/>
  <c r="AP35" i="3"/>
  <c r="AR480" i="1"/>
  <c r="AS480" i="1" s="1"/>
  <c r="AS480" i="3" s="1"/>
  <c r="AQ480" i="3"/>
  <c r="AQ530" i="3"/>
  <c r="AR530" i="1"/>
  <c r="AT530" i="1"/>
  <c r="AQ342" i="1"/>
  <c r="AP342" i="3"/>
  <c r="AQ504" i="1"/>
  <c r="AP504" i="3"/>
  <c r="AQ533" i="1"/>
  <c r="AP533" i="3"/>
  <c r="AQ656" i="1"/>
  <c r="AP656" i="3"/>
  <c r="AS568" i="1"/>
  <c r="AS568" i="3" s="1"/>
  <c r="AR568" i="3"/>
  <c r="AQ560" i="1"/>
  <c r="AP560" i="3"/>
  <c r="AS53" i="1"/>
  <c r="AS53" i="3" s="1"/>
  <c r="AR53" i="3"/>
  <c r="AQ187" i="1"/>
  <c r="AP187" i="3"/>
  <c r="AQ617" i="1"/>
  <c r="AP617" i="3"/>
  <c r="AT36" i="1"/>
  <c r="AR36" i="3"/>
  <c r="AQ102" i="1"/>
  <c r="AP102" i="3"/>
  <c r="AQ298" i="3"/>
  <c r="AR298" i="1"/>
  <c r="AT298" i="1" s="1"/>
  <c r="AT355" i="1"/>
  <c r="AQ226" i="1"/>
  <c r="AP226" i="3"/>
  <c r="AS66" i="1"/>
  <c r="AS66" i="3" s="1"/>
  <c r="AR66" i="3"/>
  <c r="AQ516" i="1"/>
  <c r="AP516" i="3"/>
  <c r="AT4" i="1"/>
  <c r="AR4" i="3"/>
  <c r="AS277" i="1"/>
  <c r="AS277" i="3" s="1"/>
  <c r="AQ144" i="1"/>
  <c r="AP144" i="3"/>
  <c r="AU509" i="1"/>
  <c r="AU509" i="3" s="1"/>
  <c r="AT509" i="3"/>
  <c r="AQ175" i="3"/>
  <c r="AR175" i="1"/>
  <c r="AQ137" i="3"/>
  <c r="AR137" i="1"/>
  <c r="AT137" i="1" s="1"/>
  <c r="AQ647" i="1"/>
  <c r="AP647" i="3"/>
  <c r="AT423" i="1"/>
  <c r="AR423" i="3"/>
  <c r="AQ115" i="3"/>
  <c r="AR115" i="1"/>
  <c r="AT115" i="1" s="1"/>
  <c r="AQ630" i="1"/>
  <c r="AP630" i="3"/>
  <c r="AQ11" i="3"/>
  <c r="AR11" i="1"/>
  <c r="AT11" i="1" s="1"/>
  <c r="AQ588" i="1"/>
  <c r="AP588" i="3"/>
  <c r="AQ279" i="3"/>
  <c r="AR279" i="1"/>
  <c r="AT279" i="1" s="1"/>
  <c r="AQ8" i="3"/>
  <c r="AR8" i="1"/>
  <c r="AS8" i="1" s="1"/>
  <c r="AS8" i="3" s="1"/>
  <c r="AQ29" i="1"/>
  <c r="AP29" i="3"/>
  <c r="AS392" i="1"/>
  <c r="AS392" i="3" s="1"/>
  <c r="AR392" i="3"/>
  <c r="AQ196" i="3"/>
  <c r="AR196" i="1"/>
  <c r="AS196" i="1"/>
  <c r="AS196" i="3" s="1"/>
  <c r="AS587" i="1"/>
  <c r="AS587" i="3" s="1"/>
  <c r="AR587" i="3"/>
  <c r="AS629" i="1"/>
  <c r="AS629" i="3" s="1"/>
  <c r="AR629" i="3"/>
  <c r="AQ164" i="1"/>
  <c r="AP164" i="3"/>
  <c r="AU559" i="1"/>
  <c r="AU559" i="3" s="1"/>
  <c r="AT559" i="3"/>
  <c r="AQ561" i="1"/>
  <c r="AP561" i="3"/>
  <c r="AQ114" i="1"/>
  <c r="AP114" i="3"/>
  <c r="AQ263" i="1"/>
  <c r="AP263" i="3"/>
  <c r="AQ596" i="3"/>
  <c r="AR596" i="1"/>
  <c r="AT596" i="1" s="1"/>
  <c r="AS306" i="1"/>
  <c r="AS306" i="3" s="1"/>
  <c r="AR306" i="3"/>
  <c r="AQ76" i="3"/>
  <c r="AR76" i="1"/>
  <c r="AS76" i="1"/>
  <c r="AS76" i="3" s="1"/>
  <c r="AQ48" i="1"/>
  <c r="AP48" i="3"/>
  <c r="AQ278" i="1"/>
  <c r="AP278" i="3"/>
  <c r="AQ660" i="1"/>
  <c r="AP660" i="3"/>
  <c r="AQ225" i="1"/>
  <c r="AP225" i="3"/>
  <c r="AQ37" i="1"/>
  <c r="AP37" i="3"/>
  <c r="AU80" i="1"/>
  <c r="AU80" i="3" s="1"/>
  <c r="AT80" i="3"/>
  <c r="AQ111" i="3"/>
  <c r="AR111" i="1"/>
  <c r="AT111" i="1" s="1"/>
  <c r="AU333" i="1"/>
  <c r="AU333" i="3" s="1"/>
  <c r="AT333" i="3"/>
  <c r="AQ411" i="3"/>
  <c r="AR411" i="1"/>
  <c r="AT411" i="1" s="1"/>
  <c r="AQ436" i="1"/>
  <c r="AP436" i="3"/>
  <c r="AT195" i="1"/>
  <c r="AR195" i="3"/>
  <c r="AT304" i="1"/>
  <c r="AR304" i="3"/>
  <c r="AQ551" i="1"/>
  <c r="AP551" i="3"/>
  <c r="AQ136" i="1"/>
  <c r="AP136" i="3"/>
  <c r="AS338" i="1"/>
  <c r="AS338" i="3" s="1"/>
  <c r="AR338" i="3"/>
  <c r="AQ255" i="1"/>
  <c r="AP255" i="3"/>
  <c r="AS509" i="1"/>
  <c r="AS509" i="3" s="1"/>
  <c r="AR509" i="3"/>
  <c r="AQ532" i="1"/>
  <c r="AP532" i="3"/>
  <c r="AQ345" i="1"/>
  <c r="AP345" i="3"/>
  <c r="AQ558" i="3"/>
  <c r="AR558" i="1"/>
  <c r="AS318" i="1"/>
  <c r="AS318" i="3" s="1"/>
  <c r="AR318" i="3"/>
  <c r="AQ244" i="1"/>
  <c r="AP244" i="3"/>
  <c r="AQ552" i="1"/>
  <c r="AP552" i="3"/>
  <c r="AQ51" i="1"/>
  <c r="AP51" i="3"/>
  <c r="AQ413" i="1"/>
  <c r="AP413" i="3"/>
  <c r="AR112" i="1"/>
  <c r="AT112" i="1" s="1"/>
  <c r="AQ112" i="3"/>
  <c r="AQ139" i="1"/>
  <c r="AP139" i="3"/>
  <c r="AU212" i="1"/>
  <c r="AU212" i="3" s="1"/>
  <c r="AT212" i="3"/>
  <c r="AQ194" i="1"/>
  <c r="AP194" i="3"/>
  <c r="AQ16" i="1"/>
  <c r="AP16" i="3"/>
  <c r="AQ434" i="3"/>
  <c r="AR434" i="1"/>
  <c r="AT434" i="1" s="1"/>
  <c r="AQ286" i="1"/>
  <c r="AP286" i="3"/>
  <c r="AQ302" i="3"/>
  <c r="AR302" i="1"/>
  <c r="AT302" i="1" s="1"/>
  <c r="AQ469" i="1"/>
  <c r="AP469" i="3"/>
  <c r="AQ387" i="1"/>
  <c r="AP387" i="3"/>
  <c r="AS291" i="1"/>
  <c r="AS291" i="3" s="1"/>
  <c r="AR291" i="3"/>
  <c r="AQ534" i="3"/>
  <c r="AR534" i="1"/>
  <c r="AT534" i="1" s="1"/>
  <c r="AQ515" i="1"/>
  <c r="AP515" i="3"/>
  <c r="AQ207" i="1"/>
  <c r="AP207" i="3"/>
  <c r="AQ441" i="1"/>
  <c r="AP441" i="3"/>
  <c r="AQ386" i="1"/>
  <c r="AP386" i="3"/>
  <c r="AQ513" i="1"/>
  <c r="AP513" i="3"/>
  <c r="AQ623" i="1"/>
  <c r="AP623" i="3"/>
  <c r="AQ83" i="3"/>
  <c r="AR83" i="1"/>
  <c r="AT83" i="1"/>
  <c r="AQ273" i="1"/>
  <c r="AP273" i="3"/>
  <c r="AQ169" i="1"/>
  <c r="AP169" i="3"/>
  <c r="AS80" i="1"/>
  <c r="AS80" i="3" s="1"/>
  <c r="AR80" i="3"/>
  <c r="AQ149" i="1"/>
  <c r="AP149" i="3"/>
  <c r="AS333" i="1"/>
  <c r="AS333" i="3" s="1"/>
  <c r="AR333" i="3"/>
  <c r="AQ120" i="1"/>
  <c r="AP120" i="3"/>
  <c r="AU523" i="1"/>
  <c r="AU523" i="3" s="1"/>
  <c r="AT523" i="3"/>
  <c r="AS638" i="1"/>
  <c r="AS638" i="3" s="1"/>
  <c r="AR638" i="3"/>
  <c r="AR242" i="1"/>
  <c r="AS242" i="1" s="1"/>
  <c r="AS242" i="3" s="1"/>
  <c r="AQ242" i="3"/>
  <c r="AQ401" i="1"/>
  <c r="AP401" i="3"/>
  <c r="AQ178" i="3"/>
  <c r="AR178" i="1"/>
  <c r="AT178" i="1" s="1"/>
  <c r="AQ73" i="1"/>
  <c r="AP73" i="3"/>
  <c r="AQ89" i="1"/>
  <c r="AP89" i="3"/>
  <c r="AQ138" i="3"/>
  <c r="AR138" i="1"/>
  <c r="AS138" i="1" s="1"/>
  <c r="AS138" i="3" s="1"/>
  <c r="AQ429" i="1"/>
  <c r="AP429" i="3"/>
  <c r="AQ156" i="1"/>
  <c r="AP156" i="3"/>
  <c r="AQ499" i="1"/>
  <c r="AP499" i="3"/>
  <c r="AQ361" i="1"/>
  <c r="AP361" i="3"/>
  <c r="AQ378" i="3"/>
  <c r="AR378" i="1"/>
  <c r="AS378" i="1" s="1"/>
  <c r="AS378" i="3" s="1"/>
  <c r="AQ146" i="1"/>
  <c r="AP146" i="3"/>
  <c r="AQ377" i="1"/>
  <c r="AP377" i="3"/>
  <c r="AQ396" i="1"/>
  <c r="AP396" i="3"/>
  <c r="AU454" i="1"/>
  <c r="AU454" i="3" s="1"/>
  <c r="AT454" i="3"/>
  <c r="AR390" i="1"/>
  <c r="AQ390" i="3"/>
  <c r="AS390" i="1"/>
  <c r="AS390" i="3" s="1"/>
  <c r="AS454" i="1"/>
  <c r="AS454" i="3" s="1"/>
  <c r="AR454" i="3"/>
  <c r="AQ67" i="3"/>
  <c r="AR67" i="1"/>
  <c r="AS67" i="1" s="1"/>
  <c r="AS67" i="3" s="1"/>
  <c r="AQ56" i="1"/>
  <c r="AP56" i="3"/>
  <c r="AQ229" i="1"/>
  <c r="AP229" i="3"/>
  <c r="AQ476" i="3"/>
  <c r="AR476" i="1"/>
  <c r="AT476" i="1"/>
  <c r="AQ416" i="1"/>
  <c r="AP416" i="3"/>
  <c r="AQ491" i="3"/>
  <c r="AR491" i="1"/>
  <c r="AS491" i="1"/>
  <c r="AS491" i="3" s="1"/>
  <c r="AQ456" i="3"/>
  <c r="AR456" i="1"/>
  <c r="AT456" i="1" s="1"/>
  <c r="AQ179" i="1"/>
  <c r="AP179" i="3"/>
  <c r="AQ140" i="1"/>
  <c r="AP140" i="3"/>
  <c r="AQ239" i="3"/>
  <c r="AR239" i="1"/>
  <c r="AT239" i="1" s="1"/>
  <c r="AQ374" i="1"/>
  <c r="AQ477" i="3"/>
  <c r="AR477" i="1"/>
  <c r="AQ373" i="1"/>
  <c r="AP373" i="3"/>
  <c r="AQ46" i="1"/>
  <c r="AP46" i="3"/>
  <c r="AR654" i="1" l="1"/>
  <c r="AQ603" i="3"/>
  <c r="AR463" i="1"/>
  <c r="AT463" i="1" s="1"/>
  <c r="AS157" i="1"/>
  <c r="AS157" i="3" s="1"/>
  <c r="AU170" i="1"/>
  <c r="AU170" i="3" s="1"/>
  <c r="AT170" i="3"/>
  <c r="AT654" i="1"/>
  <c r="AU463" i="1"/>
  <c r="AU463" i="3" s="1"/>
  <c r="AT463" i="3"/>
  <c r="AS463" i="1"/>
  <c r="AS463" i="3" s="1"/>
  <c r="AR463" i="3"/>
  <c r="AU34" i="1"/>
  <c r="AU34" i="3" s="1"/>
  <c r="AT34" i="3"/>
  <c r="AU61" i="1"/>
  <c r="AU61" i="3" s="1"/>
  <c r="AT61" i="3"/>
  <c r="AU411" i="1"/>
  <c r="AU411" i="3" s="1"/>
  <c r="AT411" i="3"/>
  <c r="AU54" i="1"/>
  <c r="AU54" i="3" s="1"/>
  <c r="AT54" i="3"/>
  <c r="AU648" i="1"/>
  <c r="AU648" i="3" s="1"/>
  <c r="AT648" i="3"/>
  <c r="AU91" i="1"/>
  <c r="AU91" i="3" s="1"/>
  <c r="AT91" i="3"/>
  <c r="AU399" i="1"/>
  <c r="AU399" i="3" s="1"/>
  <c r="AT399" i="3"/>
  <c r="AU119" i="1"/>
  <c r="AU119" i="3" s="1"/>
  <c r="AT119" i="3"/>
  <c r="AU408" i="1"/>
  <c r="AU408" i="3" s="1"/>
  <c r="AT408" i="3"/>
  <c r="AU199" i="1"/>
  <c r="AU199" i="3" s="1"/>
  <c r="AT199" i="3"/>
  <c r="AU611" i="1"/>
  <c r="AU611" i="3" s="1"/>
  <c r="AT611" i="3"/>
  <c r="AU569" i="1"/>
  <c r="AU569" i="3" s="1"/>
  <c r="AT569" i="3"/>
  <c r="AU531" i="1"/>
  <c r="AU531" i="3" s="1"/>
  <c r="AT531" i="3"/>
  <c r="AU365" i="1"/>
  <c r="AU365" i="3" s="1"/>
  <c r="AT365" i="3"/>
  <c r="AU610" i="1"/>
  <c r="AU610" i="3" s="1"/>
  <c r="AT610" i="3"/>
  <c r="AU534" i="1"/>
  <c r="AU534" i="3" s="1"/>
  <c r="AT534" i="3"/>
  <c r="AU276" i="1"/>
  <c r="AU276" i="3" s="1"/>
  <c r="AT276" i="3"/>
  <c r="AU6" i="1"/>
  <c r="AU6" i="3" s="1"/>
  <c r="AT6" i="3"/>
  <c r="AU223" i="1"/>
  <c r="AU223" i="3" s="1"/>
  <c r="AT223" i="3"/>
  <c r="AU260" i="1"/>
  <c r="AU260" i="3" s="1"/>
  <c r="AT260" i="3"/>
  <c r="AU250" i="1"/>
  <c r="AU250" i="3" s="1"/>
  <c r="AT250" i="3"/>
  <c r="AU650" i="1"/>
  <c r="AU650" i="3" s="1"/>
  <c r="AT650" i="3"/>
  <c r="AU612" i="1"/>
  <c r="AU612" i="3" s="1"/>
  <c r="AT612" i="3"/>
  <c r="AU486" i="1"/>
  <c r="AU486" i="3" s="1"/>
  <c r="AT486" i="3"/>
  <c r="AU103" i="1"/>
  <c r="AU103" i="3" s="1"/>
  <c r="AT103" i="3"/>
  <c r="AU357" i="1"/>
  <c r="AU357" i="3" s="1"/>
  <c r="AT357" i="3"/>
  <c r="AU108" i="1"/>
  <c r="AU108" i="3" s="1"/>
  <c r="AT108" i="3"/>
  <c r="AU410" i="1"/>
  <c r="AU410" i="3" s="1"/>
  <c r="AT410" i="3"/>
  <c r="AU25" i="1"/>
  <c r="AU25" i="3" s="1"/>
  <c r="AT25" i="3"/>
  <c r="AU296" i="1"/>
  <c r="AU296" i="3" s="1"/>
  <c r="AT296" i="3"/>
  <c r="AS558" i="1"/>
  <c r="AS558" i="3" s="1"/>
  <c r="AR558" i="3"/>
  <c r="AU11" i="1"/>
  <c r="AU11" i="3" s="1"/>
  <c r="AT11" i="3"/>
  <c r="AS302" i="1"/>
  <c r="AS302" i="3" s="1"/>
  <c r="AR302" i="3"/>
  <c r="AS215" i="1"/>
  <c r="AS215" i="3" s="1"/>
  <c r="AR215" i="3"/>
  <c r="AU389" i="1"/>
  <c r="AU389" i="3" s="1"/>
  <c r="AT389" i="3"/>
  <c r="AQ428" i="3"/>
  <c r="AR428" i="1"/>
  <c r="AT428" i="1" s="1"/>
  <c r="AQ128" i="3"/>
  <c r="AR128" i="1"/>
  <c r="AS128" i="1" s="1"/>
  <c r="AS128" i="3" s="1"/>
  <c r="AU64" i="1"/>
  <c r="AU64" i="3" s="1"/>
  <c r="AT64" i="3"/>
  <c r="AU84" i="1"/>
  <c r="AU84" i="3" s="1"/>
  <c r="AT84" i="3"/>
  <c r="AQ532" i="3"/>
  <c r="AR532" i="1"/>
  <c r="AT532" i="1" s="1"/>
  <c r="AQ436" i="3"/>
  <c r="AR436" i="1"/>
  <c r="AS436" i="1" s="1"/>
  <c r="AS436" i="3" s="1"/>
  <c r="AQ517" i="3"/>
  <c r="AR517" i="1"/>
  <c r="AT517" i="1" s="1"/>
  <c r="AQ184" i="3"/>
  <c r="AR184" i="1"/>
  <c r="AT184" i="1" s="1"/>
  <c r="AQ661" i="3"/>
  <c r="AR661" i="1"/>
  <c r="AS661" i="1" s="1"/>
  <c r="AS661" i="3" s="1"/>
  <c r="AT440" i="1"/>
  <c r="AR440" i="3"/>
  <c r="AQ667" i="3"/>
  <c r="AR667" i="1"/>
  <c r="AS667" i="1" s="1"/>
  <c r="AS667" i="3" s="1"/>
  <c r="AU63" i="1"/>
  <c r="AU63" i="3" s="1"/>
  <c r="AT63" i="3"/>
  <c r="AS406" i="1"/>
  <c r="AS406" i="3" s="1"/>
  <c r="AR406" i="3"/>
  <c r="AR290" i="1"/>
  <c r="AT290" i="1" s="1"/>
  <c r="AQ290" i="3"/>
  <c r="AS626" i="1"/>
  <c r="AS626" i="3" s="1"/>
  <c r="AR626" i="3"/>
  <c r="AQ251" i="3"/>
  <c r="AR251" i="1"/>
  <c r="AT251" i="1" s="1"/>
  <c r="AT375" i="1"/>
  <c r="AR375" i="3"/>
  <c r="AU281" i="1"/>
  <c r="AU281" i="3" s="1"/>
  <c r="AT281" i="3"/>
  <c r="AT328" i="1"/>
  <c r="AR328" i="3"/>
  <c r="AR529" i="1"/>
  <c r="AT529" i="1" s="1"/>
  <c r="AQ529" i="3"/>
  <c r="AU214" i="1"/>
  <c r="AU214" i="3" s="1"/>
  <c r="AT214" i="3"/>
  <c r="AR167" i="1"/>
  <c r="AS167" i="1" s="1"/>
  <c r="AS167" i="3" s="1"/>
  <c r="AQ167" i="3"/>
  <c r="AR258" i="1"/>
  <c r="AT258" i="1" s="1"/>
  <c r="AQ258" i="3"/>
  <c r="AT417" i="1"/>
  <c r="AS443" i="1"/>
  <c r="AS443" i="3" s="1"/>
  <c r="AR443" i="3"/>
  <c r="AQ262" i="3"/>
  <c r="AR262" i="1"/>
  <c r="AS262" i="1" s="1"/>
  <c r="AS262" i="3" s="1"/>
  <c r="AR652" i="1"/>
  <c r="AS652" i="1" s="1"/>
  <c r="AS652" i="3" s="1"/>
  <c r="AQ652" i="3"/>
  <c r="AQ451" i="3"/>
  <c r="AR451" i="1"/>
  <c r="AT451" i="1" s="1"/>
  <c r="AS354" i="1"/>
  <c r="AS354" i="3" s="1"/>
  <c r="AR354" i="3"/>
  <c r="AQ601" i="3"/>
  <c r="AR601" i="1"/>
  <c r="AT601" i="1" s="1"/>
  <c r="AR370" i="1"/>
  <c r="AT370" i="1" s="1"/>
  <c r="AQ370" i="3"/>
  <c r="AQ104" i="3"/>
  <c r="AR104" i="1"/>
  <c r="AT104" i="1" s="1"/>
  <c r="AQ386" i="3"/>
  <c r="AR386" i="1"/>
  <c r="AT386" i="1" s="1"/>
  <c r="AS175" i="1"/>
  <c r="AS175" i="3" s="1"/>
  <c r="AR175" i="3"/>
  <c r="AU195" i="1"/>
  <c r="AU195" i="3" s="1"/>
  <c r="AT195" i="3"/>
  <c r="AQ441" i="3"/>
  <c r="AR441" i="1"/>
  <c r="AS441" i="1" s="1"/>
  <c r="AS441" i="3" s="1"/>
  <c r="AQ37" i="3"/>
  <c r="AR37" i="1"/>
  <c r="AT37" i="1" s="1"/>
  <c r="AT196" i="1"/>
  <c r="AR196" i="3"/>
  <c r="AR656" i="1"/>
  <c r="AT656" i="1" s="1"/>
  <c r="AQ656" i="3"/>
  <c r="AS632" i="1"/>
  <c r="AS632" i="3" s="1"/>
  <c r="AR632" i="3"/>
  <c r="AQ301" i="3"/>
  <c r="AR301" i="1"/>
  <c r="AT301" i="1" s="1"/>
  <c r="AU406" i="1"/>
  <c r="AU406" i="3" s="1"/>
  <c r="AT406" i="3"/>
  <c r="AQ614" i="3"/>
  <c r="AR614" i="1"/>
  <c r="AT614" i="1" s="1"/>
  <c r="AQ637" i="3"/>
  <c r="AR637" i="1"/>
  <c r="AT637" i="1" s="1"/>
  <c r="AS50" i="1"/>
  <c r="AS50" i="3" s="1"/>
  <c r="AR50" i="3"/>
  <c r="AQ207" i="3"/>
  <c r="AR207" i="1"/>
  <c r="AT207" i="1" s="1"/>
  <c r="AQ286" i="3"/>
  <c r="AR286" i="1"/>
  <c r="AS286" i="1" s="1"/>
  <c r="AS286" i="3" s="1"/>
  <c r="AQ413" i="3"/>
  <c r="AR413" i="1"/>
  <c r="AS413" i="1" s="1"/>
  <c r="AS413" i="3" s="1"/>
  <c r="AR225" i="1"/>
  <c r="AT225" i="1" s="1"/>
  <c r="AQ225" i="3"/>
  <c r="AQ263" i="3"/>
  <c r="AR263" i="1"/>
  <c r="AT263" i="1" s="1"/>
  <c r="AQ630" i="3"/>
  <c r="AR630" i="1"/>
  <c r="AT630" i="1" s="1"/>
  <c r="AQ102" i="3"/>
  <c r="AR102" i="1"/>
  <c r="AS102" i="1" s="1"/>
  <c r="AS102" i="3" s="1"/>
  <c r="AR533" i="1"/>
  <c r="AQ533" i="3"/>
  <c r="AS533" i="1"/>
  <c r="AS533" i="3" s="1"/>
  <c r="AS108" i="1"/>
  <c r="AS108" i="3" s="1"/>
  <c r="AR108" i="3"/>
  <c r="AR439" i="1"/>
  <c r="AS439" i="1" s="1"/>
  <c r="AS439" i="3" s="1"/>
  <c r="AQ439" i="3"/>
  <c r="AQ126" i="3"/>
  <c r="AR126" i="1"/>
  <c r="AT126" i="1" s="1"/>
  <c r="AQ460" i="3"/>
  <c r="AR460" i="1"/>
  <c r="AT460" i="1" s="1"/>
  <c r="AQ604" i="3"/>
  <c r="AR604" i="1"/>
  <c r="AS604" i="1" s="1"/>
  <c r="AS604" i="3" s="1"/>
  <c r="AU247" i="1"/>
  <c r="AU247" i="3" s="1"/>
  <c r="AT247" i="3"/>
  <c r="AT65" i="1"/>
  <c r="AR65" i="3"/>
  <c r="AU409" i="1"/>
  <c r="AU409" i="3" s="1"/>
  <c r="AT409" i="3"/>
  <c r="AR567" i="1"/>
  <c r="AS567" i="1" s="1"/>
  <c r="AS567" i="3" s="1"/>
  <c r="AQ567" i="3"/>
  <c r="AS64" i="1"/>
  <c r="AS64" i="3" s="1"/>
  <c r="AR64" i="3"/>
  <c r="AS25" i="1"/>
  <c r="AS25" i="3" s="1"/>
  <c r="AR25" i="3"/>
  <c r="AQ565" i="3"/>
  <c r="AR565" i="1"/>
  <c r="AT565" i="1" s="1"/>
  <c r="AS486" i="1"/>
  <c r="AS486" i="3" s="1"/>
  <c r="AR486" i="3"/>
  <c r="AQ158" i="3"/>
  <c r="AR158" i="1"/>
  <c r="AT158" i="1" s="1"/>
  <c r="AR193" i="1"/>
  <c r="AT193" i="1" s="1"/>
  <c r="AQ193" i="3"/>
  <c r="AQ69" i="3"/>
  <c r="AR69" i="1"/>
  <c r="AS69" i="1" s="1"/>
  <c r="AS69" i="3" s="1"/>
  <c r="AS199" i="1"/>
  <c r="AS199" i="3" s="1"/>
  <c r="AR199" i="3"/>
  <c r="AQ253" i="3"/>
  <c r="AR253" i="1"/>
  <c r="AT253" i="1" s="1"/>
  <c r="AQ655" i="3"/>
  <c r="AR655" i="1"/>
  <c r="AT655" i="1" s="1"/>
  <c r="AS417" i="1"/>
  <c r="AS417" i="3" s="1"/>
  <c r="AR540" i="1"/>
  <c r="AS540" i="1" s="1"/>
  <c r="AS540" i="3" s="1"/>
  <c r="AQ540" i="3"/>
  <c r="AQ445" i="3"/>
  <c r="AR445" i="1"/>
  <c r="AT445" i="1" s="1"/>
  <c r="AS506" i="1"/>
  <c r="AS506" i="3" s="1"/>
  <c r="AR506" i="3"/>
  <c r="AU464" i="1"/>
  <c r="AU464" i="3" s="1"/>
  <c r="AT464" i="3"/>
  <c r="AS610" i="1"/>
  <c r="AS610" i="3" s="1"/>
  <c r="AR610" i="3"/>
  <c r="AQ447" i="3"/>
  <c r="AR447" i="1"/>
  <c r="AT447" i="1" s="1"/>
  <c r="AQ597" i="3"/>
  <c r="AR597" i="1"/>
  <c r="AS597" i="1" s="1"/>
  <c r="AS597" i="3" s="1"/>
  <c r="AS119" i="1"/>
  <c r="AS119" i="3" s="1"/>
  <c r="AR119" i="3"/>
  <c r="AQ257" i="3"/>
  <c r="AR257" i="1"/>
  <c r="AT257" i="1" s="1"/>
  <c r="AU200" i="1"/>
  <c r="AU200" i="3" s="1"/>
  <c r="AT200" i="3"/>
  <c r="AQ574" i="3"/>
  <c r="AR574" i="1"/>
  <c r="AS574" i="1" s="1"/>
  <c r="AS574" i="3" s="1"/>
  <c r="AQ94" i="3"/>
  <c r="AR94" i="1"/>
  <c r="AS94" i="1" s="1"/>
  <c r="AS94" i="3" s="1"/>
  <c r="AU115" i="1"/>
  <c r="AU115" i="3" s="1"/>
  <c r="AT115" i="3"/>
  <c r="AR144" i="1"/>
  <c r="AQ144" i="3"/>
  <c r="AS144" i="1"/>
  <c r="AS144" i="3" s="1"/>
  <c r="AQ125" i="3"/>
  <c r="AR125" i="1"/>
  <c r="AT125" i="1" s="1"/>
  <c r="AU289" i="1"/>
  <c r="AU289" i="3" s="1"/>
  <c r="AT289" i="3"/>
  <c r="AQ96" i="3"/>
  <c r="AR96" i="1"/>
  <c r="AT96" i="1" s="1"/>
  <c r="AQ430" i="3"/>
  <c r="AR430" i="1"/>
  <c r="AS430" i="1" s="1"/>
  <c r="AS430" i="3" s="1"/>
  <c r="AU514" i="1"/>
  <c r="AU514" i="3" s="1"/>
  <c r="AT514" i="3"/>
  <c r="AQ490" i="3"/>
  <c r="AR490" i="1"/>
  <c r="AT490" i="1" s="1"/>
  <c r="AQ26" i="3"/>
  <c r="AR26" i="1"/>
  <c r="AS26" i="1" s="1"/>
  <c r="AS26" i="3" s="1"/>
  <c r="AQ105" i="3"/>
  <c r="AR105" i="1"/>
  <c r="AT105" i="1" s="1"/>
  <c r="AQ586" i="3"/>
  <c r="AR586" i="1"/>
  <c r="AT586" i="1" s="1"/>
  <c r="AQ334" i="3"/>
  <c r="AR334" i="1"/>
  <c r="AS334" i="1" s="1"/>
  <c r="AS334" i="3" s="1"/>
  <c r="AR191" i="1"/>
  <c r="AT191" i="1" s="1"/>
  <c r="AQ191" i="3"/>
  <c r="AS611" i="1"/>
  <c r="AS611" i="3" s="1"/>
  <c r="AR611" i="3"/>
  <c r="AQ501" i="3"/>
  <c r="AR501" i="1"/>
  <c r="AS501" i="1" s="1"/>
  <c r="AS501" i="3" s="1"/>
  <c r="AQ317" i="3"/>
  <c r="AR317" i="1"/>
  <c r="AT317" i="1"/>
  <c r="AQ600" i="3"/>
  <c r="AR600" i="1"/>
  <c r="AU481" i="1"/>
  <c r="AU481" i="3" s="1"/>
  <c r="AT481" i="3"/>
  <c r="AQ235" i="3"/>
  <c r="AR235" i="1"/>
  <c r="AT235" i="1" s="1"/>
  <c r="AQ2" i="3"/>
  <c r="AR2" i="1"/>
  <c r="AS2" i="1" s="1"/>
  <c r="AS2" i="3" s="1"/>
  <c r="AQ297" i="3"/>
  <c r="AR297" i="1"/>
  <c r="AS297" i="1" s="1"/>
  <c r="AS297" i="3" s="1"/>
  <c r="AQ205" i="3"/>
  <c r="AR205" i="1"/>
  <c r="AT205" i="1" s="1"/>
  <c r="AQ238" i="3"/>
  <c r="AR238" i="1"/>
  <c r="AS238" i="1" s="1"/>
  <c r="AS238" i="3" s="1"/>
  <c r="AQ359" i="3"/>
  <c r="AR359" i="1"/>
  <c r="AT359" i="1" s="1"/>
  <c r="AQ299" i="3"/>
  <c r="AR299" i="1"/>
  <c r="AT299" i="1" s="1"/>
  <c r="AQ321" i="3"/>
  <c r="AR321" i="1"/>
  <c r="AT321" i="1" s="1"/>
  <c r="AQ349" i="3"/>
  <c r="AR349" i="1"/>
  <c r="AS349" i="1"/>
  <c r="AS349" i="3" s="1"/>
  <c r="AQ148" i="3"/>
  <c r="AR148" i="1"/>
  <c r="AS434" i="1"/>
  <c r="AS434" i="3" s="1"/>
  <c r="AR434" i="3"/>
  <c r="AR114" i="1"/>
  <c r="AT114" i="1" s="1"/>
  <c r="AQ114" i="3"/>
  <c r="AS115" i="1"/>
  <c r="AS115" i="3" s="1"/>
  <c r="AR115" i="3"/>
  <c r="AU36" i="1"/>
  <c r="AU36" i="3" s="1"/>
  <c r="AT36" i="3"/>
  <c r="AS514" i="1"/>
  <c r="AS514" i="3" s="1"/>
  <c r="AR514" i="3"/>
  <c r="AR270" i="1"/>
  <c r="AT270" i="1" s="1"/>
  <c r="AQ270" i="3"/>
  <c r="AU618" i="1"/>
  <c r="AU618" i="3" s="1"/>
  <c r="AT618" i="3"/>
  <c r="AU99" i="1"/>
  <c r="AU99" i="3" s="1"/>
  <c r="AT99" i="3"/>
  <c r="AQ117" i="3"/>
  <c r="AR117" i="1"/>
  <c r="AT117" i="1" s="1"/>
  <c r="AQ609" i="3"/>
  <c r="AR609" i="1"/>
  <c r="AS609" i="1" s="1"/>
  <c r="AS609" i="3" s="1"/>
  <c r="AS569" i="1"/>
  <c r="AS569" i="3" s="1"/>
  <c r="AR569" i="3"/>
  <c r="AU38" i="1"/>
  <c r="AU38" i="3" s="1"/>
  <c r="AT38" i="3"/>
  <c r="AQ382" i="3"/>
  <c r="AR382" i="1"/>
  <c r="AT382" i="1" s="1"/>
  <c r="AQ625" i="3"/>
  <c r="AR625" i="1"/>
  <c r="AS625" i="1"/>
  <c r="AS625" i="3" s="1"/>
  <c r="AU74" i="1"/>
  <c r="AU74" i="3" s="1"/>
  <c r="AT74" i="3"/>
  <c r="AQ294" i="3"/>
  <c r="AR294" i="1"/>
  <c r="AS294" i="1" s="1"/>
  <c r="AS294" i="3" s="1"/>
  <c r="AT397" i="1"/>
  <c r="AR397" i="3"/>
  <c r="AT72" i="1"/>
  <c r="AR72" i="3"/>
  <c r="AT45" i="1"/>
  <c r="AR45" i="3"/>
  <c r="AT293" i="1"/>
  <c r="AR293" i="3"/>
  <c r="AQ233" i="3"/>
  <c r="AR233" i="1"/>
  <c r="AT233" i="1" s="1"/>
  <c r="AU159" i="1"/>
  <c r="AU159" i="3" s="1"/>
  <c r="AT159" i="3"/>
  <c r="AQ510" i="3"/>
  <c r="AR510" i="1"/>
  <c r="AS510" i="1" s="1"/>
  <c r="AS510" i="3" s="1"/>
  <c r="AQ17" i="3"/>
  <c r="AR17" i="1"/>
  <c r="AT17" i="1" s="1"/>
  <c r="AU302" i="1"/>
  <c r="AU302" i="3" s="1"/>
  <c r="AT302" i="3"/>
  <c r="AS411" i="1"/>
  <c r="AS411" i="3" s="1"/>
  <c r="AR411" i="3"/>
  <c r="AQ515" i="3"/>
  <c r="AR515" i="1"/>
  <c r="AT515" i="1" s="1"/>
  <c r="AQ51" i="3"/>
  <c r="AR51" i="1"/>
  <c r="AT51" i="1" s="1"/>
  <c r="AQ660" i="3"/>
  <c r="AR660" i="1"/>
  <c r="AT660" i="1" s="1"/>
  <c r="AQ504" i="3"/>
  <c r="AR504" i="1"/>
  <c r="AT504" i="1" s="1"/>
  <c r="AS289" i="1"/>
  <c r="AS289" i="3" s="1"/>
  <c r="AR289" i="3"/>
  <c r="AQ133" i="3"/>
  <c r="AR133" i="1"/>
  <c r="AT133" i="1" s="1"/>
  <c r="AQ121" i="3"/>
  <c r="AR121" i="1"/>
  <c r="AS121" i="1" s="1"/>
  <c r="AS121" i="3" s="1"/>
  <c r="AQ274" i="3"/>
  <c r="AR274" i="1"/>
  <c r="AT274" i="1" s="1"/>
  <c r="AR231" i="1"/>
  <c r="AT231" i="1" s="1"/>
  <c r="AQ231" i="3"/>
  <c r="AQ222" i="3"/>
  <c r="AR222" i="1"/>
  <c r="AS222" i="1" s="1"/>
  <c r="AS222" i="3" s="1"/>
  <c r="AQ168" i="3"/>
  <c r="AR168" i="1"/>
  <c r="AS168" i="1" s="1"/>
  <c r="AS168" i="3" s="1"/>
  <c r="AQ57" i="3"/>
  <c r="AR57" i="1"/>
  <c r="AT57" i="1" s="1"/>
  <c r="AS250" i="1"/>
  <c r="AS250" i="3" s="1"/>
  <c r="AR250" i="3"/>
  <c r="AQ344" i="3"/>
  <c r="AR344" i="1"/>
  <c r="AT344" i="1" s="1"/>
  <c r="AQ273" i="3"/>
  <c r="AR273" i="1"/>
  <c r="AT273" i="1" s="1"/>
  <c r="AQ255" i="3"/>
  <c r="AR255" i="1"/>
  <c r="AT255" i="1" s="1"/>
  <c r="AR29" i="1"/>
  <c r="AT29" i="1" s="1"/>
  <c r="AQ29" i="3"/>
  <c r="AT157" i="1"/>
  <c r="AQ398" i="3"/>
  <c r="AR398" i="1"/>
  <c r="AS398" i="1" s="1"/>
  <c r="AS398" i="3" s="1"/>
  <c r="AR177" i="1"/>
  <c r="AS177" i="1" s="1"/>
  <c r="AS177" i="3" s="1"/>
  <c r="AQ177" i="3"/>
  <c r="AQ70" i="3"/>
  <c r="AR70" i="1"/>
  <c r="AT70" i="1" s="1"/>
  <c r="AQ602" i="3"/>
  <c r="AR602" i="1"/>
  <c r="AQ150" i="3"/>
  <c r="AR150" i="1"/>
  <c r="AT150" i="1" s="1"/>
  <c r="AR538" i="1"/>
  <c r="AQ538" i="3"/>
  <c r="AS99" i="1"/>
  <c r="AS99" i="3" s="1"/>
  <c r="AR99" i="3"/>
  <c r="AQ323" i="3"/>
  <c r="AR323" i="1"/>
  <c r="AS323" i="1" s="1"/>
  <c r="AS323" i="3" s="1"/>
  <c r="AQ542" i="3"/>
  <c r="AR542" i="1"/>
  <c r="AT542" i="1" s="1"/>
  <c r="AT13" i="1"/>
  <c r="AR13" i="3"/>
  <c r="AQ448" i="3"/>
  <c r="AR448" i="1"/>
  <c r="AS448" i="1" s="1"/>
  <c r="AS448" i="3" s="1"/>
  <c r="AQ645" i="3"/>
  <c r="AR645" i="1"/>
  <c r="AT645" i="1" s="1"/>
  <c r="AQ58" i="3"/>
  <c r="AR58" i="1"/>
  <c r="AT58" i="1" s="1"/>
  <c r="AR254" i="1"/>
  <c r="AS254" i="1" s="1"/>
  <c r="AS254" i="3" s="1"/>
  <c r="AQ254" i="3"/>
  <c r="AR322" i="1"/>
  <c r="AS322" i="1" s="1"/>
  <c r="AS322" i="3" s="1"/>
  <c r="AQ322" i="3"/>
  <c r="AT122" i="1"/>
  <c r="AR122" i="3"/>
  <c r="AQ82" i="3"/>
  <c r="AR82" i="1"/>
  <c r="AT82" i="1" s="1"/>
  <c r="AQ518" i="3"/>
  <c r="AR518" i="1"/>
  <c r="AS518" i="1" s="1"/>
  <c r="AS518" i="3" s="1"/>
  <c r="AS38" i="1"/>
  <c r="AS38" i="3" s="1"/>
  <c r="AR38" i="3"/>
  <c r="AS74" i="1"/>
  <c r="AS74" i="3" s="1"/>
  <c r="AR74" i="3"/>
  <c r="AQ606" i="3"/>
  <c r="AR606" i="1"/>
  <c r="AS606" i="1" s="1"/>
  <c r="AS606" i="3" s="1"/>
  <c r="AQ640" i="3"/>
  <c r="AR640" i="1"/>
  <c r="AT640" i="1" s="1"/>
  <c r="AQ7" i="3"/>
  <c r="AR7" i="1"/>
  <c r="AT7" i="1" s="1"/>
  <c r="AT198" i="1"/>
  <c r="AR198" i="3"/>
  <c r="AU166" i="1"/>
  <c r="AU166" i="3" s="1"/>
  <c r="AT166" i="3"/>
  <c r="AQ218" i="3"/>
  <c r="AR218" i="1"/>
  <c r="AT218" i="1" s="1"/>
  <c r="AQ180" i="3"/>
  <c r="AR180" i="1"/>
  <c r="AT180" i="1" s="1"/>
  <c r="AS159" i="1"/>
  <c r="AS159" i="3" s="1"/>
  <c r="AR159" i="3"/>
  <c r="AQ173" i="3"/>
  <c r="AR173" i="1"/>
  <c r="AT173" i="1" s="1"/>
  <c r="AT603" i="1"/>
  <c r="AR603" i="3"/>
  <c r="AU4" i="1"/>
  <c r="AU4" i="3" s="1"/>
  <c r="AT4" i="3"/>
  <c r="AU237" i="1"/>
  <c r="AU237" i="3" s="1"/>
  <c r="AT237" i="3"/>
  <c r="AU407" i="1"/>
  <c r="AU407" i="3" s="1"/>
  <c r="AT407" i="3"/>
  <c r="AQ577" i="3"/>
  <c r="AR577" i="1"/>
  <c r="AS577" i="1" s="1"/>
  <c r="AS577" i="3" s="1"/>
  <c r="AQ622" i="3"/>
  <c r="AR622" i="1"/>
  <c r="AT622" i="1" s="1"/>
  <c r="AT155" i="1"/>
  <c r="AR155" i="3"/>
  <c r="AQ642" i="3"/>
  <c r="AR642" i="1"/>
  <c r="AS642" i="1" s="1"/>
  <c r="AS642" i="3" s="1"/>
  <c r="AQ613" i="3"/>
  <c r="AR613" i="1"/>
  <c r="AT613" i="1" s="1"/>
  <c r="AS531" i="1"/>
  <c r="AS531" i="3" s="1"/>
  <c r="AR531" i="3"/>
  <c r="AU546" i="1"/>
  <c r="AU546" i="3" s="1"/>
  <c r="AT546" i="3"/>
  <c r="AQ449" i="3"/>
  <c r="AR449" i="1"/>
  <c r="AS449" i="1" s="1"/>
  <c r="AS449" i="3" s="1"/>
  <c r="AU246" i="1"/>
  <c r="AU246" i="3" s="1"/>
  <c r="AT246" i="3"/>
  <c r="AQ232" i="3"/>
  <c r="AR232" i="1"/>
  <c r="AQ461" i="3"/>
  <c r="AR461" i="1"/>
  <c r="AS461" i="1" s="1"/>
  <c r="AS461" i="3" s="1"/>
  <c r="AQ522" i="3"/>
  <c r="AR522" i="1"/>
  <c r="AT522" i="1" s="1"/>
  <c r="AR183" i="1"/>
  <c r="AT183" i="1" s="1"/>
  <c r="AQ183" i="3"/>
  <c r="AU131" i="1"/>
  <c r="AU131" i="3" s="1"/>
  <c r="AT131" i="3"/>
  <c r="AQ330" i="3"/>
  <c r="AR330" i="1"/>
  <c r="AS330" i="1" s="1"/>
  <c r="AS330" i="3" s="1"/>
  <c r="AQ59" i="3"/>
  <c r="AR59" i="1"/>
  <c r="AS59" i="1" s="1"/>
  <c r="AS59" i="3" s="1"/>
  <c r="AQ98" i="3"/>
  <c r="AR98" i="1"/>
  <c r="AS98" i="1" s="1"/>
  <c r="AS98" i="3" s="1"/>
  <c r="AS6" i="1"/>
  <c r="AS6" i="3" s="1"/>
  <c r="AR6" i="3"/>
  <c r="AR498" i="1"/>
  <c r="AT498" i="1" s="1"/>
  <c r="AQ498" i="3"/>
  <c r="AU385" i="1"/>
  <c r="AU385" i="3" s="1"/>
  <c r="AT385" i="3"/>
  <c r="AT350" i="1"/>
  <c r="AR350" i="3"/>
  <c r="AU311" i="1"/>
  <c r="AU311" i="3" s="1"/>
  <c r="AT311" i="3"/>
  <c r="AU78" i="1"/>
  <c r="AU78" i="3" s="1"/>
  <c r="AT78" i="3"/>
  <c r="AQ172" i="3"/>
  <c r="AR172" i="1"/>
  <c r="AT172" i="1"/>
  <c r="AR513" i="1"/>
  <c r="AQ513" i="3"/>
  <c r="AT513" i="1"/>
  <c r="AQ169" i="3"/>
  <c r="AR169" i="1"/>
  <c r="AT169" i="1" s="1"/>
  <c r="AR552" i="1"/>
  <c r="AT552" i="1" s="1"/>
  <c r="AQ552" i="3"/>
  <c r="AS237" i="1"/>
  <c r="AS237" i="3" s="1"/>
  <c r="AR237" i="3"/>
  <c r="AQ141" i="3"/>
  <c r="AR141" i="1"/>
  <c r="AT141" i="1" s="1"/>
  <c r="AR663" i="1"/>
  <c r="AT663" i="1" s="1"/>
  <c r="AQ663" i="3"/>
  <c r="AR143" i="1"/>
  <c r="AT143" i="1" s="1"/>
  <c r="AQ143" i="3"/>
  <c r="AU230" i="1"/>
  <c r="AU230" i="3" s="1"/>
  <c r="AT230" i="3"/>
  <c r="AQ599" i="3"/>
  <c r="AR599" i="1"/>
  <c r="AS599" i="1" s="1"/>
  <c r="AS599" i="3" s="1"/>
  <c r="AU582" i="1"/>
  <c r="AU582" i="3" s="1"/>
  <c r="AT582" i="3"/>
  <c r="AQ418" i="3"/>
  <c r="AR418" i="1"/>
  <c r="AS418" i="1" s="1"/>
  <c r="AS418" i="3" s="1"/>
  <c r="AU123" i="1"/>
  <c r="AU123" i="3" s="1"/>
  <c r="AT123" i="3"/>
  <c r="AS131" i="1"/>
  <c r="AS131" i="3" s="1"/>
  <c r="AR131" i="3"/>
  <c r="AU197" i="1"/>
  <c r="AU197" i="3" s="1"/>
  <c r="AT197" i="3"/>
  <c r="AQ295" i="3"/>
  <c r="AR295" i="1"/>
  <c r="AS295" i="1" s="1"/>
  <c r="AS295" i="3" s="1"/>
  <c r="AQ395" i="3"/>
  <c r="AR395" i="1"/>
  <c r="AT395" i="1" s="1"/>
  <c r="AT340" i="1"/>
  <c r="AR340" i="3"/>
  <c r="AQ41" i="3"/>
  <c r="AR41" i="1"/>
  <c r="AS41" i="1" s="1"/>
  <c r="AS41" i="3" s="1"/>
  <c r="AQ189" i="3"/>
  <c r="AR189" i="1"/>
  <c r="AT189" i="1" s="1"/>
  <c r="AS385" i="1"/>
  <c r="AS385" i="3" s="1"/>
  <c r="AR385" i="3"/>
  <c r="AR249" i="1"/>
  <c r="AT249" i="1" s="1"/>
  <c r="AQ249" i="3"/>
  <c r="AS311" i="1"/>
  <c r="AS311" i="3" s="1"/>
  <c r="AR311" i="3"/>
  <c r="AU236" i="1"/>
  <c r="AU236" i="3" s="1"/>
  <c r="AT236" i="3"/>
  <c r="AS78" i="1"/>
  <c r="AS78" i="3" s="1"/>
  <c r="AR78" i="3"/>
  <c r="AU32" i="1"/>
  <c r="AU32" i="3" s="1"/>
  <c r="AT32" i="3"/>
  <c r="AU596" i="1"/>
  <c r="AU596" i="3" s="1"/>
  <c r="AT596" i="3"/>
  <c r="AS534" i="1"/>
  <c r="AS534" i="3" s="1"/>
  <c r="AR534" i="3"/>
  <c r="AQ617" i="3"/>
  <c r="AR617" i="1"/>
  <c r="AS617" i="1" s="1"/>
  <c r="AS617" i="3" s="1"/>
  <c r="AS83" i="1"/>
  <c r="AS83" i="3" s="1"/>
  <c r="AR83" i="3"/>
  <c r="AQ16" i="3"/>
  <c r="AR16" i="1"/>
  <c r="AS16" i="1" s="1"/>
  <c r="AS16" i="3" s="1"/>
  <c r="AU111" i="1"/>
  <c r="AU111" i="3" s="1"/>
  <c r="AT111" i="3"/>
  <c r="AT8" i="1"/>
  <c r="AR8" i="3"/>
  <c r="AU423" i="1"/>
  <c r="AU423" i="3" s="1"/>
  <c r="AT423" i="3"/>
  <c r="AU530" i="1"/>
  <c r="AU530" i="3" s="1"/>
  <c r="AT530" i="3"/>
  <c r="AQ402" i="3"/>
  <c r="AR402" i="1"/>
  <c r="AT402" i="1" s="1"/>
  <c r="AU292" i="1"/>
  <c r="AU292" i="3" s="1"/>
  <c r="AT292" i="3"/>
  <c r="AQ360" i="3"/>
  <c r="AR360" i="1"/>
  <c r="AT360" i="1" s="1"/>
  <c r="AQ482" i="3"/>
  <c r="AR482" i="1"/>
  <c r="AT482" i="1" s="1"/>
  <c r="AQ528" i="3"/>
  <c r="AR528" i="1"/>
  <c r="AT528" i="1" s="1"/>
  <c r="AQ220" i="3"/>
  <c r="AR220" i="1"/>
  <c r="AT220" i="1" s="1"/>
  <c r="AQ244" i="3"/>
  <c r="AR244" i="1"/>
  <c r="AT244" i="1" s="1"/>
  <c r="AS111" i="1"/>
  <c r="AS111" i="3" s="1"/>
  <c r="AR111" i="3"/>
  <c r="AQ48" i="3"/>
  <c r="AR48" i="1"/>
  <c r="AQ516" i="3"/>
  <c r="AR516" i="1"/>
  <c r="AT516" i="1" s="1"/>
  <c r="AQ187" i="3"/>
  <c r="AR187" i="1"/>
  <c r="AT187" i="1"/>
  <c r="AS530" i="1"/>
  <c r="AS530" i="3" s="1"/>
  <c r="AR530" i="3"/>
  <c r="AS292" i="1"/>
  <c r="AS292" i="3" s="1"/>
  <c r="AR292" i="3"/>
  <c r="AR22" i="1"/>
  <c r="AT22" i="1" s="1"/>
  <c r="AQ22" i="3"/>
  <c r="AQ492" i="3"/>
  <c r="AR492" i="1"/>
  <c r="AQ422" i="3"/>
  <c r="AR422" i="1"/>
  <c r="AT422" i="1" s="1"/>
  <c r="AQ512" i="3"/>
  <c r="AR512" i="1"/>
  <c r="AS512" i="1" s="1"/>
  <c r="AS512" i="3" s="1"/>
  <c r="AS546" i="1"/>
  <c r="AS546" i="3" s="1"/>
  <c r="AR546" i="3"/>
  <c r="AQ81" i="3"/>
  <c r="AR81" i="1"/>
  <c r="AS81" i="1" s="1"/>
  <c r="AS81" i="3" s="1"/>
  <c r="AQ508" i="3"/>
  <c r="AR508" i="1"/>
  <c r="AT508" i="1" s="1"/>
  <c r="AQ497" i="3"/>
  <c r="AR497" i="1"/>
  <c r="AS497" i="1" s="1"/>
  <c r="AS497" i="3" s="1"/>
  <c r="AR649" i="1"/>
  <c r="AT649" i="1" s="1"/>
  <c r="AQ649" i="3"/>
  <c r="AQ44" i="3"/>
  <c r="AR44" i="1"/>
  <c r="AS44" i="1" s="1"/>
  <c r="AS44" i="3" s="1"/>
  <c r="AS230" i="1"/>
  <c r="AS230" i="3" s="1"/>
  <c r="AR230" i="3"/>
  <c r="AT563" i="1"/>
  <c r="AR563" i="3"/>
  <c r="AQ335" i="3"/>
  <c r="AR335" i="1"/>
  <c r="AT335" i="1" s="1"/>
  <c r="AQ424" i="3"/>
  <c r="AR424" i="1"/>
  <c r="AT424" i="1" s="1"/>
  <c r="AS582" i="1"/>
  <c r="AS582" i="3" s="1"/>
  <c r="AR582" i="3"/>
  <c r="AQ206" i="3"/>
  <c r="AR206" i="1"/>
  <c r="AT206" i="1" s="1"/>
  <c r="AQ107" i="3"/>
  <c r="AR107" i="1"/>
  <c r="AT107" i="1" s="1"/>
  <c r="AQ524" i="3"/>
  <c r="AR524" i="1"/>
  <c r="AS524" i="1" s="1"/>
  <c r="AS524" i="3" s="1"/>
  <c r="AQ438" i="3"/>
  <c r="AR438" i="1"/>
  <c r="AS438" i="1" s="1"/>
  <c r="AS438" i="3" s="1"/>
  <c r="AR42" i="1"/>
  <c r="AT42" i="1" s="1"/>
  <c r="AQ42" i="3"/>
  <c r="AQ541" i="3"/>
  <c r="AR541" i="1"/>
  <c r="AT541" i="1" s="1"/>
  <c r="AQ97" i="3"/>
  <c r="AR97" i="1"/>
  <c r="AT97" i="1" s="1"/>
  <c r="AU651" i="1"/>
  <c r="AU651" i="3" s="1"/>
  <c r="AT651" i="3"/>
  <c r="AQ356" i="3"/>
  <c r="AR356" i="1"/>
  <c r="AT356" i="1" s="1"/>
  <c r="AQ367" i="3"/>
  <c r="AR367" i="1"/>
  <c r="AQ669" i="3"/>
  <c r="AR669" i="1"/>
  <c r="AT669" i="1" s="1"/>
  <c r="AS32" i="1"/>
  <c r="AS32" i="3" s="1"/>
  <c r="AR32" i="3"/>
  <c r="AU112" i="1"/>
  <c r="AU112" i="3" s="1"/>
  <c r="AT112" i="3"/>
  <c r="AU83" i="1"/>
  <c r="AU83" i="3" s="1"/>
  <c r="AT83" i="3"/>
  <c r="AQ561" i="3"/>
  <c r="AR561" i="1"/>
  <c r="AT561" i="1" s="1"/>
  <c r="AT145" i="1"/>
  <c r="AR145" i="3"/>
  <c r="AS410" i="1"/>
  <c r="AS410" i="3" s="1"/>
  <c r="AR410" i="3"/>
  <c r="AU3" i="1"/>
  <c r="AU3" i="3" s="1"/>
  <c r="AT3" i="3"/>
  <c r="AQ314" i="3"/>
  <c r="AR314" i="1"/>
  <c r="AS314" i="1" s="1"/>
  <c r="AS314" i="3" s="1"/>
  <c r="AQ545" i="3"/>
  <c r="AR545" i="1"/>
  <c r="AT545" i="1" s="1"/>
  <c r="AU458" i="1"/>
  <c r="AU458" i="3" s="1"/>
  <c r="AT458" i="3"/>
  <c r="AU659" i="1"/>
  <c r="AU659" i="3" s="1"/>
  <c r="AT659" i="3"/>
  <c r="AQ657" i="3"/>
  <c r="AR657" i="1"/>
  <c r="AS657" i="1" s="1"/>
  <c r="AS657" i="3" s="1"/>
  <c r="AU282" i="1"/>
  <c r="AU282" i="3" s="1"/>
  <c r="AT282" i="3"/>
  <c r="AQ453" i="3"/>
  <c r="AR453" i="1"/>
  <c r="AT453" i="1" s="1"/>
  <c r="AQ507" i="3"/>
  <c r="AR507" i="1"/>
  <c r="AT507" i="1" s="1"/>
  <c r="AU109" i="1"/>
  <c r="AU109" i="3" s="1"/>
  <c r="AT109" i="3"/>
  <c r="AT24" i="1"/>
  <c r="AR24" i="3"/>
  <c r="AS399" i="1"/>
  <c r="AS399" i="3" s="1"/>
  <c r="AR399" i="3"/>
  <c r="AQ154" i="3"/>
  <c r="AR154" i="1"/>
  <c r="AQ619" i="3"/>
  <c r="AR619" i="1"/>
  <c r="AT619" i="1" s="1"/>
  <c r="AQ211" i="3"/>
  <c r="AR211" i="1"/>
  <c r="AT211" i="1" s="1"/>
  <c r="AQ472" i="3"/>
  <c r="AR472" i="1"/>
  <c r="AT472" i="1" s="1"/>
  <c r="AU570" i="1"/>
  <c r="AU570" i="3" s="1"/>
  <c r="AT570" i="3"/>
  <c r="AQ315" i="3"/>
  <c r="AR315" i="1"/>
  <c r="AS315" i="1" s="1"/>
  <c r="AS315" i="3" s="1"/>
  <c r="AU627" i="1"/>
  <c r="AU627" i="3" s="1"/>
  <c r="AT627" i="3"/>
  <c r="AQ194" i="3"/>
  <c r="AR194" i="1"/>
  <c r="AS194" i="1" s="1"/>
  <c r="AS194" i="3" s="1"/>
  <c r="AQ136" i="3"/>
  <c r="AR136" i="1"/>
  <c r="AR136" i="3" s="1"/>
  <c r="AU279" i="1"/>
  <c r="AU279" i="3" s="1"/>
  <c r="AT279" i="3"/>
  <c r="AQ468" i="3"/>
  <c r="AR468" i="1"/>
  <c r="AT468" i="1" s="1"/>
  <c r="AS34" i="1"/>
  <c r="AS34" i="3" s="1"/>
  <c r="AR34" i="3"/>
  <c r="AT519" i="1"/>
  <c r="AR519" i="3"/>
  <c r="AS612" i="1"/>
  <c r="AS612" i="3" s="1"/>
  <c r="AR612" i="3"/>
  <c r="AU213" i="1"/>
  <c r="AU213" i="3" s="1"/>
  <c r="AT213" i="3"/>
  <c r="AQ539" i="3"/>
  <c r="AR539" i="1"/>
  <c r="AT539" i="1" s="1"/>
  <c r="AQ164" i="3"/>
  <c r="AR164" i="1"/>
  <c r="AT164" i="1"/>
  <c r="AS279" i="1"/>
  <c r="AS279" i="3" s="1"/>
  <c r="AR279" i="3"/>
  <c r="AU137" i="1"/>
  <c r="AU137" i="3" s="1"/>
  <c r="AT137" i="3"/>
  <c r="AQ163" i="3"/>
  <c r="AR163" i="1"/>
  <c r="AT163" i="1" s="1"/>
  <c r="AU452" i="1"/>
  <c r="AU452" i="3" s="1"/>
  <c r="AT452" i="3"/>
  <c r="AQ412" i="3"/>
  <c r="AR412" i="1"/>
  <c r="AT412" i="1" s="1"/>
  <c r="AQ202" i="3"/>
  <c r="AR202" i="1"/>
  <c r="AS202" i="1" s="1"/>
  <c r="AS202" i="3" s="1"/>
  <c r="AU269" i="1"/>
  <c r="AU269" i="3" s="1"/>
  <c r="AT269" i="3"/>
  <c r="AQ536" i="3"/>
  <c r="AR536" i="1"/>
  <c r="AT536" i="1" s="1"/>
  <c r="AQ431" i="3"/>
  <c r="AR431" i="1"/>
  <c r="AT431" i="1" s="1"/>
  <c r="AS213" i="1"/>
  <c r="AS213" i="3" s="1"/>
  <c r="AR213" i="3"/>
  <c r="AQ161" i="3"/>
  <c r="AR161" i="1"/>
  <c r="AT161" i="1" s="1"/>
  <c r="AT272" i="1"/>
  <c r="AR272" i="3"/>
  <c r="AU327" i="1"/>
  <c r="AU327" i="3" s="1"/>
  <c r="AT327" i="3"/>
  <c r="AQ19" i="3"/>
  <c r="AR19" i="1"/>
  <c r="AT19" i="1" s="1"/>
  <c r="AS458" i="1"/>
  <c r="AS458" i="3" s="1"/>
  <c r="AR458" i="3"/>
  <c r="AU437" i="1"/>
  <c r="AU437" i="3" s="1"/>
  <c r="AT437" i="3"/>
  <c r="AS659" i="1"/>
  <c r="AS659" i="3" s="1"/>
  <c r="AR659" i="3"/>
  <c r="AQ209" i="3"/>
  <c r="AR209" i="1"/>
  <c r="AT209" i="1" s="1"/>
  <c r="AU100" i="1"/>
  <c r="AU100" i="3" s="1"/>
  <c r="AT100" i="3"/>
  <c r="AS109" i="1"/>
  <c r="AS109" i="3" s="1"/>
  <c r="AR109" i="3"/>
  <c r="AT521" i="1"/>
  <c r="AR521" i="3"/>
  <c r="AQ283" i="3"/>
  <c r="AR283" i="1"/>
  <c r="AS283" i="1" s="1"/>
  <c r="AS283" i="3" s="1"/>
  <c r="AT113" i="1"/>
  <c r="AR113" i="3"/>
  <c r="AR9" i="1"/>
  <c r="AQ9" i="3"/>
  <c r="AT9" i="1"/>
  <c r="AU346" i="1"/>
  <c r="AU346" i="3" s="1"/>
  <c r="AT346" i="3"/>
  <c r="AQ547" i="3"/>
  <c r="AR547" i="1"/>
  <c r="AS547" i="1" s="1"/>
  <c r="AS547" i="3" s="1"/>
  <c r="AQ106" i="3"/>
  <c r="AR106" i="1"/>
  <c r="AS106" i="1" s="1"/>
  <c r="AS106" i="3" s="1"/>
  <c r="AR400" i="1"/>
  <c r="AS400" i="1" s="1"/>
  <c r="AS400" i="3" s="1"/>
  <c r="AQ400" i="3"/>
  <c r="AQ15" i="3"/>
  <c r="AR15" i="1"/>
  <c r="AS15" i="1" s="1"/>
  <c r="AS15" i="3" s="1"/>
  <c r="AU300" i="1"/>
  <c r="AU300" i="3" s="1"/>
  <c r="AT300" i="3"/>
  <c r="AQ505" i="3"/>
  <c r="AR505" i="1"/>
  <c r="AS505" i="1" s="1"/>
  <c r="AS505" i="3" s="1"/>
  <c r="AQ28" i="3"/>
  <c r="AR28" i="1"/>
  <c r="AS28" i="1" s="1"/>
  <c r="AS28" i="3" s="1"/>
  <c r="AQ35" i="3"/>
  <c r="AR35" i="1"/>
  <c r="AS35" i="1" s="1"/>
  <c r="AS35" i="3" s="1"/>
  <c r="AU434" i="1"/>
  <c r="AU434" i="3" s="1"/>
  <c r="AT434" i="3"/>
  <c r="AQ278" i="3"/>
  <c r="AR278" i="1"/>
  <c r="AS278" i="1" s="1"/>
  <c r="AS278" i="3" s="1"/>
  <c r="AQ342" i="3"/>
  <c r="AR342" i="1"/>
  <c r="AS342" i="1" s="1"/>
  <c r="AS342" i="3" s="1"/>
  <c r="AQ647" i="3"/>
  <c r="AR647" i="1"/>
  <c r="AS647" i="1" s="1"/>
  <c r="AS647" i="3" s="1"/>
  <c r="AR583" i="1"/>
  <c r="AT583" i="1" s="1"/>
  <c r="AQ583" i="3"/>
  <c r="AS61" i="1"/>
  <c r="AS61" i="3" s="1"/>
  <c r="AR61" i="3"/>
  <c r="AQ241" i="3"/>
  <c r="AR241" i="1"/>
  <c r="AT186" i="1"/>
  <c r="AR186" i="3"/>
  <c r="AS408" i="1"/>
  <c r="AS408" i="3" s="1"/>
  <c r="AR408" i="3"/>
  <c r="AQ425" i="3"/>
  <c r="AR425" i="1"/>
  <c r="AT425" i="1" s="1"/>
  <c r="AQ623" i="3"/>
  <c r="AR623" i="1"/>
  <c r="AT623" i="1" s="1"/>
  <c r="AT76" i="1"/>
  <c r="AR76" i="3"/>
  <c r="AQ120" i="3"/>
  <c r="AR120" i="1"/>
  <c r="AT120" i="1" s="1"/>
  <c r="AQ387" i="3"/>
  <c r="AR387" i="1"/>
  <c r="AS387" i="1" s="1"/>
  <c r="AS387" i="3" s="1"/>
  <c r="AT558" i="1"/>
  <c r="AR551" i="1"/>
  <c r="AQ551" i="3"/>
  <c r="AT551" i="1"/>
  <c r="AS137" i="1"/>
  <c r="AS137" i="3" s="1"/>
  <c r="AR137" i="3"/>
  <c r="AQ433" i="3"/>
  <c r="AR433" i="1"/>
  <c r="AT433" i="1" s="1"/>
  <c r="AS452" i="1"/>
  <c r="AS452" i="3" s="1"/>
  <c r="AR452" i="3"/>
  <c r="AQ217" i="3"/>
  <c r="AR217" i="1"/>
  <c r="AQ261" i="3"/>
  <c r="AR261" i="1"/>
  <c r="AT261" i="1" s="1"/>
  <c r="AQ383" i="3"/>
  <c r="AR383" i="1"/>
  <c r="AT383" i="1" s="1"/>
  <c r="AS269" i="1"/>
  <c r="AS269" i="3" s="1"/>
  <c r="AR269" i="3"/>
  <c r="AQ309" i="3"/>
  <c r="AR309" i="1"/>
  <c r="AT309" i="1" s="1"/>
  <c r="AQ631" i="3"/>
  <c r="AR631" i="1"/>
  <c r="AS631" i="1" s="1"/>
  <c r="AS631" i="3" s="1"/>
  <c r="AQ595" i="3"/>
  <c r="AR595" i="1"/>
  <c r="AT595" i="1" s="1"/>
  <c r="AS3" i="1"/>
  <c r="AS3" i="3" s="1"/>
  <c r="AR3" i="3"/>
  <c r="AQ470" i="3"/>
  <c r="AR470" i="1"/>
  <c r="AT470" i="1" s="1"/>
  <c r="AR77" i="1"/>
  <c r="AS77" i="1" s="1"/>
  <c r="AS77" i="3" s="1"/>
  <c r="AQ77" i="3"/>
  <c r="AQ20" i="3"/>
  <c r="AR20" i="1"/>
  <c r="AT20" i="1" s="1"/>
  <c r="AQ95" i="3"/>
  <c r="AR95" i="1"/>
  <c r="AS95" i="1" s="1"/>
  <c r="AS95" i="3" s="1"/>
  <c r="AQ404" i="3"/>
  <c r="AR404" i="1"/>
  <c r="AT404" i="1" s="1"/>
  <c r="AR371" i="1"/>
  <c r="AT371" i="1" s="1"/>
  <c r="AQ371" i="3"/>
  <c r="AR264" i="1"/>
  <c r="AT264" i="1" s="1"/>
  <c r="AQ264" i="3"/>
  <c r="AR442" i="1"/>
  <c r="AT442" i="1" s="1"/>
  <c r="AQ442" i="3"/>
  <c r="AT162" i="1"/>
  <c r="AR162" i="3"/>
  <c r="AQ127" i="3"/>
  <c r="AR127" i="1"/>
  <c r="AQ489" i="3"/>
  <c r="AR489" i="1"/>
  <c r="AT489" i="1" s="1"/>
  <c r="AR590" i="1"/>
  <c r="AQ590" i="3"/>
  <c r="AT590" i="1"/>
  <c r="AS346" i="1"/>
  <c r="AS346" i="3" s="1"/>
  <c r="AR346" i="3"/>
  <c r="AQ564" i="3"/>
  <c r="AR564" i="1"/>
  <c r="AT564" i="1" s="1"/>
  <c r="AS300" i="1"/>
  <c r="AS300" i="3" s="1"/>
  <c r="AR300" i="3"/>
  <c r="AS570" i="1"/>
  <c r="AS570" i="3" s="1"/>
  <c r="AR570" i="3"/>
  <c r="AQ662" i="3"/>
  <c r="AR662" i="1"/>
  <c r="AT662" i="1" s="1"/>
  <c r="AS627" i="1"/>
  <c r="AS627" i="3" s="1"/>
  <c r="AR627" i="3"/>
  <c r="AU5" i="1"/>
  <c r="AU5" i="3" s="1"/>
  <c r="AT5" i="3"/>
  <c r="AQ226" i="3"/>
  <c r="AR226" i="1"/>
  <c r="AT226" i="1" s="1"/>
  <c r="AQ560" i="3"/>
  <c r="AR560" i="1"/>
  <c r="AS560" i="1" s="1"/>
  <c r="AS560" i="3" s="1"/>
  <c r="AT480" i="1"/>
  <c r="AR480" i="3"/>
  <c r="AQ643" i="3"/>
  <c r="AR643" i="1"/>
  <c r="AS643" i="1" s="1"/>
  <c r="AS643" i="3" s="1"/>
  <c r="AQ450" i="3"/>
  <c r="AR450" i="1"/>
  <c r="AT450" i="1" s="1"/>
  <c r="AQ473" i="3"/>
  <c r="AR473" i="1"/>
  <c r="AT473" i="1" s="1"/>
  <c r="AU268" i="1"/>
  <c r="AU268" i="3" s="1"/>
  <c r="AT268" i="3"/>
  <c r="AQ572" i="3"/>
  <c r="AR572" i="1"/>
  <c r="AS572" i="1" s="1"/>
  <c r="AS572" i="3" s="1"/>
  <c r="AR376" i="1"/>
  <c r="AT376" i="1" s="1"/>
  <c r="AQ376" i="3"/>
  <c r="AQ336" i="3"/>
  <c r="AR336" i="1"/>
  <c r="AT336" i="1" s="1"/>
  <c r="AQ87" i="3"/>
  <c r="AR87" i="1"/>
  <c r="AT87" i="1" s="1"/>
  <c r="AT584" i="1"/>
  <c r="AR584" i="3"/>
  <c r="AQ664" i="3"/>
  <c r="AR664" i="1"/>
  <c r="AS664" i="1" s="1"/>
  <c r="AS664" i="3" s="1"/>
  <c r="AQ495" i="3"/>
  <c r="AR495" i="1"/>
  <c r="AS495" i="1" s="1"/>
  <c r="AS495" i="3" s="1"/>
  <c r="AT388" i="1"/>
  <c r="AR388" i="3"/>
  <c r="AU446" i="1"/>
  <c r="AU446" i="3" s="1"/>
  <c r="AT446" i="3"/>
  <c r="AQ394" i="3"/>
  <c r="AR394" i="1"/>
  <c r="AS394" i="1" s="1"/>
  <c r="AS394" i="3" s="1"/>
  <c r="AQ381" i="3"/>
  <c r="AR381" i="1"/>
  <c r="AT381" i="1" s="1"/>
  <c r="AQ93" i="3"/>
  <c r="AR93" i="1"/>
  <c r="AT93" i="1" s="1"/>
  <c r="AR576" i="1"/>
  <c r="AS576" i="1" s="1"/>
  <c r="AS576" i="3" s="1"/>
  <c r="AQ576" i="3"/>
  <c r="AQ224" i="3"/>
  <c r="AR224" i="1"/>
  <c r="AS648" i="1"/>
  <c r="AS648" i="3" s="1"/>
  <c r="AR648" i="3"/>
  <c r="AS223" i="1"/>
  <c r="AS223" i="3" s="1"/>
  <c r="AR223" i="3"/>
  <c r="AQ487" i="3"/>
  <c r="AR487" i="1"/>
  <c r="AS487" i="1" s="1"/>
  <c r="AS487" i="3" s="1"/>
  <c r="AQ549" i="3"/>
  <c r="AR549" i="1"/>
  <c r="AT549" i="1" s="1"/>
  <c r="AQ444" i="3"/>
  <c r="AR444" i="1"/>
  <c r="AS444" i="1" s="1"/>
  <c r="AS444" i="3" s="1"/>
  <c r="AU405" i="1"/>
  <c r="AU405" i="3" s="1"/>
  <c r="AT405" i="3"/>
  <c r="AQ245" i="3"/>
  <c r="AR245" i="1"/>
  <c r="AT245" i="1" s="1"/>
  <c r="AQ469" i="3"/>
  <c r="AR469" i="1"/>
  <c r="AS469" i="1" s="1"/>
  <c r="AS469" i="3" s="1"/>
  <c r="AQ139" i="3"/>
  <c r="AR139" i="1"/>
  <c r="AT139" i="1" s="1"/>
  <c r="AU304" i="1"/>
  <c r="AU304" i="3" s="1"/>
  <c r="AT304" i="3"/>
  <c r="AQ588" i="3"/>
  <c r="AR588" i="1"/>
  <c r="AT588" i="1" s="1"/>
  <c r="AT175" i="1"/>
  <c r="AU355" i="1"/>
  <c r="AU355" i="3" s="1"/>
  <c r="AT355" i="3"/>
  <c r="AQ553" i="3"/>
  <c r="AR553" i="1"/>
  <c r="AS553" i="1" s="1"/>
  <c r="AS553" i="3" s="1"/>
  <c r="AQ68" i="3"/>
  <c r="AR68" i="1"/>
  <c r="AS68" i="1" s="1"/>
  <c r="AS68" i="3" s="1"/>
  <c r="AT634" i="1"/>
  <c r="AR634" i="3"/>
  <c r="AQ591" i="3"/>
  <c r="AR591" i="1"/>
  <c r="AT591" i="1" s="1"/>
  <c r="AQ593" i="3"/>
  <c r="AR593" i="1"/>
  <c r="AT593" i="1" s="1"/>
  <c r="AQ526" i="3"/>
  <c r="AR526" i="1"/>
  <c r="AS526" i="1" s="1"/>
  <c r="AS526" i="3" s="1"/>
  <c r="AQ666" i="3"/>
  <c r="AR666" i="1"/>
  <c r="AT666" i="1" s="1"/>
  <c r="AQ644" i="3"/>
  <c r="AR644" i="1"/>
  <c r="AT644" i="1" s="1"/>
  <c r="AS260" i="1"/>
  <c r="AS260" i="3" s="1"/>
  <c r="AR260" i="3"/>
  <c r="AR307" i="1"/>
  <c r="AS307" i="1" s="1"/>
  <c r="AS307" i="3" s="1"/>
  <c r="AQ307" i="3"/>
  <c r="AS54" i="1"/>
  <c r="AS54" i="3" s="1"/>
  <c r="AR54" i="3"/>
  <c r="AQ353" i="3"/>
  <c r="AR353" i="1"/>
  <c r="AS353" i="1" s="1"/>
  <c r="AS353" i="3" s="1"/>
  <c r="AT110" i="1"/>
  <c r="AR110" i="3"/>
  <c r="AU368" i="1"/>
  <c r="AU368" i="3" s="1"/>
  <c r="AT368" i="3"/>
  <c r="AU654" i="1"/>
  <c r="AU654" i="3" s="1"/>
  <c r="AT654" i="3"/>
  <c r="AQ190" i="3"/>
  <c r="AR190" i="1"/>
  <c r="AS190" i="1" s="1"/>
  <c r="AS190" i="3" s="1"/>
  <c r="AR420" i="1"/>
  <c r="AS420" i="1" s="1"/>
  <c r="AS420" i="3" s="1"/>
  <c r="AQ420" i="3"/>
  <c r="AQ646" i="3"/>
  <c r="AR646" i="1"/>
  <c r="AR252" i="1"/>
  <c r="AT252" i="1" s="1"/>
  <c r="AQ252" i="3"/>
  <c r="AR594" i="1"/>
  <c r="AT594" i="1" s="1"/>
  <c r="AQ594" i="3"/>
  <c r="AQ134" i="3"/>
  <c r="AR134" i="1"/>
  <c r="AT134" i="1" s="1"/>
  <c r="AQ75" i="3"/>
  <c r="AR75" i="1"/>
  <c r="AT75" i="1" s="1"/>
  <c r="AQ364" i="3"/>
  <c r="AR364" i="1"/>
  <c r="AS364" i="1" s="1"/>
  <c r="AS364" i="3" s="1"/>
  <c r="AS91" i="1"/>
  <c r="AS91" i="3" s="1"/>
  <c r="AR91" i="3"/>
  <c r="AQ483" i="3"/>
  <c r="AR483" i="1"/>
  <c r="AS483" i="1" s="1"/>
  <c r="AS483" i="3" s="1"/>
  <c r="AU555" i="1"/>
  <c r="AU555" i="3" s="1"/>
  <c r="AT555" i="3"/>
  <c r="AS357" i="1"/>
  <c r="AS357" i="3" s="1"/>
  <c r="AR357" i="3"/>
  <c r="AQ347" i="3"/>
  <c r="AR347" i="1"/>
  <c r="AT347" i="1" s="1"/>
  <c r="AU298" i="1"/>
  <c r="AU298" i="3" s="1"/>
  <c r="AT298" i="3"/>
  <c r="AQ641" i="3"/>
  <c r="AR641" i="1"/>
  <c r="AQ10" i="3"/>
  <c r="AR10" i="1"/>
  <c r="AS10" i="1" s="1"/>
  <c r="AS10" i="3" s="1"/>
  <c r="AR152" i="1"/>
  <c r="AS152" i="1" s="1"/>
  <c r="AS152" i="3" s="1"/>
  <c r="AQ152" i="3"/>
  <c r="AQ165" i="3"/>
  <c r="AR165" i="1"/>
  <c r="AS165" i="1" s="1"/>
  <c r="AS165" i="3" s="1"/>
  <c r="AR511" i="1"/>
  <c r="AT511" i="1" s="1"/>
  <c r="AQ511" i="3"/>
  <c r="AS650" i="1"/>
  <c r="AS650" i="3" s="1"/>
  <c r="AR650" i="3"/>
  <c r="AR88" i="1"/>
  <c r="AQ88" i="3"/>
  <c r="AQ432" i="3"/>
  <c r="AR432" i="1"/>
  <c r="AS432" i="1" s="1"/>
  <c r="AS432" i="3" s="1"/>
  <c r="AS103" i="1"/>
  <c r="AS103" i="3" s="1"/>
  <c r="AR103" i="3"/>
  <c r="AQ578" i="3"/>
  <c r="AR578" i="1"/>
  <c r="AS578" i="1" s="1"/>
  <c r="AS578" i="3" s="1"/>
  <c r="AS365" i="1"/>
  <c r="AS365" i="3" s="1"/>
  <c r="AR365" i="3"/>
  <c r="AQ234" i="3"/>
  <c r="AR234" i="1"/>
  <c r="AS234" i="1" s="1"/>
  <c r="AS234" i="3" s="1"/>
  <c r="AT50" i="1"/>
  <c r="AR12" i="1"/>
  <c r="AS12" i="1" s="1"/>
  <c r="AS12" i="3" s="1"/>
  <c r="AQ12" i="3"/>
  <c r="AQ341" i="3"/>
  <c r="AR341" i="1"/>
  <c r="AT341" i="1" s="1"/>
  <c r="AU493" i="1"/>
  <c r="AU493" i="3" s="1"/>
  <c r="AT493" i="3"/>
  <c r="AQ391" i="3"/>
  <c r="AR391" i="1"/>
  <c r="AS391" i="1" s="1"/>
  <c r="AS391" i="3" s="1"/>
  <c r="AQ188" i="3"/>
  <c r="AR188" i="1"/>
  <c r="AS188" i="1" s="1"/>
  <c r="AS188" i="3" s="1"/>
  <c r="AT40" i="1"/>
  <c r="AR40" i="3"/>
  <c r="AU21" i="1"/>
  <c r="AU21" i="3" s="1"/>
  <c r="AT21" i="3"/>
  <c r="AU135" i="1"/>
  <c r="AU135" i="3" s="1"/>
  <c r="AT135" i="3"/>
  <c r="AQ403" i="3"/>
  <c r="AR403" i="1"/>
  <c r="AT403" i="1" s="1"/>
  <c r="AQ579" i="3"/>
  <c r="AR579" i="1"/>
  <c r="AS579" i="1" s="1"/>
  <c r="AS579" i="3" s="1"/>
  <c r="AQ151" i="3"/>
  <c r="AR151" i="1"/>
  <c r="AS151" i="1" s="1"/>
  <c r="AS151" i="3" s="1"/>
  <c r="AU557" i="1"/>
  <c r="AU557" i="3" s="1"/>
  <c r="AT557" i="3"/>
  <c r="AQ27" i="3"/>
  <c r="AR27" i="1"/>
  <c r="AT27" i="1" s="1"/>
  <c r="AQ474" i="3"/>
  <c r="AR474" i="1"/>
  <c r="AT474" i="1" s="1"/>
  <c r="AQ478" i="3"/>
  <c r="AR478" i="1"/>
  <c r="AT478" i="1" s="1"/>
  <c r="AU79" i="1"/>
  <c r="AU79" i="3" s="1"/>
  <c r="AT79" i="3"/>
  <c r="AR628" i="1"/>
  <c r="AS628" i="1" s="1"/>
  <c r="AS628" i="3" s="1"/>
  <c r="AQ628" i="3"/>
  <c r="AR484" i="1"/>
  <c r="AR484" i="3" s="1"/>
  <c r="AQ484" i="3"/>
  <c r="AS484" i="1"/>
  <c r="AS484" i="3" s="1"/>
  <c r="AQ92" i="3"/>
  <c r="AR92" i="1"/>
  <c r="AS92" i="1" s="1"/>
  <c r="AS92" i="3" s="1"/>
  <c r="AQ462" i="3"/>
  <c r="AR462" i="1"/>
  <c r="AS462" i="1" s="1"/>
  <c r="AS462" i="3" s="1"/>
  <c r="AU571" i="1"/>
  <c r="AU571" i="3" s="1"/>
  <c r="AT571" i="3"/>
  <c r="AQ149" i="3"/>
  <c r="AR149" i="1"/>
  <c r="AS149" i="1" s="1"/>
  <c r="AS149" i="3" s="1"/>
  <c r="AQ345" i="3"/>
  <c r="AR345" i="1"/>
  <c r="AS345" i="1" s="1"/>
  <c r="AS345" i="3" s="1"/>
  <c r="AS596" i="1"/>
  <c r="AS596" i="3" s="1"/>
  <c r="AR596" i="3"/>
  <c r="AS11" i="1"/>
  <c r="AS11" i="3" s="1"/>
  <c r="AR11" i="3"/>
  <c r="AS298" i="1"/>
  <c r="AS298" i="3" s="1"/>
  <c r="AR298" i="3"/>
  <c r="AU215" i="1"/>
  <c r="AU215" i="3" s="1"/>
  <c r="AT215" i="3"/>
  <c r="AU632" i="1"/>
  <c r="AU632" i="3" s="1"/>
  <c r="AT632" i="3"/>
  <c r="AQ18" i="3"/>
  <c r="AR18" i="1"/>
  <c r="AT18" i="1" s="1"/>
  <c r="AQ562" i="3"/>
  <c r="AR562" i="1"/>
  <c r="AT562" i="1" s="1"/>
  <c r="AT369" i="1"/>
  <c r="AR369" i="3"/>
  <c r="AU316" i="1"/>
  <c r="AU316" i="3" s="1"/>
  <c r="AT316" i="3"/>
  <c r="AR116" i="1"/>
  <c r="AT116" i="1" s="1"/>
  <c r="AQ116" i="3"/>
  <c r="AT118" i="1"/>
  <c r="AR118" i="3"/>
  <c r="AT47" i="1"/>
  <c r="AR47" i="3"/>
  <c r="AQ607" i="3"/>
  <c r="AR607" i="1"/>
  <c r="AS607" i="1" s="1"/>
  <c r="AS607" i="3" s="1"/>
  <c r="AQ358" i="3"/>
  <c r="AR358" i="1"/>
  <c r="AT358" i="1" s="1"/>
  <c r="AS654" i="1"/>
  <c r="AS654" i="3" s="1"/>
  <c r="AR654" i="3"/>
  <c r="AU160" i="1"/>
  <c r="AU160" i="3" s="1"/>
  <c r="AT160" i="3"/>
  <c r="AQ288" i="3"/>
  <c r="AR288" i="1"/>
  <c r="AT288" i="1"/>
  <c r="AQ201" i="3"/>
  <c r="AR201" i="1"/>
  <c r="AS201" i="1" s="1"/>
  <c r="AS201" i="3" s="1"/>
  <c r="AS493" i="1"/>
  <c r="AS493" i="3" s="1"/>
  <c r="AR493" i="3"/>
  <c r="AQ537" i="3"/>
  <c r="AR537" i="1"/>
  <c r="AT537" i="1" s="1"/>
  <c r="AQ182" i="3"/>
  <c r="AR182" i="1"/>
  <c r="AT182" i="1" s="1"/>
  <c r="AS135" i="1"/>
  <c r="AS135" i="3" s="1"/>
  <c r="AR135" i="3"/>
  <c r="AU443" i="1"/>
  <c r="AU443" i="3" s="1"/>
  <c r="AT443" i="3"/>
  <c r="AQ325" i="3"/>
  <c r="AR325" i="1"/>
  <c r="AT325" i="1" s="1"/>
  <c r="AQ153" i="3"/>
  <c r="AR153" i="1"/>
  <c r="AT153" i="1" s="1"/>
  <c r="AR305" i="1"/>
  <c r="AS305" i="1" s="1"/>
  <c r="AS305" i="3" s="1"/>
  <c r="AQ305" i="3"/>
  <c r="AS555" i="1"/>
  <c r="AS555" i="3" s="1"/>
  <c r="AR555" i="3"/>
  <c r="AQ219" i="3"/>
  <c r="AR219" i="1"/>
  <c r="AT219" i="1" s="1"/>
  <c r="AQ243" i="3"/>
  <c r="AR243" i="1"/>
  <c r="AS243" i="1" s="1"/>
  <c r="AS243" i="3" s="1"/>
  <c r="AS112" i="1"/>
  <c r="AS112" i="3" s="1"/>
  <c r="AR112" i="3"/>
  <c r="AQ633" i="3"/>
  <c r="AR633" i="1"/>
  <c r="AS633" i="1" s="1"/>
  <c r="AS633" i="3" s="1"/>
  <c r="AU626" i="1"/>
  <c r="AU626" i="3" s="1"/>
  <c r="AT626" i="3"/>
  <c r="AS276" i="1"/>
  <c r="AS276" i="3" s="1"/>
  <c r="AR276" i="3"/>
  <c r="AU208" i="1"/>
  <c r="AU208" i="3" s="1"/>
  <c r="AT208" i="3"/>
  <c r="AR585" i="1"/>
  <c r="AR585" i="3" s="1"/>
  <c r="AQ585" i="3"/>
  <c r="AQ339" i="3"/>
  <c r="AR339" i="1"/>
  <c r="AS339" i="1" s="1"/>
  <c r="AS339" i="3" s="1"/>
  <c r="AT421" i="1"/>
  <c r="AR421" i="3"/>
  <c r="AU181" i="1"/>
  <c r="AU181" i="3" s="1"/>
  <c r="AT181" i="3"/>
  <c r="AQ43" i="3"/>
  <c r="AR43" i="1"/>
  <c r="AT43" i="1" s="1"/>
  <c r="AS296" i="1"/>
  <c r="AS296" i="3" s="1"/>
  <c r="AR296" i="3"/>
  <c r="AT265" i="1"/>
  <c r="AR265" i="3"/>
  <c r="AQ573" i="3"/>
  <c r="AR573" i="1"/>
  <c r="AT573" i="1" s="1"/>
  <c r="AT271" i="1"/>
  <c r="AR271" i="3"/>
  <c r="AU506" i="1"/>
  <c r="AU506" i="3" s="1"/>
  <c r="AT506" i="3"/>
  <c r="AS557" i="1"/>
  <c r="AS557" i="3" s="1"/>
  <c r="AR557" i="3"/>
  <c r="AQ635" i="3"/>
  <c r="AR635" i="1"/>
  <c r="AS635" i="1" s="1"/>
  <c r="AS635" i="3" s="1"/>
  <c r="AQ267" i="3"/>
  <c r="AR267" i="1"/>
  <c r="AT267" i="1" s="1"/>
  <c r="AQ101" i="3"/>
  <c r="AR101" i="1"/>
  <c r="AS101" i="1" s="1"/>
  <c r="AS101" i="3" s="1"/>
  <c r="AQ616" i="3"/>
  <c r="AR616" i="1"/>
  <c r="AS616" i="1" s="1"/>
  <c r="AS616" i="3" s="1"/>
  <c r="AQ266" i="3"/>
  <c r="AR266" i="1"/>
  <c r="AT266" i="1" s="1"/>
  <c r="AU354" i="1"/>
  <c r="AU354" i="3" s="1"/>
  <c r="AT354" i="3"/>
  <c r="AQ580" i="3"/>
  <c r="AR580" i="1"/>
  <c r="AS580" i="1" s="1"/>
  <c r="AS580" i="3" s="1"/>
  <c r="AT129" i="1"/>
  <c r="AR129" i="3"/>
  <c r="AU277" i="1"/>
  <c r="AU277" i="3" s="1"/>
  <c r="AT277" i="3"/>
  <c r="AR46" i="1"/>
  <c r="AS46" i="1" s="1"/>
  <c r="AS46" i="3" s="1"/>
  <c r="AQ46" i="3"/>
  <c r="AU456" i="1"/>
  <c r="AU456" i="3" s="1"/>
  <c r="AT456" i="3"/>
  <c r="AQ140" i="3"/>
  <c r="AR140" i="1"/>
  <c r="AT140" i="1" s="1"/>
  <c r="AT67" i="1"/>
  <c r="AR67" i="3"/>
  <c r="AU178" i="1"/>
  <c r="AU178" i="3" s="1"/>
  <c r="AT178" i="3"/>
  <c r="AT477" i="1"/>
  <c r="AR477" i="3"/>
  <c r="AQ146" i="3"/>
  <c r="AR146" i="1"/>
  <c r="AT146" i="1" s="1"/>
  <c r="AT378" i="1"/>
  <c r="AR378" i="3"/>
  <c r="AS456" i="1"/>
  <c r="AS456" i="3" s="1"/>
  <c r="AR456" i="3"/>
  <c r="AQ373" i="3"/>
  <c r="AR373" i="1"/>
  <c r="AQ156" i="3"/>
  <c r="AR156" i="1"/>
  <c r="AT156" i="1" s="1"/>
  <c r="AQ401" i="3"/>
  <c r="AR401" i="1"/>
  <c r="AS401" i="1" s="1"/>
  <c r="AS401" i="3" s="1"/>
  <c r="AQ377" i="3"/>
  <c r="AR377" i="1"/>
  <c r="AT377" i="1" s="1"/>
  <c r="AQ361" i="3"/>
  <c r="AR361" i="1"/>
  <c r="AT361" i="1" s="1"/>
  <c r="AT491" i="1"/>
  <c r="AR491" i="3"/>
  <c r="AT138" i="1"/>
  <c r="AR138" i="3"/>
  <c r="AR179" i="1"/>
  <c r="AT179" i="1" s="1"/>
  <c r="AQ179" i="3"/>
  <c r="AS178" i="1"/>
  <c r="AS178" i="3" s="1"/>
  <c r="AR178" i="3"/>
  <c r="AS477" i="1"/>
  <c r="AS477" i="3" s="1"/>
  <c r="AT390" i="1"/>
  <c r="AR390" i="3"/>
  <c r="AR374" i="1"/>
  <c r="AT374" i="1" s="1"/>
  <c r="AQ374" i="3"/>
  <c r="AU239" i="1"/>
  <c r="AU239" i="3" s="1"/>
  <c r="AT239" i="3"/>
  <c r="AS476" i="1"/>
  <c r="AS476" i="3" s="1"/>
  <c r="AR476" i="3"/>
  <c r="AQ429" i="3"/>
  <c r="AR429" i="1"/>
  <c r="AT429" i="1"/>
  <c r="AQ229" i="3"/>
  <c r="AR229" i="1"/>
  <c r="AS229" i="1" s="1"/>
  <c r="AS229" i="3" s="1"/>
  <c r="AQ56" i="3"/>
  <c r="AR56" i="1"/>
  <c r="AT56" i="1" s="1"/>
  <c r="AQ89" i="3"/>
  <c r="AR89" i="1"/>
  <c r="AS89" i="1" s="1"/>
  <c r="AS89" i="3" s="1"/>
  <c r="AR73" i="1"/>
  <c r="AQ73" i="3"/>
  <c r="AS73" i="1"/>
  <c r="AS73" i="3" s="1"/>
  <c r="AQ499" i="3"/>
  <c r="AR499" i="1"/>
  <c r="AT499" i="1" s="1"/>
  <c r="AQ416" i="3"/>
  <c r="AR416" i="1"/>
  <c r="AU476" i="1"/>
  <c r="AU476" i="3" s="1"/>
  <c r="AT476" i="3"/>
  <c r="AS239" i="1"/>
  <c r="AS239" i="3" s="1"/>
  <c r="AR239" i="3"/>
  <c r="AQ396" i="3"/>
  <c r="AR396" i="1"/>
  <c r="AT396" i="1" s="1"/>
  <c r="AT242" i="1"/>
  <c r="AR242" i="3"/>
  <c r="AT484" i="1" l="1"/>
  <c r="AT136" i="1"/>
  <c r="AS136" i="1"/>
  <c r="AS136" i="3" s="1"/>
  <c r="AT585" i="1"/>
  <c r="AU309" i="1"/>
  <c r="AU309" i="3" s="1"/>
  <c r="AT309" i="3"/>
  <c r="AU134" i="1"/>
  <c r="AU134" i="3" s="1"/>
  <c r="AT134" i="3"/>
  <c r="AU97" i="1"/>
  <c r="AU97" i="3" s="1"/>
  <c r="AT97" i="3"/>
  <c r="AU22" i="1"/>
  <c r="AU22" i="3" s="1"/>
  <c r="AT22" i="3"/>
  <c r="AU622" i="1"/>
  <c r="AU622" i="3" s="1"/>
  <c r="AT622" i="3"/>
  <c r="AU180" i="1"/>
  <c r="AU180" i="3" s="1"/>
  <c r="AT180" i="3"/>
  <c r="AU182" i="1"/>
  <c r="AU182" i="3" s="1"/>
  <c r="AT182" i="3"/>
  <c r="AU478" i="1"/>
  <c r="AU478" i="3" s="1"/>
  <c r="AT478" i="3"/>
  <c r="AU508" i="1"/>
  <c r="AU508" i="3" s="1"/>
  <c r="AT508" i="3"/>
  <c r="AU220" i="1"/>
  <c r="AU220" i="3" s="1"/>
  <c r="AT220" i="3"/>
  <c r="AU660" i="1"/>
  <c r="AU660" i="3" s="1"/>
  <c r="AT660" i="3"/>
  <c r="AU225" i="1"/>
  <c r="AU225" i="3" s="1"/>
  <c r="AT225" i="3"/>
  <c r="AU529" i="1"/>
  <c r="AU529" i="3" s="1"/>
  <c r="AT529" i="3"/>
  <c r="AU644" i="1"/>
  <c r="AU644" i="3" s="1"/>
  <c r="AT644" i="3"/>
  <c r="AU539" i="1"/>
  <c r="AU539" i="3" s="1"/>
  <c r="AT539" i="3"/>
  <c r="AU562" i="1"/>
  <c r="AU562" i="3" s="1"/>
  <c r="AT562" i="3"/>
  <c r="AU347" i="1"/>
  <c r="AU347" i="3" s="1"/>
  <c r="AT347" i="3"/>
  <c r="AU266" i="1"/>
  <c r="AU266" i="3" s="1"/>
  <c r="AT266" i="3"/>
  <c r="AU18" i="1"/>
  <c r="AU18" i="3" s="1"/>
  <c r="AT18" i="3"/>
  <c r="AU381" i="1"/>
  <c r="AU381" i="3" s="1"/>
  <c r="AT381" i="3"/>
  <c r="AU541" i="1"/>
  <c r="AU541" i="3" s="1"/>
  <c r="AT541" i="3"/>
  <c r="AU424" i="1"/>
  <c r="AU424" i="3" s="1"/>
  <c r="AT424" i="3"/>
  <c r="AU255" i="1"/>
  <c r="AU255" i="3" s="1"/>
  <c r="AT255" i="3"/>
  <c r="AU301" i="1"/>
  <c r="AU301" i="3" s="1"/>
  <c r="AT301" i="3"/>
  <c r="AU593" i="1"/>
  <c r="AU593" i="3" s="1"/>
  <c r="AT593" i="3"/>
  <c r="AU87" i="1"/>
  <c r="AU87" i="3" s="1"/>
  <c r="AT87" i="3"/>
  <c r="AU261" i="1"/>
  <c r="AU261" i="3" s="1"/>
  <c r="AT261" i="3"/>
  <c r="AU528" i="1"/>
  <c r="AU528" i="3" s="1"/>
  <c r="AT528" i="3"/>
  <c r="AU150" i="1"/>
  <c r="AU150" i="3" s="1"/>
  <c r="AT150" i="3"/>
  <c r="AU231" i="1"/>
  <c r="AU231" i="3" s="1"/>
  <c r="AT231" i="3"/>
  <c r="AU645" i="1"/>
  <c r="AU645" i="3" s="1"/>
  <c r="AT645" i="3"/>
  <c r="AU274" i="1"/>
  <c r="AU274" i="3" s="1"/>
  <c r="AT274" i="3"/>
  <c r="AU537" i="1"/>
  <c r="AU537" i="3" s="1"/>
  <c r="AT537" i="3"/>
  <c r="AU511" i="1"/>
  <c r="AU511" i="3" s="1"/>
  <c r="AT511" i="3"/>
  <c r="AU335" i="1"/>
  <c r="AU335" i="3" s="1"/>
  <c r="AT335" i="3"/>
  <c r="AU273" i="1"/>
  <c r="AU273" i="3" s="1"/>
  <c r="AT273" i="3"/>
  <c r="AU591" i="1"/>
  <c r="AU591" i="3" s="1"/>
  <c r="AT591" i="3"/>
  <c r="AU336" i="1"/>
  <c r="AU336" i="3" s="1"/>
  <c r="AT336" i="3"/>
  <c r="AU564" i="1"/>
  <c r="AU564" i="3" s="1"/>
  <c r="AT564" i="3"/>
  <c r="AU163" i="1"/>
  <c r="AU163" i="3" s="1"/>
  <c r="AT163" i="3"/>
  <c r="AU545" i="1"/>
  <c r="AU545" i="3" s="1"/>
  <c r="AT545" i="3"/>
  <c r="AU42" i="1"/>
  <c r="AU42" i="3" s="1"/>
  <c r="AT42" i="3"/>
  <c r="AU270" i="1"/>
  <c r="AU270" i="3" s="1"/>
  <c r="AT270" i="3"/>
  <c r="AU235" i="1"/>
  <c r="AU235" i="3" s="1"/>
  <c r="AT235" i="3"/>
  <c r="AU27" i="1"/>
  <c r="AU27" i="3" s="1"/>
  <c r="AT27" i="3"/>
  <c r="AU252" i="1"/>
  <c r="AU252" i="3" s="1"/>
  <c r="AT252" i="3"/>
  <c r="AU139" i="1"/>
  <c r="AU139" i="3" s="1"/>
  <c r="AT139" i="3"/>
  <c r="AU264" i="1"/>
  <c r="AU264" i="3" s="1"/>
  <c r="AT264" i="3"/>
  <c r="AU515" i="1"/>
  <c r="AU515" i="3" s="1"/>
  <c r="AT515" i="3"/>
  <c r="AU104" i="1"/>
  <c r="AU104" i="3" s="1"/>
  <c r="AT104" i="3"/>
  <c r="AU507" i="1"/>
  <c r="AU507" i="3" s="1"/>
  <c r="AT507" i="3"/>
  <c r="AU669" i="1"/>
  <c r="AU669" i="3" s="1"/>
  <c r="AT669" i="3"/>
  <c r="AU70" i="1"/>
  <c r="AU70" i="3" s="1"/>
  <c r="AT70" i="3"/>
  <c r="AU96" i="1"/>
  <c r="AU96" i="3" s="1"/>
  <c r="AT96" i="3"/>
  <c r="AU445" i="1"/>
  <c r="AU445" i="3" s="1"/>
  <c r="AT445" i="3"/>
  <c r="AU158" i="1"/>
  <c r="AU158" i="3" s="1"/>
  <c r="AT158" i="3"/>
  <c r="AU656" i="1"/>
  <c r="AU656" i="3" s="1"/>
  <c r="AT656" i="3"/>
  <c r="AU219" i="1"/>
  <c r="AU219" i="3" s="1"/>
  <c r="AT219" i="3"/>
  <c r="AU267" i="1"/>
  <c r="AU267" i="3" s="1"/>
  <c r="AT267" i="3"/>
  <c r="AU468" i="1"/>
  <c r="AU468" i="3" s="1"/>
  <c r="AT468" i="3"/>
  <c r="AU395" i="1"/>
  <c r="AU395" i="3" s="1"/>
  <c r="AT395" i="3"/>
  <c r="AU552" i="1"/>
  <c r="AU552" i="3" s="1"/>
  <c r="AT552" i="3"/>
  <c r="AU183" i="1"/>
  <c r="AU183" i="3" s="1"/>
  <c r="AT183" i="3"/>
  <c r="AU299" i="1"/>
  <c r="AU299" i="3" s="1"/>
  <c r="AT299" i="3"/>
  <c r="AU257" i="1"/>
  <c r="AU257" i="3" s="1"/>
  <c r="AT257" i="3"/>
  <c r="AU428" i="1"/>
  <c r="AU428" i="3" s="1"/>
  <c r="AT428" i="3"/>
  <c r="AU595" i="1"/>
  <c r="AU595" i="3" s="1"/>
  <c r="AT595" i="3"/>
  <c r="AU431" i="1"/>
  <c r="AU431" i="3" s="1"/>
  <c r="AT431" i="3"/>
  <c r="AU472" i="1"/>
  <c r="AU472" i="3" s="1"/>
  <c r="AT472" i="3"/>
  <c r="AU516" i="1"/>
  <c r="AU516" i="3" s="1"/>
  <c r="AT516" i="3"/>
  <c r="AU153" i="1"/>
  <c r="AU153" i="3" s="1"/>
  <c r="AT153" i="3"/>
  <c r="AU226" i="1"/>
  <c r="AU226" i="3" s="1"/>
  <c r="AT226" i="3"/>
  <c r="AU433" i="1"/>
  <c r="AU433" i="3" s="1"/>
  <c r="AT433" i="3"/>
  <c r="AU184" i="1"/>
  <c r="AU184" i="3" s="1"/>
  <c r="AT184" i="3"/>
  <c r="AU245" i="1"/>
  <c r="AU245" i="3" s="1"/>
  <c r="AT245" i="3"/>
  <c r="AU404" i="1"/>
  <c r="AU404" i="3" s="1"/>
  <c r="AT404" i="3"/>
  <c r="AU536" i="1"/>
  <c r="AU536" i="3" s="1"/>
  <c r="AT536" i="3"/>
  <c r="AU542" i="1"/>
  <c r="AU542" i="3" s="1"/>
  <c r="AT542" i="3"/>
  <c r="AU325" i="1"/>
  <c r="AU325" i="3" s="1"/>
  <c r="AT325" i="3"/>
  <c r="AU425" i="1"/>
  <c r="AU425" i="3" s="1"/>
  <c r="AT425" i="3"/>
  <c r="AU107" i="1"/>
  <c r="AU107" i="3" s="1"/>
  <c r="AT107" i="3"/>
  <c r="AU422" i="1"/>
  <c r="AU422" i="3" s="1"/>
  <c r="AT422" i="3"/>
  <c r="AU498" i="1"/>
  <c r="AU498" i="3" s="1"/>
  <c r="AT498" i="3"/>
  <c r="AU57" i="1"/>
  <c r="AU57" i="3" s="1"/>
  <c r="AT57" i="3"/>
  <c r="AU125" i="1"/>
  <c r="AU125" i="3" s="1"/>
  <c r="AT125" i="3"/>
  <c r="AU565" i="1"/>
  <c r="AU565" i="3" s="1"/>
  <c r="AT565" i="3"/>
  <c r="AU601" i="1"/>
  <c r="AU601" i="3" s="1"/>
  <c r="AT601" i="3"/>
  <c r="AU517" i="1"/>
  <c r="AU517" i="3" s="1"/>
  <c r="AT517" i="3"/>
  <c r="AU173" i="1"/>
  <c r="AU173" i="3" s="1"/>
  <c r="AT173" i="3"/>
  <c r="AU640" i="1"/>
  <c r="AU640" i="3" s="1"/>
  <c r="AT640" i="3"/>
  <c r="AU105" i="1"/>
  <c r="AU105" i="3" s="1"/>
  <c r="AT105" i="3"/>
  <c r="AU655" i="1"/>
  <c r="AU655" i="3" s="1"/>
  <c r="AT655" i="3"/>
  <c r="AU619" i="1"/>
  <c r="AU619" i="3" s="1"/>
  <c r="AT619" i="3"/>
  <c r="AU114" i="1"/>
  <c r="AU114" i="3" s="1"/>
  <c r="AT114" i="3"/>
  <c r="AU143" i="1"/>
  <c r="AU143" i="3" s="1"/>
  <c r="AT143" i="3"/>
  <c r="AU117" i="1"/>
  <c r="AU117" i="3" s="1"/>
  <c r="AT117" i="3"/>
  <c r="AU253" i="1"/>
  <c r="AU253" i="3" s="1"/>
  <c r="AT253" i="3"/>
  <c r="AU263" i="1"/>
  <c r="AU263" i="3" s="1"/>
  <c r="AT263" i="3"/>
  <c r="AU614" i="1"/>
  <c r="AU614" i="3" s="1"/>
  <c r="AT614" i="3"/>
  <c r="AU290" i="1"/>
  <c r="AU290" i="3" s="1"/>
  <c r="AT290" i="3"/>
  <c r="AU489" i="1"/>
  <c r="AU489" i="3" s="1"/>
  <c r="AT489" i="3"/>
  <c r="AU75" i="1"/>
  <c r="AU75" i="3" s="1"/>
  <c r="AT75" i="3"/>
  <c r="AU473" i="1"/>
  <c r="AU473" i="3" s="1"/>
  <c r="AT473" i="3"/>
  <c r="AU341" i="1"/>
  <c r="AU341" i="3" s="1"/>
  <c r="AT341" i="3"/>
  <c r="AU662" i="1"/>
  <c r="AU662" i="3" s="1"/>
  <c r="AT662" i="3"/>
  <c r="AU20" i="1"/>
  <c r="AU20" i="3" s="1"/>
  <c r="AT20" i="3"/>
  <c r="AU561" i="1"/>
  <c r="AU561" i="3" s="1"/>
  <c r="AT561" i="3"/>
  <c r="AU205" i="1"/>
  <c r="AU205" i="3" s="1"/>
  <c r="AT205" i="3"/>
  <c r="AU447" i="1"/>
  <c r="AU447" i="3" s="1"/>
  <c r="AT447" i="3"/>
  <c r="AU126" i="1"/>
  <c r="AU126" i="3" s="1"/>
  <c r="AT126" i="3"/>
  <c r="AU451" i="1"/>
  <c r="AU451" i="3" s="1"/>
  <c r="AT451" i="3"/>
  <c r="AU358" i="1"/>
  <c r="AU358" i="3" s="1"/>
  <c r="AT358" i="3"/>
  <c r="AU382" i="1"/>
  <c r="AU382" i="3" s="1"/>
  <c r="AT382" i="3"/>
  <c r="AS148" i="1"/>
  <c r="AS148" i="3" s="1"/>
  <c r="AR148" i="3"/>
  <c r="AS600" i="1"/>
  <c r="AS600" i="3" s="1"/>
  <c r="AR600" i="3"/>
  <c r="AU440" i="1"/>
  <c r="AU440" i="3" s="1"/>
  <c r="AT440" i="3"/>
  <c r="AT635" i="1"/>
  <c r="AR635" i="3"/>
  <c r="AS43" i="1"/>
  <c r="AS43" i="3" s="1"/>
  <c r="AR43" i="3"/>
  <c r="AS358" i="1"/>
  <c r="AS358" i="3" s="1"/>
  <c r="AR358" i="3"/>
  <c r="AU40" i="1"/>
  <c r="AU40" i="3" s="1"/>
  <c r="AT40" i="3"/>
  <c r="AT364" i="1"/>
  <c r="AR364" i="3"/>
  <c r="AU175" i="1"/>
  <c r="AU175" i="3" s="1"/>
  <c r="AT175" i="3"/>
  <c r="AU388" i="1"/>
  <c r="AU388" i="3" s="1"/>
  <c r="AT388" i="3"/>
  <c r="AT95" i="1"/>
  <c r="AR95" i="3"/>
  <c r="AS120" i="1"/>
  <c r="AS120" i="3" s="1"/>
  <c r="AR120" i="3"/>
  <c r="AT283" i="1"/>
  <c r="AR283" i="3"/>
  <c r="AT657" i="1"/>
  <c r="AR657" i="3"/>
  <c r="AT438" i="1"/>
  <c r="AR438" i="3"/>
  <c r="AS360" i="1"/>
  <c r="AS360" i="3" s="1"/>
  <c r="AR360" i="3"/>
  <c r="AT16" i="1"/>
  <c r="AR16" i="3"/>
  <c r="AS7" i="1"/>
  <c r="AS7" i="3" s="1"/>
  <c r="AR7" i="3"/>
  <c r="AS82" i="1"/>
  <c r="AS82" i="3" s="1"/>
  <c r="AR82" i="3"/>
  <c r="AS133" i="1"/>
  <c r="AS133" i="3" s="1"/>
  <c r="AR133" i="3"/>
  <c r="AU293" i="1"/>
  <c r="AU293" i="3" s="1"/>
  <c r="AT293" i="3"/>
  <c r="AS382" i="1"/>
  <c r="AS382" i="3" s="1"/>
  <c r="AR382" i="3"/>
  <c r="AS586" i="1"/>
  <c r="AS586" i="3" s="1"/>
  <c r="AR586" i="3"/>
  <c r="AT533" i="1"/>
  <c r="AR533" i="3"/>
  <c r="AS258" i="1"/>
  <c r="AS258" i="3" s="1"/>
  <c r="AR258" i="3"/>
  <c r="AS251" i="1"/>
  <c r="AS251" i="3" s="1"/>
  <c r="AR251" i="3"/>
  <c r="AU43" i="1"/>
  <c r="AU43" i="3" s="1"/>
  <c r="AT43" i="3"/>
  <c r="AT127" i="1"/>
  <c r="AR127" i="3"/>
  <c r="AT217" i="1"/>
  <c r="AR217" i="3"/>
  <c r="AU519" i="1"/>
  <c r="AU519" i="3" s="1"/>
  <c r="AT519" i="3"/>
  <c r="AU29" i="1"/>
  <c r="AU29" i="3" s="1"/>
  <c r="AT29" i="3"/>
  <c r="AT345" i="1"/>
  <c r="AR345" i="3"/>
  <c r="AS593" i="1"/>
  <c r="AS593" i="3" s="1"/>
  <c r="AR593" i="3"/>
  <c r="AU588" i="1"/>
  <c r="AU588" i="3" s="1"/>
  <c r="AT588" i="3"/>
  <c r="AS376" i="1"/>
  <c r="AS376" i="3" s="1"/>
  <c r="AR376" i="3"/>
  <c r="AU480" i="1"/>
  <c r="AU480" i="3" s="1"/>
  <c r="AT480" i="3"/>
  <c r="AT631" i="1"/>
  <c r="AR631" i="3"/>
  <c r="AT400" i="1"/>
  <c r="AR400" i="3"/>
  <c r="AU19" i="1"/>
  <c r="AU19" i="3" s="1"/>
  <c r="AT19" i="3"/>
  <c r="AS536" i="1"/>
  <c r="AS536" i="3" s="1"/>
  <c r="AR536" i="3"/>
  <c r="AT315" i="1"/>
  <c r="AR315" i="3"/>
  <c r="AU145" i="1"/>
  <c r="AU145" i="3" s="1"/>
  <c r="AT145" i="3"/>
  <c r="AU356" i="1"/>
  <c r="AU356" i="3" s="1"/>
  <c r="AT356" i="3"/>
  <c r="AS335" i="1"/>
  <c r="AS335" i="3" s="1"/>
  <c r="AR335" i="3"/>
  <c r="AS508" i="1"/>
  <c r="AS508" i="3" s="1"/>
  <c r="AR508" i="3"/>
  <c r="AS395" i="1"/>
  <c r="AS395" i="3" s="1"/>
  <c r="AR395" i="3"/>
  <c r="AT330" i="1"/>
  <c r="AR330" i="3"/>
  <c r="AU155" i="1"/>
  <c r="AU155" i="3" s="1"/>
  <c r="AT155" i="3"/>
  <c r="AS173" i="1"/>
  <c r="AS173" i="3" s="1"/>
  <c r="AR173" i="3"/>
  <c r="AT448" i="1"/>
  <c r="AR448" i="3"/>
  <c r="AS150" i="1"/>
  <c r="AS150" i="3" s="1"/>
  <c r="AR150" i="3"/>
  <c r="AS29" i="1"/>
  <c r="AS29" i="3" s="1"/>
  <c r="AR29" i="3"/>
  <c r="AT168" i="1"/>
  <c r="AR168" i="3"/>
  <c r="AS205" i="1"/>
  <c r="AS205" i="3" s="1"/>
  <c r="AR205" i="3"/>
  <c r="AU317" i="1"/>
  <c r="AU317" i="3" s="1"/>
  <c r="AT317" i="3"/>
  <c r="AS96" i="1"/>
  <c r="AS96" i="3" s="1"/>
  <c r="AR96" i="3"/>
  <c r="AT574" i="1"/>
  <c r="AR574" i="3"/>
  <c r="AS253" i="1"/>
  <c r="AS253" i="3" s="1"/>
  <c r="AR253" i="3"/>
  <c r="AS565" i="1"/>
  <c r="AS565" i="3" s="1"/>
  <c r="AR565" i="3"/>
  <c r="AT604" i="1"/>
  <c r="AR604" i="3"/>
  <c r="AT286" i="1"/>
  <c r="AR286" i="3"/>
  <c r="AS301" i="1"/>
  <c r="AS301" i="3" s="1"/>
  <c r="AR301" i="3"/>
  <c r="AT661" i="1"/>
  <c r="AR661" i="3"/>
  <c r="AS88" i="1"/>
  <c r="AS88" i="3" s="1"/>
  <c r="AR88" i="3"/>
  <c r="AU376" i="1"/>
  <c r="AU376" i="3" s="1"/>
  <c r="AT376" i="3"/>
  <c r="AS367" i="1"/>
  <c r="AS367" i="3" s="1"/>
  <c r="AR367" i="3"/>
  <c r="AS48" i="1"/>
  <c r="AS48" i="3" s="1"/>
  <c r="AR48" i="3"/>
  <c r="AU360" i="1"/>
  <c r="AU360" i="3" s="1"/>
  <c r="AT360" i="3"/>
  <c r="AU340" i="1"/>
  <c r="AU340" i="3" s="1"/>
  <c r="AT340" i="3"/>
  <c r="AU603" i="1"/>
  <c r="AU603" i="3" s="1"/>
  <c r="AT603" i="3"/>
  <c r="AT538" i="1"/>
  <c r="AR538" i="3"/>
  <c r="AU133" i="1"/>
  <c r="AU133" i="3" s="1"/>
  <c r="AT133" i="3"/>
  <c r="AU586" i="1"/>
  <c r="AU586" i="3" s="1"/>
  <c r="AT586" i="3"/>
  <c r="AS537" i="1"/>
  <c r="AS537" i="3" s="1"/>
  <c r="AR537" i="3"/>
  <c r="AS562" i="1"/>
  <c r="AS562" i="3" s="1"/>
  <c r="AR562" i="3"/>
  <c r="AT234" i="1"/>
  <c r="AR234" i="3"/>
  <c r="AT305" i="1"/>
  <c r="AR305" i="3"/>
  <c r="AT188" i="1"/>
  <c r="AR188" i="3"/>
  <c r="AS588" i="1"/>
  <c r="AS588" i="3" s="1"/>
  <c r="AR588" i="3"/>
  <c r="AT444" i="1"/>
  <c r="AR444" i="3"/>
  <c r="AT495" i="1"/>
  <c r="AR495" i="3"/>
  <c r="AU162" i="1"/>
  <c r="AU162" i="3" s="1"/>
  <c r="AT162" i="3"/>
  <c r="AT35" i="1"/>
  <c r="AR35" i="3"/>
  <c r="AS19" i="1"/>
  <c r="AS19" i="3" s="1"/>
  <c r="AR19" i="3"/>
  <c r="AS356" i="1"/>
  <c r="AS356" i="3" s="1"/>
  <c r="AR356" i="3"/>
  <c r="AT599" i="1"/>
  <c r="AR599" i="3"/>
  <c r="AU350" i="1"/>
  <c r="AU350" i="3" s="1"/>
  <c r="AT350" i="3"/>
  <c r="AU45" i="1"/>
  <c r="AU45" i="3" s="1"/>
  <c r="AT45" i="3"/>
  <c r="AS270" i="1"/>
  <c r="AS270" i="3" s="1"/>
  <c r="AR270" i="3"/>
  <c r="AT349" i="1"/>
  <c r="AR349" i="3"/>
  <c r="AS317" i="1"/>
  <c r="AS317" i="3" s="1"/>
  <c r="AR317" i="3"/>
  <c r="AT102" i="1"/>
  <c r="AR102" i="3"/>
  <c r="AU251" i="1"/>
  <c r="AU251" i="3" s="1"/>
  <c r="AT251" i="3"/>
  <c r="AT607" i="1"/>
  <c r="AR607" i="3"/>
  <c r="AT151" i="1"/>
  <c r="AR151" i="3"/>
  <c r="AS75" i="1"/>
  <c r="AS75" i="3" s="1"/>
  <c r="AR75" i="3"/>
  <c r="AT420" i="1"/>
  <c r="AR420" i="3"/>
  <c r="AT576" i="1"/>
  <c r="AR576" i="3"/>
  <c r="AT572" i="1"/>
  <c r="AR572" i="3"/>
  <c r="AT560" i="1"/>
  <c r="AR560" i="3"/>
  <c r="AU442" i="1"/>
  <c r="AU442" i="3" s="1"/>
  <c r="AT442" i="3"/>
  <c r="AS20" i="1"/>
  <c r="AS20" i="3" s="1"/>
  <c r="AR20" i="3"/>
  <c r="AU76" i="1"/>
  <c r="AU76" i="3" s="1"/>
  <c r="AT76" i="3"/>
  <c r="AU583" i="1"/>
  <c r="AU583" i="3" s="1"/>
  <c r="AT583" i="3"/>
  <c r="AT106" i="1"/>
  <c r="AR106" i="3"/>
  <c r="AU521" i="1"/>
  <c r="AU521" i="3" s="1"/>
  <c r="AT521" i="3"/>
  <c r="AS468" i="1"/>
  <c r="AS468" i="3" s="1"/>
  <c r="AR468" i="3"/>
  <c r="AS561" i="1"/>
  <c r="AS561" i="3" s="1"/>
  <c r="AR561" i="3"/>
  <c r="AT524" i="1"/>
  <c r="AR524" i="3"/>
  <c r="AS22" i="1"/>
  <c r="AS22" i="3" s="1"/>
  <c r="AR22" i="3"/>
  <c r="AU244" i="1"/>
  <c r="AU244" i="3" s="1"/>
  <c r="AT244" i="3"/>
  <c r="AU249" i="1"/>
  <c r="AU249" i="3" s="1"/>
  <c r="AT249" i="3"/>
  <c r="AS552" i="1"/>
  <c r="AS552" i="3" s="1"/>
  <c r="AR552" i="3"/>
  <c r="AS622" i="1"/>
  <c r="AS622" i="3" s="1"/>
  <c r="AR622" i="3"/>
  <c r="AS640" i="1"/>
  <c r="AS640" i="3" s="1"/>
  <c r="AR640" i="3"/>
  <c r="AU122" i="1"/>
  <c r="AU122" i="3" s="1"/>
  <c r="AT122" i="3"/>
  <c r="AS602" i="1"/>
  <c r="AS602" i="3" s="1"/>
  <c r="AR602" i="3"/>
  <c r="AT602" i="1"/>
  <c r="AS255" i="1"/>
  <c r="AS255" i="3" s="1"/>
  <c r="AR255" i="3"/>
  <c r="AS105" i="1"/>
  <c r="AS105" i="3" s="1"/>
  <c r="AR105" i="3"/>
  <c r="AU460" i="1"/>
  <c r="AU460" i="3" s="1"/>
  <c r="AT460" i="3"/>
  <c r="AU207" i="1"/>
  <c r="AU207" i="3" s="1"/>
  <c r="AT207" i="3"/>
  <c r="AS451" i="1"/>
  <c r="AS451" i="3" s="1"/>
  <c r="AR451" i="3"/>
  <c r="AT167" i="1"/>
  <c r="AR167" i="3"/>
  <c r="AT241" i="1"/>
  <c r="AR241" i="3"/>
  <c r="AS266" i="1"/>
  <c r="AS266" i="3" s="1"/>
  <c r="AR266" i="3"/>
  <c r="AT633" i="1"/>
  <c r="AR633" i="3"/>
  <c r="AT149" i="1"/>
  <c r="AR149" i="3"/>
  <c r="AT628" i="1"/>
  <c r="AR628" i="3"/>
  <c r="AS511" i="1"/>
  <c r="AS511" i="3" s="1"/>
  <c r="AR511" i="3"/>
  <c r="AS347" i="1"/>
  <c r="AS347" i="3" s="1"/>
  <c r="AR347" i="3"/>
  <c r="AT307" i="1"/>
  <c r="AR307" i="3"/>
  <c r="AS591" i="1"/>
  <c r="AS591" i="3" s="1"/>
  <c r="AR591" i="3"/>
  <c r="AU549" i="1"/>
  <c r="AU549" i="3" s="1"/>
  <c r="AT549" i="3"/>
  <c r="AU93" i="1"/>
  <c r="AU93" i="3" s="1"/>
  <c r="AT93" i="3"/>
  <c r="AS564" i="1"/>
  <c r="AS564" i="3" s="1"/>
  <c r="AR564" i="3"/>
  <c r="AS309" i="1"/>
  <c r="AS309" i="3" s="1"/>
  <c r="AR309" i="3"/>
  <c r="AS433" i="1"/>
  <c r="AS433" i="3" s="1"/>
  <c r="AR433" i="3"/>
  <c r="AU623" i="1"/>
  <c r="AU623" i="3" s="1"/>
  <c r="AT623" i="3"/>
  <c r="AU164" i="1"/>
  <c r="AU164" i="3" s="1"/>
  <c r="AT164" i="3"/>
  <c r="AU24" i="1"/>
  <c r="AU24" i="3" s="1"/>
  <c r="AT24" i="3"/>
  <c r="AU563" i="1"/>
  <c r="AU563" i="3" s="1"/>
  <c r="AT563" i="3"/>
  <c r="AT81" i="1"/>
  <c r="AR81" i="3"/>
  <c r="AS244" i="1"/>
  <c r="AS244" i="3" s="1"/>
  <c r="AR244" i="3"/>
  <c r="AU402" i="1"/>
  <c r="AU402" i="3" s="1"/>
  <c r="AT402" i="3"/>
  <c r="AT295" i="1"/>
  <c r="AR295" i="3"/>
  <c r="AU169" i="1"/>
  <c r="AU169" i="3" s="1"/>
  <c r="AT169" i="3"/>
  <c r="AT449" i="1"/>
  <c r="AR449" i="3"/>
  <c r="AU13" i="1"/>
  <c r="AU13" i="3" s="1"/>
  <c r="AT13" i="3"/>
  <c r="AT222" i="1"/>
  <c r="AR222" i="3"/>
  <c r="AU504" i="1"/>
  <c r="AU504" i="3" s="1"/>
  <c r="AT504" i="3"/>
  <c r="AU17" i="1"/>
  <c r="AU17" i="3" s="1"/>
  <c r="AT17" i="3"/>
  <c r="AU72" i="1"/>
  <c r="AU72" i="3" s="1"/>
  <c r="AT72" i="3"/>
  <c r="AU321" i="1"/>
  <c r="AU321" i="3" s="1"/>
  <c r="AT321" i="3"/>
  <c r="AT297" i="1"/>
  <c r="AR297" i="3"/>
  <c r="AS460" i="1"/>
  <c r="AS460" i="3" s="1"/>
  <c r="AR460" i="3"/>
  <c r="AU630" i="1"/>
  <c r="AU630" i="3" s="1"/>
  <c r="AT630" i="3"/>
  <c r="AS207" i="1"/>
  <c r="AS207" i="3" s="1"/>
  <c r="AR207" i="3"/>
  <c r="AU386" i="1"/>
  <c r="AU386" i="3" s="1"/>
  <c r="AT386" i="3"/>
  <c r="AS184" i="1"/>
  <c r="AS184" i="3" s="1"/>
  <c r="AR184" i="3"/>
  <c r="AT128" i="1"/>
  <c r="AR128" i="3"/>
  <c r="AS646" i="1"/>
  <c r="AS646" i="3" s="1"/>
  <c r="AR646" i="3"/>
  <c r="AS153" i="1"/>
  <c r="AS153" i="3" s="1"/>
  <c r="AR153" i="3"/>
  <c r="AS18" i="1"/>
  <c r="AS18" i="3" s="1"/>
  <c r="AR18" i="3"/>
  <c r="AU421" i="1"/>
  <c r="AU421" i="3" s="1"/>
  <c r="AT421" i="3"/>
  <c r="AT391" i="1"/>
  <c r="AR391" i="3"/>
  <c r="AT190" i="1"/>
  <c r="AR190" i="3"/>
  <c r="AS549" i="1"/>
  <c r="AS549" i="3" s="1"/>
  <c r="AR549" i="3"/>
  <c r="AS93" i="1"/>
  <c r="AS93" i="3" s="1"/>
  <c r="AR93" i="3"/>
  <c r="AT664" i="1"/>
  <c r="AR664" i="3"/>
  <c r="AS442" i="1"/>
  <c r="AS442" i="3" s="1"/>
  <c r="AR442" i="3"/>
  <c r="AS623" i="1"/>
  <c r="AS623" i="3" s="1"/>
  <c r="AR623" i="3"/>
  <c r="AS583" i="1"/>
  <c r="AS583" i="3" s="1"/>
  <c r="AR583" i="3"/>
  <c r="AT28" i="1"/>
  <c r="AR28" i="3"/>
  <c r="AS164" i="1"/>
  <c r="AS164" i="3" s="1"/>
  <c r="AR164" i="3"/>
  <c r="AS402" i="1"/>
  <c r="AS402" i="3" s="1"/>
  <c r="AR402" i="3"/>
  <c r="AT617" i="1"/>
  <c r="AR617" i="3"/>
  <c r="AS249" i="1"/>
  <c r="AS249" i="3" s="1"/>
  <c r="AR249" i="3"/>
  <c r="AS169" i="1"/>
  <c r="AS169" i="3" s="1"/>
  <c r="AR169" i="3"/>
  <c r="AS504" i="1"/>
  <c r="AS504" i="3" s="1"/>
  <c r="AR504" i="3"/>
  <c r="AS17" i="1"/>
  <c r="AS17" i="3" s="1"/>
  <c r="AR17" i="3"/>
  <c r="AS321" i="1"/>
  <c r="AS321" i="3" s="1"/>
  <c r="AR321" i="3"/>
  <c r="AT501" i="1"/>
  <c r="AR501" i="3"/>
  <c r="AS630" i="1"/>
  <c r="AS630" i="3" s="1"/>
  <c r="AR630" i="3"/>
  <c r="AS386" i="1"/>
  <c r="AS386" i="3" s="1"/>
  <c r="AR386" i="3"/>
  <c r="AS154" i="1"/>
  <c r="AS154" i="3" s="1"/>
  <c r="AR154" i="3"/>
  <c r="AT201" i="1"/>
  <c r="AR201" i="3"/>
  <c r="AU47" i="1"/>
  <c r="AU47" i="3" s="1"/>
  <c r="AT47" i="3"/>
  <c r="AT579" i="1"/>
  <c r="AR579" i="3"/>
  <c r="AT578" i="1"/>
  <c r="AR578" i="3"/>
  <c r="AT165" i="1"/>
  <c r="AR165" i="3"/>
  <c r="AS134" i="1"/>
  <c r="AS134" i="3" s="1"/>
  <c r="AR134" i="3"/>
  <c r="AS226" i="1"/>
  <c r="AS226" i="3" s="1"/>
  <c r="AR226" i="3"/>
  <c r="AT547" i="1"/>
  <c r="AR547" i="3"/>
  <c r="AT202" i="1"/>
  <c r="AR202" i="3"/>
  <c r="AS472" i="1"/>
  <c r="AS472" i="3" s="1"/>
  <c r="AR472" i="3"/>
  <c r="AS107" i="1"/>
  <c r="AS107" i="3" s="1"/>
  <c r="AR107" i="3"/>
  <c r="AT577" i="1"/>
  <c r="AR577" i="3"/>
  <c r="AS180" i="1"/>
  <c r="AS180" i="3" s="1"/>
  <c r="AR180" i="3"/>
  <c r="AT606" i="1"/>
  <c r="AR606" i="3"/>
  <c r="AT322" i="1"/>
  <c r="AR322" i="3"/>
  <c r="AS542" i="1"/>
  <c r="AS542" i="3" s="1"/>
  <c r="AR542" i="3"/>
  <c r="AS70" i="1"/>
  <c r="AS70" i="3" s="1"/>
  <c r="AR70" i="3"/>
  <c r="AS273" i="1"/>
  <c r="AS273" i="3" s="1"/>
  <c r="AR273" i="3"/>
  <c r="AU397" i="1"/>
  <c r="AU397" i="3" s="1"/>
  <c r="AT397" i="3"/>
  <c r="AT26" i="1"/>
  <c r="AR26" i="3"/>
  <c r="AS125" i="1"/>
  <c r="AS125" i="3" s="1"/>
  <c r="AR125" i="3"/>
  <c r="AS257" i="1"/>
  <c r="AS257" i="3" s="1"/>
  <c r="AR257" i="3"/>
  <c r="AT69" i="1"/>
  <c r="AR69" i="3"/>
  <c r="AS290" i="1"/>
  <c r="AS290" i="3" s="1"/>
  <c r="AR290" i="3"/>
  <c r="AT616" i="1"/>
  <c r="AR616" i="3"/>
  <c r="AU271" i="1"/>
  <c r="AU271" i="3" s="1"/>
  <c r="AT271" i="3"/>
  <c r="AT339" i="1"/>
  <c r="AR339" i="3"/>
  <c r="AS325" i="1"/>
  <c r="AS325" i="3" s="1"/>
  <c r="AR325" i="3"/>
  <c r="AU634" i="1"/>
  <c r="AU634" i="3" s="1"/>
  <c r="AT634" i="3"/>
  <c r="AS139" i="1"/>
  <c r="AS139" i="3" s="1"/>
  <c r="AR139" i="3"/>
  <c r="AT77" i="1"/>
  <c r="AR77" i="3"/>
  <c r="AT647" i="1"/>
  <c r="AR647" i="3"/>
  <c r="AU272" i="1"/>
  <c r="AU272" i="3" s="1"/>
  <c r="AT272" i="3"/>
  <c r="AU136" i="1"/>
  <c r="AU136" i="3" s="1"/>
  <c r="AT136" i="3"/>
  <c r="AS545" i="1"/>
  <c r="AS545" i="3" s="1"/>
  <c r="AR545" i="3"/>
  <c r="AS97" i="1"/>
  <c r="AS97" i="3" s="1"/>
  <c r="AR97" i="3"/>
  <c r="AS220" i="1"/>
  <c r="AS220" i="3" s="1"/>
  <c r="AR220" i="3"/>
  <c r="AU513" i="1"/>
  <c r="AU513" i="3" s="1"/>
  <c r="AT513" i="3"/>
  <c r="AS498" i="1"/>
  <c r="AS498" i="3" s="1"/>
  <c r="AR498" i="3"/>
  <c r="AS183" i="1"/>
  <c r="AS183" i="3" s="1"/>
  <c r="AR183" i="3"/>
  <c r="AT609" i="1"/>
  <c r="AR609" i="3"/>
  <c r="AT2" i="1"/>
  <c r="AR2" i="3"/>
  <c r="AS445" i="1"/>
  <c r="AS445" i="3" s="1"/>
  <c r="AR445" i="3"/>
  <c r="AS126" i="1"/>
  <c r="AS126" i="3" s="1"/>
  <c r="AR126" i="3"/>
  <c r="AS656" i="1"/>
  <c r="AS656" i="3" s="1"/>
  <c r="AR656" i="3"/>
  <c r="AT652" i="1"/>
  <c r="AR652" i="3"/>
  <c r="AS517" i="1"/>
  <c r="AS517" i="3" s="1"/>
  <c r="AR517" i="3"/>
  <c r="AS428" i="1"/>
  <c r="AS428" i="3" s="1"/>
  <c r="AR428" i="3"/>
  <c r="AU369" i="1"/>
  <c r="AU369" i="3" s="1"/>
  <c r="AT369" i="3"/>
  <c r="AT224" i="1"/>
  <c r="AR224" i="3"/>
  <c r="AS492" i="1"/>
  <c r="AS492" i="3" s="1"/>
  <c r="AR492" i="3"/>
  <c r="AS478" i="1"/>
  <c r="AS478" i="3" s="1"/>
  <c r="AR478" i="3"/>
  <c r="AU594" i="1"/>
  <c r="AU594" i="3" s="1"/>
  <c r="AT594" i="3"/>
  <c r="AT487" i="1"/>
  <c r="AR487" i="3"/>
  <c r="AS381" i="1"/>
  <c r="AS381" i="3" s="1"/>
  <c r="AR381" i="3"/>
  <c r="AU584" i="1"/>
  <c r="AU584" i="3" s="1"/>
  <c r="AT584" i="3"/>
  <c r="AS473" i="1"/>
  <c r="AS473" i="3" s="1"/>
  <c r="AR473" i="3"/>
  <c r="AU590" i="1"/>
  <c r="AU590" i="3" s="1"/>
  <c r="AT590" i="3"/>
  <c r="AS264" i="1"/>
  <c r="AS264" i="3" s="1"/>
  <c r="AR264" i="3"/>
  <c r="AU470" i="1"/>
  <c r="AU470" i="3" s="1"/>
  <c r="AT470" i="3"/>
  <c r="AU383" i="1"/>
  <c r="AU383" i="3" s="1"/>
  <c r="AT383" i="3"/>
  <c r="AU551" i="1"/>
  <c r="AU551" i="3" s="1"/>
  <c r="AT551" i="3"/>
  <c r="AS425" i="1"/>
  <c r="AS425" i="3" s="1"/>
  <c r="AR425" i="3"/>
  <c r="AT505" i="1"/>
  <c r="AR505" i="3"/>
  <c r="AU209" i="1"/>
  <c r="AU209" i="3" s="1"/>
  <c r="AT209" i="3"/>
  <c r="AU161" i="1"/>
  <c r="AU161" i="3" s="1"/>
  <c r="AT161" i="3"/>
  <c r="AU412" i="1"/>
  <c r="AU412" i="3" s="1"/>
  <c r="AT412" i="3"/>
  <c r="AS539" i="1"/>
  <c r="AS539" i="3" s="1"/>
  <c r="AR539" i="3"/>
  <c r="AU211" i="1"/>
  <c r="AU211" i="3" s="1"/>
  <c r="AT211" i="3"/>
  <c r="AS507" i="1"/>
  <c r="AS507" i="3" s="1"/>
  <c r="AR507" i="3"/>
  <c r="AU206" i="1"/>
  <c r="AU206" i="3" s="1"/>
  <c r="AT206" i="3"/>
  <c r="AT44" i="1"/>
  <c r="AR44" i="3"/>
  <c r="AU187" i="1"/>
  <c r="AU187" i="3" s="1"/>
  <c r="AT187" i="3"/>
  <c r="AU189" i="1"/>
  <c r="AU189" i="3" s="1"/>
  <c r="AT189" i="3"/>
  <c r="AS143" i="1"/>
  <c r="AS143" i="3" s="1"/>
  <c r="AR143" i="3"/>
  <c r="AU522" i="1"/>
  <c r="AU522" i="3" s="1"/>
  <c r="AT522" i="3"/>
  <c r="AU218" i="1"/>
  <c r="AU218" i="3" s="1"/>
  <c r="AT218" i="3"/>
  <c r="AU344" i="1"/>
  <c r="AU344" i="3" s="1"/>
  <c r="AT344" i="3"/>
  <c r="AS231" i="1"/>
  <c r="AS231" i="3" s="1"/>
  <c r="AR231" i="3"/>
  <c r="AS660" i="1"/>
  <c r="AS660" i="3" s="1"/>
  <c r="AR660" i="3"/>
  <c r="AT510" i="1"/>
  <c r="AR510" i="3"/>
  <c r="AT294" i="1"/>
  <c r="AR294" i="3"/>
  <c r="AS299" i="1"/>
  <c r="AS299" i="3" s="1"/>
  <c r="AR299" i="3"/>
  <c r="AU490" i="1"/>
  <c r="AU490" i="3" s="1"/>
  <c r="AT490" i="3"/>
  <c r="AU193" i="1"/>
  <c r="AU193" i="3" s="1"/>
  <c r="AT193" i="3"/>
  <c r="AS263" i="1"/>
  <c r="AS263" i="3" s="1"/>
  <c r="AR263" i="3"/>
  <c r="AU637" i="1"/>
  <c r="AU637" i="3" s="1"/>
  <c r="AT637" i="3"/>
  <c r="AS104" i="1"/>
  <c r="AS104" i="3" s="1"/>
  <c r="AR104" i="3"/>
  <c r="AS529" i="1"/>
  <c r="AS529" i="3" s="1"/>
  <c r="AR529" i="3"/>
  <c r="AS641" i="1"/>
  <c r="AS641" i="3" s="1"/>
  <c r="AR641" i="3"/>
  <c r="AU7" i="1"/>
  <c r="AU7" i="3" s="1"/>
  <c r="AT7" i="3"/>
  <c r="AU573" i="1"/>
  <c r="AU573" i="3" s="1"/>
  <c r="AT573" i="3"/>
  <c r="AU403" i="1"/>
  <c r="AU403" i="3" s="1"/>
  <c r="AT403" i="3"/>
  <c r="AS644" i="1"/>
  <c r="AS644" i="3" s="1"/>
  <c r="AR644" i="3"/>
  <c r="AS573" i="1"/>
  <c r="AS573" i="3" s="1"/>
  <c r="AR573" i="3"/>
  <c r="AS585" i="1"/>
  <c r="AS585" i="3" s="1"/>
  <c r="AT243" i="1"/>
  <c r="AR243" i="3"/>
  <c r="AS288" i="1"/>
  <c r="AS288" i="3" s="1"/>
  <c r="AR288" i="3"/>
  <c r="AU116" i="1"/>
  <c r="AU116" i="3" s="1"/>
  <c r="AT116" i="3"/>
  <c r="AT462" i="1"/>
  <c r="AR462" i="3"/>
  <c r="AS403" i="1"/>
  <c r="AS403" i="3" s="1"/>
  <c r="AR403" i="3"/>
  <c r="AT68" i="1"/>
  <c r="AR68" i="3"/>
  <c r="AU371" i="1"/>
  <c r="AU371" i="3" s="1"/>
  <c r="AT371" i="3"/>
  <c r="AS470" i="1"/>
  <c r="AS470" i="3" s="1"/>
  <c r="AR470" i="3"/>
  <c r="AS383" i="1"/>
  <c r="AS383" i="3" s="1"/>
  <c r="AR383" i="3"/>
  <c r="AS209" i="1"/>
  <c r="AS209" i="3" s="1"/>
  <c r="AR209" i="3"/>
  <c r="AS161" i="1"/>
  <c r="AS161" i="3" s="1"/>
  <c r="AR161" i="3"/>
  <c r="AS412" i="1"/>
  <c r="AS412" i="3" s="1"/>
  <c r="AR412" i="3"/>
  <c r="AS211" i="1"/>
  <c r="AS211" i="3" s="1"/>
  <c r="AR211" i="3"/>
  <c r="AS206" i="1"/>
  <c r="AS206" i="3" s="1"/>
  <c r="AR206" i="3"/>
  <c r="AT512" i="1"/>
  <c r="AR512" i="3"/>
  <c r="AS187" i="1"/>
  <c r="AS187" i="3" s="1"/>
  <c r="AR187" i="3"/>
  <c r="AS189" i="1"/>
  <c r="AS189" i="3" s="1"/>
  <c r="AR189" i="3"/>
  <c r="AU663" i="1"/>
  <c r="AU663" i="3" s="1"/>
  <c r="AT663" i="3"/>
  <c r="AS513" i="1"/>
  <c r="AS513" i="3" s="1"/>
  <c r="AR513" i="3"/>
  <c r="AS522" i="1"/>
  <c r="AS522" i="3" s="1"/>
  <c r="AR522" i="3"/>
  <c r="AS218" i="1"/>
  <c r="AS218" i="3" s="1"/>
  <c r="AR218" i="3"/>
  <c r="AT254" i="1"/>
  <c r="AR254" i="3"/>
  <c r="AT323" i="1"/>
  <c r="AR323" i="3"/>
  <c r="AS344" i="1"/>
  <c r="AS344" i="3" s="1"/>
  <c r="AR344" i="3"/>
  <c r="AU191" i="1"/>
  <c r="AU191" i="3" s="1"/>
  <c r="AT191" i="3"/>
  <c r="AS490" i="1"/>
  <c r="AS490" i="3" s="1"/>
  <c r="AR490" i="3"/>
  <c r="AT567" i="1"/>
  <c r="AR567" i="3"/>
  <c r="AS637" i="1"/>
  <c r="AS637" i="3" s="1"/>
  <c r="AR637" i="3"/>
  <c r="AU196" i="1"/>
  <c r="AU196" i="3" s="1"/>
  <c r="AT196" i="3"/>
  <c r="AT262" i="1"/>
  <c r="AR262" i="3"/>
  <c r="AT580" i="1"/>
  <c r="AR580" i="3"/>
  <c r="AU50" i="1"/>
  <c r="AU50" i="3" s="1"/>
  <c r="AT50" i="3"/>
  <c r="AU120" i="1"/>
  <c r="AU120" i="3" s="1"/>
  <c r="AT120" i="3"/>
  <c r="AU82" i="1"/>
  <c r="AU82" i="3" s="1"/>
  <c r="AT82" i="3"/>
  <c r="AU288" i="1"/>
  <c r="AU288" i="3" s="1"/>
  <c r="AT288" i="3"/>
  <c r="AU585" i="1"/>
  <c r="AU585" i="3" s="1"/>
  <c r="AT585" i="3"/>
  <c r="AU474" i="1"/>
  <c r="AU474" i="3" s="1"/>
  <c r="AT474" i="3"/>
  <c r="AS341" i="1"/>
  <c r="AS341" i="3" s="1"/>
  <c r="AR341" i="3"/>
  <c r="AT152" i="1"/>
  <c r="AR152" i="3"/>
  <c r="AS594" i="1"/>
  <c r="AS594" i="3" s="1"/>
  <c r="AR594" i="3"/>
  <c r="AU666" i="1"/>
  <c r="AU666" i="3" s="1"/>
  <c r="AT666" i="3"/>
  <c r="AT469" i="1"/>
  <c r="AR469" i="3"/>
  <c r="AS87" i="1"/>
  <c r="AS87" i="3" s="1"/>
  <c r="AR87" i="3"/>
  <c r="AU450" i="1"/>
  <c r="AU450" i="3" s="1"/>
  <c r="AT450" i="3"/>
  <c r="AS590" i="1"/>
  <c r="AS590" i="3" s="1"/>
  <c r="AR590" i="3"/>
  <c r="AS551" i="1"/>
  <c r="AS551" i="3" s="1"/>
  <c r="AR551" i="3"/>
  <c r="AT342" i="1"/>
  <c r="AR342" i="3"/>
  <c r="AU9" i="1"/>
  <c r="AU9" i="3" s="1"/>
  <c r="AT9" i="3"/>
  <c r="AU453" i="1"/>
  <c r="AU453" i="3" s="1"/>
  <c r="AT453" i="3"/>
  <c r="AT314" i="1"/>
  <c r="AR314" i="3"/>
  <c r="AS541" i="1"/>
  <c r="AS541" i="3" s="1"/>
  <c r="AR541" i="3"/>
  <c r="AU649" i="1"/>
  <c r="AU649" i="3" s="1"/>
  <c r="AT649" i="3"/>
  <c r="AS528" i="1"/>
  <c r="AS528" i="3" s="1"/>
  <c r="AR528" i="3"/>
  <c r="AU172" i="1"/>
  <c r="AU172" i="3" s="1"/>
  <c r="AT172" i="3"/>
  <c r="AU613" i="1"/>
  <c r="AU613" i="3" s="1"/>
  <c r="AT613" i="3"/>
  <c r="AU58" i="1"/>
  <c r="AU58" i="3" s="1"/>
  <c r="AT58" i="3"/>
  <c r="AT177" i="1"/>
  <c r="AR177" i="3"/>
  <c r="AS274" i="1"/>
  <c r="AS274" i="3" s="1"/>
  <c r="AR274" i="3"/>
  <c r="AU51" i="1"/>
  <c r="AU51" i="3" s="1"/>
  <c r="AT51" i="3"/>
  <c r="AS117" i="1"/>
  <c r="AS117" i="3" s="1"/>
  <c r="AR117" i="3"/>
  <c r="AU359" i="1"/>
  <c r="AU359" i="3" s="1"/>
  <c r="AT359" i="3"/>
  <c r="AS235" i="1"/>
  <c r="AS235" i="3" s="1"/>
  <c r="AR235" i="3"/>
  <c r="AT144" i="1"/>
  <c r="AR144" i="3"/>
  <c r="AS193" i="1"/>
  <c r="AS193" i="3" s="1"/>
  <c r="AR193" i="3"/>
  <c r="AU37" i="1"/>
  <c r="AU37" i="3" s="1"/>
  <c r="AT37" i="3"/>
  <c r="AU370" i="1"/>
  <c r="AU370" i="3" s="1"/>
  <c r="AT370" i="3"/>
  <c r="AU328" i="1"/>
  <c r="AU328" i="3" s="1"/>
  <c r="AT328" i="3"/>
  <c r="AT436" i="1"/>
  <c r="AR436" i="3"/>
  <c r="AU484" i="1"/>
  <c r="AU484" i="3" s="1"/>
  <c r="AT484" i="3"/>
  <c r="AT101" i="1"/>
  <c r="AR101" i="3"/>
  <c r="AS116" i="1"/>
  <c r="AS116" i="3" s="1"/>
  <c r="AR116" i="3"/>
  <c r="AS474" i="1"/>
  <c r="AS474" i="3" s="1"/>
  <c r="AR474" i="3"/>
  <c r="AT432" i="1"/>
  <c r="AR432" i="3"/>
  <c r="AT483" i="1"/>
  <c r="AR483" i="3"/>
  <c r="AS666" i="1"/>
  <c r="AS666" i="3" s="1"/>
  <c r="AR666" i="3"/>
  <c r="AT394" i="1"/>
  <c r="AR394" i="3"/>
  <c r="AS450" i="1"/>
  <c r="AS450" i="3" s="1"/>
  <c r="AR450" i="3"/>
  <c r="AS371" i="1"/>
  <c r="AS371" i="3" s="1"/>
  <c r="AR371" i="3"/>
  <c r="AU558" i="1"/>
  <c r="AU558" i="3" s="1"/>
  <c r="AT558" i="3"/>
  <c r="AS453" i="1"/>
  <c r="AS453" i="3" s="1"/>
  <c r="AR453" i="3"/>
  <c r="AS663" i="1"/>
  <c r="AS663" i="3" s="1"/>
  <c r="AR663" i="3"/>
  <c r="AS172" i="1"/>
  <c r="AS172" i="3" s="1"/>
  <c r="AR172" i="3"/>
  <c r="AT98" i="1"/>
  <c r="AR98" i="3"/>
  <c r="AS613" i="1"/>
  <c r="AS613" i="3" s="1"/>
  <c r="AR613" i="3"/>
  <c r="AS58" i="1"/>
  <c r="AS58" i="3" s="1"/>
  <c r="AR58" i="3"/>
  <c r="AS51" i="1"/>
  <c r="AS51" i="3" s="1"/>
  <c r="AR51" i="3"/>
  <c r="AS114" i="1"/>
  <c r="AS114" i="3" s="1"/>
  <c r="AR114" i="3"/>
  <c r="AS359" i="1"/>
  <c r="AS359" i="3" s="1"/>
  <c r="AR359" i="3"/>
  <c r="AS191" i="1"/>
  <c r="AS191" i="3" s="1"/>
  <c r="AR191" i="3"/>
  <c r="AT597" i="1"/>
  <c r="AR597" i="3"/>
  <c r="AT540" i="1"/>
  <c r="AR540" i="3"/>
  <c r="AT439" i="1"/>
  <c r="AR439" i="3"/>
  <c r="AS37" i="1"/>
  <c r="AS37" i="3" s="1"/>
  <c r="AR37" i="3"/>
  <c r="AT232" i="1"/>
  <c r="AR232" i="3"/>
  <c r="AU265" i="1"/>
  <c r="AU265" i="3" s="1"/>
  <c r="AT265" i="3"/>
  <c r="AS219" i="1"/>
  <c r="AS219" i="3" s="1"/>
  <c r="AR219" i="3"/>
  <c r="AT92" i="1"/>
  <c r="AR92" i="3"/>
  <c r="AT10" i="1"/>
  <c r="AR10" i="3"/>
  <c r="AU110" i="1"/>
  <c r="AU110" i="3" s="1"/>
  <c r="AT110" i="3"/>
  <c r="AT553" i="1"/>
  <c r="AR553" i="3"/>
  <c r="AS489" i="1"/>
  <c r="AS489" i="3" s="1"/>
  <c r="AR489" i="3"/>
  <c r="AS261" i="1"/>
  <c r="AS261" i="3" s="1"/>
  <c r="AR261" i="3"/>
  <c r="AS9" i="1"/>
  <c r="AS9" i="3" s="1"/>
  <c r="AR9" i="3"/>
  <c r="AT194" i="1"/>
  <c r="AR194" i="3"/>
  <c r="AS619" i="1"/>
  <c r="AS619" i="3" s="1"/>
  <c r="AR619" i="3"/>
  <c r="AS669" i="1"/>
  <c r="AS669" i="3" s="1"/>
  <c r="AR669" i="3"/>
  <c r="AS649" i="1"/>
  <c r="AS649" i="3" s="1"/>
  <c r="AR649" i="3"/>
  <c r="AS422" i="1"/>
  <c r="AS422" i="3" s="1"/>
  <c r="AR422" i="3"/>
  <c r="AS516" i="1"/>
  <c r="AS516" i="3" s="1"/>
  <c r="AR516" i="3"/>
  <c r="AU482" i="1"/>
  <c r="AU482" i="3" s="1"/>
  <c r="AT482" i="3"/>
  <c r="AU8" i="1"/>
  <c r="AU8" i="3" s="1"/>
  <c r="AT8" i="3"/>
  <c r="AT41" i="1"/>
  <c r="AR41" i="3"/>
  <c r="AU141" i="1"/>
  <c r="AU141" i="3" s="1"/>
  <c r="AT141" i="3"/>
  <c r="AT461" i="1"/>
  <c r="AR461" i="3"/>
  <c r="AT398" i="1"/>
  <c r="AR398" i="3"/>
  <c r="AU233" i="1"/>
  <c r="AU233" i="3" s="1"/>
  <c r="AT233" i="3"/>
  <c r="AS158" i="1"/>
  <c r="AS158" i="3" s="1"/>
  <c r="AR158" i="3"/>
  <c r="AS225" i="1"/>
  <c r="AS225" i="3" s="1"/>
  <c r="AR225" i="3"/>
  <c r="AS614" i="1"/>
  <c r="AS614" i="3" s="1"/>
  <c r="AR614" i="3"/>
  <c r="AS370" i="1"/>
  <c r="AS370" i="3" s="1"/>
  <c r="AR370" i="3"/>
  <c r="AT667" i="1"/>
  <c r="AR667" i="3"/>
  <c r="AU532" i="1"/>
  <c r="AU532" i="3" s="1"/>
  <c r="AT532" i="3"/>
  <c r="AU118" i="1"/>
  <c r="AU118" i="3" s="1"/>
  <c r="AT118" i="3"/>
  <c r="AU129" i="1"/>
  <c r="AU129" i="3" s="1"/>
  <c r="AT129" i="3"/>
  <c r="AS267" i="1"/>
  <c r="AS267" i="3" s="1"/>
  <c r="AR267" i="3"/>
  <c r="AT88" i="1"/>
  <c r="AS252" i="1"/>
  <c r="AS252" i="3" s="1"/>
  <c r="AR252" i="3"/>
  <c r="AS245" i="1"/>
  <c r="AS245" i="3" s="1"/>
  <c r="AR245" i="3"/>
  <c r="AS336" i="1"/>
  <c r="AS336" i="3" s="1"/>
  <c r="AR336" i="3"/>
  <c r="AS662" i="1"/>
  <c r="AS662" i="3" s="1"/>
  <c r="AR662" i="3"/>
  <c r="AS404" i="1"/>
  <c r="AS404" i="3" s="1"/>
  <c r="AR404" i="3"/>
  <c r="AT387" i="1"/>
  <c r="AR387" i="3"/>
  <c r="AU186" i="1"/>
  <c r="AU186" i="3" s="1"/>
  <c r="AT186" i="3"/>
  <c r="AT278" i="1"/>
  <c r="AR278" i="3"/>
  <c r="AT15" i="1"/>
  <c r="AR15" i="3"/>
  <c r="AS482" i="1"/>
  <c r="AS482" i="3" s="1"/>
  <c r="AR482" i="3"/>
  <c r="AT418" i="1"/>
  <c r="AR418" i="3"/>
  <c r="AS141" i="1"/>
  <c r="AS141" i="3" s="1"/>
  <c r="AR141" i="3"/>
  <c r="AT518" i="1"/>
  <c r="AR518" i="3"/>
  <c r="AS538" i="1"/>
  <c r="AS538" i="3" s="1"/>
  <c r="AT121" i="1"/>
  <c r="AR121" i="3"/>
  <c r="AS233" i="1"/>
  <c r="AS233" i="3" s="1"/>
  <c r="AR233" i="3"/>
  <c r="AT625" i="1"/>
  <c r="AR625" i="3"/>
  <c r="AT334" i="1"/>
  <c r="AR334" i="3"/>
  <c r="AU65" i="1"/>
  <c r="AU65" i="3" s="1"/>
  <c r="AT65" i="3"/>
  <c r="AU417" i="1"/>
  <c r="AU417" i="3" s="1"/>
  <c r="AT417" i="3"/>
  <c r="AS532" i="1"/>
  <c r="AS532" i="3" s="1"/>
  <c r="AR532" i="3"/>
  <c r="AS182" i="1"/>
  <c r="AS182" i="3" s="1"/>
  <c r="AR182" i="3"/>
  <c r="AS27" i="1"/>
  <c r="AS27" i="3" s="1"/>
  <c r="AR27" i="3"/>
  <c r="AT12" i="1"/>
  <c r="AR12" i="3"/>
  <c r="AT641" i="1"/>
  <c r="AT646" i="1"/>
  <c r="AT353" i="1"/>
  <c r="AR353" i="3"/>
  <c r="AT526" i="1"/>
  <c r="AR526" i="3"/>
  <c r="AS224" i="1"/>
  <c r="AS224" i="3" s="1"/>
  <c r="AT643" i="1"/>
  <c r="AR643" i="3"/>
  <c r="AS127" i="1"/>
  <c r="AS127" i="3" s="1"/>
  <c r="AS595" i="1"/>
  <c r="AS595" i="3" s="1"/>
  <c r="AR595" i="3"/>
  <c r="AS217" i="1"/>
  <c r="AS217" i="3" s="1"/>
  <c r="AS241" i="1"/>
  <c r="AS241" i="3" s="1"/>
  <c r="AU113" i="1"/>
  <c r="AU113" i="3" s="1"/>
  <c r="AT113" i="3"/>
  <c r="AS431" i="1"/>
  <c r="AS431" i="3" s="1"/>
  <c r="AR431" i="3"/>
  <c r="AS163" i="1"/>
  <c r="AS163" i="3" s="1"/>
  <c r="AR163" i="3"/>
  <c r="AT154" i="1"/>
  <c r="AT367" i="1"/>
  <c r="AS42" i="1"/>
  <c r="AS42" i="3" s="1"/>
  <c r="AR42" i="3"/>
  <c r="AS424" i="1"/>
  <c r="AS424" i="3" s="1"/>
  <c r="AR424" i="3"/>
  <c r="AT497" i="1"/>
  <c r="AR497" i="3"/>
  <c r="AT492" i="1"/>
  <c r="AT48" i="1"/>
  <c r="AT59" i="1"/>
  <c r="AR59" i="3"/>
  <c r="AS232" i="1"/>
  <c r="AS232" i="3" s="1"/>
  <c r="AT642" i="1"/>
  <c r="AR642" i="3"/>
  <c r="AU198" i="1"/>
  <c r="AU198" i="3" s="1"/>
  <c r="AT198" i="3"/>
  <c r="AS645" i="1"/>
  <c r="AS645" i="3" s="1"/>
  <c r="AR645" i="3"/>
  <c r="AU157" i="1"/>
  <c r="AU157" i="3" s="1"/>
  <c r="AT157" i="3"/>
  <c r="AS57" i="1"/>
  <c r="AS57" i="3" s="1"/>
  <c r="AR57" i="3"/>
  <c r="AS515" i="1"/>
  <c r="AS515" i="3" s="1"/>
  <c r="AR515" i="3"/>
  <c r="AT148" i="1"/>
  <c r="AT238" i="1"/>
  <c r="AR238" i="3"/>
  <c r="AT600" i="1"/>
  <c r="AT430" i="1"/>
  <c r="AR430" i="3"/>
  <c r="AT94" i="1"/>
  <c r="AR94" i="3"/>
  <c r="AS447" i="1"/>
  <c r="AS447" i="3" s="1"/>
  <c r="AR447" i="3"/>
  <c r="AS655" i="1"/>
  <c r="AS655" i="3" s="1"/>
  <c r="AR655" i="3"/>
  <c r="AT413" i="1"/>
  <c r="AR413" i="3"/>
  <c r="AT441" i="1"/>
  <c r="AR441" i="3"/>
  <c r="AS601" i="1"/>
  <c r="AS601" i="3" s="1"/>
  <c r="AR601" i="3"/>
  <c r="AU258" i="1"/>
  <c r="AU258" i="3" s="1"/>
  <c r="AT258" i="3"/>
  <c r="AU375" i="1"/>
  <c r="AU375" i="3" s="1"/>
  <c r="AT375" i="3"/>
  <c r="AS416" i="1"/>
  <c r="AS416" i="3" s="1"/>
  <c r="AR416" i="3"/>
  <c r="AU138" i="1"/>
  <c r="AU138" i="3" s="1"/>
  <c r="AT138" i="3"/>
  <c r="AU156" i="1"/>
  <c r="AU156" i="3" s="1"/>
  <c r="AT156" i="3"/>
  <c r="AT229" i="1"/>
  <c r="AR229" i="3"/>
  <c r="AS156" i="1"/>
  <c r="AS156" i="3" s="1"/>
  <c r="AR156" i="3"/>
  <c r="AS179" i="1"/>
  <c r="AS179" i="3" s="1"/>
  <c r="AR179" i="3"/>
  <c r="AS499" i="1"/>
  <c r="AS499" i="3" s="1"/>
  <c r="AR499" i="3"/>
  <c r="AU67" i="1"/>
  <c r="AU67" i="3" s="1"/>
  <c r="AT67" i="3"/>
  <c r="AU140" i="1"/>
  <c r="AU140" i="3" s="1"/>
  <c r="AT140" i="3"/>
  <c r="AT73" i="1"/>
  <c r="AR73" i="3"/>
  <c r="AU242" i="1"/>
  <c r="AU242" i="3" s="1"/>
  <c r="AT242" i="3"/>
  <c r="AS396" i="1"/>
  <c r="AS396" i="3" s="1"/>
  <c r="AR396" i="3"/>
  <c r="AU378" i="1"/>
  <c r="AU378" i="3" s="1"/>
  <c r="AT378" i="3"/>
  <c r="AT401" i="1"/>
  <c r="AR401" i="3"/>
  <c r="AU477" i="1"/>
  <c r="AU477" i="3" s="1"/>
  <c r="AT477" i="3"/>
  <c r="AU499" i="1"/>
  <c r="AU499" i="3" s="1"/>
  <c r="AT499" i="3"/>
  <c r="AT373" i="1"/>
  <c r="AR373" i="3"/>
  <c r="AU374" i="1"/>
  <c r="AU374" i="3" s="1"/>
  <c r="AT374" i="3"/>
  <c r="AU377" i="1"/>
  <c r="AU377" i="3" s="1"/>
  <c r="AT377" i="3"/>
  <c r="AU146" i="1"/>
  <c r="AU146" i="3" s="1"/>
  <c r="AT146" i="3"/>
  <c r="AU429" i="1"/>
  <c r="AU429" i="3" s="1"/>
  <c r="AT429" i="3"/>
  <c r="AS429" i="1"/>
  <c r="AS429" i="3" s="1"/>
  <c r="AR429" i="3"/>
  <c r="AS373" i="1"/>
  <c r="AS373" i="3" s="1"/>
  <c r="AU491" i="1"/>
  <c r="AU491" i="3" s="1"/>
  <c r="AT491" i="3"/>
  <c r="AS361" i="1"/>
  <c r="AS361" i="3" s="1"/>
  <c r="AR361" i="3"/>
  <c r="AT89" i="1"/>
  <c r="AR89" i="3"/>
  <c r="AS377" i="1"/>
  <c r="AS377" i="3" s="1"/>
  <c r="AR377" i="3"/>
  <c r="AS146" i="1"/>
  <c r="AS146" i="3" s="1"/>
  <c r="AR146" i="3"/>
  <c r="AT416" i="1"/>
  <c r="AU179" i="1"/>
  <c r="AU179" i="3" s="1"/>
  <c r="AT179" i="3"/>
  <c r="AS140" i="1"/>
  <c r="AS140" i="3" s="1"/>
  <c r="AR140" i="3"/>
  <c r="AU361" i="1"/>
  <c r="AU361" i="3" s="1"/>
  <c r="AT361" i="3"/>
  <c r="AU396" i="1"/>
  <c r="AU396" i="3" s="1"/>
  <c r="AT396" i="3"/>
  <c r="AS374" i="1"/>
  <c r="AS374" i="3" s="1"/>
  <c r="AR374" i="3"/>
  <c r="AU56" i="1"/>
  <c r="AU56" i="3" s="1"/>
  <c r="AT56" i="3"/>
  <c r="AS56" i="1"/>
  <c r="AS56" i="3" s="1"/>
  <c r="AR56" i="3"/>
  <c r="AU390" i="1"/>
  <c r="AU390" i="3" s="1"/>
  <c r="AT390" i="3"/>
  <c r="AT46" i="1"/>
  <c r="AR46" i="3"/>
  <c r="AU487" i="1" l="1"/>
  <c r="AU487" i="3" s="1"/>
  <c r="AT487" i="3"/>
  <c r="AU600" i="1"/>
  <c r="AU600" i="3" s="1"/>
  <c r="AT600" i="3"/>
  <c r="AU641" i="1"/>
  <c r="AU641" i="3" s="1"/>
  <c r="AT641" i="3"/>
  <c r="AU625" i="1"/>
  <c r="AU625" i="3" s="1"/>
  <c r="AT625" i="3"/>
  <c r="AU88" i="1"/>
  <c r="AU88" i="3" s="1"/>
  <c r="AT88" i="3"/>
  <c r="AU232" i="1"/>
  <c r="AU232" i="3" s="1"/>
  <c r="AT232" i="3"/>
  <c r="AU101" i="1"/>
  <c r="AU101" i="3" s="1"/>
  <c r="AT101" i="3"/>
  <c r="AU262" i="1"/>
  <c r="AU262" i="3" s="1"/>
  <c r="AT262" i="3"/>
  <c r="AU254" i="1"/>
  <c r="AU254" i="3" s="1"/>
  <c r="AT254" i="3"/>
  <c r="AU68" i="1"/>
  <c r="AU68" i="3" s="1"/>
  <c r="AT68" i="3"/>
  <c r="AU151" i="1"/>
  <c r="AU151" i="3" s="1"/>
  <c r="AT151" i="3"/>
  <c r="AU538" i="1"/>
  <c r="AU538" i="3" s="1"/>
  <c r="AT538" i="3"/>
  <c r="AU661" i="1"/>
  <c r="AU661" i="3" s="1"/>
  <c r="AT661" i="3"/>
  <c r="AU330" i="1"/>
  <c r="AU330" i="3" s="1"/>
  <c r="AT330" i="3"/>
  <c r="AU438" i="1"/>
  <c r="AU438" i="3" s="1"/>
  <c r="AT438" i="3"/>
  <c r="AU165" i="1"/>
  <c r="AU165" i="3" s="1"/>
  <c r="AT165" i="3"/>
  <c r="AU501" i="1"/>
  <c r="AU501" i="3" s="1"/>
  <c r="AT501" i="3"/>
  <c r="AU190" i="1"/>
  <c r="AU190" i="3" s="1"/>
  <c r="AT190" i="3"/>
  <c r="AU81" i="1"/>
  <c r="AU81" i="3" s="1"/>
  <c r="AT81" i="3"/>
  <c r="AU633" i="1"/>
  <c r="AU633" i="3" s="1"/>
  <c r="AT633" i="3"/>
  <c r="AU149" i="1"/>
  <c r="AU149" i="3" s="1"/>
  <c r="AT149" i="3"/>
  <c r="AU278" i="1"/>
  <c r="AU278" i="3" s="1"/>
  <c r="AT278" i="3"/>
  <c r="AU238" i="1"/>
  <c r="AU238" i="3" s="1"/>
  <c r="AT238" i="3"/>
  <c r="AU59" i="1"/>
  <c r="AU59" i="3" s="1"/>
  <c r="AT59" i="3"/>
  <c r="AU12" i="1"/>
  <c r="AU12" i="3" s="1"/>
  <c r="AT12" i="3"/>
  <c r="AU602" i="1"/>
  <c r="AU602" i="3" s="1"/>
  <c r="AT602" i="3"/>
  <c r="AU607" i="1"/>
  <c r="AU607" i="3" s="1"/>
  <c r="AT607" i="3"/>
  <c r="AU599" i="1"/>
  <c r="AU599" i="3" s="1"/>
  <c r="AT599" i="3"/>
  <c r="AU188" i="1"/>
  <c r="AU188" i="3" s="1"/>
  <c r="AT188" i="3"/>
  <c r="AU400" i="1"/>
  <c r="AU400" i="3" s="1"/>
  <c r="AT400" i="3"/>
  <c r="AU657" i="1"/>
  <c r="AU657" i="3" s="1"/>
  <c r="AT657" i="3"/>
  <c r="AU26" i="1"/>
  <c r="AU26" i="3" s="1"/>
  <c r="AT26" i="3"/>
  <c r="AU577" i="1"/>
  <c r="AU577" i="3" s="1"/>
  <c r="AT577" i="3"/>
  <c r="AU578" i="1"/>
  <c r="AU578" i="3" s="1"/>
  <c r="AT578" i="3"/>
  <c r="AU28" i="1"/>
  <c r="AU28" i="3" s="1"/>
  <c r="AT28" i="3"/>
  <c r="AU391" i="1"/>
  <c r="AU391" i="3" s="1"/>
  <c r="AT391" i="3"/>
  <c r="AU222" i="1"/>
  <c r="AU222" i="3" s="1"/>
  <c r="AT222" i="3"/>
  <c r="AU430" i="1"/>
  <c r="AU430" i="3" s="1"/>
  <c r="AT430" i="3"/>
  <c r="AU148" i="1"/>
  <c r="AU148" i="3" s="1"/>
  <c r="AT148" i="3"/>
  <c r="AU48" i="1"/>
  <c r="AU48" i="3" s="1"/>
  <c r="AT48" i="3"/>
  <c r="AU121" i="1"/>
  <c r="AU121" i="3" s="1"/>
  <c r="AT121" i="3"/>
  <c r="AU439" i="1"/>
  <c r="AU439" i="3" s="1"/>
  <c r="AT439" i="3"/>
  <c r="AU394" i="1"/>
  <c r="AU394" i="3" s="1"/>
  <c r="AT394" i="3"/>
  <c r="AU436" i="1"/>
  <c r="AU436" i="3" s="1"/>
  <c r="AT436" i="3"/>
  <c r="AU462" i="1"/>
  <c r="AU462" i="3" s="1"/>
  <c r="AT462" i="3"/>
  <c r="AU524" i="1"/>
  <c r="AU524" i="3" s="1"/>
  <c r="AT524" i="3"/>
  <c r="AU305" i="1"/>
  <c r="AU305" i="3" s="1"/>
  <c r="AT305" i="3"/>
  <c r="AU286" i="1"/>
  <c r="AU286" i="3" s="1"/>
  <c r="AT286" i="3"/>
  <c r="AU168" i="1"/>
  <c r="AU168" i="3" s="1"/>
  <c r="AT168" i="3"/>
  <c r="AU631" i="1"/>
  <c r="AU631" i="3" s="1"/>
  <c r="AT631" i="3"/>
  <c r="AU217" i="1"/>
  <c r="AU217" i="3" s="1"/>
  <c r="AT217" i="3"/>
  <c r="AU283" i="1"/>
  <c r="AU283" i="3" s="1"/>
  <c r="AT283" i="3"/>
  <c r="AU642" i="1"/>
  <c r="AU642" i="3" s="1"/>
  <c r="AT642" i="3"/>
  <c r="AU492" i="1"/>
  <c r="AU492" i="3" s="1"/>
  <c r="AT492" i="3"/>
  <c r="AU553" i="1"/>
  <c r="AU553" i="3" s="1"/>
  <c r="AT553" i="3"/>
  <c r="AU441" i="1"/>
  <c r="AU441" i="3" s="1"/>
  <c r="AT441" i="3"/>
  <c r="AU387" i="1"/>
  <c r="AU387" i="3" s="1"/>
  <c r="AT387" i="3"/>
  <c r="AU339" i="1"/>
  <c r="AU339" i="3" s="1"/>
  <c r="AT339" i="3"/>
  <c r="AU579" i="1"/>
  <c r="AU579" i="3" s="1"/>
  <c r="AT579" i="3"/>
  <c r="AU241" i="1"/>
  <c r="AU241" i="3" s="1"/>
  <c r="AT241" i="3"/>
  <c r="AU497" i="1"/>
  <c r="AU497" i="3" s="1"/>
  <c r="AT497" i="3"/>
  <c r="AU540" i="1"/>
  <c r="AU540" i="3" s="1"/>
  <c r="AT540" i="3"/>
  <c r="AU98" i="1"/>
  <c r="AU98" i="3" s="1"/>
  <c r="AT98" i="3"/>
  <c r="AU567" i="1"/>
  <c r="AU567" i="3" s="1"/>
  <c r="AT567" i="3"/>
  <c r="AU560" i="1"/>
  <c r="AU560" i="3" s="1"/>
  <c r="AT560" i="3"/>
  <c r="AU102" i="1"/>
  <c r="AU102" i="3" s="1"/>
  <c r="AT102" i="3"/>
  <c r="AU234" i="1"/>
  <c r="AU234" i="3" s="1"/>
  <c r="AT234" i="3"/>
  <c r="AU604" i="1"/>
  <c r="AU604" i="3" s="1"/>
  <c r="AT604" i="3"/>
  <c r="AU127" i="1"/>
  <c r="AU127" i="3" s="1"/>
  <c r="AT127" i="3"/>
  <c r="AU635" i="1"/>
  <c r="AU635" i="3" s="1"/>
  <c r="AT635" i="3"/>
  <c r="AU398" i="1"/>
  <c r="AU398" i="3" s="1"/>
  <c r="AT398" i="3"/>
  <c r="AU413" i="1"/>
  <c r="AU413" i="3" s="1"/>
  <c r="AT413" i="3"/>
  <c r="AU518" i="1"/>
  <c r="AU518" i="3" s="1"/>
  <c r="AT518" i="3"/>
  <c r="AU294" i="1"/>
  <c r="AU294" i="3" s="1"/>
  <c r="AT294" i="3"/>
  <c r="AU224" i="1"/>
  <c r="AU224" i="3" s="1"/>
  <c r="AT224" i="3"/>
  <c r="AU2" i="1"/>
  <c r="AU2" i="3" s="1"/>
  <c r="AT2" i="3"/>
  <c r="AU449" i="1"/>
  <c r="AU449" i="3" s="1"/>
  <c r="AT449" i="3"/>
  <c r="AU307" i="1"/>
  <c r="AU307" i="3" s="1"/>
  <c r="AT307" i="3"/>
  <c r="AU167" i="1"/>
  <c r="AU167" i="3" s="1"/>
  <c r="AT167" i="3"/>
  <c r="AU652" i="1"/>
  <c r="AU652" i="3" s="1"/>
  <c r="AT652" i="3"/>
  <c r="AU461" i="1"/>
  <c r="AU461" i="3" s="1"/>
  <c r="AT461" i="3"/>
  <c r="AU10" i="1"/>
  <c r="AU10" i="3" s="1"/>
  <c r="AT10" i="3"/>
  <c r="AU597" i="1"/>
  <c r="AU597" i="3" s="1"/>
  <c r="AT597" i="3"/>
  <c r="AU483" i="1"/>
  <c r="AU483" i="3" s="1"/>
  <c r="AT483" i="3"/>
  <c r="AU314" i="1"/>
  <c r="AU314" i="3" s="1"/>
  <c r="AT314" i="3"/>
  <c r="AU469" i="1"/>
  <c r="AU469" i="3" s="1"/>
  <c r="AT469" i="3"/>
  <c r="AU572" i="1"/>
  <c r="AU572" i="3" s="1"/>
  <c r="AT572" i="3"/>
  <c r="AU35" i="1"/>
  <c r="AU35" i="3" s="1"/>
  <c r="AT35" i="3"/>
  <c r="AU95" i="1"/>
  <c r="AU95" i="3" s="1"/>
  <c r="AT95" i="3"/>
  <c r="AU15" i="1"/>
  <c r="AU15" i="3" s="1"/>
  <c r="AT15" i="3"/>
  <c r="AU643" i="1"/>
  <c r="AU643" i="3" s="1"/>
  <c r="AT643" i="3"/>
  <c r="AU510" i="1"/>
  <c r="AU510" i="3" s="1"/>
  <c r="AT510" i="3"/>
  <c r="AU609" i="1"/>
  <c r="AU609" i="3" s="1"/>
  <c r="AT609" i="3"/>
  <c r="AU616" i="1"/>
  <c r="AU616" i="3" s="1"/>
  <c r="AT616" i="3"/>
  <c r="AU202" i="1"/>
  <c r="AU202" i="3" s="1"/>
  <c r="AT202" i="3"/>
  <c r="AU201" i="1"/>
  <c r="AU201" i="3" s="1"/>
  <c r="AT201" i="3"/>
  <c r="AU297" i="1"/>
  <c r="AU297" i="3" s="1"/>
  <c r="AT297" i="3"/>
  <c r="AU606" i="1"/>
  <c r="AU606" i="3" s="1"/>
  <c r="AT606" i="3"/>
  <c r="AU667" i="1"/>
  <c r="AU667" i="3" s="1"/>
  <c r="AT667" i="3"/>
  <c r="AU92" i="1"/>
  <c r="AU92" i="3" s="1"/>
  <c r="AT92" i="3"/>
  <c r="AU432" i="1"/>
  <c r="AU432" i="3" s="1"/>
  <c r="AT432" i="3"/>
  <c r="AU177" i="1"/>
  <c r="AU177" i="3" s="1"/>
  <c r="AT177" i="3"/>
  <c r="AU243" i="1"/>
  <c r="AU243" i="3" s="1"/>
  <c r="AT243" i="3"/>
  <c r="AU576" i="1"/>
  <c r="AU576" i="3" s="1"/>
  <c r="AT576" i="3"/>
  <c r="AU349" i="1"/>
  <c r="AU349" i="3" s="1"/>
  <c r="AT349" i="3"/>
  <c r="AU448" i="1"/>
  <c r="AU448" i="3" s="1"/>
  <c r="AT448" i="3"/>
  <c r="AU646" i="1"/>
  <c r="AU646" i="3" s="1"/>
  <c r="AT646" i="3"/>
  <c r="AU367" i="1"/>
  <c r="AU367" i="3" s="1"/>
  <c r="AT367" i="3"/>
  <c r="AU418" i="1"/>
  <c r="AU418" i="3" s="1"/>
  <c r="AT418" i="3"/>
  <c r="AU44" i="1"/>
  <c r="AU44" i="3" s="1"/>
  <c r="AT44" i="3"/>
  <c r="AU505" i="1"/>
  <c r="AU505" i="3" s="1"/>
  <c r="AT505" i="3"/>
  <c r="AU647" i="1"/>
  <c r="AU647" i="3" s="1"/>
  <c r="AT647" i="3"/>
  <c r="AU547" i="1"/>
  <c r="AU547" i="3" s="1"/>
  <c r="AT547" i="3"/>
  <c r="AU664" i="1"/>
  <c r="AU664" i="3" s="1"/>
  <c r="AT664" i="3"/>
  <c r="AU295" i="1"/>
  <c r="AU295" i="3" s="1"/>
  <c r="AT295" i="3"/>
  <c r="AU106" i="1"/>
  <c r="AU106" i="3" s="1"/>
  <c r="AT106" i="3"/>
  <c r="AU420" i="1"/>
  <c r="AU420" i="3" s="1"/>
  <c r="AT420" i="3"/>
  <c r="AU495" i="1"/>
  <c r="AU495" i="3" s="1"/>
  <c r="AT495" i="3"/>
  <c r="AU574" i="1"/>
  <c r="AU574" i="3" s="1"/>
  <c r="AT574" i="3"/>
  <c r="AU315" i="1"/>
  <c r="AU315" i="3" s="1"/>
  <c r="AT315" i="3"/>
  <c r="AU16" i="1"/>
  <c r="AU16" i="3" s="1"/>
  <c r="AT16" i="3"/>
  <c r="AU194" i="1"/>
  <c r="AU194" i="3" s="1"/>
  <c r="AT194" i="3"/>
  <c r="AU94" i="1"/>
  <c r="AU94" i="3" s="1"/>
  <c r="AT94" i="3"/>
  <c r="AU77" i="1"/>
  <c r="AU77" i="3" s="1"/>
  <c r="AT77" i="3"/>
  <c r="AU69" i="1"/>
  <c r="AU69" i="3" s="1"/>
  <c r="AT69" i="3"/>
  <c r="AU322" i="1"/>
  <c r="AU322" i="3" s="1"/>
  <c r="AT322" i="3"/>
  <c r="AU617" i="1"/>
  <c r="AU617" i="3" s="1"/>
  <c r="AT617" i="3"/>
  <c r="AU128" i="1"/>
  <c r="AU128" i="3" s="1"/>
  <c r="AT128" i="3"/>
  <c r="AU628" i="1"/>
  <c r="AU628" i="3" s="1"/>
  <c r="AT628" i="3"/>
  <c r="AU154" i="1"/>
  <c r="AU154" i="3" s="1"/>
  <c r="AT154" i="3"/>
  <c r="AU526" i="1"/>
  <c r="AU526" i="3" s="1"/>
  <c r="AT526" i="3"/>
  <c r="AU41" i="1"/>
  <c r="AU41" i="3" s="1"/>
  <c r="AT41" i="3"/>
  <c r="AU353" i="1"/>
  <c r="AU353" i="3" s="1"/>
  <c r="AT353" i="3"/>
  <c r="AU334" i="1"/>
  <c r="AU334" i="3" s="1"/>
  <c r="AT334" i="3"/>
  <c r="AU144" i="1"/>
  <c r="AU144" i="3" s="1"/>
  <c r="AT144" i="3"/>
  <c r="AU342" i="1"/>
  <c r="AU342" i="3" s="1"/>
  <c r="AT342" i="3"/>
  <c r="AU152" i="1"/>
  <c r="AU152" i="3" s="1"/>
  <c r="AT152" i="3"/>
  <c r="AU580" i="1"/>
  <c r="AU580" i="3" s="1"/>
  <c r="AT580" i="3"/>
  <c r="AU323" i="1"/>
  <c r="AU323" i="3" s="1"/>
  <c r="AT323" i="3"/>
  <c r="AU512" i="1"/>
  <c r="AU512" i="3" s="1"/>
  <c r="AT512" i="3"/>
  <c r="AU444" i="1"/>
  <c r="AU444" i="3" s="1"/>
  <c r="AT444" i="3"/>
  <c r="AU345" i="1"/>
  <c r="AU345" i="3" s="1"/>
  <c r="AT345" i="3"/>
  <c r="AU533" i="1"/>
  <c r="AU533" i="3" s="1"/>
  <c r="AT533" i="3"/>
  <c r="AU364" i="1"/>
  <c r="AU364" i="3" s="1"/>
  <c r="AT364" i="3"/>
  <c r="AU416" i="1"/>
  <c r="AU416" i="3" s="1"/>
  <c r="AT416" i="3"/>
  <c r="AU229" i="1"/>
  <c r="AU229" i="3" s="1"/>
  <c r="AT229" i="3"/>
  <c r="AU401" i="1"/>
  <c r="AU401" i="3" s="1"/>
  <c r="AT401" i="3"/>
  <c r="AU73" i="1"/>
  <c r="AU73" i="3" s="1"/>
  <c r="AT73" i="3"/>
  <c r="AU89" i="1"/>
  <c r="AU89" i="3" s="1"/>
  <c r="AT89" i="3"/>
  <c r="AU46" i="1"/>
  <c r="AU46" i="3" s="1"/>
  <c r="AT46" i="3"/>
  <c r="AU373" i="1"/>
  <c r="AU373" i="3" s="1"/>
  <c r="AT373" i="3"/>
</calcChain>
</file>

<file path=xl/sharedStrings.xml><?xml version="1.0" encoding="utf-8"?>
<sst xmlns="http://schemas.openxmlformats.org/spreadsheetml/2006/main" count="2765" uniqueCount="1203">
  <si>
    <t>oid</t>
  </si>
  <si>
    <t>traffic_sign_id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</si>
  <si>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</si>
  <si>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</si>
  <si>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</si>
  <si>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</si>
  <si>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</si>
  <si>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</si>
  <si>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</si>
  <si>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</si>
  <si>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</si>
  <si>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</si>
  <si>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</si>
  <si>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</si>
  <si>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</si>
  <si>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</si>
  <si>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</si>
  <si>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</si>
  <si>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</si>
  <si>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</si>
  <si>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</si>
  <si>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</si>
  <si>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</si>
  <si>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</si>
  <si>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</si>
  <si>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</si>
  <si>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</si>
  <si>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</si>
  <si>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</si>
  <si>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</si>
  <si>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</si>
  <si>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</si>
  <si>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</si>
  <si>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</si>
  <si>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</si>
  <si>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</si>
  <si>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</si>
  <si>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</si>
  <si>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</si>
  <si>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</si>
  <si>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</si>
  <si>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</si>
  <si>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</si>
  <si>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</si>
  <si>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</si>
  <si>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</si>
  <si>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</si>
  <si>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</si>
  <si>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</si>
  <si>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</si>
  <si>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</si>
  <si>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</si>
  <si>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</si>
  <si>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</si>
  <si>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</si>
  <si>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</si>
  <si>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</si>
  <si>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</si>
  <si>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</si>
  <si>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</si>
  <si>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</si>
  <si>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</si>
  <si>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</si>
  <si>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</si>
  <si>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</si>
  <si>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</si>
  <si>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</si>
  <si>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</si>
  <si>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</si>
  <si>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</si>
  <si>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</si>
  <si>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</si>
  <si>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</si>
  <si>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</si>
  <si>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</si>
  <si>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</si>
  <si>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</si>
  <si>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</si>
  <si>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</si>
  <si>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</si>
  <si>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</si>
  <si>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</si>
  <si>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</si>
  <si>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</si>
  <si>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</si>
  <si>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</si>
  <si>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</si>
  <si>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</si>
  <si>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</si>
  <si>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</si>
  <si>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</si>
  <si>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</si>
  <si>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</si>
  <si>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</si>
  <si>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</si>
  <si>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</si>
  <si>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</si>
  <si>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</si>
  <si>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</si>
  <si>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</si>
  <si>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</si>
  <si>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</si>
  <si>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</si>
  <si>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</si>
  <si>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</si>
  <si>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</si>
  <si>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</si>
  <si>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</si>
  <si>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</si>
  <si>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</si>
  <si>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</si>
  <si>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</si>
  <si>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</si>
  <si>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</si>
  <si>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</si>
  <si>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</si>
  <si>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</si>
  <si>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</si>
  <si>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</si>
  <si>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</si>
  <si>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</si>
  <si>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</si>
  <si>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</si>
  <si>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</si>
  <si>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</si>
  <si>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</si>
  <si>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</si>
  <si>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</si>
  <si>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</si>
  <si>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</si>
  <si>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</si>
  <si>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</si>
  <si>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</si>
  <si>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</si>
  <si>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</si>
  <si>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</si>
  <si>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</si>
  <si>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</si>
  <si>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</si>
  <si>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</si>
  <si>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</si>
  <si>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</si>
  <si>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</si>
  <si>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</si>
  <si>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</si>
  <si>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</si>
  <si>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</si>
  <si>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</si>
  <si>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</si>
  <si>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</si>
  <si>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</si>
  <si>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</si>
  <si>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</si>
  <si>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</si>
  <si>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</si>
  <si>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</si>
  <si>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</si>
  <si>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</si>
  <si>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</si>
  <si>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</si>
  <si>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</si>
  <si>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</si>
  <si>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</si>
  <si>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</si>
  <si>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</si>
  <si>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</si>
  <si>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</si>
  <si>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</si>
  <si>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</si>
  <si>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</si>
  <si>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</si>
  <si>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</si>
  <si>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</si>
  <si>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</si>
  <si>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</si>
  <si>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</si>
  <si>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</si>
  <si>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</si>
  <si>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</si>
  <si>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</si>
  <si>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</si>
  <si>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</si>
  <si>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</si>
  <si>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</si>
  <si>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</si>
  <si>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</si>
  <si>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</si>
  <si>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</si>
  <si>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</si>
  <si>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</si>
  <si>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</si>
  <si>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</si>
  <si>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</si>
  <si>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</si>
  <si>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</si>
  <si>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</si>
  <si>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</si>
  <si>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</si>
  <si>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</si>
  <si>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</si>
  <si>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</si>
  <si>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</si>
  <si>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</si>
  <si>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</si>
  <si>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</si>
  <si>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</si>
  <si>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</si>
  <si>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</si>
  <si>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</si>
  <si>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</si>
  <si>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</si>
  <si>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</si>
  <si>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</si>
  <si>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</si>
  <si>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</si>
  <si>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</si>
  <si>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</si>
  <si>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</si>
  <si>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</si>
  <si>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</si>
  <si>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</si>
  <si>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</si>
  <si>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</si>
  <si>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</si>
  <si>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</si>
  <si>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</si>
  <si>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</si>
  <si>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</si>
  <si>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</si>
  <si>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</si>
  <si>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</si>
  <si>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</si>
  <si>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</si>
  <si>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</si>
  <si>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</si>
  <si>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</si>
  <si>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פריקה וטעינה מותרת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</si>
  <si>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</si>
  <si>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</si>
  <si>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</si>
  <si>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</si>
  <si>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</si>
  <si>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</si>
  <si>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</si>
  <si>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</si>
  <si>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</si>
  <si>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</si>
  <si>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</si>
  <si>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</si>
  <si>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</si>
  <si>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</si>
  <si>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</si>
  <si>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</si>
  <si>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</si>
  <si>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</si>
  <si>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</si>
  <si>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</si>
  <si>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</si>
  <si>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</si>
  <si>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</si>
  <si>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</si>
  <si>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</si>
  <si>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</si>
  <si>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</si>
  <si>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</si>
  <si>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</si>
  <si>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</si>
  <si>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</si>
  <si>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</si>
  <si>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</si>
  <si>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</si>
  <si>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</si>
  <si>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</si>
  <si>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</si>
  <si>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</si>
  <si>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</si>
  <si>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</si>
  <si>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</si>
  <si>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</si>
  <si>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</si>
  <si>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</si>
  <si>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</si>
  <si>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</si>
  <si>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</si>
  <si>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</si>
  <si>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</si>
  <si>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</si>
  <si>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</si>
  <si>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</si>
  <si>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</si>
  <si>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</si>
  <si>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</si>
  <si>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</si>
  <si>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</si>
  <si>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</si>
  <si>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</si>
  <si>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</si>
  <si>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</si>
  <si>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</si>
  <si>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</si>
  <si>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</si>
  <si>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</si>
  <si>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</si>
  <si>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</si>
  <si>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</si>
  <si>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</si>
  <si>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</si>
  <si>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</si>
  <si>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</si>
  <si>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</si>
  <si>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</si>
  <si>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</si>
  <si>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</si>
  <si>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</si>
  <si>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</si>
  <si>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</si>
  <si>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</si>
  <si>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</si>
  <si>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</si>
  <si>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</si>
  <si>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</si>
  <si>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</si>
  <si>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</si>
  <si>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</si>
  <si>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</si>
  <si>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</si>
  <si>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</si>
  <si>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</si>
  <si>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</si>
  <si>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</si>
  <si>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</si>
  <si>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</si>
  <si>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</si>
  <si>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</si>
  <si>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</si>
  <si>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</si>
  <si>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</si>
  <si>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</si>
  <si>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</si>
  <si>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</si>
  <si>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</si>
  <si>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</si>
  <si>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</si>
  <si>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</si>
  <si>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</si>
  <si>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</si>
  <si>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</si>
  <si>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</si>
  <si>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</si>
  <si>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</si>
  <si>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</si>
  <si>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</si>
  <si>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</si>
  <si>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</si>
  <si>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</si>
  <si>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</si>
  <si>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</si>
  <si>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</si>
  <si>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</si>
  <si>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</si>
  <si>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</si>
  <si>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</si>
  <si>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</si>
  <si>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</si>
  <si>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</si>
  <si>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</si>
  <si>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</si>
  <si>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</si>
  <si>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</si>
  <si>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</si>
  <si>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</si>
  <si>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</si>
  <si>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</si>
  <si>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</si>
  <si>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</si>
  <si>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</si>
  <si>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</si>
  <si>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</si>
  <si>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</si>
  <si>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</si>
  <si>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</si>
  <si>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</si>
  <si>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</si>
  <si>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</si>
  <si>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</si>
  <si>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</si>
  <si>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</si>
  <si>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</si>
  <si>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</si>
  <si>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</si>
  <si>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</si>
  <si>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</si>
  <si>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</si>
  <si>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</si>
  <si>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</si>
  <si>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</si>
  <si>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</si>
  <si>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</si>
  <si>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</si>
  <si>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</si>
  <si>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</si>
  <si>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</si>
  <si>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</si>
  <si>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</si>
  <si>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</si>
  <si>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</si>
  <si>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</si>
  <si>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</si>
  <si>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</si>
  <si>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</si>
  <si>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</si>
  <si>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</si>
  <si>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</si>
  <si>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</si>
  <si>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</si>
  <si>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</si>
  <si>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</si>
  <si>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</si>
  <si>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</si>
  <si>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</si>
  <si>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</si>
  <si>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</si>
  <si>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</si>
  <si>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</si>
  <si>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</si>
  <si>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</si>
  <si>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</si>
  <si>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</si>
  <si>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</si>
  <si>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</si>
  <si>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</si>
  <si>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</si>
  <si>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</si>
  <si>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</si>
  <si>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</si>
  <si>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</si>
  <si>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</si>
  <si>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</si>
  <si>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</si>
  <si>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</si>
  <si>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</si>
  <si>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</si>
  <si>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</si>
  <si>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</si>
  <si>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</si>
  <si>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</si>
  <si>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</si>
  <si>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</si>
  <si>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</si>
  <si>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</si>
  <si>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</si>
  <si>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</si>
  <si>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</si>
  <si>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</si>
  <si>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</si>
  <si>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</si>
  <si>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</si>
  <si>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</si>
  <si>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</si>
  <si>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</si>
  <si>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</si>
  <si>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</si>
  <si>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</si>
  <si>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</si>
  <si>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</si>
  <si>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</si>
  <si>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</si>
  <si>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</si>
  <si>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</si>
  <si>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</si>
  <si>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</si>
  <si>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</si>
  <si>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</si>
  <si>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</si>
  <si>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</si>
  <si>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</si>
  <si>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</si>
  <si>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</si>
  <si>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</si>
  <si>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</si>
  <si>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</si>
  <si>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</si>
  <si>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</si>
  <si>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</si>
  <si>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</si>
  <si>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</si>
  <si>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</si>
  <si>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</si>
  <si>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</si>
  <si>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</si>
  <si>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</si>
  <si>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</si>
  <si>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</si>
  <si>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</si>
  <si>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</si>
  <si>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</si>
  <si>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</si>
  <si>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</si>
  <si>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</si>
  <si>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</si>
  <si>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</si>
  <si>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</si>
  <si>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</si>
  <si>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</si>
  <si>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</si>
  <si>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</si>
  <si>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</si>
  <si>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</si>
  <si>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</si>
  <si>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</si>
  <si>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</si>
  <si>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</si>
  <si>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</si>
  <si>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</si>
  <si>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</si>
  <si>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</si>
  <si>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</si>
  <si>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</si>
  <si>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</si>
  <si>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</si>
  <si>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</si>
  <si>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</si>
  <si>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</si>
  <si>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</si>
  <si>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</si>
  <si>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</si>
  <si>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</si>
  <si>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</si>
  <si>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</si>
  <si>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</si>
  <si>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</si>
  <si>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</si>
  <si>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</si>
  <si>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</si>
  <si>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</si>
  <si>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</si>
  <si>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</si>
  <si>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</si>
  <si>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</si>
  <si>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</si>
  <si>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</si>
  <si>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</si>
  <si>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</si>
  <si>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</si>
  <si>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</si>
  <si>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</si>
  <si>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</si>
  <si>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</si>
  <si>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</si>
  <si>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</si>
  <si>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</si>
  <si>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</si>
  <si>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</si>
  <si>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</si>
  <si>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</si>
  <si>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</si>
  <si>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</si>
  <si>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</si>
  <si>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</si>
  <si>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</si>
  <si>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</si>
  <si>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</si>
  <si>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</si>
  <si>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</si>
  <si>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</si>
  <si>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</si>
  <si>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</si>
  <si>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</si>
  <si>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</si>
  <si>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</si>
  <si>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</si>
  <si>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</si>
  <si>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</si>
  <si>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</si>
  <si>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</si>
  <si>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</si>
  <si>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</si>
  <si>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</si>
  <si>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</si>
  <si>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</si>
  <si>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</si>
  <si>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</si>
  <si>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</si>
  <si>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</si>
  <si>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</si>
  <si>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</si>
  <si>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</si>
  <si>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</si>
  <si>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</si>
  <si>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</si>
  <si>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</si>
  <si>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</si>
  <si>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</si>
  <si>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</si>
  <si>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</si>
  <si>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</si>
  <si>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</si>
  <si>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</si>
  <si>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</si>
  <si>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</si>
  <si>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</si>
  <si>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</si>
  <si>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</si>
  <si>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</si>
  <si>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</si>
  <si>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</si>
  <si>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</si>
  <si>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</si>
  <si>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</si>
  <si>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</si>
  <si>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</si>
  <si>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</si>
  <si>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</si>
  <si>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</si>
  <si>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</si>
  <si>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</si>
  <si>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</si>
  <si>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</si>
  <si>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</si>
  <si>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</si>
  <si>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</si>
  <si>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</si>
  <si>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</si>
  <si>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</si>
  <si>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</si>
  <si>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</si>
  <si>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</si>
  <si>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</si>
  <si>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</si>
  <si>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</si>
  <si>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</si>
  <si>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</si>
  <si>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</si>
  <si>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</si>
  <si>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</si>
  <si>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</si>
  <si>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</si>
  <si>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</si>
  <si>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</si>
  <si>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</si>
  <si>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</si>
  <si>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</si>
  <si>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</si>
  <si>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</si>
  <si>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</si>
  <si>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</si>
  <si>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</si>
  <si>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</si>
  <si>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</si>
  <si>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</si>
  <si>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</si>
  <si>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</si>
  <si>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</si>
  <si>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</si>
  <si>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</si>
  <si>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</si>
  <si>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</si>
  <si>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</si>
  <si>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</si>
  <si>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</si>
  <si>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</si>
  <si>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</si>
  <si>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</si>
  <si>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</si>
  <si>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</si>
  <si>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</si>
  <si>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</si>
  <si>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</si>
  <si>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</si>
  <si>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</si>
  <si>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</si>
  <si>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______ traffic_sign_text</t>
  </si>
  <si>
    <t>______ פרט לפריקה וטעינה לכלי רכב המוגדרים ברישיונם "משא", "מסחרי" ו"אחוד" בלבד. החניה מותרת לכל כלי רכב ו' וערבי חג מ-13:00 עד 24:00 במוצ"ש ומוצאי חג</t>
  </si>
  <si>
    <t>______ 7.2 מותרת פריקה וטעינה בלבד שהייה עד 15 דקות</t>
  </si>
  <si>
    <t>______ 1.1 מותרת פריקה וטעינה בלבד שהייה עד 15 דקות</t>
  </si>
  <si>
    <t>______ 10.3 מותרת פריקה וטעינה בלבד 2 מקומות</t>
  </si>
  <si>
    <t>______ פרט לפריקה וטעינה לכלי רכב המוגדרים ברישיונם "משא", "מסחרי" ו"אחוד" בלבד. החניה מותרת לכל כלי רכב ו' וערבי חג מ- 13:00 עד 24:00 במוצ"ש ומוצאי חג</t>
  </si>
  <si>
    <t>______ מקום המתנה לפריקה וטעינה בלבד שהייה עד 15 דקות</t>
  </si>
  <si>
    <t xml:space="preserve">______ מותרת פריקה וטעינה רציפה לכלי רכב המוגדרים ברישיונם "משא", "מסחרי" ו"אחוד" בלבד בימים א' עד ה' משעה 08:00 עד 20:00 ביום ו' וערבי חג משעה 08:00 עד 13:00 רכב חונה בניגוד לחוק-יגרר ביתר השעות מותרת החניה לכל סוגי הרכב </t>
  </si>
  <si>
    <t>______ בתוקף בימי א' עד ו' משעה 0800 עד 15:00 פריקה וטעינה מותרת</t>
  </si>
  <si>
    <t>______ בתוקף לרכב מעל 4 טון בימים א' עד ה' מ-14:00 עד 16:00 כולל פריקה וטעינה</t>
  </si>
  <si>
    <t>______ פרט לפריקה וטעינה בימי א' עד ו' משעה 07:00 עד 15:00</t>
  </si>
  <si>
    <t>______ מותרת פריקה וטעינה בלבד שהייה עד 15 דקות</t>
  </si>
  <si>
    <t>______ מקום המתנה לפריקה וטעינה בלבד</t>
  </si>
  <si>
    <t>______ בתוקף בימים א' עד ה' משעה 08:00 עד 15:00 פריקה וטעינה מותרת</t>
  </si>
  <si>
    <t>______ 10.1 מותרת פריקה וטעינה בלבד</t>
  </si>
  <si>
    <t>______ 10.2 מותרת פריקה וטעינה בלבד</t>
  </si>
  <si>
    <t>______ מותרת פריקה וטעינה בלבד</t>
  </si>
  <si>
    <t>______ פרט לפריקה וטעינה</t>
  </si>
  <si>
    <t>______ פרט לפריקה וטעינה לכלי רכב המוגדרים ברישיונם "משא", "מסחרי" ו"אחוד" בלבד. החניה מ ותרת לכל כלי רכב ו' וערבי חג מ- 13:00 עד 24:00 במוצ"ש ומוצאי חג</t>
  </si>
  <si>
    <t>______ בתוקף א' עד ה' מ- 08:00 עד 15:00 פריקה וטעינה מותרת</t>
  </si>
  <si>
    <t>______ פרט לפריקה וטעינה לכלי רכב המוגדרים ברישיונם "משא" "מסחרי" ו"אחוד" בלבד. החניה מותרת לכל כלי רכב ו' וערבי חג מ- 13:00 עד 24:00 במוצ"ש ומוצאי חג</t>
  </si>
  <si>
    <t>______ בתוקף בימי א' עד ה' מ- 08:00 עד 15:00 פריקה וטעינה מותרת</t>
  </si>
  <si>
    <t>______ מותרת פריקה וטעינה רציפה 18 מטר לכלי רכב המוגדרים ברישיונם "משא", "מסחרי" ו"אחוד" הלבד בימי א' עד ו' מ 09:00 עד 12:00 ביתר השעות מותרת חנינה לכל סוגי רכב</t>
  </si>
  <si>
    <t>______ מותרת פריקה וטעינה רציפה בתוקף 12 מטר בימים א' עד ה' משגה 09:00 עד 18:00 בימי ו' משעה 09:00 עד 13:00 לכלי רכב המוגדרים ברשיונם "משא", "מסחרי" ו"אחוד"</t>
  </si>
  <si>
    <t>______ פרט לפריקה וטעינה מותרת</t>
  </si>
  <si>
    <t>______ בתוקף בימים א' עד ה' משעה 08:00 עד 17:00 פריקה וטעינה מותרת</t>
  </si>
  <si>
    <t>______ מותרת פריקה וטעינה רציפה לכלי רכב המוגדרים ברשיונם "משא" "מסחרי" ו"אחוד" בלבד בימים א' עד ו' יגרר רכב חונה בניגוד לחוק</t>
  </si>
  <si>
    <t xml:space="preserve">______ מותרת פריקה וטעינה רציפה 12 מטר לכלי רכב המוגדרים ברישיונם "משא" "מסחרי" ו"אחוד" בלבד בימים א' עד ו' מ-10:00 עד 14:00 </t>
  </si>
  <si>
    <t>______ 6 מטר מותרת רק פריקה וטעינה לרכב דואר ישראל</t>
  </si>
  <si>
    <t xml:space="preserve">______ בתוקף 25 מטר מותרת פריקה וטעינה רציפה לכלי רכב המוגדרים ברשיונם "משא", "מסחרי", ו"אחוד" בלבד בימים א' עד ה' משעה 09:00 עד 15:00 רכב חונה בניגוד לחוק יגרר ביתר השעות מותרת חניה לכל סוגי הרכב </t>
  </si>
  <si>
    <t xml:space="preserve">______ בתוקף 12 מטר מותרת פריקה וטעינה רציפה לכלי רכב המוגדרים ברשיונם "משא", "מסחר" ,ו"אחוד" בלבד בימים א' עד ה' משעה 07:00 עד 19:00 רכב חונה בניגוד לחוק יגרר ביתר השעות מותרת חניה לכל סוגי הרכב </t>
  </si>
  <si>
    <t xml:space="preserve">______ מותרת פריקה וטעינה רציפה לכלי רכב המוגדרים ברשיונם "משא", "מסחרי" ו"אחוד" בלבד בימי א - ה מ-08:00 עד 15:00 ו' וערבי חג מ-09:00 עד 13:00 רכב החונה בניגוד לחוק יגרר ביתר הימים והשעות מותרת החניה לכל סוגי הרכב </t>
  </si>
  <si>
    <t>______ מותרת 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t>
  </si>
  <si>
    <t>______ 24 מטר פרט לפריקה וטעינה בימי א' עד ו' מ-08:00 עד 15:00</t>
  </si>
  <si>
    <t xml:space="preserve">______ מותרת פריקה וטעינה רציפה לכלי רכב המוגדרים ברשיונם "משא", "מסחרי" ו"אחוד" בלבד בימי א' עד ה' משעה 08:00 עד 14:00 בימי ו' וערבי חג מ 08:00 עד 12:00 רכב החונה בניגוד לחוק-יגרר ביתר השעות מותרת החניה לכל סוגי הרכב </t>
  </si>
  <si>
    <t>______ מותרת פריקה ועינה רציפה 9.5 מטר לכלי רכב המוגדרים ברשיונם "משא", "מסחרי" ו"אחוד" בלבד בימים א' עד ה' מ-07:00 עד 15:00 ו' מ- 07:00 עד 13:00 רכב חונה בניגוד לחוק יגרר ביתר השעות והימים מותרת החניה לכל סוגי הרכב</t>
  </si>
  <si>
    <t>______ 12 מטר פריקה וטעינה מותרת רק בימי א' עד ה' משעה 07:00 עד 17:00</t>
  </si>
  <si>
    <t>______ מותרת פריקה וטעינה רציפה לכלי רכב המוגדרים ברשיונם "משא", "מסחרי", ו"אחוד" בלבד בימים א' עד ה' משעה 07:00 - 17:00 ו' וערבי חג 07:00 - 13:00 רכב חונה בניגוד לחוק מותרת החניה לכל סוגי הרכב בשאר הימים והשעות</t>
  </si>
  <si>
    <t>______ 23 מטר בתוקף בימים א' עד ה' מ-07:00 עד 17:00 ו' וערבי חג מ-09:00 עד 13:00 פריקה וטעינה מותרת</t>
  </si>
  <si>
    <t xml:space="preserve">______ בתוקף 12 מטר מותרת פריקה וטעינה רציפה לכלי רכב המוגדרים ברישיונם "משא" "מסחרי" ו-"אחוד" בלבד בימים א' עד ה' מ- 09:00 עד 11:00 ומ- 14:00 עד 16:00 רכב חונה בניגוד לחוק יגרר ביתר השעות אסורה לכל סוגי הרכב </t>
  </si>
  <si>
    <t>______ 12 מטר מותרת פריקה וטעינה רציפה לכל רכב המוגדרים ברישיונם "משא", "מסחרי" ו"אחוד" בלבד בימים א' עד ה' משעה 09:00 עד 17:00 בימי ו' משעה 09:00 עד 13:00 רכב חונה בניגוד לחוק יגרר ביתר השעות והימים מותרת החניה לכל סוגי הרכב</t>
  </si>
  <si>
    <t>______ בימי א' עד ה' בשעות: 08:00 עד 17:00 ביום ו' ובערב חג בשעות 0800 עד 13:00 פריקה וטעינה מותרת</t>
  </si>
  <si>
    <t>______ בתוקף 12 מטר מותרת פריקה וטעינה רציפה לכלי רכב המוגדרים ברשיונם "משא", "מסחרי" ו"אחוד" בלבד בימי א-ה מ-09:00 עד 15:00 ו' וערבי חג מ- 09:00 עד 13:00 רכב החונה בניגוד לחוק יגרר ביתר הימים והשעות מותרת החניה לכ סוגי הרכב</t>
  </si>
  <si>
    <t>______ בתוקף בימי חול בימים א' עד ה' מ-08:00 עד 17:00 בימי ו' מ-08:00 עד 13:00 ריקה וטעינה מותרת</t>
  </si>
  <si>
    <t>______ בימים א' עד ה' משעה 08:00 עד 17:00 ביום ו' וערבי חג משעה 08:00 עד 13:00 פריקה וטעינה מותרת</t>
  </si>
  <si>
    <t>______ בתוקף 12 מטר מותרת פריקה וטעינה רציפה לכלי רכב המוגדרים ברשיונם "משא", "מסחרי", ו"אחוד בלבד בימים א' עד ו' משעה 08:00 עד 12:00 רכב חונה בניגוד לחוק יגרר ביתר הימים והשעות מותרת החניה לכל סוגי הרכב</t>
  </si>
  <si>
    <t>______ בתוקף 12 מטר מותרת פריקה וטעינה רציפה לכלי רכב המוגדרים ברשיונם "משא", "מסחרי" ו-"אחוד" בימי א' עד ה' מ-09:00 עד 15:00 רכב חונה בניגוד לחוק יגרר ביתר הימים והשעות מותרת החניה לכל סוגי הרכב</t>
  </si>
  <si>
    <t>______ מותרת פריקה וטעינה לכלי רכב המוגדרים ברישיונם "מסחרי", "משא" ו-"אחוד בלבד בימים א' עד ה משעה 08:00 עד 17:00 רכב חונה בניגוד לחוק - יגרר בשאר הימים והשעות החניה מותרת לכל סוגי הרכב</t>
  </si>
  <si>
    <t>______ בתוקף 11 מטר מותרת פריקה וטעינה רציפה לכלי רכב המוגדרים ברשיונם "משא", "מסחרי", ו"אחוד" בלבד בימים א' עד ו' משעה 08:00 עד 17:00 רכב חונה בניגוד לחוק יגרר החניה מותרת לכל סוגי הרכב בשאר הימים והשעות</t>
  </si>
  <si>
    <t>______ בתוקף בימים א' עד ה' בשעות: מ 08:00 עד 17:00 בימי ו' וערבי חג בשעות: מ 08:00 עד 13:00 פריקה וטעינה מותרת</t>
  </si>
  <si>
    <t>______ בימי א' עד ה' מ 08:00 עד 17:00 ביום ו' וערבי חג מ 08:00 עד 13:00 פריקה וטעינה מותרת</t>
  </si>
  <si>
    <t>______ בתוקף בימי חול מ 07:00 עד 17:00 ביום ו' ובערבי חג מ 08:00 עד 13:00 פריקה וטעינה מותרת 12 מטר</t>
  </si>
  <si>
    <t>______ 12 מטר בתוקף א' עד ה' משעה 08:30 עד 15:00 פריקה וטעינה מותרת</t>
  </si>
  <si>
    <t xml:space="preserve">______ בתוקף 12 מטר מותרת פריקה וטעינה רציפה לכלי רכב המוגדרים ברשיונם "משא", "מסחרי" ו"אחוד" בלבד בימי א-ה מ09:00 עד 15:00 ו' וערבי חג מ- 09:00 עד 15:00 רכב החונה בניגוד לחוק יגרר ביתר הימים והשעות מותרת החניה לכל סוגי הרכב </t>
  </si>
  <si>
    <t xml:space="preserve">______ בתוקף 12 מטר בימים א' ה' 07:00 עד 17:00 פריקה וטעינה מותרת </t>
  </si>
  <si>
    <t xml:space="preserve">______ בתוקף 12 מטר בימים א' עד ה' משעה 08:00 עד 17:00 פריקה וטעינה מותרת </t>
  </si>
  <si>
    <t xml:space="preserve">______ בתוקף בימים א' עד ה' משעה 08:00 עד 17:00 פריקה וטעינה מותרת </t>
  </si>
  <si>
    <t>______ מותרת פריקה וטעינה רציפה 12 מטר לכלי רכב המוגדרים ברישיונם "מסחרי", "משא" ו-"אחוד" בלבד בימים א' עד ה' משעה 08:00 עד 17:00 רכב החונה בניגוד לחוק-יגרר ביתר השעות והימים מותרת החניה לכל סוגי הרכב</t>
  </si>
  <si>
    <t>______ בתוקף 12 מטר פריקה וטעינה רציפה מותרת לכלי רכב המוגדרים ברישיונם "משא, "מסחרי", ו"אחוד" בלבד בימים א' עד ה' משעה 08:00 עד 12:00 ביתר הימים והשעות מותרת החניה לכל סוגי הרכב</t>
  </si>
  <si>
    <t>______ בתוקף 12 מטר א-ה' מ-08:00 עד 14:00 פריקה וטעינה מותרת</t>
  </si>
  <si>
    <t xml:space="preserve">______ 12 מטר בתוקף א' עד ה' משעה 07:00 עד 17:00 פריקה וטעינה מותרת </t>
  </si>
  <si>
    <t xml:space="preserve">______ 12 מטר בתוקף א' עד ה' מ-08:00 עד 16:00 פריקה וטעינה מותרת </t>
  </si>
  <si>
    <t>______ בתוקף משעה 07:00 עד 17:00 פרט לפריקה וטעינה משעה 17:00 עד 07:00 למחרת אסורה חניה לרכב מעל 4 טון</t>
  </si>
  <si>
    <t>______ בתוקף בימי חול מ 07:00 עד 19:00 מותרת פריקה וטעינה בלבד בימים בשעות א' עד ה' מ 07:00 עד 14:00 מ 18:00 עד 19:00 ו' מ 07:30 עד 12:30 מ 15:30 עד 17:00</t>
  </si>
  <si>
    <t xml:space="preserve">______ 10 מטר בתוקף בימים א' עד ה' משעה 10:00 עד 14:00 בימי ו' משעה 09:00 עד 12:00 מותרת פריקה וטעינה לכלי רכב המוגדרים ברשיונם "מסחרי" , "משא" ו"אחוד" בלבד ביתר השעות והימים מותרת החניה לכל סוגי הרכב </t>
  </si>
  <si>
    <t>______ בתוקף במרכז הרחבה פריקה וטעינה רציפה מותרת לכלי רכב המוגדרים ברשיונם "משא", "מסחרי" ו"אחוד" בלבד</t>
  </si>
  <si>
    <t>______ פרט לפריקה וטעינה לרכב עד 4 טון בימים א' עד ה' משעה 06:00 עד 10:00 ביתר השעות החניה אסורה לכל סוגי הרכב אזור גרירה</t>
  </si>
  <si>
    <t>______ בתוקף בימי חול מ-07:00 עד 19:00 מותרת פריקה וטעינה בלבד בימים א' עד ה' מ-07:00 עד 14:00 מ-18:00 עד 19:00 בימי ו' מ-07:00 עד 12:30 מ-15:30 עד 17:00</t>
  </si>
  <si>
    <t>______ 7 מטר בתוקף בימים א-ה משעה 08:00 עד 17:00 ביום ו' וערבי חג משעה 08:00 עד 13:00 פריקה וטעינה מותרת</t>
  </si>
  <si>
    <t>______ בתוקף מ 07:30 עד 17:00 פריקה וטעינה מותרת</t>
  </si>
  <si>
    <t>______ מותרת פריקה וטעינה רציפה לכלי רכב המוגדרים ברשיונם "משא", "מסחרי", ו"אחוד" בלבד בימים א' עד ו' משעה 10:00 עד 13:00 רכב חונה בניגוד לחוק יגרר ביתר הימים והשעות החניה אסורה</t>
  </si>
  <si>
    <t xml:space="preserve">______ בתוקף 17 מטר מותרת פריקה וטעינה לכלי רכב המוגדרים ברשיונם "מסחרי" , "משא" ו"אחוד" בלבד בימים א' עד ה' מ 06:00 עד 10:00 רכב חונה בניגוד לחוק יגרר ביתר השעות אסורה החניה לכל סוגי הרכב </t>
  </si>
  <si>
    <t>______ בתוקף 18 מטר א' עד ו' מ- 08:00 עד 15:00 פריקה וטעינה מותרת</t>
  </si>
  <si>
    <t xml:space="preserve">______ בתוקף 6 מטר פריקה וטעינה רציפה מותרת לכלי רכב המוגדרים ברישיונם "משא", "מסחרי", ו"אחוד" בלבד בימים א' עד ה' משעה 09:00 עד 13:00 ו' וערבי חג משעה 09:00 עד 11:00 ביתר השעות והימים החניה מותרת לכל סוגי הרכב רכב חונה בניגוד לחוק יגרר </t>
  </si>
  <si>
    <t xml:space="preserve">______ בתוקף 18 מטר א' עד ה' מ-09:00 עד 17:00 ו' מ-09:00 עד 14:00 מותרת פריקה וטעינה רציפה לכלי רכב עד 4 טון המוגדרים ברשיונם "משא", "מסחרי", ו"אחוד" בלבד ביתר הימים השעות מותרת החניה לכל סוגי הרכב </t>
  </si>
  <si>
    <t xml:space="preserve">______ בתוקף 18 מטר מותרת פריקה וטעינה רציפה לכלי רכב המוגדרים ברשיונם "משא", "מסחרי", ו"אחוד" בלבד עד 8.0 טון בימים א' עד ה' מ 06:00 עד 02:00 רכב חונה בניגוד לחוק יגרר ביתר השעות מותרת החניה לכל סוגי הרכב </t>
  </si>
  <si>
    <t>______ בתוקף 12 מטר בימי א' עד ה' מ-09:00 עד 15:00 ו' וכרבי חג מ-09:00 עד 13:00 פריקה וטעינה מותרת לכלי רכב המוגדרים ברישיונם "משא", "מסחרי", ו"אחוד" בלבד רכב חונה בניגוד לחוק יגרר</t>
  </si>
  <si>
    <t xml:space="preserve">______ פרט לפריקה וטעינה </t>
  </si>
  <si>
    <t>______ בתוקף 12 מטר מותרת פריקה וטעינה רציפה לכלי רכב המוגדרים ברישיונם ''משא'', ''מסחרי'' ו- ''אחוד'' בלבד בימים א' עד ה' משעה 08:00 עד 15:00 ו' וערבי חג מ- 09:00 עד 13:00 רכב חונה בניגוד לחוק יגרר ביתר השעות מותרת החניה לכל סוגי הרכב</t>
  </si>
  <si>
    <t xml:space="preserve">______ פריקה וטעינה בלבד </t>
  </si>
  <si>
    <t>______ 10 מטר בתוקף בימים א' עד ו' מ-08:00 עד 15:00 מותרת פריקה וטעינה</t>
  </si>
  <si>
    <t>______ בתוקף 12 מטר בימים א' עד ה' מ 08:00 עד 16:00 פריקה וטעינה מותרת</t>
  </si>
  <si>
    <t xml:space="preserve">______ פריקה וטעינה רציפה מותרת לכלי רכב המוגדרים ברשיונם "משא", "מסחרי" ו- "אחוד" בלבד בימים א' עד ה' מ- 10:00 עד 14:00 יום ו' וערבי חג מ- 10:00 עד 12:00 </t>
  </si>
  <si>
    <t xml:space="preserve">______ בתוקף מ- 10:00 עד 06:00 למחרת אזור גרירה רכב חונה בניגוד לחוק-יגרר פריקה וטעינה מותרת לרכב עד 4 טון מ-06:00 עד 9:45 </t>
  </si>
  <si>
    <t xml:space="preserve">______ מותרת פריקה וטעינה רציפה לכלי רכב המוגדרים ברישיונם "משא" "מסחרי" ו"אחוד" בלבד בימים א' עד ה' מ 07:00 עד 15:00 בימי ו' וערב חג מ 14:00 עד 16:00 רכב החונה בניגוד לחוק יגרר </t>
  </si>
  <si>
    <t xml:space="preserve">______ 12 מטר פריקה וטעינה מותרת 12 מטר פריקה וטעינה מותרת </t>
  </si>
  <si>
    <t xml:space="preserve">______ מותרת פריקה וטעינה בלבד </t>
  </si>
  <si>
    <t xml:space="preserve">______ 10 מטר בתוקף בימים א' עד ה' משעה 07:00 עד 17:00 פריקה וטעינה מותרת </t>
  </si>
  <si>
    <t xml:space="preserve">______ בתוקף 25 מטר מותרת פריקה וטעינה רציפה לכלי רכב המוגדרים ברישיונם "משא" "מסחרי" ו"אחוד" בלבד בימים א' עד ה' מ 08:00 עד 17:00 רכב חונה בניגוד לחוק יגרר </t>
  </si>
  <si>
    <t xml:space="preserve">______ בתוקף בימים א' עד ה' מ- 08:00 עד 19:00 יום ו' וערבי חג מ- 12:00 עד 15:00 ביתר השעות החניה מותרת לבעלי תו חניה מס' 2 בלבד מותרת פריקה וטעינה רציפה לכלי רכב המוגדרים ברשיונם "משא", "מסחר" ו-"אחוד" בלבד בימי א' עד ה' מ- 10:00 עד 14:00 ביום ו' וערבי חג מ- 10:00 עד 12:00 </t>
  </si>
  <si>
    <t xml:space="preserve">______ בתוקף בימים א' עד ה' מ- 08:00 עד 19:00 יום ו' וערבי חג מ- 10:00 עד 15:00 ביתר השעות החניה מותרת לרכב עד 4 טון בלבד פריקה וטעינה רציפה מותרת לכלי רכב המוגדרים ברשיונם "משא", "מסחרי" ו- "אחוד" בלבד בימים א' עד ה' מ- 10:00 עד 14:00 יום ו' וערבי חג מ- 10:00 עד 12:00 </t>
  </si>
  <si>
    <t xml:space="preserve">______ פריקה וטעינה רציפה מותרת לכלי רכב המוגדרים ברישיונם "משא" "מסחרי" ו"אחוד" בלבד בימים א' עד ה' מ 08:00 עד 15:00 בימי ו' וערב חג מ 08:00 עד 13:00 רכב החונה בניגוד לחוק יגרר מותרת חניה בימי א' עד ה' מ 19:00 עד 08:00 בימי ו' וערבי חג מ 16:00 עד 08:00 למחרת השבת/ החג </t>
  </si>
  <si>
    <t>______ בתוקף בימים א' עד ה' מ- 08:00 עד 19:00 יום ו' וערבי חג מ- 10:00 עד 15:00 ביתר השעות החניה מותרת לרכב עד 4 טון בלבד פריקה וטעינה רציפה מותרת לכלי רכב המוגדרים ברשיונם "משא", "מסחרי" ו- "אחוד" בלבד בימים א' עד ה' מ- 10:00 עד 14:00 יום ו' וערבי חג מ- 10:00 עד 12:00</t>
  </si>
  <si>
    <t>______ פריקה וטעינה מותרת לכלי רכב המוגדרים ברישיונם "מסחרי", "משא" ו- "אחוד" בלבד בימים א' עד ה' משעה 10:00 עד 12:00 ו' וערבי חג משעה 10:00 עד 12:00 איזור גרירה</t>
  </si>
  <si>
    <t>______ בתוקף בימים א' עד ה' מ- 06:30 עד 19:00 יום ו' וערבי חג מ- 10:00 עד 12:00 ביתר השעות החניה מותרת לרכב עד 4 טון בלבד פריקה וטעינה רציפה מותרת לכלי רכב המוגדרים ברשיונם "משא", "מסחרי" ו- "אחוד" בלבד בימים א' עד ה' מ- 10:00 עד 14:00 יום ו' וערבי חג מ- 10:00 עד 12:00</t>
  </si>
  <si>
    <t>______ בתוקף בימים א' עד ה' מ- 06:30 עד 19:00 יום ו' וערבי חג מ- 10:00 עד 12:00 ביתר השעות החניה מותרת לרכב עד 4 טון בלבד פריקה וטעינה רציפה מותרת לכלי רכב המוגדרים ברשיונם "משא", "מסחרי" ו- "אחוד" בלבד בימים א' עד ה' מ-10:00 עד 14:00 יום ו' וערבי חג מ-10:00 עד 12:00</t>
  </si>
  <si>
    <t xml:space="preserve">______ פריקה וטעינה ברשות תיאטרון הבימה בלבד מותרת בתחום הרחבה </t>
  </si>
  <si>
    <t>______ בתוקף בימים א' עד ה' מ- 08:00 עד 19:00 יום ו' וערבי חג מ- 10:00 עד 15:00 ביתר השעות החניה מותרת לרכב עד 4 טון בלבד פריקה וטעינה רציפה מותרת לכלי רכב המוגדרים ברשיונם "משא", "מסחרי" ו- "אחוד" בלבד בימים א' עד ה' מ- 10:00 עד 14:00</t>
  </si>
  <si>
    <t xml:space="preserve">______ מותרת פריקה וטעינה רציפה לכלי רכב המוגדרים ברישיונם "מסחרי" "משא" ו-"אחוד" בלבד בימים א' – ה' משעה 08:00 עד 15:00 ו' וערבי חג מ 08:00 עד 13:00 רכב חונה בניגוד לחוק יגרר מותרת החניה בימים א' עד ה' משעה 15:00 עד 08:00 בימים ו' וערבי חג משעה 13:00 עד 08:00 למחרת בשבת </t>
  </si>
  <si>
    <t xml:space="preserve">______ בתוקף 12 מטר מותרת פריקה וטעינה רציפה לחומרי בניין בלבד לכלי רכב המוגדרים ברישיונם "משא", "מסחרי" ו- "אחוד" בלבד בימים א' עד ה' משעה 09:00 עד 12:00 רכב חונה בניגוד לחוק יגרר ביתר השעות והימים מותרת החניה לכל סוגי הרכב </t>
  </si>
  <si>
    <t xml:space="preserve">______ 12 מטר בתוקף מותרת פריקה וטעינה רציפה לכלי רכב המוגדרים ברשיונם "משא", "מסחרי", ו- "אחוד" בלבד בימי א' עד ו' מ- 08:00 עד 12:00 רכב חונה בניגוד לחוק יגרר ביתר השעות מותרת החניה לכל סוגי הרכב </t>
  </si>
  <si>
    <t xml:space="preserve">______ 10 מטר מותרת פריקת דלקים בימי א' – ו' מ-04:00 עד 06:00 בלבד! </t>
  </si>
  <si>
    <t xml:space="preserve">______ מותרת כניסה לרכב שמשקלו עד 4 טון לפריקה וטעינה בלבד משעה 06:00 עד 09:45 </t>
  </si>
  <si>
    <t>______ בתוקף משעה0900עד שעה1700 פריקה וטעינה מותרת</t>
  </si>
  <si>
    <t xml:space="preserve">______ בתוקף 12 מטר מותרת פריקה וטעינה רציפה לכלי רכב המוגדרים ברשיונם "משא", "מסחרי" ו "אחוד" בלבד בימי א-ה מ- 09:00 עד 15:00 ו' וערבי חג מ- 09:00 עד 13:00 רכב החונה בניגוד לחוק יגרר ביתר הימים והשעות מותרת החניה לכל סוגי הרכב </t>
  </si>
  <si>
    <t xml:space="preserve">______ 12 מטר מותרת פריקה וטעינה רציפה לכלי רכב המוגדרים ברישיונם "מסחרי", "משא" ו-"אחוד" בלבד בימים א' עד ה' משעה 09:00 עד 15:00 רכב חונה בניגוד לחוק יגרר ביתר השעות והימים מותרת החניה לכל סוגי הרכב </t>
  </si>
  <si>
    <t xml:space="preserve">______ בתוקף 11 מטר מותרת פריקה וטעינה רציפה לכלי רכב המוגדרים ברשיונם "משא", "מסחרי" ו"אחוד" בלבד בימי א-ה מ-08:00 עד 17:00 ו' וערבי חג מ-08:00 עד 13:00 רכב החונה בניגוד לחוק יגרר ביתר הימים והשעות מותרת החניה לכל סוגי הרכב </t>
  </si>
  <si>
    <t xml:space="preserve">______ בתוקף 18 מטר פריקה וטעינה לרכב בנק ישראל בלבד מותרת בימים א' עד ה' מ – 07:00 עד 17:00 ביתר הימים והשעות החניה מותרת לכל סוגי הרכב </t>
  </si>
  <si>
    <t xml:space="preserve">______ בתוקף משעה 13:00 עד 19:00 פריקה וטעינה וחניה לרכב נכה מותרת </t>
  </si>
  <si>
    <t xml:space="preserve">______ פריקה וטעינה להעלאת והורדת נוסעים מותרת </t>
  </si>
  <si>
    <t xml:space="preserve">______ 12 מטר בתוקף א' עד ה' 09:00 עד 15:00 ו' 09:00 עד 13:00 פריקה וטעינה מותרת לכלי רכב המוגדרים ברישיונם "משא", "מסחרי" ו-" אחוד" בלבד ביתר השעות מותרת החניה לכל סוגי הרכב </t>
  </si>
  <si>
    <t xml:space="preserve">______ מותרת פריקה וטעינה רציפה לכלי רכב המוגדרים ברישיונם "מסחרי" "משא" ו-"אחוד" בלבד בימים א' – ה' משעה 08:00 עד 15:00 בימי ו' וערבי חג מ 08:00 עד 13:00 רכב חונה בניגוד לחוק יגרר מותרת החניה בימים א' עד ה' משעה 15:00 עד 08:00 בימים ו' וערבי חג משעה 13:00 עד 08:00 למחרת בשבת </t>
  </si>
  <si>
    <t xml:space="preserve">______ בתוקף 12 מטר מותרת פריקה וטעינה רציפה לכלי רכב המוגדרים ברשיונם "משא", "מסחרי" ו"אחוד" בלבד בימי א-ה מ-07:00 עד 12:00 ו' וערבי חג מ-07:00 עד 12:00 רכב החונה בניגוד לחוק יגרר ביתר הימים והשעות מותרת החניה לכל סוגי הרכב </t>
  </si>
  <si>
    <t xml:space="preserve">______ בתוקף בימים א' עד ה' מ-07:00 עד 08:30 ומ-16:00 עד 20:00 ביום ו' וערבי חג מ-07:00 עד 08:30 ומ-12:30 עד 15:30 פריקה וטעינה רציפה מותרת לכלי רכב המוגדרים ברישיונם "משא", "מסחרי" ו"אחוד" בלבד ביתר הימים והשעות החניה מותרת לכל סוגי הרכב רכב חונה בניגוד לחוק יגרר </t>
  </si>
  <si>
    <t>______ מותרת פריקה וטעינה רציפה לכלי רכב המוגדרים ברישיונם "משא", "מסחרי", ו-"אחוד" בלבד מותרת העלאה והורדת נוסעים &lt;-----</t>
  </si>
  <si>
    <t xml:space="preserve">______ פרט לפריקה וטעינה העלאת והורדת נוסעים </t>
  </si>
  <si>
    <t xml:space="preserve">______ מותרת פריקה וטעינה רציפה לכלי רכב המוגדרים ברישיונם "מסחרי", "משא" ו-"אחוד" בלבד בימים א' עד ה' מ 07:00 עד 16:00 רכב חונה בניגוד לחוק יגרר בשאר הימים והשעות החניה מותרת לכל סוגי רכב </t>
  </si>
  <si>
    <t xml:space="preserve">______ כולל רכב דו גלגלי מותרת כניסה לפריקה וטעינה ורכב שרות בלבד בימי א' עד ו' משעה 06:00 עד 09:00 </t>
  </si>
  <si>
    <t xml:space="preserve">______ 12 מטר בתוקף בימים א-ה מ-07:00 עד 09:00 פריקה וטעינה מותרת </t>
  </si>
  <si>
    <t>______ פרט לפריקה וטעינה 20 דקות</t>
  </si>
  <si>
    <t xml:space="preserve">______ פרט ל- 12 מטר פריקה וטעינה בימי א' עד ה' מ- 08:00 עד 13:00 </t>
  </si>
  <si>
    <t xml:space="preserve">______ בתוקף 12 מטר מותרת פריקה וטעינה רציפה לכל רכב המוגדרים ברישיונם "משא", מסחרי" ו- "אחוד" בלבד בימים א' עד ה' משעה 08:00 עד 16:00 בימי ו' וערבי חג מ 08:00 עד 13:00 רכב חונה בניגוד לחוק יגרר ביתר השעות מותרת החניה לכל סוגי הרכב </t>
  </si>
  <si>
    <t>______ בתוקף 16 מטר פריקה וטעינה רציפה מותרת לכלי רכב המוגדרים ברשיונם "משא","מסחרי"ו"אחוד" בלבד ימים א' עד ה' מ-08:00 עד-15:00 ו' וערב חג מ-08:00 עד-13:00 ביתר השעות והימים החניה מותרת לכל סוגי כלי הרכב רכב חונה בניגוד לחוק יגרר</t>
  </si>
  <si>
    <t>______ מותרת 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t>
  </si>
  <si>
    <t>______ בתוקף 12 מטר פריקה וטעינה רציפה מותרת לכלי רכב המוגדרים ברשיונם "משא","מסחרי"ו"אחוד" בלבד ימים א' עד ה' מ-07:00 עד-17:00 יום ו' וערבי חג מ-07:00 עד-13:00 ביתר השעות והימים החניה מותרת לכל סוגי כלי הרכב רכב אחר יגרר</t>
  </si>
  <si>
    <t>______ בתוקף פריקה וטעינה רציפה מותרת לכלי רכב המוגדרים ברשיונם "משא","מסחרי"ו"אחוד" בלבד ימים א' עד ו' מ-08:30 עד-13:00 ביתר הימים והשעות החניה מותרת לכל סוגי הרכב רכב אחר יגרר</t>
  </si>
  <si>
    <t>______ בתוקף 10 מטר מותרת פריקה וטעינה רציפה לכלי רכב המוגדרים ברשיונם "משא","מסחרי"ו"אחוד" בלבד ימים א' עד ה' מ-06:30 עד-08:30 ו' וערבי חג מ-06:30 עד-08:30 רכב חונה בניגוד לחוק יגרר</t>
  </si>
  <si>
    <t>______ בתוקף 35 מטר מותרת פריקה וטעינה רציפה לכלי רכב המוגדרים ברשיונם "משא","מסחרי"ו"אחוד" בלבד ימים א' עד ו' מ-07:00 עד-15:00 ביתר הימים והשעות החניה אסורה רכב אחר יגרר</t>
  </si>
  <si>
    <t>______ בתוקף 10 מטר פריקה וטעינה רציפה מותרת לכלי רכב המוגדרים ברישיונם "משא" "מסחרי" ו"אחוד" בימי א' עד ה' מ-09:00 עד 15:00 בימי ו' וערבי חג מ-09:00 עד 13:00 ביתר הימים והשעות החניה מותרת לרכב הנושא תג נכה בלבד</t>
  </si>
  <si>
    <t>______ בתוקף 12 מטר פריקה וטעינה רציפה מותרת לכלי רכב המוגדרים ברשיונם "משא", "מסחרי", ו"אחוד" בלבד בימים א' עד ו' מ-06:30 עד 10:00 רכב חונה בנגוד לחוק יגרר</t>
  </si>
  <si>
    <t>______ בתוקף 12 מטר פריקה וטעינה רציפה מותרת לכלי רכב המוגדרים ברשיונם "משא", "מסחרי", ו"אחוד" בלבד בימים א' עד ו' מ-06:30 עד 10:30 רכב חונה בנגוד לחוק יגרר</t>
  </si>
  <si>
    <t>______ מותרת פריקה וטעינה רציפה לכלי רכב המוגדרים ברשיונם "משא","מסחרי"ו"אחוד" בלבד ימים א' עד ו' מ-08:00 עד-14:00 רכב חונה בניגוד לחוק יגרר ביתר הימים והשעות מותרת החניה לכל סוגי הרכב</t>
  </si>
  <si>
    <t>______ בתוקף 12 מטר מותרת פריקה וטעינה רציפה לכלי רכב המוגדרים ברשיונם "משא", "מסחרי", ו"אחוד" בלבד רכב חונה בניגוד לחוק יגרר &lt;----------</t>
  </si>
  <si>
    <t>______ פריקה וטעינה רציפה מותרת לכלי רכב המוגדרים ברשיונם "משא", "מסחרי", ו"אחוד" בלבד בימי א' עד ו' וערבי חג מ-06:00 עד 08:00 רכב החונה בנגוד לחוק יגרר</t>
  </si>
  <si>
    <t>______ בתוקף 24 מטר פריקה וטעינה רציפה מותרת לכלי רכב המוגדרים ברשיונם "משא", "מסחרי", ו"אחוד" בלבד בימים א' עד ה' מ 08:00 עד 15:00 ביתר הימים והשעות החניה מותרת לכל סוגי כלי הרכב רכב אחר יגרר</t>
  </si>
  <si>
    <t>______ מותרת פריקה ועינה רציפה לכלי רכב המוגדרים ברישיונם "משא" "מסחרי" ו "אחוד" בלבד בימים א' עד ה' מ 08:00 עד 15:00 ו' וערבי חג מ 08:00 עד 13:00 רכב חונה בניגוד לחוק יגרר מותרת חניה בימים א' עד ה' מ 19:00 עד 08:00 ו' וערבי חג מ 16:00 עד 08:00</t>
  </si>
  <si>
    <t>______ 12 מטר פריקה וטעינה רציפה מותרת לכלי רכב המוגדרים ברשיונם "משא", "מסחרי", ו"אחוד" בלבד בימים א' עד ה' מ 07:00 עד 14:00 ן' וערבי חג מ 07:00 עד 13:00 רכב חונה בניגוד לחוק יגרר ביתר הימים והשעות החניה מותרת לכל סוגי הרכב &lt;------</t>
  </si>
  <si>
    <t>______ מותרת כניסה וחניה לפריקה וטעינה רציפה לכלי רכב המוגדרים ברשיונם "משא" "מסחרי" ו"אחוד" בימים א' עד ה' מ 06:00 עד 10:00</t>
  </si>
  <si>
    <t>______ בתוקף 6 מטר מותרת פריקה וטעינה רציפה לכלי רכב המוגדרים ברשיונם 'משא", "מסחרי" ו "אחוד" בלבד בימי א-ה מ-09:00 עד 15:00 בימי ו' וערבי חג מ-09:00 עד 13:00 ביתר הימים והשעות מותרת החניה לרכב הנושא תג נכה בלבד</t>
  </si>
  <si>
    <t>______ בתוקף 6 מטר מותרת פריקה וטעינה רציפה לכלי רכב המוגדרים ברשיונם 'משא", "מסחרי" ו "אחוד" בלבד בימי א-ה מ-09:00 עד 15:00 ביתר הימים והשעות מותרת החניה לרכב הנושא תג נכה בלבד</t>
  </si>
  <si>
    <t>______ בתוקף 6 מטר פריקה וטעינה רציפה מותרת לכלי רכב המוגדרים ברישיונם "משא" "מסחרי" ו"אחוד" בימי א' עד ה' מ09:00 עד 15:00 ביתר הימים והשעות החניה מותאת לרכב הנושא תג נכה בלבד</t>
  </si>
  <si>
    <t>______ בתוקף 6 מטר מותרת פריקה וטעינה רציפה לכלי רכב המוגדרים ברשיונם "משא", "מסחרי", ו"אחוד" בלבד בימי א' עד ה' מ-09:00 עד 15:00 ו' וערבי חג מ-09:00 עד 13:00 רכב החונה בניגוד לחוק יגרר ביתר הימים והשעות מותרת החניה לרכב הנושא תג נכה בלבד</t>
  </si>
  <si>
    <t>______ בתוקף 6 מטר פריקה וטעינה רציפה מותרת לכלי רכב המוגדרים ברשיונם "משא", "מסחרי", ו"אחוד" בלבד בימים א' עד ה' מ 09:00 עד 15:00 ביתר הימים והשעות החניה החניה מותרת לרכב הנושא תג נכה בלבד</t>
  </si>
  <si>
    <t>______ בתוקף 6 מטר 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t>
  </si>
  <si>
    <t>______ בתוקף 6 מטר 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t>
  </si>
  <si>
    <t>______ בתוקף 6 מטר 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t>
  </si>
  <si>
    <t>______ בתוקף 6 מטר פריקה וטעינה רציפה מותרת לכלי רכב המוגדרים ברשיונם "משא", "מסחרי", ו"אחוד" בלבד בימים א' עד ה' מ 09:00 עד 15:00 בימי ו' וערבי חג 09:00 עד 13:00 ביתר הימים והשעות החניה החניה מותרת לרכב הנושא תג נכה בלבד</t>
  </si>
  <si>
    <t>______ בתוקף 6 מטר פריקה וטעינה רציפה מותרת לכלי רכב המוגדרים ברשיונם "משא" "מסחרי" ו"אחוד" בימי א' עד ה' מ-09:00 עד 15:00 בימי ו' וערבי חג מ 09:00 עד 13:00 ביתר הימים והשעות החניה מותרת לרכב הנושא תג נכה בלבד</t>
  </si>
  <si>
    <t>______ 9 מטר בתוקף בימים א' עד ה' משעה 07:00 עד 17:00 פריקה וטעינה מותרת</t>
  </si>
  <si>
    <t>______ בתוקף 6 מטר פריקה וטעינה רציפה מותרת לכלי רכב המוגדרים ברשיונם "משא", "מסחרי", ו"אחוד" בלבד בימים א' עד ה' מ 09:00 עד 15:00 ביום ו' 09:00 עד 12:00 ביתר הימים והשעות החניה מותרת לכל סוגי הרכב רכב אחר יגרר</t>
  </si>
  <si>
    <t>______ מותרת פריקה וטעינה א' עד ה' 09:00עד 16:00 בשאר הימים והשעות חניה מותרת</t>
  </si>
  <si>
    <t>______ בתוקף 12 מטר מותרת פריקה וטעינה רציפה לכלי רכב המוגדרים ברשיונם "משא", "מסחרי", ו"אחוד" בלבד בימים א' עד ו' מ 08:00 עד 15:00 ביתר הימים והשעות החניה רכב החונה בנגוד לחוק יגרר ביתר הימים והשעות החניה מותרת לכל סוגי הרכב</t>
  </si>
  <si>
    <t>______ בתוקף 18 מטר פריקה וטעינה רציפה מותרת לכלי רכב המוגדרים ברשיונם "משא","מסחרי"ו"אחוד" בלבד ימים א' עד ה' מ-08:00 עד-13:00 יום ו' וערבי חג מ-08:00 עד-11:00 ביתר הימים והשעות החניה מותרת לכל סוגי הרכב רכב חונה בניגוד לחוק יגרר</t>
  </si>
  <si>
    <t>______ 12 מטר מותרת פריקה וטעינה רציפה לכלי רכב המוגדרים ברשיונם "משא","מסחרי"ו"אחוד" בלבד ימים א' עד ה' מ-08:30 עד-15:00 יום ו' מ-08:30 עד-12:00 ביתר השעות והימים החניה מותרת לכל סוגי כלי הרכב רכב אחר יגרר</t>
  </si>
  <si>
    <t>______ 12 מטר בתוקף א' עד ה' משעה 07:00 עד 17:00 ביום ו' וערבי חג משעה 07:00 עד 12:00 ----------------------------------- פריקה וטעינה מותרת</t>
  </si>
  <si>
    <t>______ בתוקף 12 מטר פריקה וטעינה רציפה מותרת לכלי רכב המוגדרים ברשיונם "משא", "מסחרי", ו"אחוד" בלבד בימי א' עד ו' מ 07:30 עד 09:30 ------------------------------------------------ רכב חונה בניגוד לחוק יגרר ----------------------------------------------- ביתר הימים והשעות החניה מותרת לכל סוגי הרכב</t>
  </si>
  <si>
    <t>______ פריקה וטעינה רציפה מותרת לכלי רכב המוגדרים ברשיונם "משא", "מסחרי", ו"אחוד" בלבד בימים א' עד ה' מ 09:00 עד 15:00 ו' וערב חג מ 09:00 עד 14:00 ביתר הימים והשעות החניה מותרת לכל סוגי כלי הרכב רכב אחר יגרר</t>
  </si>
  <si>
    <t>______ בתוקף 12 מטר פריקה וטעינה רציפה מותרת לכלי רכב המוגדרים ברשיונם "משא", "מסחרי", ו"אחוד" בלבד בימים א' עד ה' מ 07:00 עד 17:00 בימי ו' וערבי חג מ 07:00 עד 13:00 ביתר הימים והשעות החנית במקום החניה הראשון הצמוד לתמרור זה מיועד לרכב הנושא תג נכה בלבד</t>
  </si>
  <si>
    <t>______ פרט לפריקה וטעינה רציפה 12 מטר לכלי רכב המוגדרים ברישיונם "משא", "מסחרי" ו"אחוד" בלבד בימים א' עד ו' משעה 05:00 עד שעה 11:00 ביתר השעות והימים מותרת החניה לכל סוגי הרכב</t>
  </si>
  <si>
    <t>______ בתוקף 12 מטר פריקה וטעינה רציפה מותרת לכלי רכב המוגדרים ברישיונים "משא", "מסחרי" ו"אחוד" בלבד בימי א' עד ו' מ-07:30 עד 09:30 ומ-13:00 עד 15:30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</si>
  <si>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ה' מ 07:00 עד 17:00 ביתר הימים והשעות ה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</si>
  <si>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א'עד ה' מ 07:00 עד 17:00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</si>
  <si>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ה' מ 08:00 עד 17:00 ו' וערבי חג מ 08:00 עד 13:00 ביתר הימים והשעות החניה מותרת לכל סוגי הרכב רכב אחר יגרר</t>
  </si>
  <si>
    <t>______ מותרת פריקה וטעינה רציפה 23 מטר לכלי רכב המוגדרים ברישיונם "משא" "מסחרי" ו"אחוד" בלבד בימים א' עד ו' מ 09:00 עד 15:00 רכב חונה בניגוד לחוק יגרר בשאר הימים והשעות החניה מותרת לכל סוגי הרכב</t>
  </si>
  <si>
    <t>______ בתוקף 12 מטר פריקה וטעינה רציפה מותרת לכלי רכב המוגדרים ברשיונם "משא", "מסחרי", ו"אחוד" בלבד בימים א' עד ה' מ 09:00 עד 15:00 בימי ו' וערבי חג מ 09:00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</si>
  <si>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ה' מ 09:00 עד 12:00 בימי ו' וערבי חג מ 09:00 עד 12:00 ביתר הימים והשעות החניה במקום החניה הראשון הצמוד לתמרור זה מיועד לרכב הנושא תג נכה בלבד</t>
  </si>
  <si>
    <t>______ בתוקף 24 מטר פריקה וטעינה רציפה מותרת לכלי רכב המוגדרים ברשיונם "משא", "מסחרי", ו"אחוד" בלבד בימים א' עד ה' מ 08:30 עד 13:30 בימי ו' וערבי חג מ 08:30 עד 12:00 ביתר הימים והשעות החניה בשני מקומות החניה הראשונים מהצמודים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</si>
  <si>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</si>
  <si>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13:00 ביתר הימים והשעות החניה במקום החניה הראשון הצמוד לתמרור זה מיועד לרכב הנושא תג נכה בלבד</t>
  </si>
  <si>
    <t>______ 9 מטר בתוקף בימים א' עד ה' מ-08:00 עד 15:00 פריקה וטעינה מותרת</t>
  </si>
  <si>
    <t>______ בתוקף 12 מטר 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</si>
  <si>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08:00 עד 16:00 בימי ו' וערבי חג מ 08:00 עד 15:00 ביתר הימים והשעות החניה בשני מקומות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</si>
  <si>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08:00 עד 14:00 ביתר הימים והשעות החניה במקום החניה הראשון הצמוד לתמרור זה מיועד לרכב הנושא תג נכה בלבד</t>
  </si>
  <si>
    <t>______ בתוקף 13 מטר 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</si>
  <si>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15:00 בימי ו' וערבי חג מ 08:00 עד 12:00 ביתר הימים והשעות החניה במקום החניה הראשון הצמוד לתמרור זה מיועד לרכב הנושא תג נכה בלבד</t>
  </si>
  <si>
    <t>______ בתוקף 14 מטר פריקה וטעינה רציפה מותרת לכלי רכב המוגדרים ברישיונם "משא" "מסחרי" ו"אחוד" בימי א' עד ה' מ 08:00 עד 17:00 בימי ו' וערבי חג מ 08:00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</si>
  <si>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t>
  </si>
  <si>
    <t>______ בתוקף בימי א' עד ה' משעה 07:00 עד 17:00 12 מטר פריקה וטעינה מותרת</t>
  </si>
  <si>
    <t>______ 3 מטר כניסה למעלית</t>
  </si>
  <si>
    <t>______ 12 מטר מותרת פריקה וטעינה רציפה לכלי רכב המוגדרים ברישיונם "משא" "מסחרי" ו"אחוד" בלבד בימים א' עד ה' מ 08:00 עד 10:00 מ15:00 עד 17:00 יום ו' מ08:00 עד 10:00 מותרת החניה לכל סוגי הרכב ביתר שעות היממה בשבת וערבי חג</t>
  </si>
  <si>
    <t>______ בתוקף 18 מטר מותרת פריקה וטעינה רציפה לכל רכב עד 4 טון המוגדרים ברשיונים "משא", "מסחרי", "אחוד" בלבד בימים א' עד ה' משעה 08:00 עד 16:00 בימי ו' משעה 08:00 עד 13:00 ביתר השעות והימים מותרת החניה לכל סוגי הרכב</t>
  </si>
  <si>
    <t>______ בתוקף 21 מטר בימים א' עד ה' משעה 08:00 עד 13:00 פריקה וטעינה מותרת</t>
  </si>
  <si>
    <t>______ מותרת פריקה וטעינה רציפה 12 מטר לכלי רכב המוגדרים ברישיונם "משא", "מסחרי" ו-"אחוד" בלבד בימים א' עד ה' משעה 08:00 עד 15:00 ביום ו' משעה 08:00 עד 13:00 ביתר השעות והימים אסורה החניה</t>
  </si>
  <si>
    <t>______ 12 מטר בתוקף בימים א-ה מ-07:00 עד 17:00 פריקה וטעינה מותרת</t>
  </si>
  <si>
    <t xml:space="preserve">______ בתוקף 12 מטר מותרת פריקה וטעינה רציפה לכלי רכב המוגדרים ברשיונם "משא", "מסחרי" ו"אחוד" בלבד בימי א' עד ה' מ-09:00 עד 15:00 ו' וערבי חג מ-09:00 עד 13:00 רכב החונה בניגוד לחוק יגרר ביתר הימים והשעות מותרת החניה לכל סוגי הרכב </t>
  </si>
  <si>
    <t>______ 12 מטר בתוקף א' עד ה' משעה 07:00 עד 16:00 פריקה וטעינה מותרת</t>
  </si>
  <si>
    <t xml:space="preserve">______ מותרת פריקה וטעינה רציפה לכלי רכב המוגדרים ברשיונם "משא", "מסחרי" ו"אחוד" בלבד בימים א' עד ה' משעה 09:00 עד 15:00 רכב חונה בניגוד לחוק יגרר ביתר השעות והשעות מותרת החניה לכל סוגי הרכב </t>
  </si>
  <si>
    <t xml:space="preserve">______ בתוקף 12 מטר מותרת פריקה וטעינה רציפה לכלי רכב המוגדרים ברשיונם "משא", "מסחרי", ו-"אחוד" בלבד בימי א' עד ה' משעה 08:00 עד 13:00 רכב חונה בניגוד לחוק יגרר ביתר הימים והשעות מותרת החניה לכל סוגי הרכב </t>
  </si>
  <si>
    <t>______ פריקה וטעינה מותרת</t>
  </si>
  <si>
    <t xml:space="preserve">______ מותרת פריקה וטעינה רציפה לכלי רכב המוגדרים ברישיונם "משא" "מסחרי" ו"אחוד" בלבד בימים א' עד ה' יגרר רכב חונה בניגוד לחוק </t>
  </si>
  <si>
    <t>______ 12 מטר בתוקף א-ה מ-08:00 עד 17:00 ו' וערבי חג מ08:00 עד 14:00 פריקה וטעינה מותרת</t>
  </si>
  <si>
    <t xml:space="preserve">______ בתוקף 12 מטר מותרת פריקה וטעינה רציפה לכלי רכב המוגדרים ברשיונם "משא", "מסחרי" ו"אחוד" בלבד בימי א-ה מ-08:00 עד 15:00 רכב החונה בניגוד לחוק יגרר ביתר הימים והשעות מותרת החניה לכל סוגי הרכב </t>
  </si>
  <si>
    <t xml:space="preserve">______ בתוקף 12 מטר מותרת פריקה וטעינה רציף לכלי רכב המוגדרים ברישיונם "משא", "מסחרי", ו"אחוד" בלבד בימים א' עד ו' בשעה 07:00 עד 16:00 רכב חונה בניגוד לחוק יגרר ביתר השעות מותרת החניה לכל סוגי הרכב </t>
  </si>
  <si>
    <t>______ מותרת פריקה וטעינה רציפה לכלי רכב המוגדרים ברשיונם "משא", "מסחרי" ו"אחוד" בלבד הימי א-ה מ-08:00 עד 15:00 ו' וערבי חג מ-08:00 עד 13:00 רכב החונה בניגוד לחוק יגרר ביתר הימים והשעות מותרת החניה לכל סוגי הרכב</t>
  </si>
  <si>
    <t>______ בתוקף 10 מטר פריקה וטעינה רציפה מותרת לכלי רכב המוגדרים ברישיונם "משא" "מסחרי" ו"אחוד" בימי א' עד ה' מ 09:00 עד 15:00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</si>
  <si>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</si>
  <si>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</si>
  <si>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07:30 עד 17:00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</si>
  <si>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07:30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</si>
  <si>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20:00 בימי ו' וערבי חג מ 08:00 עד 20:00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</si>
  <si>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08:30 עד 15:00 ביתר הימים והשעות החניה במקום החניה הראשון הצמוד לתמרור זה מיועד לרכב הנושא תג נכה בלבד</t>
  </si>
  <si>
    <t>______ בתוקף 8 מטר פריקה וטעינה רציפה מותרת לכלי רכב המוגדרים ברישיונם "משא" "מסחרי" ו"אחוד" בימי א' עד ה' מ 08:00 עד 15:00 ביתר הימים והשעות החניה מותרת לרכב הנושא תג נכה בלבד</t>
  </si>
  <si>
    <t>______ בתוקף 10 מטר פריקה וטעינה רציפה מותרת לכלי רכב המוגדרים ברישיונם "משא" "מסחרי" ו"אחוד" בימי א' עד ה' מ 08:00 עד 15:00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</si>
  <si>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07:00 עד 15:00 בימי ו' וערבי חג מ 07:00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</si>
  <si>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</si>
  <si>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t>
  </si>
  <si>
    <t>______ מותרת חנייה שרות היכל התרבות מ 07:00 עד 24:00 ביתר השעות מותרת חניה חופשית לכל סוגי הרכב רכב חונה בניגוד לחוק יגרר</t>
  </si>
  <si>
    <t>______ בתוקף 12 מטר פריקה וטעינה רציפה מותרת לכלי רכב המוגדרים ברישיונם "משא" "מסחרי" ו"אחוד" בימי א' עד ה' מ 07:00 עד 15:00 ביתר הימים והשעות החניה במקום החניה הראשון הצמוד לתמרור זה מיועד לרכב הנושא תג נכה בלבד</t>
  </si>
  <si>
    <t>______ מותרת פריקה וטעינה רציפה לכלי רכב המוגדרים ברשיונם "משא", "מסחרי", ו"אחוד" בלבד בימי א' עד ה' מ 08:30 עד 14:00 ו' וערבי חג מ- 08:30 עד 14:00 ביתר הימים והשעות מותרת רק העלאת והורדת נוסעים רכב החונה בניגוד לחוק יגרר</t>
  </si>
  <si>
    <t>______ בתוקף 6 מטר פריקה וטעינה רציפה מותרת לכלי רכב המוגדרים ברישיונם "משא" "מסחרי" ו"אחוד" בימי א' עד ו' מ 08:00 עד 12:00 ביתר הימים והשעות החניה מותרת לרכב הנושא תג נכה בלבד</t>
  </si>
  <si>
    <t>______ בתוקף 11 מטר 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t>
  </si>
  <si>
    <t>______ בתוקף 20 מטר 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מקומות החניה הראשונים הצמודים לתמרור זה מיועד לרכב הנושא נ תג נכה בלבד</t>
  </si>
  <si>
    <t>______ בתוקף 11 מטר פריקה וטעינה רציפה מותרת לכלי רכב המוגדרים ברישיונם "משא" "מסחרי" ו"אחוד" בימי א' עד ה' מ 08:00 עד 17:00 בימי ו' וערבי חג מ 08:00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</si>
  <si>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</si>
  <si>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</si>
  <si>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18:00 ביום ו' מ 06:00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</si>
  <si>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</si>
  <si>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</si>
  <si>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16:00 בימי ו' וערבי חג מ 08:00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</si>
  <si>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16:00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</si>
  <si>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08:30 עד 15:00 בימי ו' וערבי חג מ 08:30 עד 12:00 ביתר הימים והשעות החניה במקום החניה הראשון הצמוד לתמרור זה מיועד לרכב הנושא תג נכה בלבד</t>
  </si>
  <si>
    <t>______ בתוקף 11 מטר 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</si>
  <si>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13:00 בימי ו' וערבי חג מ 09:00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</si>
  <si>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17:00 בימי ו' וערבי חג מ 09:00 עד 13:00 ביתר הימים והשעות החניה במקום החניה הראשון הצמוד לתמרור זה מיועד לרכב הנושא תג נכה בלבד.</t>
  </si>
  <si>
    <t>______ בתוקף 12 מטר פריקה וטעינה רציפה מותרת לכלי רכב המוגדרים ברישיונם "משא" "מסחרי" ו"אחוד" בימי א' עד ה' מ 08:00 עד 17:00 בימי ו' וערבי חג מ 08:00 עד 14:00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</si>
  <si>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</si>
  <si>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16:00 ו' וערבי חג מ 09:00 עד 12:00 ביתר הימים והשעות החניה במקום החניה הראשון הצמוד לתמרור זה מיועד לרכב הנושא תג נכה בלבד</t>
  </si>
  <si>
    <t>______ בתוקף 25 מטר פריקה וטעינה רציפה מותרת לכלי רכב המוגדרים ברישיונם "משא" "מסחרי" ו"אחוד" בימי א' עד ה' מ 08:00 עד 17:00 בימי ו' וערבי חג מ 08:00 עד 13:00 ביתר הימים והשעות החניה בשני מקומות החניה הראשונים הצמודים לתמרור זה מיועד לרכב הנושא תג נכה בלבד</t>
  </si>
  <si>
    <t>______ בתוקף 6 מטר פריקה וטעינה רציפה מותרת לכלי רכב המוגדרים ברישיונם "משא" "מסחרי" ו"אחוד" בימי א' עד ו' וערבי חג מ 07:00 עד 12:00 ו' וערבי חג מ 08:30 עד 13:00 ביתר הימים והשעות החניה מותרת לרכב הנושא תג נכה בלבד</t>
  </si>
  <si>
    <t>______ מותרת פריקה וטעינה א' עד ה' 09:00 עד 16:00 בשאר הימים והשעות חניה מותרת</t>
  </si>
  <si>
    <t>______ בתוקף 18 מטר פריקה וטעינה רציפה מותרת לכלי רכב המוגדרים ברישיונם "משא" "מסחרי" ו"אחוד" בימי א' עד ה' מ 07:00 עד 17:00 ו' וערבי חג מ 07:00 עד 12:00 ביתר הימים והשעות החניה בשני מקום החניה הראשונים הצמודים לתמרור זה מיועד לרכב הנושא תג נכה בלבד</t>
  </si>
  <si>
    <t>______ בתוקף 6 מטר פריקה וטעינה רציפה מותרת לכלי רכב המוגדרים ברישיונם "משא" "מסחרי" ו"אחוד" בימי א' עד ו' מ 07:00 עד 15:00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</si>
  <si>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ו' מ 12:00 עד 15:00 ביתר הימים והשעות החניה במקום החניה הראשון הצמוד לתמרור זה מיועד לרכב הנושא תג נכה בלבד</t>
  </si>
  <si>
    <t>______ מותרת 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 &lt;----------&gt;</t>
  </si>
  <si>
    <t>______ בתוקף 30 מטר 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מקום החניה הראשונים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</si>
  <si>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06:00 עד 18:00 בימי ו' וערבי חג מ 06:00 עד 14:00 ביתר הימים והשעות החניה במקום החניה הראשון הצמוד לתמרור זה מיועד לרכב הנושא תג נכה בלבד</t>
  </si>
  <si>
    <t>______ בתוקף 30 מטר מותרת פריקה וטעינה רציפה לכלי רכב המוגדרים ברישיונם "מסחרי" "משא" ו-"אחוד" בלבד בימים א' – ה' משעה 08:00 עד 15:00 בימים ו' וערב חג משעה 08:00 עד 13:00 ביתר הימים והשעות החניה בשני מקומות החניה הראשונים הצמודים לתמרור זה מיועד לרכב הנושא תג נכה בלבד</t>
  </si>
  <si>
    <t>______ בתוקף 16 מטר 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</si>
  <si>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15:30 ביתר הימים והשעות החניה במקום החניה הראשון הצמוד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</si>
  <si>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08:00 עד 19:00 ו' וערבי חג מ 08:00 עד 14:00 ביתר הימים והשעות החניה מותרת לרכב הנושא תג נכה בלבד</t>
  </si>
  <si>
    <t>______ בתוקף 10 מטר פריקה וטעינה רציפה מותרת לכלי רכב המוגדרים ברישיונם "משא" "מסחרי" ו"אחוד" בימי א' עד ה' מ 09:00 עד 21:00 ביתר הימים והשעות החניה בשני מקום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</si>
  <si>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06:00 עד 16:00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</si>
  <si>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16:00 ביתר הימים והשעות החניה במקום החניה הראשון הצמוד לתמרור זה מיועד לרכב הנושא תג נכה בלבד</t>
  </si>
  <si>
    <t>______ פריקה וטעינה רציפה מותרת לכלי רכב המוגדרים ברשיונם "משא", "מסחרי", ו"אחוד" בלבד בימי א' עד ה' מ 08:30 עד 13:00 ביתר הימים והשעות החניה מותרת לכל סוגי הרכב רכב החונה בנגוד לחוק יגרר</t>
  </si>
  <si>
    <t>______ בתוקף 12 מטר 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</si>
  <si>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ו' מ 08:00 עד 13:00 ביתר הימים והשעות החניה מותרת לכל סוגי הרכב רכב החונה בנגוד לחוק יגרר</t>
  </si>
  <si>
    <t>______ בתוקף 12 מטר פריקה וטעינה רציפה מותרת לכלי רכב המוגדרים ברישיונם "משא" "מסחרי" ו"אחוד" בימי א' עד ה' מ 08:00 עד 16:30 בימי ו' וערבי חג מ 08:00 עד 12:30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</si>
  <si>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07:00 עד 17:00 בימי ו' וערבי חג מ 07:00 עד 13:00 ביתר הימים והשעות החניה בשני מקום החניה הראשונים הצמודים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</si>
  <si>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לרכב הנושא תג נכה בלבד</t>
  </si>
  <si>
    <t>______ בתוקף 9.5 מטר פריקה וטעינה רציפה מותרת לכלי רכב המוגדרים ברישיונם "משא" "מסחרי" ו"אחוד" בימי א' עד ה' מ 07:00 עד 15:00 בימי ו' וערבי חג מ 07:00 עד 13:00 ביתר הימים והשעות החניה מותרת לרכב הנושא תג נכה בלבד</t>
  </si>
  <si>
    <t>______ פרט לפריקה וטעינה רציפה מותרת לכלי רכב המוגדרים ברשיונם "משא", "מסחרי", ו"אחוד" בלבד רכב חונה בנגוד לחוק יגרר</t>
  </si>
  <si>
    <t>______ בתוקף 20 מטר מותרת פריקה וטעינה רציפה לכלי רכב המוגדרים ברשיונם "משא", "מסחרי", ו"אחוד" בלבד בימים א' עד ה' מ 08:00 עד 15:00 בימי ו' וערבי חג מ 08:00 עד 13:00 ביתר הימים והשעות החניה מותרת לכל סוגי הרכב רכב החונה בנגוד לחוק יגרר</t>
  </si>
  <si>
    <t>______ בתוקף 7 מטר פריקה וטעינה רציפה מותרת לכלי רכב המוגדרים ברישיונם "משא" "מסחרי" ו"אחוד" בימי א' עד ה' מ 09:00 עד 16:00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</si>
  <si>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ו"אחרר" בימים א' עד ה' מ 06:00 עד 19:00 בימי ו ערבי חג מ 06:00 עד 14:00 ביתר הימים והשעות החניה במקום הראשון הצמוד לתמרור זה מויעד לרכב הנושא תג נכה בלבד</t>
  </si>
  <si>
    <t>______ בתוקף 8 מטר פריקה וטעינה רציפה מותרת לכלי רכב המוגדרים ברישיונם "משא" "מסחרי" ו"אחוד" בימי א' עד ה' מ 07:00 עד 17:00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</si>
  <si>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08:00 עד 14:00 ביתר הימים והשעות החניה במקום החניה הראשון הצמוד לתמרור זה מיועד לרכב הנושא תג נכה בלבד</t>
  </si>
  <si>
    <t>______ בתוקף 6 מטר --------&gt; פריקה וטעינה רציפה מותרת לכלי רכב המוגדרים ברישיונם "משא" "מסחרי" ו"אחוד" בימי א' עד ה' מ 07:00 עד 16:00 בימי ו' וערבי חג מ 07:00 עד 13:00 ביתר הימים והשעות החניהמותרת לרכב הנושא תג נכה בלבד</t>
  </si>
  <si>
    <t>______ בתוקף 24 מטר פריקה וטעינה רציפה מותרת לכלי רכב המוגדרים ברישיונם "משא" "מסחרי" ו"אחוד" בימי א' עד ה' מ 08:00 עד 19:00 בימי ו' וערבי חג מ 08:00 עד 14:00 ביתר הימים והשעות החניה בשני מקומות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</si>
  <si>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12:00 עד 18:00 בימי ו' וערבי חג מ 08:00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</si>
  <si>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19:00 בימי ו' וערבי חג מ 08:00 עד 14:00 ביתר הימים והשעות החניה במקום החניה הראשון הצמוד לתמרור זה מיועד לרכב הנושא תג נכה בלבד</t>
  </si>
  <si>
    <t>______ בתוקף 2 מ. חניה פריקה וטעינה רציפה מותרת לכלי רכב המוגדרים ברישיונם "משא" "מסחרי" ו"אחוד" בימי א' עד ה' מ 09:00 עד 15:00 ו' וערבי חג מ 07:00 עד 13:00 ביתר הימים והשעות החניה במקום החניה הימני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</si>
  <si>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08:00 עד 15:00 בימי ו' וערבי חג מ 08:00 עד 12:00 ביתר הימים והשעות החניה בשני מקומות החניה הראשונים הצמודים לתמרור זה מיועד לרכב הנושא תג נכה בלבד</t>
  </si>
  <si>
    <t>______ בתוקף 10 מטר פריקה וטעינה רציפה מותרת לכלי רכב המוגדרים ברישיונם "משא" "מסחרי" ו"אחוד" בימי א' עד ה' מ 08:00 עד 13:00 ו' וערבי חג מ 07:00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</si>
  <si>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16:00 בימי ו' וערבי חג מ 08:00 עד 14:00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</si>
  <si>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16:00 בימי ו' וערבי חג מ 08:00 עד 11:00 ביתר הימים והשעות החניה במקום החניה הראשון הצמוד לתמרור זה מיועד לרכב הנושא תג נכה בלבד</t>
  </si>
  <si>
    <t>______ בתוקף 7 מטר פריקה וטעינה רציפה מותרת לכלי רכב המוגדרים ברישיונם "משא" "מסחרי" ו"אחוד" בימי א' עד ה' מ 07:00 עד 17:00 בימי ו' וערבי חג מ 07:00 עד 12:00 ביתר הימים והשעות החניה מותרת לרכב הנושא תג נכה בלבד</t>
  </si>
  <si>
    <t>______ בתוקף 40 מטר פריקה וטעינה רציפה מותרת לכלי רכב המוגדרים ברשיונם "משא", "מסחרי", ו"אחוד" בלבד בימים א' עד ה' מ 06:00 עד 18:00 ו' וערב חג מ 06:00 עד 15:00 ביתר הימים והשעות החניה מותרת לכל סוגי הרכב רכב אחר יגרר</t>
  </si>
  <si>
    <t>______ בתוקף 18 מטר פריקה וטעינה רציפה מותרת לכלי רכב המוגדרים ברישיונם "משא" "מסחרי" ו"אחוד" בימי א' עד ה' מ 06:00 עד 19:00 בימי ו' וערבי חג מ 06:00 עד 14:00 ביתר הימים והשעות החניה בשני מקומות החניה הראשונים הצמודים לתמרור זה מיועד לרכב הנושא תג נכה בלבד</t>
  </si>
  <si>
    <t>______ בתוקף 8 מטר פריקה וטעינה רציפה מותרת לכלי רכב המוגדרים ברישיונם "משא" "מסחרי" ו"אחוד" בימי א' עד ה' מ 09:00 עד 12:00 ביתר הימים והשעות החניה מותרת לרכב הנושא תג נכה בלבד</t>
  </si>
  <si>
    <t>______ בתוקף 18 מטר פריקה וטעינה רציפה מותרת לכלי רכב המוגדרים ברישיונם "משא" "מסחרי" ו"אחוד" בימי א' עד ה' מ 07:00 עד 15:00 ו' וערבי חג מ 07:00 עד 13:00 ביתר הימים והשעות החניה בשני מקומות החניה הראשונים הצמודים לתמרור זה מיועד לרכב הנושא תג נכה בלבד</t>
  </si>
  <si>
    <t>______ בתוקף &lt;-------- מותרת 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t>
  </si>
  <si>
    <t>______ מותרת פריקה וטעינה בלבד בימים א' עד ה' מ-07:00 עד-15:00 ביום ו' מ-07:00 עד-13:00 ----------------------------------------------- מותרת חניה בימים א' עד ה' מ- 15:00 עד 07:00 ביום ו' וערבי חג מ- 16:00 עד 07:00 למחרת השבת והחג</t>
  </si>
  <si>
    <t>______ בתוקף 12 מטר פריקה וטעינה רציפה מותרת לכלי רכב המוגדרים ברישיונם "משא" "מסחרי" ו"אחוד" בימי א' עד ה' מ 08:00 עד 15:00 ו' וערבי חג מ 08:00 עד 15:00 ביתר הימים והשעות החניה במקום החניה הראשון הצמוד לתמרור זה מיועד לרכב הנושא תג נכה בלבד</t>
  </si>
  <si>
    <t>______ -------&gt; בתוקף ------&gt; 24 מטר מותרת פריקה וטעינה רציפה לכלי רכב המוגדרים ברשיונם "משא", "מסחרי", ו"אחוד" בלבד בימים א' עד ה' מ 08:00 עד 17:00 רכב חונה בניגוד לחוק חגרר</t>
  </si>
  <si>
    <t>______ 12 מטר בתוקף א-ה משעה 07:00 עד 17:00 ביום ו' וערבי חג משעה 07:00 עד 13:00 ----------------------------------- פריקה וטעינה מותרת</t>
  </si>
  <si>
    <t>______ בתוקף 2 מקומות מותרת פריקה וטעינה רציפה כלי רכב המוגדרים ברשיונם "משא", "מסחרי", ו"אחוד" בלבד בימים א' עד ו' מ 08:00 עד 14:00 רכב חונה בניגוד לחוג יגרר ביתר השעות והימים מותרת החניה לכל סוגי הרכב ------------&gt;</t>
  </si>
  <si>
    <t>______ בתוקף 12 מטר פריקה וטעינה רציפה מותרת לכלי רכב המוגדרים ברישיונם "משא" "מסחרי" ו"אחוד" בימי א' עד ה' מ 07:00 עד 14:00 ביתר הימים והשעות החניה במקום החניה הראשון הצמוד לתמרור זה מיועד לרכב הנושא תג נכה בלבד</t>
  </si>
  <si>
    <t>______ בתוקף 13 מטר 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</si>
  <si>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10:00 מ 17:00 עד 20:00 בימי ו' וערבי חג מ 08:00 עד 10:00 ביתר הימים והשעות החניה במקום החניה הראשון הצמוד לתמרור זה מיועד לרכב הנושא תג נכה בלבד</t>
  </si>
  <si>
    <t>______ בתוקף 10 מטר פריקה וטעינה רציפה מותרת לכלי רכב המוגדרים ברישיונם "משא" "מסחרי" ו"אחוד" בימי א' עד ה' מ 07:30 עד 13:00 בימי ו' וערבי חג מ 07:30 עד 13:00 ביתר הימים והשעות החניה מותרת לרכב הנושא תג נכה בלבד</t>
  </si>
  <si>
    <t>______ בתוקף 6 מטר פריקה וטעינה רציפה מותרת לכלי רכב המוגדרים ברישיונם "משא" "מסחרי" ו"אחוד" בימי א' עד ה' מ 11:00 עד 13:00 ביתר הימים והשעות החניה מותרת לרכב הנושא תג נכה בלבד</t>
  </si>
  <si>
    <t>______ בתוקף 20 מטר 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t>
  </si>
  <si>
    <t>______ בתוקף 16 מטר 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t>
  </si>
  <si>
    <t>______ בתוקף 6 מטר פריקה וטעינה רציפה מותרת לכלי רכב המוגדרים ברשיונם "משא", "מסחרי", ו"אחוד" בלבד בימים א' עד ו' מ 07:00 עד 15:00 ביתר הימים והשעות החניה מותרת לרכב הנושא תג נכה בלבד רכב אחר יגרר</t>
  </si>
  <si>
    <t>______ בתוקף 12 מטר פריקה וטעינה רציפה מותרת לכלי רכב המוגדרים ברישיונם "משא" "מסחרי" ו"אחוד" בימי א' עד ו' מ 09:00 עד 17:00 ביתר הימים והשעות החניה במקום החניה הראשון הצמוד לתמרור זה מיועד לרכב הנושא תג נכה בלבד</t>
  </si>
  <si>
    <t>______ בתוקף 12 מטר מותרת 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t>
  </si>
  <si>
    <t>______ בתוקף 18 מטר מותרת פריקה וטעינה רציפה לכלי רכב המוגדרים ברשיונם "משא", "מסחרי" ו- "אחוד" בלבד בימים א' עד ה' משעה 09:00 עד 15:00 רכב החונה בניגוד לחוק- יגרר ביתר השעות מותרת החניה לכל סוגי הרכב</t>
  </si>
  <si>
    <t xml:space="preserve">______ מותרת פריקה וטעינה רציפה 12 מטר בלבד לכלי רכב המוגדרים ברשיונם "משא", "מסחרי" ו"אחוד" בלבד בימים א' עד ו' משעה 09:00 עד 15:00 רכב חונה בניגוד לחוק יגרר בשאר הימים והשעות החניה אסורה לכל סוגי הרכב </t>
  </si>
  <si>
    <t>______ 12 מטר בתוקף בימים א-ה משעה 07:00 עד 17:00 פריקה וטעינה מותרת</t>
  </si>
  <si>
    <t>______ מטר בתוקף בימים א-ה משעה 0800 עד 1700 ביום ו' וערבי חג משעה 0800 עד 1300 פריקה וטעינה מותרת</t>
  </si>
  <si>
    <t>______ בימי א'-ה בשעות: 08:00 עד 17:00 ביום ו' ובערב חג בשעות: 08:00 עד 13:00 פריקה וטעינה מותרת</t>
  </si>
  <si>
    <t>______ 12 מטר בתוקף בימי חול בימי א' עד ה' משעה 07:00 עד 17:00 בימי ו' וערבי חג משעה 07:00 עד 13:00 פריקה וטעינה מותרת</t>
  </si>
  <si>
    <t>______ 12 מטר בתוקף בימים א' ה' משעה 07:00 עד 17:00 פריקה וטעינה מותרת</t>
  </si>
  <si>
    <t>______ בתוקף בימים א' עד ה' משעה 07:00 עד 17:00 פריקה וטעינה מותרת</t>
  </si>
  <si>
    <t>______ בימי א' עד ה' בשעות 08:00 עד 17:00 ביום ו' ובערבי חג בשעות 08:00 עד 13:00 פריקה וטעינה מותרת</t>
  </si>
  <si>
    <t xml:space="preserve">______ בתוקף 10 מטר מותרת פריקה וטעינה רציפה לכלי רכב המוגדרים ברשיונם "משא", "מסחרי" ו"אחוד" בלבד בימי א' עד ה' מ-07:00 עד 19:00 ו' וערבי חג מ-07:00 עד 13:00 רכב החונה בניגוד לחוק יגרר ביתר הימים והשעות מותרת החניה לכל סוגי הרכב </t>
  </si>
  <si>
    <t xml:space="preserve">______ מטר בתוקף בימים א' עד ה' משעה 08:00 עד 17:00 ביום ו' וערבי חג משעה 08:00 עד 13:00 פריקה וטעינה מותרת </t>
  </si>
  <si>
    <t>______ א' עד ה' בשעות 08:00 עד 17:00 ביום ו' וערבי חג בשעות 08:00 עד 13:00 פריקה וטעינה מותרת</t>
  </si>
  <si>
    <t>______ 12 מטר בימי א-ו מ09:00 עד 15:00 פריקה וטעינה מותרת</t>
  </si>
  <si>
    <t xml:space="preserve">______ בתוקף 12 מטר פריקה וטעינה מותרת לכלי רכב המוגדרים ברשיונם "משא", "מסחרי", ו"אחוד" בלבד בימים א' עד ה' מ08:00 עד 15:00 ביתר הימים והשעות החניה מותרת לכל סוגי הרכב רכב החונה בניגוד לחוק יגרר </t>
  </si>
  <si>
    <t xml:space="preserve">______ 12 מטר מותרת פריקה וטעינה רציפה לכלי רכב המוגדרים ברשיונם "משא", "מסחרי", ו"אחוד" בלבד בימים א' עד ה' מ-09:00 עד 16:00 בימי ו' וערבי חג מ- 09:00 עד 13:30 רכב חונה בניגוד לחוק יגרר ביתר הימים והשעות מותרת חניה לכל סוגי הרכב </t>
  </si>
  <si>
    <t>______ משעה 07:00 עד 16:00 פריקה וטעינה מותרת</t>
  </si>
  <si>
    <t>______ בתוקף 12 מטר פריקה וטעינה רציפה מותרת לכלי רכב המוגדרים ברישיונם "משא" "מסחרי" ו"אחוד" בלבד בימים א' עד ה' מ-08:00 עד 16:00 ביתר הימים והשעות החניה אסורה רכב חונה בניגוד לחוק יגרר</t>
  </si>
  <si>
    <t>______ בתוקף 12 מטר מותרת פריקה וטעינה רציפה לכלי רכב המוגדרים ברשיונם "משא", "מסחרי" ו"אחוד" בלבד בימי א-ה מ-08:00 עד 13:00 רכב החונה בניגוד לחוק יגרר ביתר הימים והשעות מותרת החניה לכל סוגי הרכב</t>
  </si>
  <si>
    <t>______ מותרת פריקה וטעינה רציפה 12 מטר לכלי רכב המוגדרים ברישיונם "משא" , "מסחרי" ו"אחוד" בלבד בימים א' עד ה' משעה 08:00 עד 14:00 רכב חונה בניגוד לחוק יגרר בשאר הימים והשעות החניה מותרת לכל סוגי הרכב</t>
  </si>
  <si>
    <t>______ בתוקף 12 מטר מותרת פריקה וטעינה רציפה לכלי רכב המוגדרים ברישיונם "משא" "מסחר" ו-"אחוד" בלבד</t>
  </si>
  <si>
    <t xml:space="preserve">______ בתוקף 14 מטר מותרת פריקה וטעינה רציפה לכלי רכב המוגדרים ברשיונם "משא", "מסחרי" ו-"אחוד" בלבד בימי א-ה מ-07:00 עד 09:00 מ-15:00 עד 19:00 רכב החונה בניגוד לחוק יגרר ביתר הימים והשעות מותרת החניה לכל סוגי הרכב </t>
  </si>
  <si>
    <t>______ 12 מטר בתוקף א' עד ו' משעה 08:00 עד 18:00 פריקה וטעינה מותרת</t>
  </si>
  <si>
    <t>______ בתוקף בימים א' עד ה' משעה 06:00 עד 17:00 בימי ו' מ- 06:00 עד 14:00 פריקה וטעינה מותרת</t>
  </si>
  <si>
    <t>______ בתוקף 12 מטר פריקה וטעינה רציפה מותרת לכלי רכב המוגדרים ברשיונם "משא", "מסחרי", ו"אחוד" בלבד בימים א' עד ה' משעה 09:00 עד 13:00 ביתר הימים והשעות מותרת החניה לכל סוגי הרכב רכב חונה בניגוד לחוק יגרר</t>
  </si>
  <si>
    <t>______ 12 מטר בתוקף בימים א' עד ה' משעה 08:00 עד 15:00 פריקה וטעינה מותרת</t>
  </si>
  <si>
    <t xml:space="preserve">______ פריקה וטעינה רציפה מורת לכלי רכב המוגדרים ברישיונם "משא" "מסחרי" ו"אחוד" בלבד בימים א' עד ה' מ- 06:00 עד 09:00 ביתר הימים והשעות מותרת העלאת והורדת נוסעים בלבד </t>
  </si>
  <si>
    <t>______ מותרת פריקה וטעינה רציפה לכלי רכב המוגדרים ברשיונם "משא", "מסחרי", ו"אחוד" בלבד בימים א' עד ה' משעה 08:00 עד 19:00 בימי ו' וערבי חג משעה 08:00 עד 14:00 רכב החונה בניגוד לחוק יגרר ביתר השעות והימים אסורה החניה לכל סוגי הרכב</t>
  </si>
  <si>
    <t xml:space="preserve">______ בתוקף 12 מטר פריקה וטעינה רציפה מותרת לכלי רכב המוגדרים ברשיונם "משא", "מסחרי", ו"אחוד" בלבד בימים א' עד ה' משעה 08:00 עד 13:00 ו' וערבי חג משעה 08:00 עד 11:00 ביתר השעות והימים החניה אסורה רכב חונה בניגוד לחוק יגרר </t>
  </si>
  <si>
    <t xml:space="preserve">______ בתוקף 12 מטר מותרת פריקה וטעינה רציפה לכלי רכב המוגדרים ברשיונם "משא", "מסחרי", ו"אחוד" בלבד בימי א' עד ה' מ-07:00 עד 16:00 בימי ו' וערבי חג מ-07:00 עד 14:00 רכב חונה בניגוד לחוק יגרר ביתר השעות מותרת החניה לכל סוגי הרכב </t>
  </si>
  <si>
    <t xml:space="preserve">______ בתוקף 12 מטר מותרת פריקה וטעינה רציפה לכלי רכב המוגדרים ברשיונם "משא", "מסחרי" ו"אחוד" בלבד בימי א-ה מ-08:00 עד 18:00 ו' וערבי חג מ-08:00 עד 12:00 רכב החונה בניגוד לחוק יגרר ביתר הימים והשעות מותרת החניה לכל סוגי הרכב </t>
  </si>
  <si>
    <t>______ בתוקף בימים א' עד ה' 08:00-15:00 פריקה וטעינה מותרת</t>
  </si>
  <si>
    <t xml:space="preserve">______ בתוקף 12 מטר מותרת פריקה וטעינה רציפה לכלי רכב המוגדרים ברשיונם "משא", "מסחרי", ו"אחוד" בלבד בימים א' עד ו' מ 08:00 עד 16:00 רכב חונה בניגוד לחוק-יגרר ביתר השעות החניה מותרת לכל סוגי רכב </t>
  </si>
  <si>
    <t>______ מותרת פריקה וטעינה רציפה לכלי רכב המוגדרים ברשיונם "משא", "מסחרי", ו"אחוד" בלבד בימים א' עד ה' מ 08:00 עד 15:00 בימי ו' וערבי חג מ 08:00 עד 13:00 רכב חונה בניגוד לחוק יגרר מותרת החניה בימים א' עד ה' מ 15:00 עד 08:00 ביום ו' וערבי חג מ 13:00 עד 08:00 "למחרת בשבת"</t>
  </si>
  <si>
    <t xml:space="preserve">______ מותרת פריקה וטעינה רציפה לכלי רכב המוגדרים ברישיונם "משא", "מסחרי", ו"אחוד" בלבד בימים א' עד ו' משעה 08:00 עד 17:00 רכב חונה בניגוד לחוק יגרר ביתר הימים והשעות מותרת חניה לכל סוגי הרכב </t>
  </si>
  <si>
    <t>______ 12 מטר בתוקף בימים א' עד ו' וערבי חג מ-09:00 עד 13:00 פריקה וטעינה מותרת</t>
  </si>
  <si>
    <t xml:space="preserve">______ בתוקף בימים א' עד ה' מ-07:00 עד 17:00 יום ו' וערבי חג מ-08:00 עד 13:00 פריקה וטעינה מותרת </t>
  </si>
  <si>
    <t xml:space="preserve">______ בתוקף מ- 10:00 עד 06:00 למחרת אזור גרירה פריקה וטעינה מותרת לרכב עד 4 טון מ-06:00 עד 9:45 </t>
  </si>
  <si>
    <t xml:space="preserve">______ 12 מטר בתוקף בימי א' עד ו' משעה 08:00 עד 11:00 פריקה וטעינה מותרת </t>
  </si>
  <si>
    <t xml:space="preserve">______ מותרת פריקה וטעינה בלבד בימים בשעות א' עד ה' מ- 07:00 עד 15:00 ו' מ- 07:00 עד 13:00 </t>
  </si>
  <si>
    <t>______ 12 מטר בימים א' עד ה' משעה 08:30 עד 17:00 ביום ו' משעה 08:30 עד 15:00 פריקה וטעינה מותרת</t>
  </si>
  <si>
    <t xml:space="preserve">______ בתוקף 24 מטר מותרת פריקה וטעינה רציפה לכלי רכב המוגדרים ברשיונם "משא", "מסחרי" ו "אחוד" בלבד בימי א-ה מ- 08:30 עד 15:00 רכב החונה בניגוד לחוק יגרר ביתר הימים והשעות מותרת החניה לכל סוגי הרכב </t>
  </si>
  <si>
    <t xml:space="preserve">______ 12 מטר בתוקף בימי חול מ- 08:00 עד 12:00 פריקה וטעינה מותרת </t>
  </si>
  <si>
    <t xml:space="preserve">______ 12 מטר בימים א' עד ה' משעה 07:00 עד 17:00 פריקה וטעינה מותרת </t>
  </si>
  <si>
    <t xml:space="preserve">______ מותרת פריקה וטעינה רציפה 12 מטר לכלי רכב המוגדרים ברישיונם "משא" "מסחרי" ו"אחוד" בלבד בימים א' עד ו' מ 09:00 עד 13:00 רכב חונה בניגוד לחוק יגרר ביתר השעות והימים מותרת החניה לכל סוגי הרכב </t>
  </si>
  <si>
    <t>______ בתוקף בימים א' עד ה' מ- 08:00 עד 19:00 יום ו' וערבי חג מ- 08:00 עד 15:00 ביתר השעות החניה מותרת לרכב עד 4 טון בלבד פריקה וטעינה רציפה מותרת לכלי רכב המוגדרים ברישיונם "משא", "מסחרי" ו- "אחוד" בלבד בימים א' עד ה' מ- 10:00 עד 14:00 יום ו' וערבי חג מ- 10:00 עד 12:00</t>
  </si>
  <si>
    <t>______ פריקה וטעינה רציפה מותרת: לכלי רכב המוגדרים ברישיונם "משא", "מסחרי" ו- "אחוד" בלבד בימים: א' עד ו' מ- 10:00 עד 12:00</t>
  </si>
  <si>
    <t xml:space="preserve">______ פרט לפריקה וטעינה מותרת </t>
  </si>
  <si>
    <t xml:space="preserve">______ מותרת פריקה וטעינה בלבד בימים א' עד ה' מ- 08:00- 15:00 ו' מ- 08:00- 13:00 מותרת חניה בימים א' עד ה' מ- 19:00 – 08:00 ו' וערבי חג מ- 16:00- 08:00 למחרת השבת/ החג </t>
  </si>
  <si>
    <t xml:space="preserve">______ בתוקף 12 מטר מותרת פריקה וטעינה לכלי רכב המוגדרים ברשיונם "משא", "מסחרי", ו"אחוד" בלבד א' עד ה' מ- 08:00 עד 17:00 ו' וערבי חג מ- 08:00 עד 13:00 ביתר השעות לרכב הנושא תו חניה אזורי של עיריית תל אביב- יפו </t>
  </si>
  <si>
    <t xml:space="preserve">______ מותרת פריקה וטעינה בלבד בימים א' עד ה' מ- 08:00 עד 15:00 ביום ו' מ- 08:00 עד 13:00 מותרת חניה בימים א' עד ה' מ- 19:00 עד 08:00 ו' וערבי חג מ- 16:00 עד 08:00 למחרת השבת/ החג </t>
  </si>
  <si>
    <t xml:space="preserve">______ 30 מטר בתוקף מותרת פריקה וטעינה רציפה לכלי רכב המוגדרים ברישיונם "משא", "מסחרי", ו-"אחוד" בלבד בימי א' עד ה' מ – 07:00 עד 19:00 רכב חונה בניגוד חוק יגרר ביתר השעות מותרת החניה לכל סוגי הרכב </t>
  </si>
  <si>
    <t xml:space="preserve">______ בתוקף א' עד ו' משעה 07:00 עד 15:00 פריקה וטעינה בלבד! </t>
  </si>
  <si>
    <t xml:space="preserve">______ פריקה וטעינה רציפה מותרת לכלי רכב המוגדרים ברשיונם "משא", "מסחרי" ו- "אחוד" בלבד בימים א' עד ה' מ- 08:00 עד 10:00 בימי ו' מ- 08:00 עד 09:00 </t>
  </si>
  <si>
    <t xml:space="preserve">______ בתוקף מ- 07:00 עד 20:00 פריקה וטעינה מותרת </t>
  </si>
  <si>
    <t xml:space="preserve">______ מותרת פריקה וטעינה בלבד בימים בשעות א' – ה' מ-09:00 עד 16:00 ו' מ-09:00 עד 14:00 מותרת חניה בימים בשעות א' – ה' מ-16:00 עד 06:30 ו' מ-14:00 עד 06:30 למחרת השבת/החג </t>
  </si>
  <si>
    <t xml:space="preserve">______ מותרת פריקה וטעינה בלבד בימים א' – ה' מ 09:00 עד 16:00 בימי ו' מ 09:00 עד 14:00 מותרת החניה בימים א' – ה' מ 16:00 עד 06:30 בימי ו' מ 14:00 עד 06:30 למחרת בשבת/חג </t>
  </si>
  <si>
    <t xml:space="preserve">______ בתוקף 10 מטר מותרת פריקה וטעינה רציפה לכלי רכב המוגדרים ברשיונם "משא", "מסחרי" ו"אחוד" בלבד בימי א-ה מ-07:00 עד 19:00 ו' וערבי חג מ-07:00 עד 13:00 רכב החונה בניגוד לחוק יגרר ביתר הימים והשעות מותרת החניה לכל סוגי הרכב </t>
  </si>
  <si>
    <t xml:space="preserve">______ בתוקף 14 מטר מותרת פריקה וטעינה רציפה לכלי רכב המוגדרים ברישיונם "מסחרי", "משא" ו-"אחוד" בלבד בימים א' עד ה' מ 09:00 עד 16:00 רכב חונה בניגוד לחוק – יגרר ביתר השעות החניה מותרת לכל סוגי הרכב </t>
  </si>
  <si>
    <t xml:space="preserve">______ 12 מטר בתוקף בימים א-ה משעה 07:00 עד 17:00 פריקה וטעינה מותרת </t>
  </si>
  <si>
    <t xml:space="preserve">______ 10 מטר פרט לחניה תפעולית ופריקה וטעינה לרכב ברשות בית ציוני אמריקה בלבד. </t>
  </si>
  <si>
    <t xml:space="preserve">______ בתוקף 12 מטר בימים א' עד ה' משעה 09:00 עד 15:00 רכב החונה בניגוד לחוק יגרר ביתר השעות והימים החניה מותרת לרכב נכה בלבד </t>
  </si>
  <si>
    <t xml:space="preserve">______ מותרת פריקה וטעינה רציפה לכלי רכב המוגדרים ברישיונם "מסחרי", "משא" ו"אחוד" בלבד בימים א' עד ה' מ 07:00 עד 19:00 רכב חונה בניגוד לחוק יגרר </t>
  </si>
  <si>
    <t xml:space="preserve">______ 25 מטר מותרת פריקה וטעינה רציפה לכלי רכב המוגדרים ברישיונם "משא", "מסחרי", ו"אחוד" בלבד בימי א' עד ה' מ- 09:00 עד 14:00 רכב חונה בניגוד לחוק יגרר </t>
  </si>
  <si>
    <t xml:space="preserve">______ כניסה מותרת לצורך פריקה וטעינה רציפה לכל רכב המוגדרים ברישיונם "משא", "מסחרי" ו"אחוד" בלבד בימי א' עד ה' מ-09:00 עד 14:00 רכב חונה בניגוד לחוק יגרר </t>
  </si>
  <si>
    <t xml:space="preserve">______ 12 מטר בתוקף בימים א' – ה' משעה 06:00 עד 18:00 פריקה וטעינה מותרת </t>
  </si>
  <si>
    <t xml:space="preserve">______ בתוקף בימים א' עד ה' מ- 06:00 עד 19:00 פריקה וטעינה מותרת </t>
  </si>
  <si>
    <t xml:space="preserve">______ מותרת פריקה וטעינה רציפה לכלי רכב המוגדרים ברישיונם "משא", "מסחרי" ו- "אחוד" בלבד בימים א' עד ה' משעה 07:00 עד 19:00 בימי ו' וערבי חג מ 07:00 עד 15:00 רכב חונה בניגוד לחוק יגרר ביתר השעות והימים אסורה החניה לכל סוגי הרכב </t>
  </si>
  <si>
    <t xml:space="preserve">______ מותרת פריקה וטעינה רציפה לכלי רכב המוגדרים ברישיונם "משא", "מסחרי" ו"אחוד" בלבד בימים א' עד ו' משעה 08:00 עד 15:00 רכב החונה בניגוד לחוק יגרר ביתר השעות והימים החניה אסורה </t>
  </si>
  <si>
    <t xml:space="preserve">______ בתוקף 8 מטר פריקה וטעינה רציפה מותרת לכלי רכב המוגדרים ברשיונם "משא", "מסחרי" ו- "אחוד" בלבד בימים א' עד ה' מ- 08:00 עד 14:00 רכב חונה בניגוד לחוק יגרר </t>
  </si>
  <si>
    <t xml:space="preserve">______ בתוקף 8 מטר פריקה וטעינה רציפה מותרת לכל רכב המוגדרים ברישיונם "משא", מסחרי" ו- "אחוד" בלבד בימים א' עד ה' משעה 08:00 עד 14:00 רכב חונה בניגוד לחוק יגרר </t>
  </si>
  <si>
    <t xml:space="preserve">______ פרט לפריקה וטעינה בימים א' עד ה' משעה 18:00 עד 11:00 למחרת </t>
  </si>
  <si>
    <t xml:space="preserve">______ בתוקף 12 מטר מותרת פריקה וטעינה רציפה לכלי רכב המוגדרים ברשיונם "משא", "מסחרי" ו"אחוד" בלבד בימים א' עד ה' מ- 09:00 עד 15:00 ו' וערבי חג מ- 09:00 עד 13:00 רכב חונה בניגוד לחוק יגרר ביתר הימים והשעות מותרת החניה לכל סוגי הרכב </t>
  </si>
  <si>
    <t>______ בתוקף 40 מ 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&lt;--------</t>
  </si>
  <si>
    <t>______ בתוקף 40 מ 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--------&gt;</t>
  </si>
  <si>
    <t>______ בתוקף 9 מטר 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t>
  </si>
  <si>
    <t>______ בתוקף 12 מטר 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t>
  </si>
  <si>
    <t>______ בתוקף 15 מטר פריקה וטעינה רציפה מותרת לכלי רכב המוגדרים ברשיונם "משא", "מסחרי", ו"אחוד" בלבד בימים א' עד ו' מ-06:30 עד 10:30 רכב חונה בנגוד לחוק יגרר</t>
  </si>
  <si>
    <t>______ פריקה וטעינה רציפה מותרת לכלי רכב המוגדרים ברשיונם "משא", "מסחרי", ו"אחוד" בלבד בימי א' עד ו' וערבי חג מ- 06:00 עד 08:00 רכב החונה בנגוד לחוק יגרר</t>
  </si>
  <si>
    <t>______ קצה פריקה וטעינה</t>
  </si>
  <si>
    <t>______ בתוקף 12 מטר פריקה וטעינה רציפה מותרת לכלי רכב המוגדרים ברשיונם "משא", "מסחרי", ו"אחוד" בלבד בימי א' עד ה' מ 08:00 עד 15:00 ביום ו' מ-08:00 עד 13:00 ביתר הימים והשעות החניה מותרת לכל סוגי הרכב רכב אחר יגרר</t>
  </si>
  <si>
    <t>______ בתוקף 30 מטר פריקה וטעינה רציפה מותרת לכלי רכב המוגדרים ברשיונם "משא", "מסחרי", ו"אחוד" בלבד בימים א' עד ה' מ 07:00 עד 17:00 ו' וערבי חג מ 08:00 עד 12:00 רכב החונה בנגוד לחוק יגרר ביתר הימים והשעות החניה מותרת לכל סוגי הרכב</t>
  </si>
  <si>
    <t>______ 12 מטר מותרת רק פריקה וטעינה רציפה למרכז הרפואי רעות בימי א-ה מ06:00 עד 16:00 ו' וערבי חג מ06:00 עד 13:00 רכב אחר יגרר</t>
  </si>
  <si>
    <t>______ בתוקף 16 מטר פריקה וטעינה רציפה מותרת לכלי רכב המוגדרים ברשיונם "משא", "מסחרי", ו"אחוד" בלבד בימים א' עד ו' מ 08:00 עד 16:00 ביתר הימים והשעות החניה מותרת לכל סוגי כלי הרכב רכב אחר יגרר</t>
  </si>
  <si>
    <t>______ פריקה וטעינה רציפה מותרת לכלי רכב המוגדרים ברשיונם "משא", "מסחרי", ו"אחוד" בלבד בימים א' עד ה' מ 09:00 עד 16:00 ביום ו' וערבי חג מ 09:00 עד 12:00 ביתר הימים והשעות החניה מותרת לכל סוגי כלי הרכב ............. רכב אחר יגרר</t>
  </si>
  <si>
    <t>______ פריקה וטעינה רציפה מותרת לכלי רכב המוגדרים ברשיונם "משא", "מסחרי", ו"אחוד" בלבד בימים א' עד ה' מ 06:00 עד 08:00 מ 10:00 עד 14:00 יום ו' וערבי חג מ 06:00 עד 08:00 מ 10:00 עד 12:00</t>
  </si>
  <si>
    <t>______ בתוקף 6 מטר פריקה וטעינה רציפה מותרת לכלי רכב המוגדרים ברישיונם "משא" מסחרי" ו"אחוד" בימי א' עד ה' מ- 09:00 עד 15:00 בימי ו' וערבי חג מ- 09:00 עד 13:00 ------------------------------------------------ ביתר הימים והשעות החניה מותרת לרכב הנושא תג נכה בלבד</t>
  </si>
  <si>
    <t>______ בתוקף 6 מטר 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t>
  </si>
  <si>
    <t>______ מותרת פריקה וטעינה רצופה 18 מטר לכלי רכב המוגדרים ברשיונם "משא", "מסחרי", ו"אחוד" בלבד 24 שעות ביממה</t>
  </si>
  <si>
    <t>______ בתוקף 12 מטר 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לכל סוגי הרכב רכב אחר יגרר</t>
  </si>
  <si>
    <t>______ 12 מטר מותרת פריקה וטעינה רציפה לכלי רכב המוגדרים ברשיונם "משא" "מסחרי" ו"אחוד" בלבד בימי א' עד ה' מ07:00 עד 14:00 ו' וערבי חג מ 07:00 עד 13:00 רכב חונה בניגוד לחוק יגרר ביתר הימים והשעות החניה מותרת לכל סוגי הרכב &lt;--------</t>
  </si>
  <si>
    <t>______ בתוקף 12 מטר פריקה וטעינה רציפה מותרת לכלי רכב המוגדרים ברשיונם "משא", "מסחרי", ו"אחוד" בלבד בימי א' עד ה' מ 09:00 עד 15:00 בימי ו' וערבי חג מ- 09:00 עד 13:00 -------------------------------------------------------------------- ביתר הימים והשעות החניה מותרת לכל סוגי הרכב ------------------------------------------------ רכב החונה בנגוד לחוק יגרר</t>
  </si>
  <si>
    <t>______ בתוקף 12 מטר פריקה וטעינה רציפה מותרת לכלי רכב המוגדרים ברשיונם "משא", "מסחרי", ו"אחוד" בלבד בימים א' עד ה' מ 09:00 עד 15:00 ו' וערבי חג מ09:00 עד 13:00 ביתר הימים והשעות החניה מותרת לכל סוגי הרכב ............. רכב אחר יגרר</t>
  </si>
  <si>
    <t>______ החניה ברחוב ושינגטון אסורה פרט למקומות המוגדרים לפריקה וטעינה</t>
  </si>
  <si>
    <t>______ בתוקף 6 מטר פריקה וטעינה רציפה מותרת לכלי רכב המוגדרים ברישיונם "משא" "מסחרי" ו"אחוד" בלבד בימים א' עד ה' מ- 09:00 עד 15:00 ביתר הימים והשעות החניה מותרת לרכב הנושא תג נכה בלבד</t>
  </si>
  <si>
    <t>______ מותרת פריקה וטעינה לכלי רכב המוגדרים ברשיונם "משא", "מסחרי", ו"אחוד" בלבד בימים א' עד ו' מ 08:00 עד 11:00 בימי א' עד ה' בימי ו'/שבת/ערבי חג משעה 20:00 עד 08:00 למחרת החניה מותרת לרכב עד 2.2 טון אסורה החניה בכניסות לחניות בכל שעות היממה</t>
  </si>
  <si>
    <t>______ בתוקף 25 מטר מותרת פריקה וטעינה רציפה לכל רכב המוגדרים ברישיונם "משא", מסחרי" ו- "אחוד" בלבד בימים א' עד ה' משעה 09:00 עד 17:00 בימי ו' וערבי חג משעה 09:00 עד 15:00 רכב חונה בניגוד לחוק יגרר ביתר השעות והימים החניה אסורה לכל סוגי הרכב</t>
  </si>
  <si>
    <t>______ בתוקף 6 מטר פריקה וטעינה רציפה מותרת לכלי רכב המוגדרים ברשיונם "משא" "מסחרי" ו"אחוד" בימי א' עד ה' מ-09:00 עד 15:00 ביתר הימים והשעות החניה מותרת לרכב הנושא תג נכה בלבד</t>
  </si>
  <si>
    <t>______ מותרת 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-------&gt;</t>
  </si>
  <si>
    <t>______ מותרת 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&lt;---------</t>
  </si>
  <si>
    <t>______ מותרת פריקה וטעינה רציפה לכלי רכב המוגדרים ברשיונם "משא","מסחרי"ו"אחוד" בלבד ימים א' עד ה' מ-09:00 עד-19:00 יום ו' מ-09:00 עד-15:00 רכב חונה בניגוד לחוק יגרר</t>
  </si>
  <si>
    <t>______ בתוקף בימים א' עד ה' מ- 08:00 עד 19:00 יום ו' וערבי חג מ- 10:00 עד 15:00 ביתר השעות החניה מותרת לרכב עד 4 טון בלבד! פריקה וטעינה רציפה מותרת לכלי רכב המוגדרים ברישיונם "משא", "מסחרי" ו- "אחוד" בלבד בימים א' עד ה' מ- 10:00 עד 14:00 יום ו' וערבי חג מ- 10:00 עד 12:00</t>
  </si>
  <si>
    <t>______ 12 מטר מותרת פריקה וטעינה רציפה לכלי רכב המוגדרים ברשיונם "משא","מסחרי"ו"אחוד" בלבד ימים א' עד ה' מ-09:00 עד-15:00 בימי ו' וערבי חג מ-09:00 עד-13:00 ביתר הימים והשעות החניה מותרת לכל סוגי הרכב רכב החונה בנגוד לחוק יגרר</t>
  </si>
  <si>
    <t>______ בתוקף 07:00 עד 19:00 ביתר השעות החניה מותרת לרכב עד 4 טון בלבד פריקה וטעינה רציפה מותרת לכלי רכב המוגדרים ברשיונם "משא" "מסחרי" ו"אחוד" בלבד מ07:00 עד 10:00</t>
  </si>
  <si>
    <t>______ מותרת פריקה וטעינה רציפה לכלי רכב המוגדרים ברשיונם "משא", "מסחרי", ו"אחוד" בלבד בימים א' עד ה' מ 07:00 עד 14:00 רכב חונה בניגוד לחוק יגרר ביתר השעות והימים מותרת החניה לרכב בעל תו חניה נכה בלבד</t>
  </si>
  <si>
    <t>______ בתוקף 7.5 מטר (3 מ.ח) בימי א' עד ה' משעה 08:00 עד 16:00 פריקה וטעינה מותרת &lt;------------------------</t>
  </si>
  <si>
    <t>______ מותרת פריקה וטעינה רציפה 18 מטר לכלי רכב המוגדרים ברשיונם "משא", "מסחרי", ו"אחוד" בלבד בימים א' עד ה' מ-08:00 עד 19:00 בימי ו' וערבי חג מ-08:00 עד 14:00 ביתר השעות והימים החניה מותרת לכל סוגי כלי הרכב</t>
  </si>
  <si>
    <t>______ בתוקף 12 מטר פריקה וטעינה רצופה מותרת לכלי רכב המוגדרים ברשיונם "משא" "מסחרי" ו"אחוד" בלבד בימים א' עד ה' מ 10:00 עד 15:00 ביתר הימים והשעות החניה אסורה רכב אחר יגרר</t>
  </si>
  <si>
    <t>______ בתוקף 10 מטר פריקה וטעינה רציפה מותרת לכלי רכב המוגדרים ברשיונם "משא", "מסחרי", ו"אחוד" בלבד בימים א' עד ה' מ 09:00 עד 15:00 ו' וערב חג מ 09:00 עד 13:00 רכב חונה בניגוד לחוק יגרר ביתר השעות מותרת החניה לכל סוגי הרכב</t>
  </si>
  <si>
    <t>______ בתוקף 12 מטר פריקה וטעינה רציפה מותרת לכלי רכב המוגדרים ברשיונם "משא", "מסחרי", ו"אחוד" בלבד בימים א' עד ו' מ 06:00 עד 18:00 ביתר הימים והשעות החנית במקום החניה הראשון הצמוד לתמרור זה מיועד לרכב הנושא תג נכה בלבד</t>
  </si>
  <si>
    <t>______ 6 מטר בתוקף א' עד ה' מ- 08:00 עד 15:00 פריקה וטעינה מותרת</t>
  </si>
  <si>
    <t>______ בתוקף 12 מטר פריקה וטעינה רציפה מותרת לכלי רכב המוגדרים ברשיונם "משא", "מסחרי", ו"אחוד" בלבד בימים א' עד ה' מ 07:00 עד 17:00 ביתר הימים והשעות החניה במקום החניה הראשון הצמוד לתמרור זה מיועד לרכב הנושא תג נכה בלבד</t>
  </si>
  <si>
    <t>______ בתוקף 24 מטר פריקה וטעינה רציפה מותרת לכלי רכב המוגדרים ברשיונם "משא", "מסחרי", ו"אחוד" בלבד בימים א' עד ה' מ 07:00 עד 17:00 ביום ו' מ 07:00 עד 12:00 ביתר הימים והשעות החניה בשני מקומות החניה הראשונים הצמודים לתמרור זה מיועד לרכב הנושא תג נכה בלבד</t>
  </si>
  <si>
    <t>______ בתוקף 15 מטר פריקה וטעינה רציפה מותרת לרכב שרות הוטרינרי בלבד בימי א' עד ה' מ 06:00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</si>
  <si>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ו' מ 09:00 עד 13:00 ביתר הימים והשעות החניה במקום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</si>
  <si>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ה' מ 08:00 עד 15:00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</si>
  <si>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ה' מ 09:00 עד 17:00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</si>
  <si>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ברשיונם "משא", "מסחרי", ו"אחוד" בלבד בימים א' עד ו' מ 09:00 עד 13:00 ביתר הימים והשעות החניה במקום החניה הראשון הצמוד לתמרור זה מיועד לרכב הנושא תג נכה בלבד</t>
  </si>
  <si>
    <t>______ בתוקף 9 מטר פריקה וטעינה רציפה מותרת לכלי רכב המוגדרים ברשיונם "משא", "מסחרי", ו"אחוד" בלבד בימים א' עד ה' מ 08:00 עד 10:00 ביתר הימים והשעות החניה מותרת לרכב הנושא תג נכה בלבד</t>
  </si>
  <si>
    <t>______ בתוקף 12 מטר פריקה וטעינה רציפה מותרת לכלי רכב המוגדרים ברשיונם "משא", "מסחרי", ו"אחוד" בלבד בימים א' עד ו' מ 09:00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</si>
  <si>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07:00 עד 09:00 ביתר הימים והשעות החניה במקום החניה הראשון הצמוד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</si>
  <si>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09:00 עד 15:00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</si>
  <si>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08:00 עד 13:00 ו' וערבי חג מ 08:00 עד 11:00 ביתר הימים והשעות החניה במקום החניה הראשון הצמוד לתמרור זה מיועד לרכב הנושא תג נכה בלבד</t>
  </si>
  <si>
    <t>______ 12 מטר 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</si>
  <si>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17:00 ו' וערבי חג מ 08:00 עד 13:00 ביתר הימים והשעות החניה במקום החניה הראשון הצמוד לתמרור זה מיועד לרכב הנושא תג נכה בלבד</t>
  </si>
  <si>
    <t>______ בתוקף 10 מטר פריקה וטעינה רציפה מותרת לכלי רכב המוגדרים ברישיונם "משא" "מסחרי" ו"אחוד" בימי א' עד ה' מ 08:00 עד 14:00 ביתר הימים והשעות החניה מותרת לרכב הנושא תג נכה בלבד</t>
  </si>
  <si>
    <t>______ בתוקף 9 מטר פריקה וטעינה רציפה מותרת לכלי רכב המוגדרים ברישיונם "משא" "מסחרי" ו"אחוד" בימי א' עד ה' מ 08:00 עד 15:00 בימי ו' וערבי חג מ 06:00 עד 13:00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</si>
  <si>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12:00 עד 17:00 ביתר הימים והשעות החניה במקום החניה הראשון הצמוד לתמרור זה מיועד לרכב הנושא תג נכה בלבד</t>
  </si>
  <si>
    <t>______ בתוקף 11 מטר 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t>
  </si>
  <si>
    <t>______ בתוקף 24 מטר פריקה וטעינה רציפה מותרת לכלי רכב המוגדרים ברישיונם "משא" "מסחרי" ו"אחוד" בימי א' עד ה' מ 06:00 עד 12:00 בימי ו' וערבי חג מ 06:00 עד 12:00 ביתר הימים והשעות החניה בשני מקומות החניה הראשונים הצמודים לתמרור זה מיועד לרכב הנושא תג נכה בלבד</t>
  </si>
  <si>
    <t>______ בתוקף 15 מטר מותרת פריקה וטעינה רציפה לכלי רכב המוגדרים ברשיונם "משא", "מסחרי", ו"אחוד" בלבד בימים א' עד ה' מ 08:30 עד 17:00 ו' וערבי חג מ 08:30 עד 15:00 רכב חונה בניגוד לחוק יגרר ביתר הימים והשעות החניה מותרת לכל סוגי הרכב</t>
  </si>
  <si>
    <t>______ בתוקף 12 מטר פריקה וטעינה רציפה מותרת לכלי רכב המוגדרים ברישיונם "משא" "מסחרי" ו"אחוד" בימי א' עד ה' מ 08:00 עד 15:00 בימי ו'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</si>
  <si>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08:00 עד 17:00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</si>
  <si>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09:00 עד 15:00 בימי ו' וערבי חג מ 09:00 עד 13:00 ביתר הימים והשעות החניה בשני המקומות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</si>
  <si>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</si>
  <si>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15:00 בימי ו' וערבי חג מ 08:00 עד 13:00 ביתר הימים והשעות החניה במקום החניה הראשון הצמוד לתמרור זה מיועד לרכב הנושא תג נכה בלבד</t>
  </si>
  <si>
    <t>______ בתוקף 24 מטר בימי א' עד ו' מ-08:30 עד 14:00 פריקה וטעינה מותרת</t>
  </si>
  <si>
    <t>______ בתוקף 8 מטר 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t>
  </si>
  <si>
    <t>______ בתוקף 24 מטר פריקה וטעינה רציפה מותרת לכלי רכב המוגדרים ברישיונם "משא" "מסחרי" ו"אחוד" בימי א' עד ה' מ 07:00 עד 17:00 בימי ו' וערבי חג מ 09:00 עד 13:00 ביתר הימים והשעות החניה בשני מקומות החניה הראשונים הצמודים לתמרור זה מיועד לרכב הנושא תג נכה בלבד</t>
  </si>
  <si>
    <t>______ בתוקף 28 מטר פריקה וטעינה רציפה מותרת לכלי רכב המוגדרים ברישיונם "משא" "מסחרי" ו"אחוד" בימי א' עד ה' מ 09:00 עד 15:00 בימי ו' וערבי חג מ 09:00 עד 13:00 ביתר הימים והשעות החניה בשני מקומות החניה הראשונים הצמודים לתמרור זה מיועד לרכב הנושא תג נכה בלבד</t>
  </si>
  <si>
    <t>______ בתוקף 11 מטר פריקה וטעינה רציפה מותרת לכלי רכב המוגדרים ברישיונם "משא" "מסחרי" ו"אחוד" בימי א' עד ו' מ 08:00 עד 12:00 ביתר הימים והשעות החניה במקום החניה הראשון הצמוד לתמרור זה מיועד לרכב הנושא תג נכה בלבד</t>
  </si>
  <si>
    <t>______ בתוקף 15 מטר פריקה וטעינה רציפה מותרת לכלי רכב המוגדרים ברישיונם "משא" "מסחרי" ו"אחוד" בימי א' עד ה' מ 07:00 עד 17:00 בימי ו' וערבי חג מ 07:00 עד 14:00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</si>
  <si>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15:00 בימי ו' וערבי חג מ 08:00 עד 15:00 ביתר הימים והשעות החניה במקום החניה הראשון הצמוד לתמרור זה מיועד לרכב הנושא תג נכה בלבד</t>
  </si>
  <si>
    <t>______ מותרת פריקה וטעינה רציפה לכלי רכב המוגדרים ברשיונם "משא","מסחרי"ו"אחוד" בלבד בימי א' עד ה' מ-09:00 עד-17:00 יום ו' וערבי חג מ-09:00 עד-15:00 רכב אחר יגרר</t>
  </si>
  <si>
    <t>______ בתוקף 12 מטר פריקה וטעינה רציפה מותרת לכלי רכב המוגדרים ברישיונם "משא" "מסחרי" ו"אחוד" בימי א' עד ה' מ 07:00 עד 17:00 ו' וערבי חג מ 07:00 עד 13:00 ביתר הימים והשעות החניה במקום החניה הראשון הצמוד לתמרור זה מיועד לרכב הנושא תג נכה בלבד</t>
  </si>
  <si>
    <t>______ בתוקף 10 מטר פריקה וטעינה רציפה מותרת לכלי רכב המוגדרים ברישיונם "משא" "מסחרי" ו"אחוד" בימי א' עד ה' מ 08:00 עד 15:00 ו' וערבי חג מ 07:00 עד 12:00 ביתר הימים והשעות החניה מותרת לרכב הנושא תג נכה בלבד</t>
  </si>
  <si>
    <t>______ בתוקף 6 מטר פריקה וטעינה רציפה מותרת לכלי רכב המוגדרים ברישיונם "משא" "מסחרי" ו"אחוד" בימי א' עד ה' מ 08:30 עד 15:00 בימי ו' וערבי חג מ 08:30 עד 13:00 ביתר הימים והשעות החניה מותרת לרכב הנושא תג נכה בלבד</t>
  </si>
  <si>
    <t>______ בתוקף פריקה וטעינה רציפה מותרת לכלי רכב המוגדרים ברישיונם "משא" "מסחרי" ו"אחוד" בימי א' עד ו' וערבי חג ' מ 07:00 עד 12:00 ביתר הימים והשעות החניה בשני מקום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</si>
  <si>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t>
  </si>
  <si>
    <t>______ מותרת 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</t>
  </si>
  <si>
    <t>______ בתוקף 12 מטר פריקה וטעינה רציפה מותרת לכלי רכב המוגדרים ברישיונם "משא" "מסחרי" ו"אחוד" בימי א' עד ה' מ 09:00 עד 19:00 ביתר הימים והשעות החניה במקום החניה הראשון הצמוד לתמרור זה מיועד לרכב הנושא תג נכה בלבד</t>
  </si>
  <si>
    <t>______ בתוקף 7 מטר פריקה וטעינה רציפה מותרת לכלי רכב המוגדרים ברישיונם "משא" "מסחרי" ו"אחוד" בימי א' עד ה' מ 09:00 עד 15:00 ביתר הימים והשעות החניה מותרת לרכב הנושא תג נכה בלבד</t>
  </si>
  <si>
    <t>______ בתוקף 12 מטר מותרת פריקה וטעינה רציפה לכלי רכב המוגדרים ברשיונם "משא","מסחרי"ו"אחוד" בלבד ימים א' עד ה' מ-09:00 עד-17:00 ביתר הימים והשעות החניה במקום החניה הראשון הצמוד לתמרור זה מיועד לרכב הנושא תג נכה בלבד</t>
  </si>
  <si>
    <t>______ בתוקף 12 מטר מותרת פריקה וטעינה רציפה לכלי רכב המוגדרים ברשיונם "משא", "מסחרי" ו"אחוד" בלבד בימי א-ה מ-08:00 עד 16:00 ביתר הימים והשעות החניה במקום החניה הראשון הצמוד לתמרור זה מיועד לרכב הנושא תג נכה בלבד</t>
  </si>
  <si>
    <t>______ בתוקף 21 מטר פריקה וטעינה רציפה מותרת לכלי רכב המוגדרים ברישיונם "משא" "מסחרי" ו"אחוד" בימי א' עד ה' מ 08:00 עד 15:00 ביתר הימים והשעות החניה בשני מקומות החניה הראשונים הצמודים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</si>
  <si>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08:00 עד 18:00 ו' וערבי חג מ 08:00 עד 14:00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</si>
  <si>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07:00 עד 19:00 ו' וערבי חג מ 07:00 עד 15:00 ביתר הימים והשעות החניה במקום החניה הראשון הצמוד לתמרור זה מיועד לרכב הנושא תג נכה בלבד</t>
  </si>
  <si>
    <t>______ פריקה וטעינה רציפה מותרת לכלי רכב המוגדרים ברשיונם "משא", "מסחרי", ו"אחוד" בלבד בימים א' עד ו' מ 08:30 עד 13:00 ביתר הימים והשעות החניה מותרת לכל סוגי הרכב רכב אחר יגרר</t>
  </si>
  <si>
    <t>______ בתוקף 12 מטר פריקה וטעינה רציפה מותרת לכלי רכב המוגדרים ברישיונם "משא" "מסחרי" ו"אחוד" בימי א' עד ה' מ 08:30 עד 17:00 ו' וערבי חג מ 08:30 עד 15:00 ביתר הימים והשעות החניה במקום החניה הראשון הצמוד לתמרור זה מיועד לרכב הנושא תג נכה בלבד</t>
  </si>
  <si>
    <t>______ בתוקף פריקה וטעינה רציפה מותרת לכלי רכב המוגדרים ברישיונם "משא" "מסחרי" ו"אחוד" בימי א' עד ו' מ 08:00 עד 15:00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</si>
  <si>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07:00 עד 15:00 בימי ו' וערבי חג מ 07:00 עד 12:30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</si>
  <si>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08:00 עד 00:19 בימי ו' וערבי חג מ 08:00 עד 12:00 ביתר הימים והשעות החניה בשני מקומות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</si>
  <si>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12:00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</si>
  <si>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07:30 עד 14:30 בימי ו' וערבי חג מ 07:30 עד 14:30 ביתר הימים והשעות החניה במקום החניה הראשון הצמוד לתמרור זה מיועד לרכב הנושא תג נכה בלבד</t>
  </si>
  <si>
    <t>______ בתוקף 11 מטר מותרת פריקה וטעינה רציפה לכלי רכב המוגדרים ברשיונם "משא", "מסחרי", ו"אחוד" בלבד בימים א' עד ו' משעה 08:00 עד 12:00 ביתר הימים והשעות החניה במקום החניה הראשון הצמוד לתמרור זה מיועד לרכב הנושא תג נכה בלבד</t>
  </si>
  <si>
    <t>______ בתוקף 15 מטר 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</si>
  <si>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</si>
  <si>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08:00 עד 10:00 ביתר הימים והשעות החניה מותרת לרכב הנושא תג נכה בלבד</t>
  </si>
  <si>
    <t>______ בתוקף 16 מטר 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</si>
  <si>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08:30 עד 15:00 בימי ו' וערבי חג מ 08:30 עד 12:00 ביתר הימים והשעות החניה בשני מקומות החניה הראשונים הצמודים לתמרור זה מיועד לרכב הנושא תג נכה בלבד</t>
  </si>
  <si>
    <t>______ בתוקף 10 מטר 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הנושא תג נכה בלבד</t>
  </si>
  <si>
    <t>______ בתוקף 12 מטר 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</si>
  <si>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19:00 בימי ו' וערבי חג מ 09:00 עד 11:00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</si>
  <si>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t>
  </si>
  <si>
    <t>______ בתוקף 8 מטר --------&gt; 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</si>
  <si>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09:00 עד 17:00 בימי ו' וערבי חג מ 09:00 עד 14:00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</si>
  <si>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08:00 עד 13:00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</si>
  <si>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06:00 עד 19:00 בימי ו' וערבי חג מ 06:00 עד 14:00 ביתר הימים והשעות החניה במקום החניה הראשון הצמוד לתמרור זה מיועד לרכב הנושא תג נכה בלבד</t>
  </si>
  <si>
    <t>______ בתוקף 6 מטר 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t>
  </si>
  <si>
    <t>______ בתוקף 16 מטר 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t>
  </si>
  <si>
    <t>______ בתוקף -------&gt; מותרת 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t>
  </si>
  <si>
    <t>______ לרכב מספר 71897402 רכב אחר יגרר</t>
  </si>
  <si>
    <t>______ 15 מטר בימים א' עד ו' מ- 08:00 עד 13:00 פריקה וטעינה מותרת</t>
  </si>
  <si>
    <t>______ בתוקף 14 מטר פריקה וטעינה רציפה מותרת לכלי רכב המוגדרים ברשיונם "משא", "מסחרי", ו"אחוד" בלבד בימים א' עד ה' מ 08:00 עד 13:00 ו' וערבי חג מ 08:00 עד 11:0 ביתר הימים והשעות החניה מותרת לכל סוגי הרכב רכב אחר יגרר</t>
  </si>
  <si>
    <t>______ בתוקף 8 מטר פריקה וטעינה רציפה מותרת לכלי רכב המוגדרים ברישיונם "משא" "מסחרי" ו"אחוד" בימי א' עד ה' מ 09:00 עד 15:00 ביתר הימים והשעות החניה מותרת לרכב הנושא תג נכה בלבד</t>
  </si>
  <si>
    <t>______ בתוקף 18 מטר פריקה וטעינה רציפה מותרת לכלי רכב המוגדרים ברשיונם "משא", "מסחרי", ו"אחוד" בלבד בימים א' עד ה' מ 09:00 עד 15:00 רכב חונה בניגוד לחוק יגרר ------------------------------------------------ ביתר הימים והשעות החניה החניה מותרת לכל כלי הרכב</t>
  </si>
  <si>
    <t>______ בתוקף 8.5 מטר פריקה וטעינה רציפה מותרת לכלי רכב המוגדרים ברישיונם "משא" "מסחרי" ו"אחוד" בימי א' עד ה' מ 08:00 עד 15:00 ביתר הימים והשעות החניה מותרת לרכב הנושא תג נכה בלבד</t>
  </si>
  <si>
    <t>______ בתוקף 15 מטר 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t>
  </si>
  <si>
    <t>______ בתוקף 12 מטר פריקה וטעינה רציפה מותרת לכלי רכב המוגדרים ברישיונם "משא" "מסחרי" ו"אחוד" בימי א' עד ה' מ 07:00 עד 16:00 ו' וערבי חג מ 07:00 עד 13:00 ביתר הימים והשעות החניה במקום החניה הראשון הצמוד לתמרור זה מיועד לרכב הנושא תג נכה בלבד</t>
  </si>
  <si>
    <t>______ 25 מטר פריקה וטעינה רציפה מותרת לכלי רכב המוגדרים ברשיונם "משא", "מסחרי", ו"אחוד" בלבד בימים א' עד ה' מ 09:30 עד 21:00 ביתר השעות והימים החניה מותרת לכל סוגי הרכב רכב חונה בניגוד לחוק יגרר</t>
  </si>
  <si>
    <t>______ בתוקף 22 מטר פריקה וטעינה רציפה מותרת לכלי רכב המוגדרים ברישיונם "משא" "מסחרי" ו"אחוד" בימי א' עד ה' מ 09:00 עד 16:00 ימים ו' וערבי חג מ 09:00 עד 13:30 ביתר הימים והשעות החניה במקום החניה הראשון הצמוד לתמרור זה מיועד לרכב הנושא תג נכה בלבד</t>
  </si>
  <si>
    <t>______ פריקה וטעינה רציפה מותרת לכלי רכב המוגדרים ברשיונם "משא", "מסחרי", ו"אחוד" בלבד בימים א' עד ו' מ 06:00 עד 10:00 ביתר הימים והשעות החניה אסורה החניה כולל לרכב נכה</t>
  </si>
  <si>
    <t>______ בתוקף 20 מטר מותרת פריקה וטעינה רציפה לכלי רכב המוגדרים ברשיונם "משא", "מסחרי", ו"אחוד" בלבד 24 שעות ביממה</t>
  </si>
  <si>
    <t>______ בתוקף 26 מטר 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t>
  </si>
  <si>
    <t>______ בתוקף 15 מטר 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t>
  </si>
  <si>
    <t>______ בתוקף 7.5 מטר פריקה וטעינה רציפה מותרת לכלי רכב המוגדרים ברישיונם "משא" "מסחרי" ו"אחוד" בימי א' עד ה' מ 08:00 עד 16:00 (3 מ.חניה) ----------&gt; ביתר הימים והשעות החניה שני מקומות החניה הראשונים הצמודים לתמרור זה מיועד לרכב הנושא תג נכה בלבד</t>
  </si>
  <si>
    <t>______ בתוקף 12 מטר פריקה וטעינה רציפה מותרת לכלי רכב המוגדרים ברישיונם "משא" "מסחרי" ו"אחוד" בימי א' עד ו' מ 09:00 עד 15:00 ביתר הימים והשעות החניה במקום החניה הראשון הצמוד לתמרור זה מיועד לרכב הנושא תג נכה בלבד</t>
  </si>
  <si>
    <t>______ בתוקף 18 מטר פריקה וטעינה רציפה מותרת לכלי רכב המוגדרים ברישיונם "משא" "מסחרי" ו"אחוד" בימי א' עד ה' מ 08:00 עד 15:00 ו' וערבי חג מ 08:00 עד 13:00 ביתר הימים והשעות החניה בשני מקומות החניה הראשונים הצמודים לתמרור זה מיועד לרכב הנושא תג נכה בלבד</t>
  </si>
  <si>
    <t>meter_loc</t>
  </si>
  <si>
    <t>before meter</t>
  </si>
  <si>
    <t>space_loc</t>
  </si>
  <si>
    <t>len</t>
  </si>
  <si>
    <t>meter</t>
  </si>
  <si>
    <t>prika_loc</t>
  </si>
  <si>
    <t>post_prika</t>
  </si>
  <si>
    <t>loc_alefadhei</t>
  </si>
  <si>
    <t>_fromloc_:</t>
  </si>
  <si>
    <t>from_hour_alefadhei_1st pass</t>
  </si>
  <si>
    <t>_toloc_:</t>
  </si>
  <si>
    <t>to_hour_alefadhei_1st pass</t>
  </si>
  <si>
    <t xml:space="preserve"> locday after alefadhei 1st pass</t>
  </si>
  <si>
    <t>2nd_fromloc_:</t>
  </si>
  <si>
    <t>from_hour_alefadhei_2nd pass</t>
  </si>
  <si>
    <t>2nd_toloc_:</t>
  </si>
  <si>
    <t>to_hour_alefadhei_2ndt pass</t>
  </si>
  <si>
    <t>loc_alefadvav</t>
  </si>
  <si>
    <t>from_hour_alefadvav_1st pass</t>
  </si>
  <si>
    <t>to_hour_alefadvav_1st pass</t>
  </si>
  <si>
    <t xml:space="preserve"> locday after alefadvav 1st pass</t>
  </si>
  <si>
    <t>from_hour_alefadvav_2nd pass</t>
  </si>
  <si>
    <t>to_hour_alefadvav_2ndt pass</t>
  </si>
  <si>
    <t xml:space="preserve"> loc after alefadhei  alefadvav max</t>
  </si>
  <si>
    <t>loc vav</t>
  </si>
  <si>
    <t>from_hour_vav_1st pass</t>
  </si>
  <si>
    <t>to_hour_vav_1st pass</t>
  </si>
  <si>
    <t xml:space="preserve"> locday after vav 1st pass</t>
  </si>
  <si>
    <t>from_hour_vav_2nd pass</t>
  </si>
  <si>
    <t>to_hour_vav_2ndt pass</t>
  </si>
  <si>
    <t>פריקה וטעינה</t>
  </si>
  <si>
    <t>פריקה וטעינה בלבד</t>
  </si>
  <si>
    <t>פריקה וטעינה בלבד שהייה עד 15 דקות</t>
  </si>
  <si>
    <t xml:space="preserve">פריקה וטעינה וחניה לרכב נכה מותרת </t>
  </si>
  <si>
    <t xml:space="preserve">פריקה וטעינה העלאת והורדת נוסעים </t>
  </si>
  <si>
    <t>prika 24h</t>
  </si>
  <si>
    <t>פריקה וטעינה בלבד 2 מקומות</t>
  </si>
  <si>
    <t>______ 12 מטר מותרת פריקה וטעינה רציפה לכלי רכב המוגדרים ברשיונם "משא", "מסחרי", ו"אחוד" בלבד בימים א' עד ה' מ 08:00 עד 16:00 מותרת החניה לכל סוגי הרכב בשאר הימים והשעות</t>
  </si>
  <si>
    <t>______ בתוקף 12 מטר 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t>
  </si>
  <si>
    <t>______ מותרת פריקה וטעינה רציפה פרט לרכב שמשקלו מעל 4.0 טון לכלי רכב המוגדרים ברשיונם "משא", "מסחר" ו-"אחוד" בלבד בתוקף בימים א' עד ו' מ- 08:00 עד 13:00 רכב חונה בניגוד לחוק יגרר ביתר הימים והשעות מותרת החניה לכל סוגי הרכב</t>
  </si>
  <si>
    <t xml:space="preserve">______ פרט לפריקה ועינה בתחום מפרץ החניה בימים א' עד ה' מ- 07:00 עד 17:00 ו' מ- 07:00 עד 13:00 </t>
  </si>
  <si>
    <t>______ בתוקף 15 מטר פריקה וטעינה רציפה מותרת לכלי רכב המוגדרים ברשיונם "משא", "מסחרי", ו"אחוד" בלבד בימים א' עד ה' מ 09:00 עד 15:00 בימי ו' וערבי חג מ 09:00 עד 12:00 ביתר הימים והשעות החניה מותרת לכל סוגי כלי הרכב ............. רכב אחר יגרר</t>
  </si>
  <si>
    <t>______ פריקה וטעינה מוטרת משעה 07:00 עד 18:00</t>
  </si>
  <si>
    <t>______ מותרת פריקה וטעינה רציפה 60 מטר לכלי רכב המוגדרים ברישיונם "משא" "מסחרי" ו"אחוד" בלבד בימים א עד ו מ 08:00 עד 12:00</t>
  </si>
  <si>
    <t>______ 6 מטר מותרת פריקה וטעינה רציפה לכלי רכב המוגדרים ברשיונם "משא", "מסחרי", ו"אחוד" בלבד בימים א' עד ה' מ 09:00 עד 15:00 ביתר הימים והשעות החניה מותרת לכל סוגי הרכב &lt;-------&gt; רכב החונה בנגוד לחוק יגרר</t>
  </si>
  <si>
    <t>______ בתוקף בימי חול בימי א' עד ה' בשעות: 08:00 עד 17:00 ביום ו' ובערב חג בשעות: 08:00 עד 13:00 פריקה וטעינה מותרת</t>
  </si>
  <si>
    <t xml:space="preserve">______ בתוקף 20 מטר מותרת פריקה וטעינה רציפה לכלי רכב המוגדרים ברשיונם "משא", "מסחרי" ו"אחוד" בלבד בימי א-ה מ- 08:00 עד 11:00 ו' וערבי חג מ-08:00 עד 11:00 רכב החונה בניגוד לחוק יגרו ביתר הימים והשעות מותרת החניה לכל סוגי הרכב </t>
  </si>
  <si>
    <t xml:space="preserve">______ אין כניסה לפריקת סחורות לפני השעה 07:00 אין לצפור יש לדומם מנועים בזמן הפריקה אין חניה השערים ינעלו בשעה 14:00 </t>
  </si>
  <si>
    <t>______ פריקה וטעינה מותרת בימים א' עד ו' משעה 04:00 עד 09:00 א' עד ה' 15:00 עד 18:00 בימי ו' 14:00 עד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</si>
</sst>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 wrapText="1" readingOrder="2"/>
    </xf>
    <xf numFmtId="0" fontId="0" fillId="0" borderId="2" xfId="0" applyBorder="1" applyAlignment="1">
      <alignment vertical="top" wrapText="1" readingOrder="2"/>
    </xf>
    <xf numFmtId="0" fontId="0" fillId="0" borderId="3" xfId="0" applyBorder="1" applyAlignment="1">
      <alignment vertical="top" wrapText="1" readingOrder="2"/>
    </xf>
    <xf numFmtId="0" fontId="0" fillId="0" borderId="0" xfId="0" applyAlignment="1">
      <alignment vertical="top" wrapText="1" readingOrder="2"/>
    </xf>
    <xf numFmtId="0" fontId="0" fillId="0" borderId="0" xfId="0" applyAlignment="1">
      <alignment vertical="center" wrapText="1" readingOrder="2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 readingOrder="2"/>
    </xf>
    <xf numFmtId="164" fontId="0" fillId="0" borderId="0" xfId="1" applyNumberFormat="1" applyFont="1" applyFill="1" applyBorder="1" applyAlignment="1">
      <alignment vertical="top" wrapText="1" readingOrder="2"/>
    </xf>
    <xf numFmtId="164" fontId="0" fillId="0" borderId="0" xfId="1" applyNumberFormat="1" applyFont="1"/>
    <xf numFmtId="0" fontId="0" fillId="0" borderId="3" xfId="0" applyBorder="1" applyAlignment="1">
      <alignment horizontal="center" vertical="top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4" fillId="0" borderId="0" xfId="0" applyFont="1" applyAlignment="1">
      <alignment wrapText="1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20C4-19BE-48E2-9784-F7DF1DD37D1F}">
  <dimension ref="A2:B8"/>
  <sheetViews>
    <sheetView workbookViewId="0">
      <selection activeCell="B7" sqref="B7:B8"/>
    </sheetView>
  </sheetViews>
  <sheetFormatPr defaultRowHeight="14.4" x14ac:dyDescent="0.3"/>
  <cols>
    <col min="1" max="1" width="45.44140625" customWidth="1"/>
  </cols>
  <sheetData>
    <row r="2" spans="1:2" x14ac:dyDescent="0.3">
      <c r="A2" s="10" t="s">
        <v>1184</v>
      </c>
      <c r="B2">
        <v>24</v>
      </c>
    </row>
    <row r="3" spans="1:2" x14ac:dyDescent="0.3">
      <c r="A3" s="10" t="s">
        <v>1185</v>
      </c>
      <c r="B3">
        <v>24</v>
      </c>
    </row>
    <row r="4" spans="1:2" x14ac:dyDescent="0.3">
      <c r="A4" s="10" t="s">
        <v>236</v>
      </c>
      <c r="B4">
        <v>24</v>
      </c>
    </row>
    <row r="5" spans="1:2" x14ac:dyDescent="0.3">
      <c r="A5" s="9" t="s">
        <v>1186</v>
      </c>
      <c r="B5">
        <v>24</v>
      </c>
    </row>
    <row r="6" spans="1:2" x14ac:dyDescent="0.3">
      <c r="A6" s="9" t="s">
        <v>1187</v>
      </c>
      <c r="B6">
        <v>24</v>
      </c>
    </row>
    <row r="7" spans="1:2" x14ac:dyDescent="0.3">
      <c r="A7" s="9" t="s">
        <v>1188</v>
      </c>
      <c r="B7">
        <v>24</v>
      </c>
    </row>
    <row r="8" spans="1:2" x14ac:dyDescent="0.3">
      <c r="A8" s="9" t="s">
        <v>1190</v>
      </c>
      <c r="B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83A5-8F1A-47E0-B0E2-5A07811A306E}">
  <dimension ref="A1:AW66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4.4" x14ac:dyDescent="0.3"/>
  <cols>
    <col min="1" max="1" width="8.88671875" style="1"/>
    <col min="2" max="2" width="10.33203125" style="1" customWidth="1"/>
    <col min="3" max="3" width="50.109375" customWidth="1"/>
    <col min="4" max="7" width="0" hidden="1" customWidth="1"/>
    <col min="9" max="10" width="8.88671875" hidden="1" customWidth="1"/>
    <col min="11" max="11" width="41.21875" style="7" hidden="1" customWidth="1"/>
    <col min="12" max="13" width="8.88671875" hidden="1" customWidth="1"/>
    <col min="15" max="15" width="0" hidden="1" customWidth="1"/>
    <col min="17" max="19" width="0" hidden="1" customWidth="1"/>
    <col min="21" max="21" width="0" hidden="1" customWidth="1"/>
    <col min="23" max="24" width="0" hidden="1" customWidth="1"/>
    <col min="26" max="26" width="0" hidden="1" customWidth="1"/>
    <col min="28" max="30" width="0" hidden="1" customWidth="1"/>
    <col min="32" max="32" width="0" hidden="1" customWidth="1"/>
    <col min="34" max="38" width="0" hidden="1" customWidth="1"/>
    <col min="40" max="40" width="0" hidden="1" customWidth="1"/>
    <col min="42" max="44" width="0" hidden="1" customWidth="1"/>
    <col min="46" max="46" width="0" hidden="1" customWidth="1"/>
    <col min="48" max="48" width="8.88671875" style="12"/>
  </cols>
  <sheetData>
    <row r="1" spans="1:49" ht="73.2" thickTop="1" thickBot="1" x14ac:dyDescent="0.35">
      <c r="A1" s="1" t="s">
        <v>0</v>
      </c>
      <c r="B1" s="1" t="s">
        <v>1</v>
      </c>
      <c r="C1" s="16" t="s">
        <v>671</v>
      </c>
      <c r="D1" s="2" t="s">
        <v>1154</v>
      </c>
      <c r="E1" s="3" t="s">
        <v>1155</v>
      </c>
      <c r="F1" s="3" t="s">
        <v>1156</v>
      </c>
      <c r="G1" s="3" t="s">
        <v>1157</v>
      </c>
      <c r="H1" s="4" t="s">
        <v>1158</v>
      </c>
      <c r="I1" s="5" t="s">
        <v>1159</v>
      </c>
      <c r="J1" s="5" t="s">
        <v>1157</v>
      </c>
      <c r="K1" s="8" t="s">
        <v>1160</v>
      </c>
      <c r="L1" s="2" t="s">
        <v>1161</v>
      </c>
      <c r="M1" s="3" t="s">
        <v>1162</v>
      </c>
      <c r="N1" s="3" t="s">
        <v>1163</v>
      </c>
      <c r="O1" s="3" t="s">
        <v>1164</v>
      </c>
      <c r="P1" s="3" t="s">
        <v>1165</v>
      </c>
      <c r="Q1" s="3" t="s">
        <v>1166</v>
      </c>
      <c r="R1" s="3"/>
      <c r="S1" s="3" t="s">
        <v>1167</v>
      </c>
      <c r="T1" s="3" t="s">
        <v>1168</v>
      </c>
      <c r="U1" s="3" t="s">
        <v>1169</v>
      </c>
      <c r="V1" s="4" t="s">
        <v>1170</v>
      </c>
      <c r="W1" s="2" t="s">
        <v>1171</v>
      </c>
      <c r="X1" s="3" t="s">
        <v>1162</v>
      </c>
      <c r="Y1" s="3" t="s">
        <v>1172</v>
      </c>
      <c r="Z1" s="3" t="s">
        <v>1164</v>
      </c>
      <c r="AA1" s="3" t="s">
        <v>1173</v>
      </c>
      <c r="AB1" s="3" t="s">
        <v>1174</v>
      </c>
      <c r="AC1" s="3"/>
      <c r="AD1" s="3" t="s">
        <v>1167</v>
      </c>
      <c r="AE1" s="3" t="s">
        <v>1175</v>
      </c>
      <c r="AF1" s="3" t="s">
        <v>1169</v>
      </c>
      <c r="AG1" s="4" t="s">
        <v>1176</v>
      </c>
      <c r="AH1" s="5"/>
      <c r="AI1" s="5" t="s">
        <v>1177</v>
      </c>
      <c r="AJ1" s="5"/>
      <c r="AK1" s="2" t="s">
        <v>1178</v>
      </c>
      <c r="AL1" s="3" t="s">
        <v>1162</v>
      </c>
      <c r="AM1" s="3" t="s">
        <v>1179</v>
      </c>
      <c r="AN1" s="3" t="s">
        <v>1164</v>
      </c>
      <c r="AO1" s="3" t="s">
        <v>1180</v>
      </c>
      <c r="AP1" s="3" t="s">
        <v>1181</v>
      </c>
      <c r="AQ1" s="3"/>
      <c r="AR1" s="3" t="s">
        <v>1167</v>
      </c>
      <c r="AS1" s="3" t="s">
        <v>1182</v>
      </c>
      <c r="AT1" s="3" t="s">
        <v>1169</v>
      </c>
      <c r="AU1" s="4" t="s">
        <v>1183</v>
      </c>
      <c r="AV1" s="11" t="s">
        <v>1189</v>
      </c>
      <c r="AW1" s="5"/>
    </row>
    <row r="2" spans="1:49" ht="43.8" thickTop="1" x14ac:dyDescent="0.3">
      <c r="A2" s="1" t="s">
        <v>2</v>
      </c>
      <c r="B2" s="1">
        <v>1007015</v>
      </c>
      <c r="C2" s="16" t="s">
        <v>672</v>
      </c>
      <c r="D2" s="6" t="e">
        <f>FIND("מטר",C2)</f>
        <v>#VALUE!</v>
      </c>
      <c r="E2" s="6" t="e">
        <f>MID(C2,D2-6,5)</f>
        <v>#VALUE!</v>
      </c>
      <c r="F2" s="6" t="e">
        <f>FIND(" ",E2)</f>
        <v>#VALUE!</v>
      </c>
      <c r="G2" s="6" t="e">
        <f>LEN(E2)</f>
        <v>#VALUE!</v>
      </c>
      <c r="H2" s="6" t="e">
        <f>_xlfn.NUMBERVALUE(MID(E2,F2+1,G2-F2))</f>
        <v>#VALUE!</v>
      </c>
      <c r="I2" s="6">
        <f>FIND("פריקה",C2)</f>
        <v>13</v>
      </c>
      <c r="J2" s="6">
        <f>LEN(C2)</f>
        <v>150</v>
      </c>
      <c r="K2" s="9" t="str">
        <f>RIGHT(C2,J2-I2+1)</f>
        <v>פריקה וטעינה לכלי רכב המוגדרים ברישיונם "משא", "מסחרי" ו"אחוד" בלבד. החניה מותרת לכל כלי רכב ו' וערבי חג מ-13:00 עד 24:00 במוצ"ש ומוצאי חג</v>
      </c>
      <c r="L2" s="6" t="e">
        <f>FIND("א' עד ה'",$K2)</f>
        <v>#VALUE!</v>
      </c>
      <c r="M2" s="6" t="e">
        <f>FIND(":",$K2,L2)</f>
        <v>#VALUE!</v>
      </c>
      <c r="N2" s="6" t="e">
        <f>MID($K2,M2-2,5)</f>
        <v>#VALUE!</v>
      </c>
      <c r="O2" s="6" t="e">
        <f>FIND(":",$K2,M2+1)</f>
        <v>#VALUE!</v>
      </c>
      <c r="P2" s="6" t="e">
        <f>MID($K2,O2-2,5)</f>
        <v>#VALUE!</v>
      </c>
      <c r="Q2" s="6">
        <f t="shared" ref="Q2" si="0">IFERROR(FIND("'",$K2,O2+1),LEN($K2))</f>
        <v>138</v>
      </c>
      <c r="R2" s="6" t="e">
        <f>MID($K2,O2+1,Q2-O2)</f>
        <v>#VALUE!</v>
      </c>
      <c r="S2" s="6" t="e">
        <f t="shared" ref="S2" si="1">FIND(":",R2)</f>
        <v>#VALUE!</v>
      </c>
      <c r="T2" s="6" t="e">
        <f t="shared" ref="T2" si="2">MID(R2,S2-2,5)</f>
        <v>#VALUE!</v>
      </c>
      <c r="U2" s="6" t="e">
        <f t="shared" ref="U2" si="3">FIND(":",R2,S2+1)</f>
        <v>#VALUE!</v>
      </c>
      <c r="V2" s="6" t="e">
        <f t="shared" ref="V2" si="4">MID(R2,U2-2,5)</f>
        <v>#VALUE!</v>
      </c>
      <c r="W2" s="6" t="e">
        <f>FIND("א' עד ו'",$K2)</f>
        <v>#VALUE!</v>
      </c>
      <c r="X2" s="6" t="e">
        <f>FIND(":",$K2,W2)</f>
        <v>#VALUE!</v>
      </c>
      <c r="Y2" s="6" t="e">
        <f>MID($K2,X2-2,5)</f>
        <v>#VALUE!</v>
      </c>
      <c r="Z2" s="6" t="e">
        <f>FIND(":",$K2,X2+1)</f>
        <v>#VALUE!</v>
      </c>
      <c r="AA2" s="6" t="e">
        <f>MID($K2,Z2-2,5)</f>
        <v>#VALUE!</v>
      </c>
      <c r="AB2" s="6">
        <f t="shared" ref="AB2" si="5">IFERROR(FIND("'",$K2,Z2+1),LEN($K2))</f>
        <v>138</v>
      </c>
      <c r="AC2" s="6" t="e">
        <f>MID($K2,Z2+1,AB2-Z2)</f>
        <v>#VALUE!</v>
      </c>
      <c r="AD2" s="6" t="e">
        <f t="shared" ref="AD2" si="6">FIND(":",AC2)</f>
        <v>#VALUE!</v>
      </c>
      <c r="AE2" s="6" t="e">
        <f t="shared" ref="AE2" si="7">MID(AC2,AD2-2,5)</f>
        <v>#VALUE!</v>
      </c>
      <c r="AF2" s="6" t="e">
        <f t="shared" ref="AF2" si="8">FIND(":",AC2,AD2+1)</f>
        <v>#VALUE!</v>
      </c>
      <c r="AG2" s="6" t="e">
        <f t="shared" ref="AG2" si="9">MID(AC2,AF2-2,5)</f>
        <v>#VALUE!</v>
      </c>
      <c r="AH2" s="6"/>
      <c r="AI2" s="6">
        <f>MAX(IFERROR(Q2-2,0),IFERROR(O2+2,0),IFERROR(Z2+2,0))</f>
        <v>136</v>
      </c>
      <c r="AJ2" s="6" t="str">
        <f>RIGHT(K2,LEN(K2)-AI2)</f>
        <v>חג</v>
      </c>
      <c r="AK2" s="6" t="e">
        <f>FIND("ו' ",$AJ2)</f>
        <v>#VALUE!</v>
      </c>
      <c r="AL2" s="6" t="e">
        <f>FIND(":",$AJ2,AK2)</f>
        <v>#VALUE!</v>
      </c>
      <c r="AM2" s="6" t="e">
        <f>MID($AJ2,AL2-2,5)</f>
        <v>#VALUE!</v>
      </c>
      <c r="AN2" s="6" t="e">
        <f>FIND(":",$AJ2,AL2+1)</f>
        <v>#VALUE!</v>
      </c>
      <c r="AO2" s="6" t="e">
        <f>MID($AJ2,AN2-2,5)</f>
        <v>#VALUE!</v>
      </c>
      <c r="AP2" s="6">
        <f>IFERROR(FIND("'",$AJ2,AN2+1),LEN($AJ2))</f>
        <v>2</v>
      </c>
      <c r="AQ2" s="6" t="e">
        <f>MID($AJ2,AN2+1,AP2-AN2)</f>
        <v>#VALUE!</v>
      </c>
      <c r="AR2" s="6" t="e">
        <f t="shared" ref="AR2" si="10">FIND(":",AQ2)</f>
        <v>#VALUE!</v>
      </c>
      <c r="AS2" s="6" t="e">
        <f t="shared" ref="AS2" si="11">MID(AQ2,AR2-2,5)</f>
        <v>#VALUE!</v>
      </c>
      <c r="AT2" s="6" t="e">
        <f t="shared" ref="AT2" si="12">FIND(":",AQ2,AR2+1)</f>
        <v>#VALUE!</v>
      </c>
      <c r="AU2" s="6" t="e">
        <f t="shared" ref="AU2" si="13">MID(AQ2,AT2-2,5)</f>
        <v>#VALUE!</v>
      </c>
      <c r="AV2" s="12">
        <f>IFERROR(VLOOKUP(K2,'prika 24h list'!A:B,2,FALSE),0)</f>
        <v>0</v>
      </c>
    </row>
    <row r="3" spans="1:49" ht="43.2" x14ac:dyDescent="0.3">
      <c r="A3" s="1" t="s">
        <v>3</v>
      </c>
      <c r="B3" s="1">
        <v>1007073</v>
      </c>
      <c r="C3" s="16" t="s">
        <v>672</v>
      </c>
      <c r="D3" s="6" t="e">
        <f t="shared" ref="D3:D66" si="14">FIND("מטר",C3)</f>
        <v>#VALUE!</v>
      </c>
      <c r="E3" s="6" t="e">
        <f t="shared" ref="E3:E66" si="15">MID(C3,D3-6,5)</f>
        <v>#VALUE!</v>
      </c>
      <c r="F3" s="6" t="e">
        <f t="shared" ref="F3:F66" si="16">FIND(" ",E3)</f>
        <v>#VALUE!</v>
      </c>
      <c r="G3" s="6" t="e">
        <f t="shared" ref="G3:G66" si="17">LEN(E3)</f>
        <v>#VALUE!</v>
      </c>
      <c r="H3" s="6" t="e">
        <f t="shared" ref="H3:H66" si="18">_xlfn.NUMBERVALUE(MID(E3,F3+1,G3-F3))</f>
        <v>#VALUE!</v>
      </c>
      <c r="I3" s="6">
        <f t="shared" ref="I3:I66" si="19">FIND("פריקה",C3)</f>
        <v>13</v>
      </c>
      <c r="J3" s="6">
        <f t="shared" ref="J3:J66" si="20">LEN(C3)</f>
        <v>150</v>
      </c>
      <c r="K3" s="9" t="str">
        <f t="shared" ref="K3:K66" si="21">RIGHT(C3,J3-I3+1)</f>
        <v>פריקה וטעינה לכלי רכב המוגדרים ברישיונם "משא", "מסחרי" ו"אחוד" בלבד. החניה מותרת לכל כלי רכב ו' וערבי חג מ-13:00 עד 24:00 במוצ"ש ומוצאי חג</v>
      </c>
      <c r="L3" s="6" t="e">
        <f t="shared" ref="L3:L66" si="22">FIND("א' עד ה'",$K3)</f>
        <v>#VALUE!</v>
      </c>
      <c r="M3" s="6" t="e">
        <f t="shared" ref="M3:M66" si="23">FIND(":",$K3,L3)</f>
        <v>#VALUE!</v>
      </c>
      <c r="N3" s="6" t="e">
        <f t="shared" ref="N3:N66" si="24">MID($K3,M3-2,5)</f>
        <v>#VALUE!</v>
      </c>
      <c r="O3" s="6" t="e">
        <f t="shared" ref="O3:O66" si="25">FIND(":",$K3,M3+1)</f>
        <v>#VALUE!</v>
      </c>
      <c r="P3" s="6" t="e">
        <f t="shared" ref="P3:P66" si="26">MID($K3,O3-2,5)</f>
        <v>#VALUE!</v>
      </c>
      <c r="Q3" s="6">
        <f t="shared" ref="Q3:Q66" si="27">IFERROR(FIND("'",$K3,O3+1),LEN($K3))</f>
        <v>138</v>
      </c>
      <c r="R3" s="6" t="e">
        <f t="shared" ref="R3:R66" si="28">MID($K3,O3+1,Q3-O3)</f>
        <v>#VALUE!</v>
      </c>
      <c r="S3" s="6" t="e">
        <f t="shared" ref="S3:S66" si="29">FIND(":",R3)</f>
        <v>#VALUE!</v>
      </c>
      <c r="T3" s="6" t="e">
        <f t="shared" ref="T3:T66" si="30">MID(R3,S3-2,5)</f>
        <v>#VALUE!</v>
      </c>
      <c r="U3" s="6" t="e">
        <f t="shared" ref="U3:U66" si="31">FIND(":",R3,S3+1)</f>
        <v>#VALUE!</v>
      </c>
      <c r="V3" s="6" t="e">
        <f t="shared" ref="V3:V66" si="32">MID(R3,U3-2,5)</f>
        <v>#VALUE!</v>
      </c>
      <c r="W3" s="6" t="e">
        <f t="shared" ref="W3:W66" si="33">FIND("א' עד ו'",$K3)</f>
        <v>#VALUE!</v>
      </c>
      <c r="X3" s="6" t="e">
        <f t="shared" ref="X3:X66" si="34">FIND(":",$K3,W3)</f>
        <v>#VALUE!</v>
      </c>
      <c r="Y3" s="6" t="e">
        <f t="shared" ref="Y3:Y66" si="35">MID($K3,X3-2,5)</f>
        <v>#VALUE!</v>
      </c>
      <c r="Z3" s="6" t="e">
        <f t="shared" ref="Z3:Z66" si="36">FIND(":",$K3,X3+1)</f>
        <v>#VALUE!</v>
      </c>
      <c r="AA3" s="6" t="e">
        <f t="shared" ref="AA3:AA66" si="37">MID($K3,Z3-2,5)</f>
        <v>#VALUE!</v>
      </c>
      <c r="AB3" s="6">
        <f t="shared" ref="AB3:AB66" si="38">IFERROR(FIND("'",$K3,Z3+1),LEN($K3))</f>
        <v>138</v>
      </c>
      <c r="AC3" s="6" t="e">
        <f t="shared" ref="AC3:AC66" si="39">MID($K3,Z3+1,AB3-Z3)</f>
        <v>#VALUE!</v>
      </c>
      <c r="AD3" s="6" t="e">
        <f t="shared" ref="AD3:AD66" si="40">FIND(":",AC3)</f>
        <v>#VALUE!</v>
      </c>
      <c r="AE3" s="6" t="e">
        <f t="shared" ref="AE3:AE66" si="41">MID(AC3,AD3-2,5)</f>
        <v>#VALUE!</v>
      </c>
      <c r="AF3" s="6" t="e">
        <f t="shared" ref="AF3:AF66" si="42">FIND(":",AC3,AD3+1)</f>
        <v>#VALUE!</v>
      </c>
      <c r="AG3" s="6" t="e">
        <f t="shared" ref="AG3:AG66" si="43">MID(AC3,AF3-2,5)</f>
        <v>#VALUE!</v>
      </c>
      <c r="AH3" s="6"/>
      <c r="AI3" s="6">
        <f t="shared" ref="AI3:AI66" si="44">MAX(IFERROR(Q3-2,0),IFERROR(O3+2,0),IFERROR(Z3+2,0))</f>
        <v>136</v>
      </c>
      <c r="AJ3" s="6" t="str">
        <f t="shared" ref="AJ3:AJ66" si="45">RIGHT(K3,LEN(K3)-AI3)</f>
        <v>חג</v>
      </c>
      <c r="AK3" s="6" t="e">
        <f t="shared" ref="AK3:AK66" si="46">FIND("ו' ",$AJ3)</f>
        <v>#VALUE!</v>
      </c>
      <c r="AL3" s="6" t="e">
        <f t="shared" ref="AL3:AL66" si="47">FIND(":",$AJ3,AK3)</f>
        <v>#VALUE!</v>
      </c>
      <c r="AM3" s="6" t="e">
        <f t="shared" ref="AM3:AM66" si="48">MID($AJ3,AL3-2,5)</f>
        <v>#VALUE!</v>
      </c>
      <c r="AN3" s="6" t="e">
        <f t="shared" ref="AN3:AN66" si="49">FIND(":",$AJ3,AL3+1)</f>
        <v>#VALUE!</v>
      </c>
      <c r="AO3" s="6" t="e">
        <f t="shared" ref="AO3:AO66" si="50">MID($AJ3,AN3-2,5)</f>
        <v>#VALUE!</v>
      </c>
      <c r="AP3" s="6">
        <f t="shared" ref="AP3:AP66" si="51">IFERROR(FIND("'",$AJ3,AN3+1),LEN($AJ3))</f>
        <v>2</v>
      </c>
      <c r="AQ3" s="6" t="e">
        <f t="shared" ref="AQ3:AQ66" si="52">MID($AJ3,AN3+1,AP3-AN3)</f>
        <v>#VALUE!</v>
      </c>
      <c r="AR3" s="6" t="e">
        <f t="shared" ref="AR3:AR66" si="53">FIND(":",AQ3)</f>
        <v>#VALUE!</v>
      </c>
      <c r="AS3" s="6" t="e">
        <f t="shared" ref="AS3:AS66" si="54">MID(AQ3,AR3-2,5)</f>
        <v>#VALUE!</v>
      </c>
      <c r="AT3" s="6" t="e">
        <f t="shared" ref="AT3:AT66" si="55">FIND(":",AQ3,AR3+1)</f>
        <v>#VALUE!</v>
      </c>
      <c r="AU3" s="6" t="e">
        <f t="shared" ref="AU3:AU66" si="56">MID(AQ3,AT3-2,5)</f>
        <v>#VALUE!</v>
      </c>
      <c r="AV3" s="12">
        <f>IFERROR(VLOOKUP(K3,'prika 24h list'!A:B,2,FALSE),0)</f>
        <v>0</v>
      </c>
    </row>
    <row r="4" spans="1:49" x14ac:dyDescent="0.3">
      <c r="A4" s="1" t="s">
        <v>4</v>
      </c>
      <c r="B4" s="1">
        <v>1007099</v>
      </c>
      <c r="C4" s="16" t="s">
        <v>673</v>
      </c>
      <c r="D4" s="6" t="e">
        <f t="shared" si="14"/>
        <v>#VALUE!</v>
      </c>
      <c r="E4" s="6" t="e">
        <f t="shared" si="15"/>
        <v>#VALUE!</v>
      </c>
      <c r="F4" s="6" t="e">
        <f t="shared" si="16"/>
        <v>#VALUE!</v>
      </c>
      <c r="G4" s="6" t="e">
        <f t="shared" si="17"/>
        <v>#VALUE!</v>
      </c>
      <c r="H4" s="6" t="e">
        <f t="shared" si="18"/>
        <v>#VALUE!</v>
      </c>
      <c r="I4" s="6">
        <f t="shared" si="19"/>
        <v>18</v>
      </c>
      <c r="J4" s="6">
        <f t="shared" si="20"/>
        <v>51</v>
      </c>
      <c r="K4" s="9" t="str">
        <f t="shared" si="21"/>
        <v>פריקה וטעינה בלבד שהייה עד 15 דקות</v>
      </c>
      <c r="L4" s="6" t="e">
        <f t="shared" si="22"/>
        <v>#VALUE!</v>
      </c>
      <c r="M4" s="6" t="e">
        <f t="shared" si="23"/>
        <v>#VALUE!</v>
      </c>
      <c r="N4" s="6" t="e">
        <f t="shared" si="24"/>
        <v>#VALUE!</v>
      </c>
      <c r="O4" s="6" t="e">
        <f t="shared" si="25"/>
        <v>#VALUE!</v>
      </c>
      <c r="P4" s="6" t="e">
        <f t="shared" si="26"/>
        <v>#VALUE!</v>
      </c>
      <c r="Q4" s="6">
        <f t="shared" si="27"/>
        <v>34</v>
      </c>
      <c r="R4" s="6" t="e">
        <f t="shared" si="28"/>
        <v>#VALUE!</v>
      </c>
      <c r="S4" s="6" t="e">
        <f t="shared" si="29"/>
        <v>#VALUE!</v>
      </c>
      <c r="T4" s="6" t="e">
        <f t="shared" si="30"/>
        <v>#VALUE!</v>
      </c>
      <c r="U4" s="6" t="e">
        <f t="shared" si="31"/>
        <v>#VALUE!</v>
      </c>
      <c r="V4" s="6" t="e">
        <f t="shared" si="32"/>
        <v>#VALUE!</v>
      </c>
      <c r="W4" s="6" t="e">
        <f t="shared" si="33"/>
        <v>#VALUE!</v>
      </c>
      <c r="X4" s="6" t="e">
        <f t="shared" si="34"/>
        <v>#VALUE!</v>
      </c>
      <c r="Y4" s="6" t="e">
        <f t="shared" si="35"/>
        <v>#VALUE!</v>
      </c>
      <c r="Z4" s="6" t="e">
        <f t="shared" si="36"/>
        <v>#VALUE!</v>
      </c>
      <c r="AA4" s="6" t="e">
        <f t="shared" si="37"/>
        <v>#VALUE!</v>
      </c>
      <c r="AB4" s="6">
        <f t="shared" si="38"/>
        <v>34</v>
      </c>
      <c r="AC4" s="6" t="e">
        <f t="shared" si="39"/>
        <v>#VALUE!</v>
      </c>
      <c r="AD4" s="6" t="e">
        <f t="shared" si="40"/>
        <v>#VALUE!</v>
      </c>
      <c r="AE4" s="6" t="e">
        <f t="shared" si="41"/>
        <v>#VALUE!</v>
      </c>
      <c r="AF4" s="6" t="e">
        <f t="shared" si="42"/>
        <v>#VALUE!</v>
      </c>
      <c r="AG4" s="6" t="e">
        <f t="shared" si="43"/>
        <v>#VALUE!</v>
      </c>
      <c r="AH4" s="6"/>
      <c r="AI4" s="6">
        <f t="shared" si="44"/>
        <v>32</v>
      </c>
      <c r="AJ4" s="6" t="str">
        <f t="shared" si="45"/>
        <v>ות</v>
      </c>
      <c r="AK4" s="6" t="e">
        <f t="shared" si="46"/>
        <v>#VALUE!</v>
      </c>
      <c r="AL4" s="6" t="e">
        <f t="shared" si="47"/>
        <v>#VALUE!</v>
      </c>
      <c r="AM4" s="6" t="e">
        <f t="shared" si="48"/>
        <v>#VALUE!</v>
      </c>
      <c r="AN4" s="6" t="e">
        <f t="shared" si="49"/>
        <v>#VALUE!</v>
      </c>
      <c r="AO4" s="6" t="e">
        <f t="shared" si="50"/>
        <v>#VALUE!</v>
      </c>
      <c r="AP4" s="6">
        <f t="shared" si="51"/>
        <v>2</v>
      </c>
      <c r="AQ4" s="6" t="e">
        <f t="shared" si="52"/>
        <v>#VALUE!</v>
      </c>
      <c r="AR4" s="6" t="e">
        <f t="shared" si="53"/>
        <v>#VALUE!</v>
      </c>
      <c r="AS4" s="6" t="e">
        <f t="shared" si="54"/>
        <v>#VALUE!</v>
      </c>
      <c r="AT4" s="6" t="e">
        <f t="shared" si="55"/>
        <v>#VALUE!</v>
      </c>
      <c r="AU4" s="6" t="e">
        <f t="shared" si="56"/>
        <v>#VALUE!</v>
      </c>
      <c r="AV4" s="12">
        <f>IFERROR(VLOOKUP(K4,'prika 24h list'!A:B,2,FALSE),0)</f>
        <v>24</v>
      </c>
    </row>
    <row r="5" spans="1:49" x14ac:dyDescent="0.3">
      <c r="A5" s="1" t="s">
        <v>5</v>
      </c>
      <c r="B5" s="1">
        <v>1007175</v>
      </c>
      <c r="C5" s="16" t="s">
        <v>674</v>
      </c>
      <c r="D5" s="6" t="e">
        <f t="shared" si="14"/>
        <v>#VALUE!</v>
      </c>
      <c r="E5" s="6" t="e">
        <f t="shared" si="15"/>
        <v>#VALUE!</v>
      </c>
      <c r="F5" s="6" t="e">
        <f t="shared" si="16"/>
        <v>#VALUE!</v>
      </c>
      <c r="G5" s="6" t="e">
        <f t="shared" si="17"/>
        <v>#VALUE!</v>
      </c>
      <c r="H5" s="6" t="e">
        <f t="shared" si="18"/>
        <v>#VALUE!</v>
      </c>
      <c r="I5" s="6">
        <f t="shared" si="19"/>
        <v>18</v>
      </c>
      <c r="J5" s="6">
        <f t="shared" si="20"/>
        <v>51</v>
      </c>
      <c r="K5" s="9" t="str">
        <f t="shared" si="21"/>
        <v>פריקה וטעינה בלבד שהייה עד 15 דקות</v>
      </c>
      <c r="L5" s="6" t="e">
        <f t="shared" si="22"/>
        <v>#VALUE!</v>
      </c>
      <c r="M5" s="6" t="e">
        <f t="shared" si="23"/>
        <v>#VALUE!</v>
      </c>
      <c r="N5" s="6" t="e">
        <f t="shared" si="24"/>
        <v>#VALUE!</v>
      </c>
      <c r="O5" s="6" t="e">
        <f t="shared" si="25"/>
        <v>#VALUE!</v>
      </c>
      <c r="P5" s="6" t="e">
        <f t="shared" si="26"/>
        <v>#VALUE!</v>
      </c>
      <c r="Q5" s="6">
        <f t="shared" si="27"/>
        <v>34</v>
      </c>
      <c r="R5" s="6" t="e">
        <f t="shared" si="28"/>
        <v>#VALUE!</v>
      </c>
      <c r="S5" s="6" t="e">
        <f t="shared" si="29"/>
        <v>#VALUE!</v>
      </c>
      <c r="T5" s="6" t="e">
        <f t="shared" si="30"/>
        <v>#VALUE!</v>
      </c>
      <c r="U5" s="6" t="e">
        <f t="shared" si="31"/>
        <v>#VALUE!</v>
      </c>
      <c r="V5" s="6" t="e">
        <f t="shared" si="32"/>
        <v>#VALUE!</v>
      </c>
      <c r="W5" s="6" t="e">
        <f t="shared" si="33"/>
        <v>#VALUE!</v>
      </c>
      <c r="X5" s="6" t="e">
        <f t="shared" si="34"/>
        <v>#VALUE!</v>
      </c>
      <c r="Y5" s="6" t="e">
        <f t="shared" si="35"/>
        <v>#VALUE!</v>
      </c>
      <c r="Z5" s="6" t="e">
        <f t="shared" si="36"/>
        <v>#VALUE!</v>
      </c>
      <c r="AA5" s="6" t="e">
        <f t="shared" si="37"/>
        <v>#VALUE!</v>
      </c>
      <c r="AB5" s="6">
        <f t="shared" si="38"/>
        <v>34</v>
      </c>
      <c r="AC5" s="6" t="e">
        <f t="shared" si="39"/>
        <v>#VALUE!</v>
      </c>
      <c r="AD5" s="6" t="e">
        <f t="shared" si="40"/>
        <v>#VALUE!</v>
      </c>
      <c r="AE5" s="6" t="e">
        <f t="shared" si="41"/>
        <v>#VALUE!</v>
      </c>
      <c r="AF5" s="6" t="e">
        <f t="shared" si="42"/>
        <v>#VALUE!</v>
      </c>
      <c r="AG5" s="6" t="e">
        <f t="shared" si="43"/>
        <v>#VALUE!</v>
      </c>
      <c r="AH5" s="6"/>
      <c r="AI5" s="6">
        <f t="shared" si="44"/>
        <v>32</v>
      </c>
      <c r="AJ5" s="6" t="str">
        <f t="shared" si="45"/>
        <v>ות</v>
      </c>
      <c r="AK5" s="6" t="e">
        <f t="shared" si="46"/>
        <v>#VALUE!</v>
      </c>
      <c r="AL5" s="6" t="e">
        <f t="shared" si="47"/>
        <v>#VALUE!</v>
      </c>
      <c r="AM5" s="6" t="e">
        <f t="shared" si="48"/>
        <v>#VALUE!</v>
      </c>
      <c r="AN5" s="6" t="e">
        <f t="shared" si="49"/>
        <v>#VALUE!</v>
      </c>
      <c r="AO5" s="6" t="e">
        <f t="shared" si="50"/>
        <v>#VALUE!</v>
      </c>
      <c r="AP5" s="6">
        <f t="shared" si="51"/>
        <v>2</v>
      </c>
      <c r="AQ5" s="6" t="e">
        <f t="shared" si="52"/>
        <v>#VALUE!</v>
      </c>
      <c r="AR5" s="6" t="e">
        <f t="shared" si="53"/>
        <v>#VALUE!</v>
      </c>
      <c r="AS5" s="6" t="e">
        <f t="shared" si="54"/>
        <v>#VALUE!</v>
      </c>
      <c r="AT5" s="6" t="e">
        <f t="shared" si="55"/>
        <v>#VALUE!</v>
      </c>
      <c r="AU5" s="6" t="e">
        <f t="shared" si="56"/>
        <v>#VALUE!</v>
      </c>
      <c r="AV5" s="12">
        <f>IFERROR(VLOOKUP(K5,'prika 24h list'!A:B,2,FALSE),0)</f>
        <v>24</v>
      </c>
    </row>
    <row r="6" spans="1:49" x14ac:dyDescent="0.3">
      <c r="A6" s="1" t="s">
        <v>6</v>
      </c>
      <c r="B6" s="1">
        <v>1007180</v>
      </c>
      <c r="C6" s="16" t="s">
        <v>675</v>
      </c>
      <c r="D6" s="6" t="e">
        <f t="shared" si="14"/>
        <v>#VALUE!</v>
      </c>
      <c r="E6" s="6" t="e">
        <f t="shared" si="15"/>
        <v>#VALUE!</v>
      </c>
      <c r="F6" s="6" t="e">
        <f t="shared" si="16"/>
        <v>#VALUE!</v>
      </c>
      <c r="G6" s="6" t="e">
        <f t="shared" si="17"/>
        <v>#VALUE!</v>
      </c>
      <c r="H6" s="6" t="e">
        <f t="shared" si="18"/>
        <v>#VALUE!</v>
      </c>
      <c r="I6" s="6">
        <f t="shared" si="19"/>
        <v>19</v>
      </c>
      <c r="J6" s="6">
        <f t="shared" si="20"/>
        <v>44</v>
      </c>
      <c r="K6" s="9" t="str">
        <f t="shared" si="21"/>
        <v>פריקה וטעינה בלבד 2 מקומות</v>
      </c>
      <c r="L6" s="6" t="e">
        <f t="shared" si="22"/>
        <v>#VALUE!</v>
      </c>
      <c r="M6" s="6" t="e">
        <f t="shared" si="23"/>
        <v>#VALUE!</v>
      </c>
      <c r="N6" s="6" t="e">
        <f t="shared" si="24"/>
        <v>#VALUE!</v>
      </c>
      <c r="O6" s="6" t="e">
        <f t="shared" si="25"/>
        <v>#VALUE!</v>
      </c>
      <c r="P6" s="6" t="e">
        <f t="shared" si="26"/>
        <v>#VALUE!</v>
      </c>
      <c r="Q6" s="6">
        <f t="shared" si="27"/>
        <v>26</v>
      </c>
      <c r="R6" s="6" t="e">
        <f t="shared" si="28"/>
        <v>#VALUE!</v>
      </c>
      <c r="S6" s="6" t="e">
        <f t="shared" si="29"/>
        <v>#VALUE!</v>
      </c>
      <c r="T6" s="6" t="e">
        <f t="shared" si="30"/>
        <v>#VALUE!</v>
      </c>
      <c r="U6" s="6" t="e">
        <f t="shared" si="31"/>
        <v>#VALUE!</v>
      </c>
      <c r="V6" s="6" t="e">
        <f t="shared" si="32"/>
        <v>#VALUE!</v>
      </c>
      <c r="W6" s="6" t="e">
        <f t="shared" si="33"/>
        <v>#VALUE!</v>
      </c>
      <c r="X6" s="6" t="e">
        <f t="shared" si="34"/>
        <v>#VALUE!</v>
      </c>
      <c r="Y6" s="6" t="e">
        <f t="shared" si="35"/>
        <v>#VALUE!</v>
      </c>
      <c r="Z6" s="6" t="e">
        <f t="shared" si="36"/>
        <v>#VALUE!</v>
      </c>
      <c r="AA6" s="6" t="e">
        <f t="shared" si="37"/>
        <v>#VALUE!</v>
      </c>
      <c r="AB6" s="6">
        <f t="shared" si="38"/>
        <v>26</v>
      </c>
      <c r="AC6" s="6" t="e">
        <f t="shared" si="39"/>
        <v>#VALUE!</v>
      </c>
      <c r="AD6" s="6" t="e">
        <f t="shared" si="40"/>
        <v>#VALUE!</v>
      </c>
      <c r="AE6" s="6" t="e">
        <f t="shared" si="41"/>
        <v>#VALUE!</v>
      </c>
      <c r="AF6" s="6" t="e">
        <f t="shared" si="42"/>
        <v>#VALUE!</v>
      </c>
      <c r="AG6" s="6" t="e">
        <f t="shared" si="43"/>
        <v>#VALUE!</v>
      </c>
      <c r="AH6" s="6"/>
      <c r="AI6" s="6">
        <f t="shared" si="44"/>
        <v>24</v>
      </c>
      <c r="AJ6" s="6" t="str">
        <f t="shared" si="45"/>
        <v>ות</v>
      </c>
      <c r="AK6" s="6" t="e">
        <f t="shared" si="46"/>
        <v>#VALUE!</v>
      </c>
      <c r="AL6" s="6" t="e">
        <f t="shared" si="47"/>
        <v>#VALUE!</v>
      </c>
      <c r="AM6" s="6" t="e">
        <f t="shared" si="48"/>
        <v>#VALUE!</v>
      </c>
      <c r="AN6" s="6" t="e">
        <f t="shared" si="49"/>
        <v>#VALUE!</v>
      </c>
      <c r="AO6" s="6" t="e">
        <f t="shared" si="50"/>
        <v>#VALUE!</v>
      </c>
      <c r="AP6" s="6">
        <f t="shared" si="51"/>
        <v>2</v>
      </c>
      <c r="AQ6" s="6" t="e">
        <f t="shared" si="52"/>
        <v>#VALUE!</v>
      </c>
      <c r="AR6" s="6" t="e">
        <f t="shared" si="53"/>
        <v>#VALUE!</v>
      </c>
      <c r="AS6" s="6" t="e">
        <f t="shared" si="54"/>
        <v>#VALUE!</v>
      </c>
      <c r="AT6" s="6" t="e">
        <f t="shared" si="55"/>
        <v>#VALUE!</v>
      </c>
      <c r="AU6" s="6" t="e">
        <f t="shared" si="56"/>
        <v>#VALUE!</v>
      </c>
      <c r="AV6" s="12">
        <f>IFERROR(VLOOKUP(K6,'prika 24h list'!A:B,2,FALSE),0)</f>
        <v>24</v>
      </c>
    </row>
    <row r="7" spans="1:49" ht="43.2" x14ac:dyDescent="0.3">
      <c r="A7" s="1" t="s">
        <v>7</v>
      </c>
      <c r="B7" s="1">
        <v>1007210</v>
      </c>
      <c r="C7" s="16" t="s">
        <v>676</v>
      </c>
      <c r="D7" s="6" t="e">
        <f t="shared" si="14"/>
        <v>#VALUE!</v>
      </c>
      <c r="E7" s="6" t="e">
        <f t="shared" si="15"/>
        <v>#VALUE!</v>
      </c>
      <c r="F7" s="6" t="e">
        <f t="shared" si="16"/>
        <v>#VALUE!</v>
      </c>
      <c r="G7" s="6" t="e">
        <f t="shared" si="17"/>
        <v>#VALUE!</v>
      </c>
      <c r="H7" s="6" t="e">
        <f t="shared" si="18"/>
        <v>#VALUE!</v>
      </c>
      <c r="I7" s="6">
        <f t="shared" si="19"/>
        <v>13</v>
      </c>
      <c r="J7" s="6">
        <f t="shared" si="20"/>
        <v>151</v>
      </c>
      <c r="K7" s="9" t="str">
        <f t="shared" si="21"/>
        <v>פריקה וטעינה לכלי רכב המוגדרים ברישיונם "משא", "מסחרי" ו"אחוד" בלבד. החניה מותרת לכל כלי רכב ו' וערבי חג מ- 13:00 עד 24:00 במוצ"ש ומוצאי חג</v>
      </c>
      <c r="L7" s="6" t="e">
        <f t="shared" si="22"/>
        <v>#VALUE!</v>
      </c>
      <c r="M7" s="6" t="e">
        <f t="shared" si="23"/>
        <v>#VALUE!</v>
      </c>
      <c r="N7" s="6" t="e">
        <f t="shared" si="24"/>
        <v>#VALUE!</v>
      </c>
      <c r="O7" s="6" t="e">
        <f t="shared" si="25"/>
        <v>#VALUE!</v>
      </c>
      <c r="P7" s="6" t="e">
        <f t="shared" si="26"/>
        <v>#VALUE!</v>
      </c>
      <c r="Q7" s="6">
        <f t="shared" si="27"/>
        <v>139</v>
      </c>
      <c r="R7" s="6" t="e">
        <f t="shared" si="28"/>
        <v>#VALUE!</v>
      </c>
      <c r="S7" s="6" t="e">
        <f t="shared" si="29"/>
        <v>#VALUE!</v>
      </c>
      <c r="T7" s="6" t="e">
        <f t="shared" si="30"/>
        <v>#VALUE!</v>
      </c>
      <c r="U7" s="6" t="e">
        <f t="shared" si="31"/>
        <v>#VALUE!</v>
      </c>
      <c r="V7" s="6" t="e">
        <f t="shared" si="32"/>
        <v>#VALUE!</v>
      </c>
      <c r="W7" s="6" t="e">
        <f t="shared" si="33"/>
        <v>#VALUE!</v>
      </c>
      <c r="X7" s="6" t="e">
        <f t="shared" si="34"/>
        <v>#VALUE!</v>
      </c>
      <c r="Y7" s="6" t="e">
        <f t="shared" si="35"/>
        <v>#VALUE!</v>
      </c>
      <c r="Z7" s="6" t="e">
        <f t="shared" si="36"/>
        <v>#VALUE!</v>
      </c>
      <c r="AA7" s="6" t="e">
        <f t="shared" si="37"/>
        <v>#VALUE!</v>
      </c>
      <c r="AB7" s="6">
        <f t="shared" si="38"/>
        <v>139</v>
      </c>
      <c r="AC7" s="6" t="e">
        <f t="shared" si="39"/>
        <v>#VALUE!</v>
      </c>
      <c r="AD7" s="6" t="e">
        <f t="shared" si="40"/>
        <v>#VALUE!</v>
      </c>
      <c r="AE7" s="6" t="e">
        <f t="shared" si="41"/>
        <v>#VALUE!</v>
      </c>
      <c r="AF7" s="6" t="e">
        <f t="shared" si="42"/>
        <v>#VALUE!</v>
      </c>
      <c r="AG7" s="6" t="e">
        <f t="shared" si="43"/>
        <v>#VALUE!</v>
      </c>
      <c r="AH7" s="6"/>
      <c r="AI7" s="6">
        <f t="shared" si="44"/>
        <v>137</v>
      </c>
      <c r="AJ7" s="6" t="str">
        <f t="shared" si="45"/>
        <v>חג</v>
      </c>
      <c r="AK7" s="6" t="e">
        <f t="shared" si="46"/>
        <v>#VALUE!</v>
      </c>
      <c r="AL7" s="6" t="e">
        <f t="shared" si="47"/>
        <v>#VALUE!</v>
      </c>
      <c r="AM7" s="6" t="e">
        <f t="shared" si="48"/>
        <v>#VALUE!</v>
      </c>
      <c r="AN7" s="6" t="e">
        <f t="shared" si="49"/>
        <v>#VALUE!</v>
      </c>
      <c r="AO7" s="6" t="e">
        <f t="shared" si="50"/>
        <v>#VALUE!</v>
      </c>
      <c r="AP7" s="6">
        <f t="shared" si="51"/>
        <v>2</v>
      </c>
      <c r="AQ7" s="6" t="e">
        <f t="shared" si="52"/>
        <v>#VALUE!</v>
      </c>
      <c r="AR7" s="6" t="e">
        <f t="shared" si="53"/>
        <v>#VALUE!</v>
      </c>
      <c r="AS7" s="6" t="e">
        <f t="shared" si="54"/>
        <v>#VALUE!</v>
      </c>
      <c r="AT7" s="6" t="e">
        <f t="shared" si="55"/>
        <v>#VALUE!</v>
      </c>
      <c r="AU7" s="6" t="e">
        <f t="shared" si="56"/>
        <v>#VALUE!</v>
      </c>
      <c r="AV7" s="12">
        <f>IFERROR(VLOOKUP(K7,'prika 24h list'!A:B,2,FALSE),0)</f>
        <v>0</v>
      </c>
    </row>
    <row r="8" spans="1:49" ht="43.2" x14ac:dyDescent="0.3">
      <c r="A8" s="1" t="s">
        <v>8</v>
      </c>
      <c r="B8" s="1">
        <v>1007212</v>
      </c>
      <c r="C8" s="16" t="s">
        <v>676</v>
      </c>
      <c r="D8" s="6" t="e">
        <f t="shared" si="14"/>
        <v>#VALUE!</v>
      </c>
      <c r="E8" s="6" t="e">
        <f t="shared" si="15"/>
        <v>#VALUE!</v>
      </c>
      <c r="F8" s="6" t="e">
        <f t="shared" si="16"/>
        <v>#VALUE!</v>
      </c>
      <c r="G8" s="6" t="e">
        <f t="shared" si="17"/>
        <v>#VALUE!</v>
      </c>
      <c r="H8" s="6" t="e">
        <f t="shared" si="18"/>
        <v>#VALUE!</v>
      </c>
      <c r="I8" s="6">
        <f t="shared" si="19"/>
        <v>13</v>
      </c>
      <c r="J8" s="6">
        <f t="shared" si="20"/>
        <v>151</v>
      </c>
      <c r="K8" s="9" t="str">
        <f t="shared" si="21"/>
        <v>פריקה וטעינה לכלי רכב המוגדרים ברישיונם "משא", "מסחרי" ו"אחוד" בלבד. החניה מותרת לכל כלי רכב ו' וערבי חג מ- 13:00 עד 24:00 במוצ"ש ומוצאי חג</v>
      </c>
      <c r="L8" s="6" t="e">
        <f t="shared" si="22"/>
        <v>#VALUE!</v>
      </c>
      <c r="M8" s="6" t="e">
        <f t="shared" si="23"/>
        <v>#VALUE!</v>
      </c>
      <c r="N8" s="6" t="e">
        <f t="shared" si="24"/>
        <v>#VALUE!</v>
      </c>
      <c r="O8" s="6" t="e">
        <f t="shared" si="25"/>
        <v>#VALUE!</v>
      </c>
      <c r="P8" s="6" t="e">
        <f t="shared" si="26"/>
        <v>#VALUE!</v>
      </c>
      <c r="Q8" s="6">
        <f t="shared" si="27"/>
        <v>139</v>
      </c>
      <c r="R8" s="6" t="e">
        <f t="shared" si="28"/>
        <v>#VALUE!</v>
      </c>
      <c r="S8" s="6" t="e">
        <f t="shared" si="29"/>
        <v>#VALUE!</v>
      </c>
      <c r="T8" s="6" t="e">
        <f t="shared" si="30"/>
        <v>#VALUE!</v>
      </c>
      <c r="U8" s="6" t="e">
        <f t="shared" si="31"/>
        <v>#VALUE!</v>
      </c>
      <c r="V8" s="6" t="e">
        <f t="shared" si="32"/>
        <v>#VALUE!</v>
      </c>
      <c r="W8" s="6" t="e">
        <f t="shared" si="33"/>
        <v>#VALUE!</v>
      </c>
      <c r="X8" s="6" t="e">
        <f t="shared" si="34"/>
        <v>#VALUE!</v>
      </c>
      <c r="Y8" s="6" t="e">
        <f t="shared" si="35"/>
        <v>#VALUE!</v>
      </c>
      <c r="Z8" s="6" t="e">
        <f t="shared" si="36"/>
        <v>#VALUE!</v>
      </c>
      <c r="AA8" s="6" t="e">
        <f t="shared" si="37"/>
        <v>#VALUE!</v>
      </c>
      <c r="AB8" s="6">
        <f t="shared" si="38"/>
        <v>139</v>
      </c>
      <c r="AC8" s="6" t="e">
        <f t="shared" si="39"/>
        <v>#VALUE!</v>
      </c>
      <c r="AD8" s="6" t="e">
        <f t="shared" si="40"/>
        <v>#VALUE!</v>
      </c>
      <c r="AE8" s="6" t="e">
        <f t="shared" si="41"/>
        <v>#VALUE!</v>
      </c>
      <c r="AF8" s="6" t="e">
        <f t="shared" si="42"/>
        <v>#VALUE!</v>
      </c>
      <c r="AG8" s="6" t="e">
        <f t="shared" si="43"/>
        <v>#VALUE!</v>
      </c>
      <c r="AH8" s="6"/>
      <c r="AI8" s="6">
        <f t="shared" si="44"/>
        <v>137</v>
      </c>
      <c r="AJ8" s="6" t="str">
        <f t="shared" si="45"/>
        <v>חג</v>
      </c>
      <c r="AK8" s="6" t="e">
        <f t="shared" si="46"/>
        <v>#VALUE!</v>
      </c>
      <c r="AL8" s="6" t="e">
        <f t="shared" si="47"/>
        <v>#VALUE!</v>
      </c>
      <c r="AM8" s="6" t="e">
        <f t="shared" si="48"/>
        <v>#VALUE!</v>
      </c>
      <c r="AN8" s="6" t="e">
        <f t="shared" si="49"/>
        <v>#VALUE!</v>
      </c>
      <c r="AO8" s="6" t="e">
        <f t="shared" si="50"/>
        <v>#VALUE!</v>
      </c>
      <c r="AP8" s="6">
        <f t="shared" si="51"/>
        <v>2</v>
      </c>
      <c r="AQ8" s="6" t="e">
        <f t="shared" si="52"/>
        <v>#VALUE!</v>
      </c>
      <c r="AR8" s="6" t="e">
        <f t="shared" si="53"/>
        <v>#VALUE!</v>
      </c>
      <c r="AS8" s="6" t="e">
        <f t="shared" si="54"/>
        <v>#VALUE!</v>
      </c>
      <c r="AT8" s="6" t="e">
        <f t="shared" si="55"/>
        <v>#VALUE!</v>
      </c>
      <c r="AU8" s="6" t="e">
        <f t="shared" si="56"/>
        <v>#VALUE!</v>
      </c>
      <c r="AV8" s="12">
        <f>IFERROR(VLOOKUP(K8,'prika 24h list'!A:B,2,FALSE),0)</f>
        <v>0</v>
      </c>
    </row>
    <row r="9" spans="1:49" x14ac:dyDescent="0.3">
      <c r="A9" s="1" t="s">
        <v>9</v>
      </c>
      <c r="B9" s="1">
        <v>1007290</v>
      </c>
      <c r="C9" s="16" t="s">
        <v>677</v>
      </c>
      <c r="D9" s="6" t="e">
        <f t="shared" si="14"/>
        <v>#VALUE!</v>
      </c>
      <c r="E9" s="6" t="e">
        <f t="shared" si="15"/>
        <v>#VALUE!</v>
      </c>
      <c r="F9" s="6" t="e">
        <f t="shared" si="16"/>
        <v>#VALUE!</v>
      </c>
      <c r="G9" s="6" t="e">
        <f t="shared" si="17"/>
        <v>#VALUE!</v>
      </c>
      <c r="H9" s="6" t="e">
        <f t="shared" si="18"/>
        <v>#VALUE!</v>
      </c>
      <c r="I9" s="6">
        <f t="shared" si="19"/>
        <v>20</v>
      </c>
      <c r="J9" s="6">
        <f t="shared" si="20"/>
        <v>53</v>
      </c>
      <c r="K9" s="9" t="str">
        <f t="shared" si="21"/>
        <v>פריקה וטעינה בלבד שהייה עד 15 דקות</v>
      </c>
      <c r="L9" s="6" t="e">
        <f t="shared" si="22"/>
        <v>#VALUE!</v>
      </c>
      <c r="M9" s="6" t="e">
        <f t="shared" si="23"/>
        <v>#VALUE!</v>
      </c>
      <c r="N9" s="6" t="e">
        <f t="shared" si="24"/>
        <v>#VALUE!</v>
      </c>
      <c r="O9" s="6" t="e">
        <f t="shared" si="25"/>
        <v>#VALUE!</v>
      </c>
      <c r="P9" s="6" t="e">
        <f t="shared" si="26"/>
        <v>#VALUE!</v>
      </c>
      <c r="Q9" s="6">
        <f t="shared" si="27"/>
        <v>34</v>
      </c>
      <c r="R9" s="6" t="e">
        <f t="shared" si="28"/>
        <v>#VALUE!</v>
      </c>
      <c r="S9" s="6" t="e">
        <f t="shared" si="29"/>
        <v>#VALUE!</v>
      </c>
      <c r="T9" s="6" t="e">
        <f t="shared" si="30"/>
        <v>#VALUE!</v>
      </c>
      <c r="U9" s="6" t="e">
        <f t="shared" si="31"/>
        <v>#VALUE!</v>
      </c>
      <c r="V9" s="6" t="e">
        <f t="shared" si="32"/>
        <v>#VALUE!</v>
      </c>
      <c r="W9" s="6" t="e">
        <f t="shared" si="33"/>
        <v>#VALUE!</v>
      </c>
      <c r="X9" s="6" t="e">
        <f t="shared" si="34"/>
        <v>#VALUE!</v>
      </c>
      <c r="Y9" s="6" t="e">
        <f t="shared" si="35"/>
        <v>#VALUE!</v>
      </c>
      <c r="Z9" s="6" t="e">
        <f t="shared" si="36"/>
        <v>#VALUE!</v>
      </c>
      <c r="AA9" s="6" t="e">
        <f t="shared" si="37"/>
        <v>#VALUE!</v>
      </c>
      <c r="AB9" s="6">
        <f t="shared" si="38"/>
        <v>34</v>
      </c>
      <c r="AC9" s="6" t="e">
        <f t="shared" si="39"/>
        <v>#VALUE!</v>
      </c>
      <c r="AD9" s="6" t="e">
        <f t="shared" si="40"/>
        <v>#VALUE!</v>
      </c>
      <c r="AE9" s="6" t="e">
        <f t="shared" si="41"/>
        <v>#VALUE!</v>
      </c>
      <c r="AF9" s="6" t="e">
        <f t="shared" si="42"/>
        <v>#VALUE!</v>
      </c>
      <c r="AG9" s="6" t="e">
        <f t="shared" si="43"/>
        <v>#VALUE!</v>
      </c>
      <c r="AH9" s="6"/>
      <c r="AI9" s="6">
        <f t="shared" si="44"/>
        <v>32</v>
      </c>
      <c r="AJ9" s="6" t="str">
        <f t="shared" si="45"/>
        <v>ות</v>
      </c>
      <c r="AK9" s="6" t="e">
        <f t="shared" si="46"/>
        <v>#VALUE!</v>
      </c>
      <c r="AL9" s="6" t="e">
        <f t="shared" si="47"/>
        <v>#VALUE!</v>
      </c>
      <c r="AM9" s="6" t="e">
        <f t="shared" si="48"/>
        <v>#VALUE!</v>
      </c>
      <c r="AN9" s="6" t="e">
        <f t="shared" si="49"/>
        <v>#VALUE!</v>
      </c>
      <c r="AO9" s="6" t="e">
        <f t="shared" si="50"/>
        <v>#VALUE!</v>
      </c>
      <c r="AP9" s="6">
        <f t="shared" si="51"/>
        <v>2</v>
      </c>
      <c r="AQ9" s="6" t="e">
        <f t="shared" si="52"/>
        <v>#VALUE!</v>
      </c>
      <c r="AR9" s="6" t="e">
        <f t="shared" si="53"/>
        <v>#VALUE!</v>
      </c>
      <c r="AS9" s="6" t="e">
        <f t="shared" si="54"/>
        <v>#VALUE!</v>
      </c>
      <c r="AT9" s="6" t="e">
        <f t="shared" si="55"/>
        <v>#VALUE!</v>
      </c>
      <c r="AU9" s="6" t="e">
        <f t="shared" si="56"/>
        <v>#VALUE!</v>
      </c>
      <c r="AV9" s="12">
        <f>IFERROR(VLOOKUP(K9,'prika 24h list'!A:B,2,FALSE),0)</f>
        <v>24</v>
      </c>
    </row>
    <row r="10" spans="1:49" ht="187.2" x14ac:dyDescent="0.3">
      <c r="A10" s="1" t="s">
        <v>10</v>
      </c>
      <c r="B10" s="1">
        <v>1001285</v>
      </c>
      <c r="C10" s="16" t="s">
        <v>678</v>
      </c>
      <c r="D10" s="6" t="e">
        <f t="shared" si="14"/>
        <v>#VALUE!</v>
      </c>
      <c r="E10" s="6" t="e">
        <f t="shared" si="15"/>
        <v>#VALUE!</v>
      </c>
      <c r="F10" s="6" t="e">
        <f t="shared" si="16"/>
        <v>#VALUE!</v>
      </c>
      <c r="G10" s="6" t="e">
        <f t="shared" si="17"/>
        <v>#VALUE!</v>
      </c>
      <c r="H10" s="6" t="e">
        <f t="shared" si="18"/>
        <v>#VALUE!</v>
      </c>
      <c r="I10" s="6">
        <f t="shared" si="19"/>
        <v>14</v>
      </c>
      <c r="J10" s="6">
        <f t="shared" si="20"/>
        <v>222</v>
      </c>
      <c r="K10" s="9" t="str">
        <f t="shared" si="21"/>
        <v xml:space="preserve">פריקה וטעינה רציפה לכלי רכב המוגדרים ברישיונם "משא", "מסחרי" ו"אחוד" בלבד בימים א' עד ה' משעה 08:00 עד 20:00 ביום ו' וערבי חג משעה 08:00 עד 13:00 רכב חונה בניגוד לחוק-יגרר ביתר השעות מותרת החניה לכל סוגי הרכב </v>
      </c>
      <c r="L10" s="6">
        <f t="shared" si="22"/>
        <v>81</v>
      </c>
      <c r="M10" s="6">
        <f t="shared" si="23"/>
        <v>97</v>
      </c>
      <c r="N10" s="6" t="str">
        <f t="shared" si="24"/>
        <v>08:00</v>
      </c>
      <c r="O10" s="6">
        <f t="shared" si="25"/>
        <v>106</v>
      </c>
      <c r="P10" s="6" t="str">
        <f t="shared" si="26"/>
        <v>20:00</v>
      </c>
      <c r="Q10" s="6">
        <f t="shared" si="27"/>
        <v>116</v>
      </c>
      <c r="R10" s="6" t="str">
        <f t="shared" si="28"/>
        <v>00 ביום ו'</v>
      </c>
      <c r="S10" s="6" t="e">
        <f t="shared" si="29"/>
        <v>#VALUE!</v>
      </c>
      <c r="T10" s="6" t="e">
        <f t="shared" si="30"/>
        <v>#VALUE!</v>
      </c>
      <c r="U10" s="6" t="e">
        <f t="shared" si="31"/>
        <v>#VALUE!</v>
      </c>
      <c r="V10" s="6" t="e">
        <f t="shared" si="32"/>
        <v>#VALUE!</v>
      </c>
      <c r="W10" s="6" t="e">
        <f t="shared" si="33"/>
        <v>#VALUE!</v>
      </c>
      <c r="X10" s="6" t="e">
        <f t="shared" si="34"/>
        <v>#VALUE!</v>
      </c>
      <c r="Y10" s="6" t="e">
        <f t="shared" si="35"/>
        <v>#VALUE!</v>
      </c>
      <c r="Z10" s="6" t="e">
        <f t="shared" si="36"/>
        <v>#VALUE!</v>
      </c>
      <c r="AA10" s="6" t="e">
        <f t="shared" si="37"/>
        <v>#VALUE!</v>
      </c>
      <c r="AB10" s="6">
        <f t="shared" si="38"/>
        <v>209</v>
      </c>
      <c r="AC10" s="6" t="e">
        <f t="shared" si="39"/>
        <v>#VALUE!</v>
      </c>
      <c r="AD10" s="6" t="e">
        <f t="shared" si="40"/>
        <v>#VALUE!</v>
      </c>
      <c r="AE10" s="6" t="e">
        <f t="shared" si="41"/>
        <v>#VALUE!</v>
      </c>
      <c r="AF10" s="6" t="e">
        <f t="shared" si="42"/>
        <v>#VALUE!</v>
      </c>
      <c r="AG10" s="6" t="e">
        <f t="shared" si="43"/>
        <v>#VALUE!</v>
      </c>
      <c r="AH10" s="6"/>
      <c r="AI10" s="6">
        <f t="shared" si="44"/>
        <v>114</v>
      </c>
      <c r="AJ10" s="6" t="str">
        <f t="shared" si="45"/>
        <v xml:space="preserve">ו' וערבי חג משעה 08:00 עד 13:00 רכב חונה בניגוד לחוק-יגרר ביתר השעות מותרת החניה לכל סוגי הרכב </v>
      </c>
      <c r="AK10" s="6">
        <f t="shared" si="46"/>
        <v>1</v>
      </c>
      <c r="AL10" s="6">
        <f t="shared" si="47"/>
        <v>20</v>
      </c>
      <c r="AM10" s="6" t="str">
        <f t="shared" si="48"/>
        <v>08:00</v>
      </c>
      <c r="AN10" s="6">
        <f t="shared" si="49"/>
        <v>29</v>
      </c>
      <c r="AO10" s="6" t="str">
        <f t="shared" si="50"/>
        <v>13:00</v>
      </c>
      <c r="AP10" s="6">
        <f t="shared" si="51"/>
        <v>95</v>
      </c>
      <c r="AQ10" s="6" t="str">
        <f t="shared" si="52"/>
        <v xml:space="preserve">00 רכב חונה בניגוד לחוק-יגרר ביתר השעות מותרת החניה לכל סוגי הרכב </v>
      </c>
      <c r="AR10" s="6" t="e">
        <f t="shared" si="53"/>
        <v>#VALUE!</v>
      </c>
      <c r="AS10" s="6" t="e">
        <f t="shared" si="54"/>
        <v>#VALUE!</v>
      </c>
      <c r="AT10" s="6" t="e">
        <f t="shared" si="55"/>
        <v>#VALUE!</v>
      </c>
      <c r="AU10" s="6" t="e">
        <f t="shared" si="56"/>
        <v>#VALUE!</v>
      </c>
      <c r="AV10" s="12">
        <f>IFERROR(VLOOKUP(K10,'prika 24h list'!A:B,2,FALSE),0)</f>
        <v>0</v>
      </c>
    </row>
    <row r="11" spans="1:49" ht="28.8" x14ac:dyDescent="0.3">
      <c r="A11" s="1" t="s">
        <v>11</v>
      </c>
      <c r="B11" s="1">
        <v>1003153</v>
      </c>
      <c r="C11" s="16" t="s">
        <v>679</v>
      </c>
      <c r="D11" s="6" t="e">
        <f t="shared" si="14"/>
        <v>#VALUE!</v>
      </c>
      <c r="E11" s="6" t="e">
        <f t="shared" si="15"/>
        <v>#VALUE!</v>
      </c>
      <c r="F11" s="6" t="e">
        <f t="shared" si="16"/>
        <v>#VALUE!</v>
      </c>
      <c r="G11" s="6" t="e">
        <f t="shared" si="17"/>
        <v>#VALUE!</v>
      </c>
      <c r="H11" s="6" t="e">
        <f t="shared" si="18"/>
        <v>#VALUE!</v>
      </c>
      <c r="I11" s="6">
        <f t="shared" si="19"/>
        <v>47</v>
      </c>
      <c r="J11" s="6">
        <f t="shared" si="20"/>
        <v>64</v>
      </c>
      <c r="K11" s="9" t="str">
        <f t="shared" si="21"/>
        <v>פריקה וטעינה מותרת</v>
      </c>
      <c r="L11" s="6" t="e">
        <f t="shared" si="22"/>
        <v>#VALUE!</v>
      </c>
      <c r="M11" s="6" t="e">
        <f t="shared" si="23"/>
        <v>#VALUE!</v>
      </c>
      <c r="N11" s="6" t="e">
        <f t="shared" si="24"/>
        <v>#VALUE!</v>
      </c>
      <c r="O11" s="6" t="e">
        <f t="shared" si="25"/>
        <v>#VALUE!</v>
      </c>
      <c r="P11" s="6" t="e">
        <f t="shared" si="26"/>
        <v>#VALUE!</v>
      </c>
      <c r="Q11" s="6">
        <f t="shared" si="27"/>
        <v>18</v>
      </c>
      <c r="R11" s="6" t="e">
        <f t="shared" si="28"/>
        <v>#VALUE!</v>
      </c>
      <c r="S11" s="6" t="e">
        <f t="shared" si="29"/>
        <v>#VALUE!</v>
      </c>
      <c r="T11" s="6" t="e">
        <f t="shared" si="30"/>
        <v>#VALUE!</v>
      </c>
      <c r="U11" s="6" t="e">
        <f t="shared" si="31"/>
        <v>#VALUE!</v>
      </c>
      <c r="V11" s="6" t="e">
        <f t="shared" si="32"/>
        <v>#VALUE!</v>
      </c>
      <c r="W11" s="6" t="e">
        <f t="shared" si="33"/>
        <v>#VALUE!</v>
      </c>
      <c r="X11" s="6" t="e">
        <f t="shared" si="34"/>
        <v>#VALUE!</v>
      </c>
      <c r="Y11" s="6" t="e">
        <f t="shared" si="35"/>
        <v>#VALUE!</v>
      </c>
      <c r="Z11" s="6" t="e">
        <f t="shared" si="36"/>
        <v>#VALUE!</v>
      </c>
      <c r="AA11" s="6" t="e">
        <f t="shared" si="37"/>
        <v>#VALUE!</v>
      </c>
      <c r="AB11" s="6">
        <f t="shared" si="38"/>
        <v>18</v>
      </c>
      <c r="AC11" s="6" t="e">
        <f t="shared" si="39"/>
        <v>#VALUE!</v>
      </c>
      <c r="AD11" s="6" t="e">
        <f t="shared" si="40"/>
        <v>#VALUE!</v>
      </c>
      <c r="AE11" s="6" t="e">
        <f t="shared" si="41"/>
        <v>#VALUE!</v>
      </c>
      <c r="AF11" s="6" t="e">
        <f t="shared" si="42"/>
        <v>#VALUE!</v>
      </c>
      <c r="AG11" s="6" t="e">
        <f t="shared" si="43"/>
        <v>#VALUE!</v>
      </c>
      <c r="AH11" s="6"/>
      <c r="AI11" s="6">
        <f t="shared" si="44"/>
        <v>16</v>
      </c>
      <c r="AJ11" s="6" t="str">
        <f t="shared" si="45"/>
        <v>רת</v>
      </c>
      <c r="AK11" s="6" t="e">
        <f t="shared" si="46"/>
        <v>#VALUE!</v>
      </c>
      <c r="AL11" s="6" t="e">
        <f t="shared" si="47"/>
        <v>#VALUE!</v>
      </c>
      <c r="AM11" s="6" t="e">
        <f t="shared" si="48"/>
        <v>#VALUE!</v>
      </c>
      <c r="AN11" s="6" t="e">
        <f t="shared" si="49"/>
        <v>#VALUE!</v>
      </c>
      <c r="AO11" s="6" t="e">
        <f t="shared" si="50"/>
        <v>#VALUE!</v>
      </c>
      <c r="AP11" s="6">
        <f t="shared" si="51"/>
        <v>2</v>
      </c>
      <c r="AQ11" s="6" t="e">
        <f t="shared" si="52"/>
        <v>#VALUE!</v>
      </c>
      <c r="AR11" s="6" t="e">
        <f t="shared" si="53"/>
        <v>#VALUE!</v>
      </c>
      <c r="AS11" s="6" t="e">
        <f t="shared" si="54"/>
        <v>#VALUE!</v>
      </c>
      <c r="AT11" s="6" t="e">
        <f t="shared" si="55"/>
        <v>#VALUE!</v>
      </c>
      <c r="AU11" s="6" t="e">
        <f t="shared" si="56"/>
        <v>#VALUE!</v>
      </c>
      <c r="AV11" s="12">
        <f>IFERROR(VLOOKUP(K11,'prika 24h list'!A:B,2,FALSE),0)</f>
        <v>24</v>
      </c>
    </row>
    <row r="12" spans="1:49" ht="28.8" x14ac:dyDescent="0.3">
      <c r="A12" s="1" t="s">
        <v>12</v>
      </c>
      <c r="B12" s="1">
        <v>1005163</v>
      </c>
      <c r="C12" s="16" t="s">
        <v>680</v>
      </c>
      <c r="D12" s="6" t="e">
        <f t="shared" si="14"/>
        <v>#VALUE!</v>
      </c>
      <c r="E12" s="6" t="e">
        <f t="shared" si="15"/>
        <v>#VALUE!</v>
      </c>
      <c r="F12" s="6" t="e">
        <f t="shared" si="16"/>
        <v>#VALUE!</v>
      </c>
      <c r="G12" s="6" t="e">
        <f t="shared" si="17"/>
        <v>#VALUE!</v>
      </c>
      <c r="H12" s="6" t="e">
        <f t="shared" si="18"/>
        <v>#VALUE!</v>
      </c>
      <c r="I12" s="6">
        <f t="shared" si="19"/>
        <v>66</v>
      </c>
      <c r="J12" s="6">
        <f t="shared" si="20"/>
        <v>77</v>
      </c>
      <c r="K12" s="9" t="str">
        <f t="shared" si="21"/>
        <v>פריקה וטעינה</v>
      </c>
      <c r="L12" s="6" t="e">
        <f t="shared" si="22"/>
        <v>#VALUE!</v>
      </c>
      <c r="M12" s="6" t="e">
        <f t="shared" si="23"/>
        <v>#VALUE!</v>
      </c>
      <c r="N12" s="6" t="e">
        <f t="shared" si="24"/>
        <v>#VALUE!</v>
      </c>
      <c r="O12" s="6" t="e">
        <f t="shared" si="25"/>
        <v>#VALUE!</v>
      </c>
      <c r="P12" s="6" t="e">
        <f t="shared" si="26"/>
        <v>#VALUE!</v>
      </c>
      <c r="Q12" s="6">
        <f t="shared" si="27"/>
        <v>12</v>
      </c>
      <c r="R12" s="6" t="e">
        <f t="shared" si="28"/>
        <v>#VALUE!</v>
      </c>
      <c r="S12" s="6" t="e">
        <f t="shared" si="29"/>
        <v>#VALUE!</v>
      </c>
      <c r="T12" s="6" t="e">
        <f t="shared" si="30"/>
        <v>#VALUE!</v>
      </c>
      <c r="U12" s="6" t="e">
        <f t="shared" si="31"/>
        <v>#VALUE!</v>
      </c>
      <c r="V12" s="6" t="e">
        <f t="shared" si="32"/>
        <v>#VALUE!</v>
      </c>
      <c r="W12" s="6" t="e">
        <f t="shared" si="33"/>
        <v>#VALUE!</v>
      </c>
      <c r="X12" s="6" t="e">
        <f t="shared" si="34"/>
        <v>#VALUE!</v>
      </c>
      <c r="Y12" s="6" t="e">
        <f t="shared" si="35"/>
        <v>#VALUE!</v>
      </c>
      <c r="Z12" s="6" t="e">
        <f t="shared" si="36"/>
        <v>#VALUE!</v>
      </c>
      <c r="AA12" s="6" t="e">
        <f t="shared" si="37"/>
        <v>#VALUE!</v>
      </c>
      <c r="AB12" s="6">
        <f t="shared" si="38"/>
        <v>12</v>
      </c>
      <c r="AC12" s="6" t="e">
        <f t="shared" si="39"/>
        <v>#VALUE!</v>
      </c>
      <c r="AD12" s="6" t="e">
        <f t="shared" si="40"/>
        <v>#VALUE!</v>
      </c>
      <c r="AE12" s="6" t="e">
        <f t="shared" si="41"/>
        <v>#VALUE!</v>
      </c>
      <c r="AF12" s="6" t="e">
        <f t="shared" si="42"/>
        <v>#VALUE!</v>
      </c>
      <c r="AG12" s="6" t="e">
        <f t="shared" si="43"/>
        <v>#VALUE!</v>
      </c>
      <c r="AH12" s="6"/>
      <c r="AI12" s="6">
        <f t="shared" si="44"/>
        <v>10</v>
      </c>
      <c r="AJ12" s="6" t="str">
        <f t="shared" si="45"/>
        <v>נה</v>
      </c>
      <c r="AK12" s="6" t="e">
        <f t="shared" si="46"/>
        <v>#VALUE!</v>
      </c>
      <c r="AL12" s="6" t="e">
        <f t="shared" si="47"/>
        <v>#VALUE!</v>
      </c>
      <c r="AM12" s="6" t="e">
        <f t="shared" si="48"/>
        <v>#VALUE!</v>
      </c>
      <c r="AN12" s="6" t="e">
        <f t="shared" si="49"/>
        <v>#VALUE!</v>
      </c>
      <c r="AO12" s="6" t="e">
        <f t="shared" si="50"/>
        <v>#VALUE!</v>
      </c>
      <c r="AP12" s="6">
        <f t="shared" si="51"/>
        <v>2</v>
      </c>
      <c r="AQ12" s="6" t="e">
        <f t="shared" si="52"/>
        <v>#VALUE!</v>
      </c>
      <c r="AR12" s="6" t="e">
        <f t="shared" si="53"/>
        <v>#VALUE!</v>
      </c>
      <c r="AS12" s="6" t="e">
        <f t="shared" si="54"/>
        <v>#VALUE!</v>
      </c>
      <c r="AT12" s="6" t="e">
        <f t="shared" si="55"/>
        <v>#VALUE!</v>
      </c>
      <c r="AU12" s="6" t="e">
        <f t="shared" si="56"/>
        <v>#VALUE!</v>
      </c>
      <c r="AV12" s="12">
        <f>IFERROR(VLOOKUP(K12,'prika 24h list'!A:B,2,FALSE),0)</f>
        <v>24</v>
      </c>
    </row>
    <row r="13" spans="1:49" x14ac:dyDescent="0.3">
      <c r="A13" s="1" t="s">
        <v>13</v>
      </c>
      <c r="B13" s="1">
        <v>1005623</v>
      </c>
      <c r="C13" s="16" t="s">
        <v>681</v>
      </c>
      <c r="D13" s="6" t="e">
        <f t="shared" si="14"/>
        <v>#VALUE!</v>
      </c>
      <c r="E13" s="6" t="e">
        <f t="shared" si="15"/>
        <v>#VALUE!</v>
      </c>
      <c r="F13" s="6" t="e">
        <f t="shared" si="16"/>
        <v>#VALUE!</v>
      </c>
      <c r="G13" s="6" t="e">
        <f t="shared" si="17"/>
        <v>#VALUE!</v>
      </c>
      <c r="H13" s="6" t="e">
        <f t="shared" si="18"/>
        <v>#VALUE!</v>
      </c>
      <c r="I13" s="6">
        <f t="shared" si="19"/>
        <v>13</v>
      </c>
      <c r="J13" s="6">
        <f t="shared" si="20"/>
        <v>58</v>
      </c>
      <c r="K13" s="9" t="str">
        <f t="shared" si="21"/>
        <v>פריקה וטעינה בימי א' עד ו' משעה 07:00 עד 15:00</v>
      </c>
      <c r="L13" s="6" t="e">
        <f t="shared" si="22"/>
        <v>#VALUE!</v>
      </c>
      <c r="M13" s="6" t="e">
        <f t="shared" si="23"/>
        <v>#VALUE!</v>
      </c>
      <c r="N13" s="6" t="e">
        <f t="shared" si="24"/>
        <v>#VALUE!</v>
      </c>
      <c r="O13" s="6" t="e">
        <f t="shared" si="25"/>
        <v>#VALUE!</v>
      </c>
      <c r="P13" s="6" t="e">
        <f t="shared" si="26"/>
        <v>#VALUE!</v>
      </c>
      <c r="Q13" s="6">
        <f t="shared" si="27"/>
        <v>46</v>
      </c>
      <c r="R13" s="6" t="e">
        <f t="shared" si="28"/>
        <v>#VALUE!</v>
      </c>
      <c r="S13" s="6" t="e">
        <f t="shared" si="29"/>
        <v>#VALUE!</v>
      </c>
      <c r="T13" s="6" t="e">
        <f t="shared" si="30"/>
        <v>#VALUE!</v>
      </c>
      <c r="U13" s="6" t="e">
        <f t="shared" si="31"/>
        <v>#VALUE!</v>
      </c>
      <c r="V13" s="6" t="e">
        <f t="shared" si="32"/>
        <v>#VALUE!</v>
      </c>
      <c r="W13" s="6">
        <f t="shared" si="33"/>
        <v>19</v>
      </c>
      <c r="X13" s="6">
        <f t="shared" si="34"/>
        <v>35</v>
      </c>
      <c r="Y13" s="6" t="str">
        <f t="shared" si="35"/>
        <v>07:00</v>
      </c>
      <c r="Z13" s="6">
        <f t="shared" si="36"/>
        <v>44</v>
      </c>
      <c r="AA13" s="6" t="str">
        <f t="shared" si="37"/>
        <v>15:00</v>
      </c>
      <c r="AB13" s="6">
        <f t="shared" si="38"/>
        <v>46</v>
      </c>
      <c r="AC13" s="6" t="str">
        <f t="shared" si="39"/>
        <v>00</v>
      </c>
      <c r="AD13" s="6" t="e">
        <f t="shared" si="40"/>
        <v>#VALUE!</v>
      </c>
      <c r="AE13" s="6" t="e">
        <f t="shared" si="41"/>
        <v>#VALUE!</v>
      </c>
      <c r="AF13" s="6" t="e">
        <f t="shared" si="42"/>
        <v>#VALUE!</v>
      </c>
      <c r="AG13" s="6" t="e">
        <f t="shared" si="43"/>
        <v>#VALUE!</v>
      </c>
      <c r="AH13" s="6"/>
      <c r="AI13" s="6">
        <f t="shared" si="44"/>
        <v>46</v>
      </c>
      <c r="AJ13" s="6" t="str">
        <f t="shared" si="45"/>
        <v/>
      </c>
      <c r="AK13" s="6" t="e">
        <f t="shared" si="46"/>
        <v>#VALUE!</v>
      </c>
      <c r="AL13" s="6" t="e">
        <f t="shared" si="47"/>
        <v>#VALUE!</v>
      </c>
      <c r="AM13" s="6" t="e">
        <f t="shared" si="48"/>
        <v>#VALUE!</v>
      </c>
      <c r="AN13" s="6" t="e">
        <f t="shared" si="49"/>
        <v>#VALUE!</v>
      </c>
      <c r="AO13" s="6" t="e">
        <f t="shared" si="50"/>
        <v>#VALUE!</v>
      </c>
      <c r="AP13" s="6">
        <f t="shared" si="51"/>
        <v>0</v>
      </c>
      <c r="AQ13" s="6" t="e">
        <f t="shared" si="52"/>
        <v>#VALUE!</v>
      </c>
      <c r="AR13" s="6" t="e">
        <f t="shared" si="53"/>
        <v>#VALUE!</v>
      </c>
      <c r="AS13" s="6" t="e">
        <f t="shared" si="54"/>
        <v>#VALUE!</v>
      </c>
      <c r="AT13" s="6" t="e">
        <f t="shared" si="55"/>
        <v>#VALUE!</v>
      </c>
      <c r="AU13" s="6" t="e">
        <f t="shared" si="56"/>
        <v>#VALUE!</v>
      </c>
      <c r="AV13" s="12">
        <f>IFERROR(VLOOKUP(K13,'prika 24h list'!A:B,2,FALSE),0)</f>
        <v>0</v>
      </c>
    </row>
    <row r="14" spans="1:49" x14ac:dyDescent="0.3">
      <c r="A14" s="1" t="s">
        <v>14</v>
      </c>
      <c r="B14" s="1">
        <v>1007047</v>
      </c>
      <c r="C14" s="16" t="s">
        <v>682</v>
      </c>
      <c r="D14" s="6" t="e">
        <f t="shared" si="14"/>
        <v>#VALUE!</v>
      </c>
      <c r="E14" s="6" t="e">
        <f t="shared" si="15"/>
        <v>#VALUE!</v>
      </c>
      <c r="F14" s="6" t="e">
        <f t="shared" si="16"/>
        <v>#VALUE!</v>
      </c>
      <c r="G14" s="6" t="e">
        <f t="shared" si="17"/>
        <v>#VALUE!</v>
      </c>
      <c r="H14" s="6" t="e">
        <f t="shared" si="18"/>
        <v>#VALUE!</v>
      </c>
      <c r="I14" s="6">
        <f t="shared" si="19"/>
        <v>14</v>
      </c>
      <c r="J14" s="6">
        <f t="shared" si="20"/>
        <v>47</v>
      </c>
      <c r="K14" s="9" t="str">
        <f t="shared" si="21"/>
        <v>פריקה וטעינה בלבד שהייה עד 15 דקות</v>
      </c>
      <c r="L14" s="6" t="e">
        <f t="shared" si="22"/>
        <v>#VALUE!</v>
      </c>
      <c r="M14" s="6" t="e">
        <f t="shared" si="23"/>
        <v>#VALUE!</v>
      </c>
      <c r="N14" s="6" t="e">
        <f t="shared" si="24"/>
        <v>#VALUE!</v>
      </c>
      <c r="O14" s="6" t="e">
        <f t="shared" si="25"/>
        <v>#VALUE!</v>
      </c>
      <c r="P14" s="6" t="e">
        <f t="shared" si="26"/>
        <v>#VALUE!</v>
      </c>
      <c r="Q14" s="6">
        <f t="shared" si="27"/>
        <v>34</v>
      </c>
      <c r="R14" s="6" t="e">
        <f t="shared" si="28"/>
        <v>#VALUE!</v>
      </c>
      <c r="S14" s="6" t="e">
        <f t="shared" si="29"/>
        <v>#VALUE!</v>
      </c>
      <c r="T14" s="6" t="e">
        <f t="shared" si="30"/>
        <v>#VALUE!</v>
      </c>
      <c r="U14" s="6" t="e">
        <f t="shared" si="31"/>
        <v>#VALUE!</v>
      </c>
      <c r="V14" s="6" t="e">
        <f t="shared" si="32"/>
        <v>#VALUE!</v>
      </c>
      <c r="W14" s="6" t="e">
        <f t="shared" si="33"/>
        <v>#VALUE!</v>
      </c>
      <c r="X14" s="6" t="e">
        <f t="shared" si="34"/>
        <v>#VALUE!</v>
      </c>
      <c r="Y14" s="6" t="e">
        <f t="shared" si="35"/>
        <v>#VALUE!</v>
      </c>
      <c r="Z14" s="6" t="e">
        <f t="shared" si="36"/>
        <v>#VALUE!</v>
      </c>
      <c r="AA14" s="6" t="e">
        <f t="shared" si="37"/>
        <v>#VALUE!</v>
      </c>
      <c r="AB14" s="6">
        <f t="shared" si="38"/>
        <v>34</v>
      </c>
      <c r="AC14" s="6" t="e">
        <f t="shared" si="39"/>
        <v>#VALUE!</v>
      </c>
      <c r="AD14" s="6" t="e">
        <f t="shared" si="40"/>
        <v>#VALUE!</v>
      </c>
      <c r="AE14" s="6" t="e">
        <f t="shared" si="41"/>
        <v>#VALUE!</v>
      </c>
      <c r="AF14" s="6" t="e">
        <f t="shared" si="42"/>
        <v>#VALUE!</v>
      </c>
      <c r="AG14" s="6" t="e">
        <f t="shared" si="43"/>
        <v>#VALUE!</v>
      </c>
      <c r="AH14" s="6"/>
      <c r="AI14" s="6">
        <f t="shared" si="44"/>
        <v>32</v>
      </c>
      <c r="AJ14" s="6" t="str">
        <f t="shared" si="45"/>
        <v>ות</v>
      </c>
      <c r="AK14" s="6" t="e">
        <f t="shared" si="46"/>
        <v>#VALUE!</v>
      </c>
      <c r="AL14" s="6" t="e">
        <f t="shared" si="47"/>
        <v>#VALUE!</v>
      </c>
      <c r="AM14" s="6" t="e">
        <f t="shared" si="48"/>
        <v>#VALUE!</v>
      </c>
      <c r="AN14" s="6" t="e">
        <f t="shared" si="49"/>
        <v>#VALUE!</v>
      </c>
      <c r="AO14" s="6" t="e">
        <f t="shared" si="50"/>
        <v>#VALUE!</v>
      </c>
      <c r="AP14" s="6">
        <f t="shared" si="51"/>
        <v>2</v>
      </c>
      <c r="AQ14" s="6" t="e">
        <f t="shared" si="52"/>
        <v>#VALUE!</v>
      </c>
      <c r="AR14" s="6" t="e">
        <f t="shared" si="53"/>
        <v>#VALUE!</v>
      </c>
      <c r="AS14" s="6" t="e">
        <f t="shared" si="54"/>
        <v>#VALUE!</v>
      </c>
      <c r="AT14" s="6" t="e">
        <f t="shared" si="55"/>
        <v>#VALUE!</v>
      </c>
      <c r="AU14" s="6" t="e">
        <f t="shared" si="56"/>
        <v>#VALUE!</v>
      </c>
      <c r="AV14" s="12">
        <f>IFERROR(VLOOKUP(K14,'prika 24h list'!A:B,2,FALSE),0)</f>
        <v>24</v>
      </c>
    </row>
    <row r="15" spans="1:49" x14ac:dyDescent="0.3">
      <c r="A15" s="1" t="s">
        <v>15</v>
      </c>
      <c r="B15" s="1">
        <v>1007057</v>
      </c>
      <c r="C15" s="16" t="s">
        <v>683</v>
      </c>
      <c r="D15" s="6" t="e">
        <f t="shared" si="14"/>
        <v>#VALUE!</v>
      </c>
      <c r="E15" s="6" t="e">
        <f t="shared" si="15"/>
        <v>#VALUE!</v>
      </c>
      <c r="F15" s="6" t="e">
        <f t="shared" si="16"/>
        <v>#VALUE!</v>
      </c>
      <c r="G15" s="6" t="e">
        <f t="shared" si="17"/>
        <v>#VALUE!</v>
      </c>
      <c r="H15" s="6" t="e">
        <f t="shared" si="18"/>
        <v>#VALUE!</v>
      </c>
      <c r="I15" s="6">
        <f t="shared" si="19"/>
        <v>20</v>
      </c>
      <c r="J15" s="6">
        <f t="shared" si="20"/>
        <v>36</v>
      </c>
      <c r="K15" s="9" t="str">
        <f t="shared" si="21"/>
        <v>פריקה וטעינה בלבד</v>
      </c>
      <c r="L15" s="6" t="e">
        <f t="shared" si="22"/>
        <v>#VALUE!</v>
      </c>
      <c r="M15" s="6" t="e">
        <f t="shared" si="23"/>
        <v>#VALUE!</v>
      </c>
      <c r="N15" s="6" t="e">
        <f t="shared" si="24"/>
        <v>#VALUE!</v>
      </c>
      <c r="O15" s="6" t="e">
        <f t="shared" si="25"/>
        <v>#VALUE!</v>
      </c>
      <c r="P15" s="6" t="e">
        <f t="shared" si="26"/>
        <v>#VALUE!</v>
      </c>
      <c r="Q15" s="6">
        <f t="shared" si="27"/>
        <v>17</v>
      </c>
      <c r="R15" s="6" t="e">
        <f t="shared" si="28"/>
        <v>#VALUE!</v>
      </c>
      <c r="S15" s="6" t="e">
        <f t="shared" si="29"/>
        <v>#VALUE!</v>
      </c>
      <c r="T15" s="6" t="e">
        <f t="shared" si="30"/>
        <v>#VALUE!</v>
      </c>
      <c r="U15" s="6" t="e">
        <f t="shared" si="31"/>
        <v>#VALUE!</v>
      </c>
      <c r="V15" s="6" t="e">
        <f t="shared" si="32"/>
        <v>#VALUE!</v>
      </c>
      <c r="W15" s="6" t="e">
        <f t="shared" si="33"/>
        <v>#VALUE!</v>
      </c>
      <c r="X15" s="6" t="e">
        <f t="shared" si="34"/>
        <v>#VALUE!</v>
      </c>
      <c r="Y15" s="6" t="e">
        <f t="shared" si="35"/>
        <v>#VALUE!</v>
      </c>
      <c r="Z15" s="6" t="e">
        <f t="shared" si="36"/>
        <v>#VALUE!</v>
      </c>
      <c r="AA15" s="6" t="e">
        <f t="shared" si="37"/>
        <v>#VALUE!</v>
      </c>
      <c r="AB15" s="6">
        <f t="shared" si="38"/>
        <v>17</v>
      </c>
      <c r="AC15" s="6" t="e">
        <f t="shared" si="39"/>
        <v>#VALUE!</v>
      </c>
      <c r="AD15" s="6" t="e">
        <f t="shared" si="40"/>
        <v>#VALUE!</v>
      </c>
      <c r="AE15" s="6" t="e">
        <f t="shared" si="41"/>
        <v>#VALUE!</v>
      </c>
      <c r="AF15" s="6" t="e">
        <f t="shared" si="42"/>
        <v>#VALUE!</v>
      </c>
      <c r="AG15" s="6" t="e">
        <f t="shared" si="43"/>
        <v>#VALUE!</v>
      </c>
      <c r="AH15" s="6"/>
      <c r="AI15" s="6">
        <f t="shared" si="44"/>
        <v>15</v>
      </c>
      <c r="AJ15" s="6" t="str">
        <f t="shared" si="45"/>
        <v>בד</v>
      </c>
      <c r="AK15" s="6" t="e">
        <f t="shared" si="46"/>
        <v>#VALUE!</v>
      </c>
      <c r="AL15" s="6" t="e">
        <f t="shared" si="47"/>
        <v>#VALUE!</v>
      </c>
      <c r="AM15" s="6" t="e">
        <f t="shared" si="48"/>
        <v>#VALUE!</v>
      </c>
      <c r="AN15" s="6" t="e">
        <f t="shared" si="49"/>
        <v>#VALUE!</v>
      </c>
      <c r="AO15" s="6" t="e">
        <f t="shared" si="50"/>
        <v>#VALUE!</v>
      </c>
      <c r="AP15" s="6">
        <f t="shared" si="51"/>
        <v>2</v>
      </c>
      <c r="AQ15" s="6" t="e">
        <f t="shared" si="52"/>
        <v>#VALUE!</v>
      </c>
      <c r="AR15" s="6" t="e">
        <f t="shared" si="53"/>
        <v>#VALUE!</v>
      </c>
      <c r="AS15" s="6" t="e">
        <f t="shared" si="54"/>
        <v>#VALUE!</v>
      </c>
      <c r="AT15" s="6" t="e">
        <f t="shared" si="55"/>
        <v>#VALUE!</v>
      </c>
      <c r="AU15" s="6" t="e">
        <f t="shared" si="56"/>
        <v>#VALUE!</v>
      </c>
      <c r="AV15" s="12">
        <f>IFERROR(VLOOKUP(K15,'prika 24h list'!A:B,2,FALSE),0)</f>
        <v>24</v>
      </c>
    </row>
    <row r="16" spans="1:49" ht="28.8" x14ac:dyDescent="0.3">
      <c r="A16" s="1" t="s">
        <v>16</v>
      </c>
      <c r="B16" s="1">
        <v>1007122</v>
      </c>
      <c r="C16" s="16" t="s">
        <v>684</v>
      </c>
      <c r="D16" s="6" t="e">
        <f t="shared" si="14"/>
        <v>#VALUE!</v>
      </c>
      <c r="E16" s="6" t="e">
        <f t="shared" si="15"/>
        <v>#VALUE!</v>
      </c>
      <c r="F16" s="6" t="e">
        <f t="shared" si="16"/>
        <v>#VALUE!</v>
      </c>
      <c r="G16" s="6" t="e">
        <f t="shared" si="17"/>
        <v>#VALUE!</v>
      </c>
      <c r="H16" s="6" t="e">
        <f t="shared" si="18"/>
        <v>#VALUE!</v>
      </c>
      <c r="I16" s="6">
        <f t="shared" si="19"/>
        <v>49</v>
      </c>
      <c r="J16" s="6">
        <f t="shared" si="20"/>
        <v>66</v>
      </c>
      <c r="K16" s="9" t="str">
        <f t="shared" si="21"/>
        <v>פריקה וטעינה מותרת</v>
      </c>
      <c r="L16" s="6" t="e">
        <f t="shared" si="22"/>
        <v>#VALUE!</v>
      </c>
      <c r="M16" s="6" t="e">
        <f t="shared" si="23"/>
        <v>#VALUE!</v>
      </c>
      <c r="N16" s="6" t="e">
        <f t="shared" si="24"/>
        <v>#VALUE!</v>
      </c>
      <c r="O16" s="6" t="e">
        <f t="shared" si="25"/>
        <v>#VALUE!</v>
      </c>
      <c r="P16" s="6" t="e">
        <f t="shared" si="26"/>
        <v>#VALUE!</v>
      </c>
      <c r="Q16" s="6">
        <f t="shared" si="27"/>
        <v>18</v>
      </c>
      <c r="R16" s="6" t="e">
        <f t="shared" si="28"/>
        <v>#VALUE!</v>
      </c>
      <c r="S16" s="6" t="e">
        <f t="shared" si="29"/>
        <v>#VALUE!</v>
      </c>
      <c r="T16" s="6" t="e">
        <f t="shared" si="30"/>
        <v>#VALUE!</v>
      </c>
      <c r="U16" s="6" t="e">
        <f t="shared" si="31"/>
        <v>#VALUE!</v>
      </c>
      <c r="V16" s="6" t="e">
        <f t="shared" si="32"/>
        <v>#VALUE!</v>
      </c>
      <c r="W16" s="6" t="e">
        <f t="shared" si="33"/>
        <v>#VALUE!</v>
      </c>
      <c r="X16" s="6" t="e">
        <f t="shared" si="34"/>
        <v>#VALUE!</v>
      </c>
      <c r="Y16" s="6" t="e">
        <f t="shared" si="35"/>
        <v>#VALUE!</v>
      </c>
      <c r="Z16" s="6" t="e">
        <f t="shared" si="36"/>
        <v>#VALUE!</v>
      </c>
      <c r="AA16" s="6" t="e">
        <f t="shared" si="37"/>
        <v>#VALUE!</v>
      </c>
      <c r="AB16" s="6">
        <f t="shared" si="38"/>
        <v>18</v>
      </c>
      <c r="AC16" s="6" t="e">
        <f t="shared" si="39"/>
        <v>#VALUE!</v>
      </c>
      <c r="AD16" s="6" t="e">
        <f t="shared" si="40"/>
        <v>#VALUE!</v>
      </c>
      <c r="AE16" s="6" t="e">
        <f t="shared" si="41"/>
        <v>#VALUE!</v>
      </c>
      <c r="AF16" s="6" t="e">
        <f t="shared" si="42"/>
        <v>#VALUE!</v>
      </c>
      <c r="AG16" s="6" t="e">
        <f t="shared" si="43"/>
        <v>#VALUE!</v>
      </c>
      <c r="AH16" s="6"/>
      <c r="AI16" s="6">
        <f t="shared" si="44"/>
        <v>16</v>
      </c>
      <c r="AJ16" s="6" t="str">
        <f t="shared" si="45"/>
        <v>רת</v>
      </c>
      <c r="AK16" s="6" t="e">
        <f t="shared" si="46"/>
        <v>#VALUE!</v>
      </c>
      <c r="AL16" s="6" t="e">
        <f t="shared" si="47"/>
        <v>#VALUE!</v>
      </c>
      <c r="AM16" s="6" t="e">
        <f t="shared" si="48"/>
        <v>#VALUE!</v>
      </c>
      <c r="AN16" s="6" t="e">
        <f t="shared" si="49"/>
        <v>#VALUE!</v>
      </c>
      <c r="AO16" s="6" t="e">
        <f t="shared" si="50"/>
        <v>#VALUE!</v>
      </c>
      <c r="AP16" s="6">
        <f t="shared" si="51"/>
        <v>2</v>
      </c>
      <c r="AQ16" s="6" t="e">
        <f t="shared" si="52"/>
        <v>#VALUE!</v>
      </c>
      <c r="AR16" s="6" t="e">
        <f t="shared" si="53"/>
        <v>#VALUE!</v>
      </c>
      <c r="AS16" s="6" t="e">
        <f t="shared" si="54"/>
        <v>#VALUE!</v>
      </c>
      <c r="AT16" s="6" t="e">
        <f t="shared" si="55"/>
        <v>#VALUE!</v>
      </c>
      <c r="AU16" s="6" t="e">
        <f t="shared" si="56"/>
        <v>#VALUE!</v>
      </c>
      <c r="AV16" s="12">
        <f>IFERROR(VLOOKUP(K16,'prika 24h list'!A:B,2,FALSE),0)</f>
        <v>24</v>
      </c>
    </row>
    <row r="17" spans="1:48" ht="43.2" x14ac:dyDescent="0.3">
      <c r="A17" s="1" t="s">
        <v>17</v>
      </c>
      <c r="B17" s="1">
        <v>1007328</v>
      </c>
      <c r="C17" s="16" t="s">
        <v>676</v>
      </c>
      <c r="D17" s="6" t="e">
        <f t="shared" si="14"/>
        <v>#VALUE!</v>
      </c>
      <c r="E17" s="6" t="e">
        <f t="shared" si="15"/>
        <v>#VALUE!</v>
      </c>
      <c r="F17" s="6" t="e">
        <f t="shared" si="16"/>
        <v>#VALUE!</v>
      </c>
      <c r="G17" s="6" t="e">
        <f t="shared" si="17"/>
        <v>#VALUE!</v>
      </c>
      <c r="H17" s="6" t="e">
        <f t="shared" si="18"/>
        <v>#VALUE!</v>
      </c>
      <c r="I17" s="6">
        <f t="shared" si="19"/>
        <v>13</v>
      </c>
      <c r="J17" s="6">
        <f t="shared" si="20"/>
        <v>151</v>
      </c>
      <c r="K17" s="9" t="str">
        <f t="shared" si="21"/>
        <v>פריקה וטעינה לכלי רכב המוגדרים ברישיונם "משא", "מסחרי" ו"אחוד" בלבד. החניה מותרת לכל כלי רכב ו' וערבי חג מ- 13:00 עד 24:00 במוצ"ש ומוצאי חג</v>
      </c>
      <c r="L17" s="6" t="e">
        <f t="shared" si="22"/>
        <v>#VALUE!</v>
      </c>
      <c r="M17" s="6" t="e">
        <f t="shared" si="23"/>
        <v>#VALUE!</v>
      </c>
      <c r="N17" s="6" t="e">
        <f t="shared" si="24"/>
        <v>#VALUE!</v>
      </c>
      <c r="O17" s="6" t="e">
        <f t="shared" si="25"/>
        <v>#VALUE!</v>
      </c>
      <c r="P17" s="6" t="e">
        <f t="shared" si="26"/>
        <v>#VALUE!</v>
      </c>
      <c r="Q17" s="6">
        <f t="shared" si="27"/>
        <v>139</v>
      </c>
      <c r="R17" s="6" t="e">
        <f t="shared" si="28"/>
        <v>#VALUE!</v>
      </c>
      <c r="S17" s="6" t="e">
        <f t="shared" si="29"/>
        <v>#VALUE!</v>
      </c>
      <c r="T17" s="6" t="e">
        <f t="shared" si="30"/>
        <v>#VALUE!</v>
      </c>
      <c r="U17" s="6" t="e">
        <f t="shared" si="31"/>
        <v>#VALUE!</v>
      </c>
      <c r="V17" s="6" t="e">
        <f t="shared" si="32"/>
        <v>#VALUE!</v>
      </c>
      <c r="W17" s="6" t="e">
        <f t="shared" si="33"/>
        <v>#VALUE!</v>
      </c>
      <c r="X17" s="6" t="e">
        <f t="shared" si="34"/>
        <v>#VALUE!</v>
      </c>
      <c r="Y17" s="6" t="e">
        <f t="shared" si="35"/>
        <v>#VALUE!</v>
      </c>
      <c r="Z17" s="6" t="e">
        <f t="shared" si="36"/>
        <v>#VALUE!</v>
      </c>
      <c r="AA17" s="6" t="e">
        <f t="shared" si="37"/>
        <v>#VALUE!</v>
      </c>
      <c r="AB17" s="6">
        <f t="shared" si="38"/>
        <v>139</v>
      </c>
      <c r="AC17" s="6" t="e">
        <f t="shared" si="39"/>
        <v>#VALUE!</v>
      </c>
      <c r="AD17" s="6" t="e">
        <f t="shared" si="40"/>
        <v>#VALUE!</v>
      </c>
      <c r="AE17" s="6" t="e">
        <f t="shared" si="41"/>
        <v>#VALUE!</v>
      </c>
      <c r="AF17" s="6" t="e">
        <f t="shared" si="42"/>
        <v>#VALUE!</v>
      </c>
      <c r="AG17" s="6" t="e">
        <f t="shared" si="43"/>
        <v>#VALUE!</v>
      </c>
      <c r="AH17" s="6"/>
      <c r="AI17" s="6">
        <f t="shared" si="44"/>
        <v>137</v>
      </c>
      <c r="AJ17" s="6" t="str">
        <f t="shared" si="45"/>
        <v>חג</v>
      </c>
      <c r="AK17" s="6" t="e">
        <f t="shared" si="46"/>
        <v>#VALUE!</v>
      </c>
      <c r="AL17" s="6" t="e">
        <f t="shared" si="47"/>
        <v>#VALUE!</v>
      </c>
      <c r="AM17" s="6" t="e">
        <f t="shared" si="48"/>
        <v>#VALUE!</v>
      </c>
      <c r="AN17" s="6" t="e">
        <f t="shared" si="49"/>
        <v>#VALUE!</v>
      </c>
      <c r="AO17" s="6" t="e">
        <f t="shared" si="50"/>
        <v>#VALUE!</v>
      </c>
      <c r="AP17" s="6">
        <f t="shared" si="51"/>
        <v>2</v>
      </c>
      <c r="AQ17" s="6" t="e">
        <f t="shared" si="52"/>
        <v>#VALUE!</v>
      </c>
      <c r="AR17" s="6" t="e">
        <f t="shared" si="53"/>
        <v>#VALUE!</v>
      </c>
      <c r="AS17" s="6" t="e">
        <f t="shared" si="54"/>
        <v>#VALUE!</v>
      </c>
      <c r="AT17" s="6" t="e">
        <f t="shared" si="55"/>
        <v>#VALUE!</v>
      </c>
      <c r="AU17" s="6" t="e">
        <f t="shared" si="56"/>
        <v>#VALUE!</v>
      </c>
      <c r="AV17" s="12">
        <f>IFERROR(VLOOKUP(K17,'prika 24h list'!A:B,2,FALSE),0)</f>
        <v>0</v>
      </c>
    </row>
    <row r="18" spans="1:48" x14ac:dyDescent="0.3">
      <c r="A18" s="1" t="s">
        <v>18</v>
      </c>
      <c r="B18" s="1">
        <v>1007299</v>
      </c>
      <c r="C18" s="16" t="s">
        <v>685</v>
      </c>
      <c r="D18" s="6" t="e">
        <f t="shared" si="14"/>
        <v>#VALUE!</v>
      </c>
      <c r="E18" s="6" t="e">
        <f t="shared" si="15"/>
        <v>#VALUE!</v>
      </c>
      <c r="F18" s="6" t="e">
        <f t="shared" si="16"/>
        <v>#VALUE!</v>
      </c>
      <c r="G18" s="6" t="e">
        <f t="shared" si="17"/>
        <v>#VALUE!</v>
      </c>
      <c r="H18" s="6" t="e">
        <f t="shared" si="18"/>
        <v>#VALUE!</v>
      </c>
      <c r="I18" s="6">
        <f t="shared" si="19"/>
        <v>19</v>
      </c>
      <c r="J18" s="6">
        <f t="shared" si="20"/>
        <v>35</v>
      </c>
      <c r="K18" s="9" t="str">
        <f t="shared" si="21"/>
        <v>פריקה וטעינה בלבד</v>
      </c>
      <c r="L18" s="6" t="e">
        <f t="shared" si="22"/>
        <v>#VALUE!</v>
      </c>
      <c r="M18" s="6" t="e">
        <f t="shared" si="23"/>
        <v>#VALUE!</v>
      </c>
      <c r="N18" s="6" t="e">
        <f t="shared" si="24"/>
        <v>#VALUE!</v>
      </c>
      <c r="O18" s="6" t="e">
        <f t="shared" si="25"/>
        <v>#VALUE!</v>
      </c>
      <c r="P18" s="6" t="e">
        <f t="shared" si="26"/>
        <v>#VALUE!</v>
      </c>
      <c r="Q18" s="6">
        <f t="shared" si="27"/>
        <v>17</v>
      </c>
      <c r="R18" s="6" t="e">
        <f t="shared" si="28"/>
        <v>#VALUE!</v>
      </c>
      <c r="S18" s="6" t="e">
        <f t="shared" si="29"/>
        <v>#VALUE!</v>
      </c>
      <c r="T18" s="6" t="e">
        <f t="shared" si="30"/>
        <v>#VALUE!</v>
      </c>
      <c r="U18" s="6" t="e">
        <f t="shared" si="31"/>
        <v>#VALUE!</v>
      </c>
      <c r="V18" s="6" t="e">
        <f t="shared" si="32"/>
        <v>#VALUE!</v>
      </c>
      <c r="W18" s="6" t="e">
        <f t="shared" si="33"/>
        <v>#VALUE!</v>
      </c>
      <c r="X18" s="6" t="e">
        <f t="shared" si="34"/>
        <v>#VALUE!</v>
      </c>
      <c r="Y18" s="6" t="e">
        <f t="shared" si="35"/>
        <v>#VALUE!</v>
      </c>
      <c r="Z18" s="6" t="e">
        <f t="shared" si="36"/>
        <v>#VALUE!</v>
      </c>
      <c r="AA18" s="6" t="e">
        <f t="shared" si="37"/>
        <v>#VALUE!</v>
      </c>
      <c r="AB18" s="6">
        <f t="shared" si="38"/>
        <v>17</v>
      </c>
      <c r="AC18" s="6" t="e">
        <f t="shared" si="39"/>
        <v>#VALUE!</v>
      </c>
      <c r="AD18" s="6" t="e">
        <f t="shared" si="40"/>
        <v>#VALUE!</v>
      </c>
      <c r="AE18" s="6" t="e">
        <f t="shared" si="41"/>
        <v>#VALUE!</v>
      </c>
      <c r="AF18" s="6" t="e">
        <f t="shared" si="42"/>
        <v>#VALUE!</v>
      </c>
      <c r="AG18" s="6" t="e">
        <f t="shared" si="43"/>
        <v>#VALUE!</v>
      </c>
      <c r="AH18" s="6"/>
      <c r="AI18" s="6">
        <f t="shared" si="44"/>
        <v>15</v>
      </c>
      <c r="AJ18" s="6" t="str">
        <f t="shared" si="45"/>
        <v>בד</v>
      </c>
      <c r="AK18" s="6" t="e">
        <f t="shared" si="46"/>
        <v>#VALUE!</v>
      </c>
      <c r="AL18" s="6" t="e">
        <f t="shared" si="47"/>
        <v>#VALUE!</v>
      </c>
      <c r="AM18" s="6" t="e">
        <f t="shared" si="48"/>
        <v>#VALUE!</v>
      </c>
      <c r="AN18" s="6" t="e">
        <f t="shared" si="49"/>
        <v>#VALUE!</v>
      </c>
      <c r="AO18" s="6" t="e">
        <f t="shared" si="50"/>
        <v>#VALUE!</v>
      </c>
      <c r="AP18" s="6">
        <f t="shared" si="51"/>
        <v>2</v>
      </c>
      <c r="AQ18" s="6" t="e">
        <f t="shared" si="52"/>
        <v>#VALUE!</v>
      </c>
      <c r="AR18" s="6" t="e">
        <f t="shared" si="53"/>
        <v>#VALUE!</v>
      </c>
      <c r="AS18" s="6" t="e">
        <f t="shared" si="54"/>
        <v>#VALUE!</v>
      </c>
      <c r="AT18" s="6" t="e">
        <f t="shared" si="55"/>
        <v>#VALUE!</v>
      </c>
      <c r="AU18" s="6" t="e">
        <f t="shared" si="56"/>
        <v>#VALUE!</v>
      </c>
      <c r="AV18" s="12">
        <f>IFERROR(VLOOKUP(K18,'prika 24h list'!A:B,2,FALSE),0)</f>
        <v>24</v>
      </c>
    </row>
    <row r="19" spans="1:48" x14ac:dyDescent="0.3">
      <c r="A19" s="1" t="s">
        <v>19</v>
      </c>
      <c r="B19" s="1">
        <v>1007301</v>
      </c>
      <c r="C19" s="16" t="s">
        <v>686</v>
      </c>
      <c r="D19" s="6" t="e">
        <f t="shared" si="14"/>
        <v>#VALUE!</v>
      </c>
      <c r="E19" s="6" t="e">
        <f t="shared" si="15"/>
        <v>#VALUE!</v>
      </c>
      <c r="F19" s="6" t="e">
        <f t="shared" si="16"/>
        <v>#VALUE!</v>
      </c>
      <c r="G19" s="6" t="e">
        <f t="shared" si="17"/>
        <v>#VALUE!</v>
      </c>
      <c r="H19" s="6" t="e">
        <f t="shared" si="18"/>
        <v>#VALUE!</v>
      </c>
      <c r="I19" s="6">
        <f t="shared" si="19"/>
        <v>19</v>
      </c>
      <c r="J19" s="6">
        <f t="shared" si="20"/>
        <v>35</v>
      </c>
      <c r="K19" s="9" t="str">
        <f t="shared" si="21"/>
        <v>פריקה וטעינה בלבד</v>
      </c>
      <c r="L19" s="6" t="e">
        <f t="shared" si="22"/>
        <v>#VALUE!</v>
      </c>
      <c r="M19" s="6" t="e">
        <f t="shared" si="23"/>
        <v>#VALUE!</v>
      </c>
      <c r="N19" s="6" t="e">
        <f t="shared" si="24"/>
        <v>#VALUE!</v>
      </c>
      <c r="O19" s="6" t="e">
        <f t="shared" si="25"/>
        <v>#VALUE!</v>
      </c>
      <c r="P19" s="6" t="e">
        <f t="shared" si="26"/>
        <v>#VALUE!</v>
      </c>
      <c r="Q19" s="6">
        <f t="shared" si="27"/>
        <v>17</v>
      </c>
      <c r="R19" s="6" t="e">
        <f t="shared" si="28"/>
        <v>#VALUE!</v>
      </c>
      <c r="S19" s="6" t="e">
        <f t="shared" si="29"/>
        <v>#VALUE!</v>
      </c>
      <c r="T19" s="6" t="e">
        <f t="shared" si="30"/>
        <v>#VALUE!</v>
      </c>
      <c r="U19" s="6" t="e">
        <f t="shared" si="31"/>
        <v>#VALUE!</v>
      </c>
      <c r="V19" s="6" t="e">
        <f t="shared" si="32"/>
        <v>#VALUE!</v>
      </c>
      <c r="W19" s="6" t="e">
        <f t="shared" si="33"/>
        <v>#VALUE!</v>
      </c>
      <c r="X19" s="6" t="e">
        <f t="shared" si="34"/>
        <v>#VALUE!</v>
      </c>
      <c r="Y19" s="6" t="e">
        <f t="shared" si="35"/>
        <v>#VALUE!</v>
      </c>
      <c r="Z19" s="6" t="e">
        <f t="shared" si="36"/>
        <v>#VALUE!</v>
      </c>
      <c r="AA19" s="6" t="e">
        <f t="shared" si="37"/>
        <v>#VALUE!</v>
      </c>
      <c r="AB19" s="6">
        <f t="shared" si="38"/>
        <v>17</v>
      </c>
      <c r="AC19" s="6" t="e">
        <f t="shared" si="39"/>
        <v>#VALUE!</v>
      </c>
      <c r="AD19" s="6" t="e">
        <f t="shared" si="40"/>
        <v>#VALUE!</v>
      </c>
      <c r="AE19" s="6" t="e">
        <f t="shared" si="41"/>
        <v>#VALUE!</v>
      </c>
      <c r="AF19" s="6" t="e">
        <f t="shared" si="42"/>
        <v>#VALUE!</v>
      </c>
      <c r="AG19" s="6" t="e">
        <f t="shared" si="43"/>
        <v>#VALUE!</v>
      </c>
      <c r="AH19" s="6"/>
      <c r="AI19" s="6">
        <f t="shared" si="44"/>
        <v>15</v>
      </c>
      <c r="AJ19" s="6" t="str">
        <f t="shared" si="45"/>
        <v>בד</v>
      </c>
      <c r="AK19" s="6" t="e">
        <f t="shared" si="46"/>
        <v>#VALUE!</v>
      </c>
      <c r="AL19" s="6" t="e">
        <f t="shared" si="47"/>
        <v>#VALUE!</v>
      </c>
      <c r="AM19" s="6" t="e">
        <f t="shared" si="48"/>
        <v>#VALUE!</v>
      </c>
      <c r="AN19" s="6" t="e">
        <f t="shared" si="49"/>
        <v>#VALUE!</v>
      </c>
      <c r="AO19" s="6" t="e">
        <f t="shared" si="50"/>
        <v>#VALUE!</v>
      </c>
      <c r="AP19" s="6">
        <f t="shared" si="51"/>
        <v>2</v>
      </c>
      <c r="AQ19" s="6" t="e">
        <f t="shared" si="52"/>
        <v>#VALUE!</v>
      </c>
      <c r="AR19" s="6" t="e">
        <f t="shared" si="53"/>
        <v>#VALUE!</v>
      </c>
      <c r="AS19" s="6" t="e">
        <f t="shared" si="54"/>
        <v>#VALUE!</v>
      </c>
      <c r="AT19" s="6" t="e">
        <f t="shared" si="55"/>
        <v>#VALUE!</v>
      </c>
      <c r="AU19" s="6" t="e">
        <f t="shared" si="56"/>
        <v>#VALUE!</v>
      </c>
      <c r="AV19" s="12">
        <f>IFERROR(VLOOKUP(K19,'prika 24h list'!A:B,2,FALSE),0)</f>
        <v>24</v>
      </c>
    </row>
    <row r="20" spans="1:48" x14ac:dyDescent="0.3">
      <c r="A20" s="1" t="s">
        <v>20</v>
      </c>
      <c r="B20" s="1">
        <v>1007350</v>
      </c>
      <c r="C20" s="16" t="s">
        <v>687</v>
      </c>
      <c r="D20" s="6" t="e">
        <f t="shared" si="14"/>
        <v>#VALUE!</v>
      </c>
      <c r="E20" s="6" t="e">
        <f t="shared" si="15"/>
        <v>#VALUE!</v>
      </c>
      <c r="F20" s="6" t="e">
        <f t="shared" si="16"/>
        <v>#VALUE!</v>
      </c>
      <c r="G20" s="6" t="e">
        <f t="shared" si="17"/>
        <v>#VALUE!</v>
      </c>
      <c r="H20" s="6" t="e">
        <f t="shared" si="18"/>
        <v>#VALUE!</v>
      </c>
      <c r="I20" s="6">
        <f t="shared" si="19"/>
        <v>14</v>
      </c>
      <c r="J20" s="6">
        <f t="shared" si="20"/>
        <v>30</v>
      </c>
      <c r="K20" s="9" t="str">
        <f t="shared" si="21"/>
        <v>פריקה וטעינה בלבד</v>
      </c>
      <c r="L20" s="6" t="e">
        <f t="shared" si="22"/>
        <v>#VALUE!</v>
      </c>
      <c r="M20" s="6" t="e">
        <f t="shared" si="23"/>
        <v>#VALUE!</v>
      </c>
      <c r="N20" s="6" t="e">
        <f t="shared" si="24"/>
        <v>#VALUE!</v>
      </c>
      <c r="O20" s="6" t="e">
        <f t="shared" si="25"/>
        <v>#VALUE!</v>
      </c>
      <c r="P20" s="6" t="e">
        <f t="shared" si="26"/>
        <v>#VALUE!</v>
      </c>
      <c r="Q20" s="6">
        <f t="shared" si="27"/>
        <v>17</v>
      </c>
      <c r="R20" s="6" t="e">
        <f t="shared" si="28"/>
        <v>#VALUE!</v>
      </c>
      <c r="S20" s="6" t="e">
        <f t="shared" si="29"/>
        <v>#VALUE!</v>
      </c>
      <c r="T20" s="6" t="e">
        <f t="shared" si="30"/>
        <v>#VALUE!</v>
      </c>
      <c r="U20" s="6" t="e">
        <f t="shared" si="31"/>
        <v>#VALUE!</v>
      </c>
      <c r="V20" s="6" t="e">
        <f t="shared" si="32"/>
        <v>#VALUE!</v>
      </c>
      <c r="W20" s="6" t="e">
        <f t="shared" si="33"/>
        <v>#VALUE!</v>
      </c>
      <c r="X20" s="6" t="e">
        <f t="shared" si="34"/>
        <v>#VALUE!</v>
      </c>
      <c r="Y20" s="6" t="e">
        <f t="shared" si="35"/>
        <v>#VALUE!</v>
      </c>
      <c r="Z20" s="6" t="e">
        <f t="shared" si="36"/>
        <v>#VALUE!</v>
      </c>
      <c r="AA20" s="6" t="e">
        <f t="shared" si="37"/>
        <v>#VALUE!</v>
      </c>
      <c r="AB20" s="6">
        <f t="shared" si="38"/>
        <v>17</v>
      </c>
      <c r="AC20" s="6" t="e">
        <f t="shared" si="39"/>
        <v>#VALUE!</v>
      </c>
      <c r="AD20" s="6" t="e">
        <f t="shared" si="40"/>
        <v>#VALUE!</v>
      </c>
      <c r="AE20" s="6" t="e">
        <f t="shared" si="41"/>
        <v>#VALUE!</v>
      </c>
      <c r="AF20" s="6" t="e">
        <f t="shared" si="42"/>
        <v>#VALUE!</v>
      </c>
      <c r="AG20" s="6" t="e">
        <f t="shared" si="43"/>
        <v>#VALUE!</v>
      </c>
      <c r="AH20" s="6"/>
      <c r="AI20" s="6">
        <f t="shared" si="44"/>
        <v>15</v>
      </c>
      <c r="AJ20" s="6" t="str">
        <f t="shared" si="45"/>
        <v>בד</v>
      </c>
      <c r="AK20" s="6" t="e">
        <f t="shared" si="46"/>
        <v>#VALUE!</v>
      </c>
      <c r="AL20" s="6" t="e">
        <f t="shared" si="47"/>
        <v>#VALUE!</v>
      </c>
      <c r="AM20" s="6" t="e">
        <f t="shared" si="48"/>
        <v>#VALUE!</v>
      </c>
      <c r="AN20" s="6" t="e">
        <f t="shared" si="49"/>
        <v>#VALUE!</v>
      </c>
      <c r="AO20" s="6" t="e">
        <f t="shared" si="50"/>
        <v>#VALUE!</v>
      </c>
      <c r="AP20" s="6">
        <f t="shared" si="51"/>
        <v>2</v>
      </c>
      <c r="AQ20" s="6" t="e">
        <f t="shared" si="52"/>
        <v>#VALUE!</v>
      </c>
      <c r="AR20" s="6" t="e">
        <f t="shared" si="53"/>
        <v>#VALUE!</v>
      </c>
      <c r="AS20" s="6" t="e">
        <f t="shared" si="54"/>
        <v>#VALUE!</v>
      </c>
      <c r="AT20" s="6" t="e">
        <f t="shared" si="55"/>
        <v>#VALUE!</v>
      </c>
      <c r="AU20" s="6" t="e">
        <f t="shared" si="56"/>
        <v>#VALUE!</v>
      </c>
      <c r="AV20" s="12">
        <f>IFERROR(VLOOKUP(K20,'prika 24h list'!A:B,2,FALSE),0)</f>
        <v>24</v>
      </c>
    </row>
    <row r="21" spans="1:48" x14ac:dyDescent="0.3">
      <c r="A21" s="1" t="s">
        <v>21</v>
      </c>
      <c r="B21" s="1">
        <v>1007356</v>
      </c>
      <c r="C21" s="16" t="s">
        <v>688</v>
      </c>
      <c r="D21" s="6" t="e">
        <f t="shared" si="14"/>
        <v>#VALUE!</v>
      </c>
      <c r="E21" s="6" t="e">
        <f t="shared" si="15"/>
        <v>#VALUE!</v>
      </c>
      <c r="F21" s="6" t="e">
        <f t="shared" si="16"/>
        <v>#VALUE!</v>
      </c>
      <c r="G21" s="6" t="e">
        <f t="shared" si="17"/>
        <v>#VALUE!</v>
      </c>
      <c r="H21" s="6" t="e">
        <f t="shared" si="18"/>
        <v>#VALUE!</v>
      </c>
      <c r="I21" s="6">
        <f t="shared" si="19"/>
        <v>13</v>
      </c>
      <c r="J21" s="6">
        <f t="shared" si="20"/>
        <v>24</v>
      </c>
      <c r="K21" s="9" t="str">
        <f t="shared" si="21"/>
        <v>פריקה וטעינה</v>
      </c>
      <c r="L21" s="6" t="e">
        <f t="shared" si="22"/>
        <v>#VALUE!</v>
      </c>
      <c r="M21" s="6" t="e">
        <f t="shared" si="23"/>
        <v>#VALUE!</v>
      </c>
      <c r="N21" s="6" t="e">
        <f t="shared" si="24"/>
        <v>#VALUE!</v>
      </c>
      <c r="O21" s="6" t="e">
        <f t="shared" si="25"/>
        <v>#VALUE!</v>
      </c>
      <c r="P21" s="6" t="e">
        <f t="shared" si="26"/>
        <v>#VALUE!</v>
      </c>
      <c r="Q21" s="6">
        <f t="shared" si="27"/>
        <v>12</v>
      </c>
      <c r="R21" s="6" t="e">
        <f t="shared" si="28"/>
        <v>#VALUE!</v>
      </c>
      <c r="S21" s="6" t="e">
        <f t="shared" si="29"/>
        <v>#VALUE!</v>
      </c>
      <c r="T21" s="6" t="e">
        <f t="shared" si="30"/>
        <v>#VALUE!</v>
      </c>
      <c r="U21" s="6" t="e">
        <f t="shared" si="31"/>
        <v>#VALUE!</v>
      </c>
      <c r="V21" s="6" t="e">
        <f t="shared" si="32"/>
        <v>#VALUE!</v>
      </c>
      <c r="W21" s="6" t="e">
        <f t="shared" si="33"/>
        <v>#VALUE!</v>
      </c>
      <c r="X21" s="6" t="e">
        <f t="shared" si="34"/>
        <v>#VALUE!</v>
      </c>
      <c r="Y21" s="6" t="e">
        <f t="shared" si="35"/>
        <v>#VALUE!</v>
      </c>
      <c r="Z21" s="6" t="e">
        <f t="shared" si="36"/>
        <v>#VALUE!</v>
      </c>
      <c r="AA21" s="6" t="e">
        <f t="shared" si="37"/>
        <v>#VALUE!</v>
      </c>
      <c r="AB21" s="6">
        <f t="shared" si="38"/>
        <v>12</v>
      </c>
      <c r="AC21" s="6" t="e">
        <f t="shared" si="39"/>
        <v>#VALUE!</v>
      </c>
      <c r="AD21" s="6" t="e">
        <f t="shared" si="40"/>
        <v>#VALUE!</v>
      </c>
      <c r="AE21" s="6" t="e">
        <f t="shared" si="41"/>
        <v>#VALUE!</v>
      </c>
      <c r="AF21" s="6" t="e">
        <f t="shared" si="42"/>
        <v>#VALUE!</v>
      </c>
      <c r="AG21" s="6" t="e">
        <f t="shared" si="43"/>
        <v>#VALUE!</v>
      </c>
      <c r="AH21" s="6"/>
      <c r="AI21" s="6">
        <f t="shared" si="44"/>
        <v>10</v>
      </c>
      <c r="AJ21" s="6" t="str">
        <f t="shared" si="45"/>
        <v>נה</v>
      </c>
      <c r="AK21" s="6" t="e">
        <f t="shared" si="46"/>
        <v>#VALUE!</v>
      </c>
      <c r="AL21" s="6" t="e">
        <f t="shared" si="47"/>
        <v>#VALUE!</v>
      </c>
      <c r="AM21" s="6" t="e">
        <f t="shared" si="48"/>
        <v>#VALUE!</v>
      </c>
      <c r="AN21" s="6" t="e">
        <f t="shared" si="49"/>
        <v>#VALUE!</v>
      </c>
      <c r="AO21" s="6" t="e">
        <f t="shared" si="50"/>
        <v>#VALUE!</v>
      </c>
      <c r="AP21" s="6">
        <f t="shared" si="51"/>
        <v>2</v>
      </c>
      <c r="AQ21" s="6" t="e">
        <f t="shared" si="52"/>
        <v>#VALUE!</v>
      </c>
      <c r="AR21" s="6" t="e">
        <f t="shared" si="53"/>
        <v>#VALUE!</v>
      </c>
      <c r="AS21" s="6" t="e">
        <f t="shared" si="54"/>
        <v>#VALUE!</v>
      </c>
      <c r="AT21" s="6" t="e">
        <f t="shared" si="55"/>
        <v>#VALUE!</v>
      </c>
      <c r="AU21" s="6" t="e">
        <f t="shared" si="56"/>
        <v>#VALUE!</v>
      </c>
      <c r="AV21" s="12">
        <f>IFERROR(VLOOKUP(K21,'prika 24h list'!A:B,2,FALSE),0)</f>
        <v>24</v>
      </c>
    </row>
    <row r="22" spans="1:48" ht="43.2" x14ac:dyDescent="0.3">
      <c r="A22" s="1" t="s">
        <v>22</v>
      </c>
      <c r="B22" s="1">
        <v>1007374</v>
      </c>
      <c r="C22" s="16" t="s">
        <v>676</v>
      </c>
      <c r="D22" s="6" t="e">
        <f t="shared" si="14"/>
        <v>#VALUE!</v>
      </c>
      <c r="E22" s="6" t="e">
        <f t="shared" si="15"/>
        <v>#VALUE!</v>
      </c>
      <c r="F22" s="6" t="e">
        <f t="shared" si="16"/>
        <v>#VALUE!</v>
      </c>
      <c r="G22" s="6" t="e">
        <f t="shared" si="17"/>
        <v>#VALUE!</v>
      </c>
      <c r="H22" s="6" t="e">
        <f t="shared" si="18"/>
        <v>#VALUE!</v>
      </c>
      <c r="I22" s="6">
        <f t="shared" si="19"/>
        <v>13</v>
      </c>
      <c r="J22" s="6">
        <f t="shared" si="20"/>
        <v>151</v>
      </c>
      <c r="K22" s="9" t="str">
        <f t="shared" si="21"/>
        <v>פריקה וטעינה לכלי רכב המוגדרים ברישיונם "משא", "מסחרי" ו"אחוד" בלבד. החניה מותרת לכל כלי רכב ו' וערבי חג מ- 13:00 עד 24:00 במוצ"ש ומוצאי חג</v>
      </c>
      <c r="L22" s="6" t="e">
        <f t="shared" si="22"/>
        <v>#VALUE!</v>
      </c>
      <c r="M22" s="6" t="e">
        <f t="shared" si="23"/>
        <v>#VALUE!</v>
      </c>
      <c r="N22" s="6" t="e">
        <f t="shared" si="24"/>
        <v>#VALUE!</v>
      </c>
      <c r="O22" s="6" t="e">
        <f t="shared" si="25"/>
        <v>#VALUE!</v>
      </c>
      <c r="P22" s="6" t="e">
        <f t="shared" si="26"/>
        <v>#VALUE!</v>
      </c>
      <c r="Q22" s="6">
        <f t="shared" si="27"/>
        <v>139</v>
      </c>
      <c r="R22" s="6" t="e">
        <f t="shared" si="28"/>
        <v>#VALUE!</v>
      </c>
      <c r="S22" s="6" t="e">
        <f t="shared" si="29"/>
        <v>#VALUE!</v>
      </c>
      <c r="T22" s="6" t="e">
        <f t="shared" si="30"/>
        <v>#VALUE!</v>
      </c>
      <c r="U22" s="6" t="e">
        <f t="shared" si="31"/>
        <v>#VALUE!</v>
      </c>
      <c r="V22" s="6" t="e">
        <f t="shared" si="32"/>
        <v>#VALUE!</v>
      </c>
      <c r="W22" s="6" t="e">
        <f t="shared" si="33"/>
        <v>#VALUE!</v>
      </c>
      <c r="X22" s="6" t="e">
        <f t="shared" si="34"/>
        <v>#VALUE!</v>
      </c>
      <c r="Y22" s="6" t="e">
        <f t="shared" si="35"/>
        <v>#VALUE!</v>
      </c>
      <c r="Z22" s="6" t="e">
        <f t="shared" si="36"/>
        <v>#VALUE!</v>
      </c>
      <c r="AA22" s="6" t="e">
        <f t="shared" si="37"/>
        <v>#VALUE!</v>
      </c>
      <c r="AB22" s="6">
        <f t="shared" si="38"/>
        <v>139</v>
      </c>
      <c r="AC22" s="6" t="e">
        <f t="shared" si="39"/>
        <v>#VALUE!</v>
      </c>
      <c r="AD22" s="6" t="e">
        <f t="shared" si="40"/>
        <v>#VALUE!</v>
      </c>
      <c r="AE22" s="6" t="e">
        <f t="shared" si="41"/>
        <v>#VALUE!</v>
      </c>
      <c r="AF22" s="6" t="e">
        <f t="shared" si="42"/>
        <v>#VALUE!</v>
      </c>
      <c r="AG22" s="6" t="e">
        <f t="shared" si="43"/>
        <v>#VALUE!</v>
      </c>
      <c r="AH22" s="6"/>
      <c r="AI22" s="6">
        <f t="shared" si="44"/>
        <v>137</v>
      </c>
      <c r="AJ22" s="6" t="str">
        <f t="shared" si="45"/>
        <v>חג</v>
      </c>
      <c r="AK22" s="6" t="e">
        <f t="shared" si="46"/>
        <v>#VALUE!</v>
      </c>
      <c r="AL22" s="6" t="e">
        <f t="shared" si="47"/>
        <v>#VALUE!</v>
      </c>
      <c r="AM22" s="6" t="e">
        <f t="shared" si="48"/>
        <v>#VALUE!</v>
      </c>
      <c r="AN22" s="6" t="e">
        <f t="shared" si="49"/>
        <v>#VALUE!</v>
      </c>
      <c r="AO22" s="6" t="e">
        <f t="shared" si="50"/>
        <v>#VALUE!</v>
      </c>
      <c r="AP22" s="6">
        <f t="shared" si="51"/>
        <v>2</v>
      </c>
      <c r="AQ22" s="6" t="e">
        <f t="shared" si="52"/>
        <v>#VALUE!</v>
      </c>
      <c r="AR22" s="6" t="e">
        <f t="shared" si="53"/>
        <v>#VALUE!</v>
      </c>
      <c r="AS22" s="6" t="e">
        <f t="shared" si="54"/>
        <v>#VALUE!</v>
      </c>
      <c r="AT22" s="6" t="e">
        <f t="shared" si="55"/>
        <v>#VALUE!</v>
      </c>
      <c r="AU22" s="6" t="e">
        <f t="shared" si="56"/>
        <v>#VALUE!</v>
      </c>
      <c r="AV22" s="12">
        <f>IFERROR(VLOOKUP(K22,'prika 24h list'!A:B,2,FALSE),0)</f>
        <v>0</v>
      </c>
    </row>
    <row r="23" spans="1:48" ht="43.2" x14ac:dyDescent="0.3">
      <c r="A23" s="1" t="s">
        <v>23</v>
      </c>
      <c r="B23" s="1">
        <v>1007415</v>
      </c>
      <c r="C23" s="16" t="s">
        <v>676</v>
      </c>
      <c r="D23" s="6" t="e">
        <f t="shared" si="14"/>
        <v>#VALUE!</v>
      </c>
      <c r="E23" s="6" t="e">
        <f t="shared" si="15"/>
        <v>#VALUE!</v>
      </c>
      <c r="F23" s="6" t="e">
        <f t="shared" si="16"/>
        <v>#VALUE!</v>
      </c>
      <c r="G23" s="6" t="e">
        <f t="shared" si="17"/>
        <v>#VALUE!</v>
      </c>
      <c r="H23" s="6" t="e">
        <f t="shared" si="18"/>
        <v>#VALUE!</v>
      </c>
      <c r="I23" s="6">
        <f t="shared" si="19"/>
        <v>13</v>
      </c>
      <c r="J23" s="6">
        <f t="shared" si="20"/>
        <v>151</v>
      </c>
      <c r="K23" s="9" t="str">
        <f t="shared" si="21"/>
        <v>פריקה וטעינה לכלי רכב המוגדרים ברישיונם "משא", "מסחרי" ו"אחוד" בלבד. החניה מותרת לכל כלי רכב ו' וערבי חג מ- 13:00 עד 24:00 במוצ"ש ומוצאי חג</v>
      </c>
      <c r="L23" s="6" t="e">
        <f t="shared" si="22"/>
        <v>#VALUE!</v>
      </c>
      <c r="M23" s="6" t="e">
        <f t="shared" si="23"/>
        <v>#VALUE!</v>
      </c>
      <c r="N23" s="6" t="e">
        <f t="shared" si="24"/>
        <v>#VALUE!</v>
      </c>
      <c r="O23" s="6" t="e">
        <f t="shared" si="25"/>
        <v>#VALUE!</v>
      </c>
      <c r="P23" s="6" t="e">
        <f t="shared" si="26"/>
        <v>#VALUE!</v>
      </c>
      <c r="Q23" s="6">
        <f t="shared" si="27"/>
        <v>139</v>
      </c>
      <c r="R23" s="6" t="e">
        <f t="shared" si="28"/>
        <v>#VALUE!</v>
      </c>
      <c r="S23" s="6" t="e">
        <f t="shared" si="29"/>
        <v>#VALUE!</v>
      </c>
      <c r="T23" s="6" t="e">
        <f t="shared" si="30"/>
        <v>#VALUE!</v>
      </c>
      <c r="U23" s="6" t="e">
        <f t="shared" si="31"/>
        <v>#VALUE!</v>
      </c>
      <c r="V23" s="6" t="e">
        <f t="shared" si="32"/>
        <v>#VALUE!</v>
      </c>
      <c r="W23" s="6" t="e">
        <f t="shared" si="33"/>
        <v>#VALUE!</v>
      </c>
      <c r="X23" s="6" t="e">
        <f t="shared" si="34"/>
        <v>#VALUE!</v>
      </c>
      <c r="Y23" s="6" t="e">
        <f t="shared" si="35"/>
        <v>#VALUE!</v>
      </c>
      <c r="Z23" s="6" t="e">
        <f t="shared" si="36"/>
        <v>#VALUE!</v>
      </c>
      <c r="AA23" s="6" t="e">
        <f t="shared" si="37"/>
        <v>#VALUE!</v>
      </c>
      <c r="AB23" s="6">
        <f t="shared" si="38"/>
        <v>139</v>
      </c>
      <c r="AC23" s="6" t="e">
        <f t="shared" si="39"/>
        <v>#VALUE!</v>
      </c>
      <c r="AD23" s="6" t="e">
        <f t="shared" si="40"/>
        <v>#VALUE!</v>
      </c>
      <c r="AE23" s="6" t="e">
        <f t="shared" si="41"/>
        <v>#VALUE!</v>
      </c>
      <c r="AF23" s="6" t="e">
        <f t="shared" si="42"/>
        <v>#VALUE!</v>
      </c>
      <c r="AG23" s="6" t="e">
        <f t="shared" si="43"/>
        <v>#VALUE!</v>
      </c>
      <c r="AH23" s="6"/>
      <c r="AI23" s="6">
        <f t="shared" si="44"/>
        <v>137</v>
      </c>
      <c r="AJ23" s="6" t="str">
        <f t="shared" si="45"/>
        <v>חג</v>
      </c>
      <c r="AK23" s="6" t="e">
        <f t="shared" si="46"/>
        <v>#VALUE!</v>
      </c>
      <c r="AL23" s="6" t="e">
        <f t="shared" si="47"/>
        <v>#VALUE!</v>
      </c>
      <c r="AM23" s="6" t="e">
        <f t="shared" si="48"/>
        <v>#VALUE!</v>
      </c>
      <c r="AN23" s="6" t="e">
        <f t="shared" si="49"/>
        <v>#VALUE!</v>
      </c>
      <c r="AO23" s="6" t="e">
        <f t="shared" si="50"/>
        <v>#VALUE!</v>
      </c>
      <c r="AP23" s="6">
        <f t="shared" si="51"/>
        <v>2</v>
      </c>
      <c r="AQ23" s="6" t="e">
        <f t="shared" si="52"/>
        <v>#VALUE!</v>
      </c>
      <c r="AR23" s="6" t="e">
        <f t="shared" si="53"/>
        <v>#VALUE!</v>
      </c>
      <c r="AS23" s="6" t="e">
        <f t="shared" si="54"/>
        <v>#VALUE!</v>
      </c>
      <c r="AT23" s="6" t="e">
        <f t="shared" si="55"/>
        <v>#VALUE!</v>
      </c>
      <c r="AU23" s="6" t="e">
        <f t="shared" si="56"/>
        <v>#VALUE!</v>
      </c>
      <c r="AV23" s="12">
        <f>IFERROR(VLOOKUP(K23,'prika 24h list'!A:B,2,FALSE),0)</f>
        <v>0</v>
      </c>
    </row>
    <row r="24" spans="1:48" ht="43.2" x14ac:dyDescent="0.3">
      <c r="A24" s="1" t="s">
        <v>24</v>
      </c>
      <c r="B24" s="1">
        <v>1007444</v>
      </c>
      <c r="C24" s="16" t="s">
        <v>689</v>
      </c>
      <c r="D24" s="6" t="e">
        <f t="shared" si="14"/>
        <v>#VALUE!</v>
      </c>
      <c r="E24" s="6" t="e">
        <f t="shared" si="15"/>
        <v>#VALUE!</v>
      </c>
      <c r="F24" s="6" t="e">
        <f t="shared" si="16"/>
        <v>#VALUE!</v>
      </c>
      <c r="G24" s="6" t="e">
        <f t="shared" si="17"/>
        <v>#VALUE!</v>
      </c>
      <c r="H24" s="6" t="e">
        <f t="shared" si="18"/>
        <v>#VALUE!</v>
      </c>
      <c r="I24" s="6">
        <f t="shared" si="19"/>
        <v>13</v>
      </c>
      <c r="J24" s="6">
        <f t="shared" si="20"/>
        <v>152</v>
      </c>
      <c r="K24" s="9" t="str">
        <f t="shared" si="21"/>
        <v>פריקה וטעינה לכלי רכב המוגדרים ברישיונם "משא", "מסחרי" ו"אחוד" בלבד. החניה מ ותרת לכל כלי רכב ו' וערבי חג מ- 13:00 עד 24:00 במוצ"ש ומוצאי חג</v>
      </c>
      <c r="L24" s="6" t="e">
        <f t="shared" si="22"/>
        <v>#VALUE!</v>
      </c>
      <c r="M24" s="6" t="e">
        <f t="shared" si="23"/>
        <v>#VALUE!</v>
      </c>
      <c r="N24" s="6" t="e">
        <f t="shared" si="24"/>
        <v>#VALUE!</v>
      </c>
      <c r="O24" s="6" t="e">
        <f t="shared" si="25"/>
        <v>#VALUE!</v>
      </c>
      <c r="P24" s="6" t="e">
        <f t="shared" si="26"/>
        <v>#VALUE!</v>
      </c>
      <c r="Q24" s="6">
        <f t="shared" si="27"/>
        <v>140</v>
      </c>
      <c r="R24" s="6" t="e">
        <f t="shared" si="28"/>
        <v>#VALUE!</v>
      </c>
      <c r="S24" s="6" t="e">
        <f t="shared" si="29"/>
        <v>#VALUE!</v>
      </c>
      <c r="T24" s="6" t="e">
        <f t="shared" si="30"/>
        <v>#VALUE!</v>
      </c>
      <c r="U24" s="6" t="e">
        <f t="shared" si="31"/>
        <v>#VALUE!</v>
      </c>
      <c r="V24" s="6" t="e">
        <f t="shared" si="32"/>
        <v>#VALUE!</v>
      </c>
      <c r="W24" s="6" t="e">
        <f t="shared" si="33"/>
        <v>#VALUE!</v>
      </c>
      <c r="X24" s="6" t="e">
        <f t="shared" si="34"/>
        <v>#VALUE!</v>
      </c>
      <c r="Y24" s="6" t="e">
        <f t="shared" si="35"/>
        <v>#VALUE!</v>
      </c>
      <c r="Z24" s="6" t="e">
        <f t="shared" si="36"/>
        <v>#VALUE!</v>
      </c>
      <c r="AA24" s="6" t="e">
        <f t="shared" si="37"/>
        <v>#VALUE!</v>
      </c>
      <c r="AB24" s="6">
        <f t="shared" si="38"/>
        <v>140</v>
      </c>
      <c r="AC24" s="6" t="e">
        <f t="shared" si="39"/>
        <v>#VALUE!</v>
      </c>
      <c r="AD24" s="6" t="e">
        <f t="shared" si="40"/>
        <v>#VALUE!</v>
      </c>
      <c r="AE24" s="6" t="e">
        <f t="shared" si="41"/>
        <v>#VALUE!</v>
      </c>
      <c r="AF24" s="6" t="e">
        <f t="shared" si="42"/>
        <v>#VALUE!</v>
      </c>
      <c r="AG24" s="6" t="e">
        <f t="shared" si="43"/>
        <v>#VALUE!</v>
      </c>
      <c r="AH24" s="6"/>
      <c r="AI24" s="6">
        <f t="shared" si="44"/>
        <v>138</v>
      </c>
      <c r="AJ24" s="6" t="str">
        <f t="shared" si="45"/>
        <v>חג</v>
      </c>
      <c r="AK24" s="6" t="e">
        <f t="shared" si="46"/>
        <v>#VALUE!</v>
      </c>
      <c r="AL24" s="6" t="e">
        <f t="shared" si="47"/>
        <v>#VALUE!</v>
      </c>
      <c r="AM24" s="6" t="e">
        <f t="shared" si="48"/>
        <v>#VALUE!</v>
      </c>
      <c r="AN24" s="6" t="e">
        <f t="shared" si="49"/>
        <v>#VALUE!</v>
      </c>
      <c r="AO24" s="6" t="e">
        <f t="shared" si="50"/>
        <v>#VALUE!</v>
      </c>
      <c r="AP24" s="6">
        <f t="shared" si="51"/>
        <v>2</v>
      </c>
      <c r="AQ24" s="6" t="e">
        <f t="shared" si="52"/>
        <v>#VALUE!</v>
      </c>
      <c r="AR24" s="6" t="e">
        <f t="shared" si="53"/>
        <v>#VALUE!</v>
      </c>
      <c r="AS24" s="6" t="e">
        <f t="shared" si="54"/>
        <v>#VALUE!</v>
      </c>
      <c r="AT24" s="6" t="e">
        <f t="shared" si="55"/>
        <v>#VALUE!</v>
      </c>
      <c r="AU24" s="6" t="e">
        <f t="shared" si="56"/>
        <v>#VALUE!</v>
      </c>
      <c r="AV24" s="12">
        <f>IFERROR(VLOOKUP(K24,'prika 24h list'!A:B,2,FALSE),0)</f>
        <v>0</v>
      </c>
    </row>
    <row r="25" spans="1:48" x14ac:dyDescent="0.3">
      <c r="A25" s="1" t="s">
        <v>25</v>
      </c>
      <c r="B25" s="1">
        <v>1007446</v>
      </c>
      <c r="C25" s="16" t="s">
        <v>690</v>
      </c>
      <c r="D25" s="6" t="e">
        <f t="shared" si="14"/>
        <v>#VALUE!</v>
      </c>
      <c r="E25" s="6" t="e">
        <f t="shared" si="15"/>
        <v>#VALUE!</v>
      </c>
      <c r="F25" s="6" t="e">
        <f t="shared" si="16"/>
        <v>#VALUE!</v>
      </c>
      <c r="G25" s="6" t="e">
        <f t="shared" si="17"/>
        <v>#VALUE!</v>
      </c>
      <c r="H25" s="6" t="e">
        <f t="shared" si="18"/>
        <v>#VALUE!</v>
      </c>
      <c r="I25" s="6">
        <f t="shared" si="19"/>
        <v>41</v>
      </c>
      <c r="J25" s="6">
        <f t="shared" si="20"/>
        <v>58</v>
      </c>
      <c r="K25" s="9" t="str">
        <f t="shared" si="21"/>
        <v>פריקה וטעינה מותרת</v>
      </c>
      <c r="L25" s="6" t="e">
        <f t="shared" si="22"/>
        <v>#VALUE!</v>
      </c>
      <c r="M25" s="6" t="e">
        <f t="shared" si="23"/>
        <v>#VALUE!</v>
      </c>
      <c r="N25" s="6" t="e">
        <f t="shared" si="24"/>
        <v>#VALUE!</v>
      </c>
      <c r="O25" s="6" t="e">
        <f t="shared" si="25"/>
        <v>#VALUE!</v>
      </c>
      <c r="P25" s="6" t="e">
        <f t="shared" si="26"/>
        <v>#VALUE!</v>
      </c>
      <c r="Q25" s="6">
        <f t="shared" si="27"/>
        <v>18</v>
      </c>
      <c r="R25" s="6" t="e">
        <f t="shared" si="28"/>
        <v>#VALUE!</v>
      </c>
      <c r="S25" s="6" t="e">
        <f t="shared" si="29"/>
        <v>#VALUE!</v>
      </c>
      <c r="T25" s="6" t="e">
        <f t="shared" si="30"/>
        <v>#VALUE!</v>
      </c>
      <c r="U25" s="6" t="e">
        <f t="shared" si="31"/>
        <v>#VALUE!</v>
      </c>
      <c r="V25" s="6" t="e">
        <f t="shared" si="32"/>
        <v>#VALUE!</v>
      </c>
      <c r="W25" s="6" t="e">
        <f t="shared" si="33"/>
        <v>#VALUE!</v>
      </c>
      <c r="X25" s="6" t="e">
        <f t="shared" si="34"/>
        <v>#VALUE!</v>
      </c>
      <c r="Y25" s="6" t="e">
        <f t="shared" si="35"/>
        <v>#VALUE!</v>
      </c>
      <c r="Z25" s="6" t="e">
        <f t="shared" si="36"/>
        <v>#VALUE!</v>
      </c>
      <c r="AA25" s="6" t="e">
        <f t="shared" si="37"/>
        <v>#VALUE!</v>
      </c>
      <c r="AB25" s="6">
        <f t="shared" si="38"/>
        <v>18</v>
      </c>
      <c r="AC25" s="6" t="e">
        <f t="shared" si="39"/>
        <v>#VALUE!</v>
      </c>
      <c r="AD25" s="6" t="e">
        <f t="shared" si="40"/>
        <v>#VALUE!</v>
      </c>
      <c r="AE25" s="6" t="e">
        <f t="shared" si="41"/>
        <v>#VALUE!</v>
      </c>
      <c r="AF25" s="6" t="e">
        <f t="shared" si="42"/>
        <v>#VALUE!</v>
      </c>
      <c r="AG25" s="6" t="e">
        <f t="shared" si="43"/>
        <v>#VALUE!</v>
      </c>
      <c r="AH25" s="6"/>
      <c r="AI25" s="6">
        <f t="shared" si="44"/>
        <v>16</v>
      </c>
      <c r="AJ25" s="6" t="str">
        <f t="shared" si="45"/>
        <v>רת</v>
      </c>
      <c r="AK25" s="6" t="e">
        <f t="shared" si="46"/>
        <v>#VALUE!</v>
      </c>
      <c r="AL25" s="6" t="e">
        <f t="shared" si="47"/>
        <v>#VALUE!</v>
      </c>
      <c r="AM25" s="6" t="e">
        <f t="shared" si="48"/>
        <v>#VALUE!</v>
      </c>
      <c r="AN25" s="6" t="e">
        <f t="shared" si="49"/>
        <v>#VALUE!</v>
      </c>
      <c r="AO25" s="6" t="e">
        <f t="shared" si="50"/>
        <v>#VALUE!</v>
      </c>
      <c r="AP25" s="6">
        <f t="shared" si="51"/>
        <v>2</v>
      </c>
      <c r="AQ25" s="6" t="e">
        <f t="shared" si="52"/>
        <v>#VALUE!</v>
      </c>
      <c r="AR25" s="6" t="e">
        <f t="shared" si="53"/>
        <v>#VALUE!</v>
      </c>
      <c r="AS25" s="6" t="e">
        <f t="shared" si="54"/>
        <v>#VALUE!</v>
      </c>
      <c r="AT25" s="6" t="e">
        <f t="shared" si="55"/>
        <v>#VALUE!</v>
      </c>
      <c r="AU25" s="6" t="e">
        <f t="shared" si="56"/>
        <v>#VALUE!</v>
      </c>
      <c r="AV25" s="12">
        <f>IFERROR(VLOOKUP(K25,'prika 24h list'!A:B,2,FALSE),0)</f>
        <v>24</v>
      </c>
    </row>
    <row r="26" spans="1:48" ht="43.2" x14ac:dyDescent="0.3">
      <c r="A26" s="1" t="s">
        <v>26</v>
      </c>
      <c r="B26" s="1">
        <v>1007342</v>
      </c>
      <c r="C26" s="16" t="s">
        <v>691</v>
      </c>
      <c r="D26" s="6" t="e">
        <f t="shared" si="14"/>
        <v>#VALUE!</v>
      </c>
      <c r="E26" s="6" t="e">
        <f t="shared" si="15"/>
        <v>#VALUE!</v>
      </c>
      <c r="F26" s="6" t="e">
        <f t="shared" si="16"/>
        <v>#VALUE!</v>
      </c>
      <c r="G26" s="6" t="e">
        <f t="shared" si="17"/>
        <v>#VALUE!</v>
      </c>
      <c r="H26" s="6" t="e">
        <f t="shared" si="18"/>
        <v>#VALUE!</v>
      </c>
      <c r="I26" s="6">
        <f t="shared" si="19"/>
        <v>13</v>
      </c>
      <c r="J26" s="6">
        <f t="shared" si="20"/>
        <v>150</v>
      </c>
      <c r="K26" s="9" t="str">
        <f t="shared" si="21"/>
        <v>פריקה וטעינה לכלי רכב המוגדרים ברישיונם "משא" "מסחרי" ו"אחוד" בלבד. החניה מותרת לכל כלי רכב ו' וערבי חג מ- 13:00 עד 24:00 במוצ"ש ומוצאי חג</v>
      </c>
      <c r="L26" s="6" t="e">
        <f t="shared" si="22"/>
        <v>#VALUE!</v>
      </c>
      <c r="M26" s="6" t="e">
        <f t="shared" si="23"/>
        <v>#VALUE!</v>
      </c>
      <c r="N26" s="6" t="e">
        <f t="shared" si="24"/>
        <v>#VALUE!</v>
      </c>
      <c r="O26" s="6" t="e">
        <f t="shared" si="25"/>
        <v>#VALUE!</v>
      </c>
      <c r="P26" s="6" t="e">
        <f t="shared" si="26"/>
        <v>#VALUE!</v>
      </c>
      <c r="Q26" s="6">
        <f t="shared" si="27"/>
        <v>138</v>
      </c>
      <c r="R26" s="6" t="e">
        <f t="shared" si="28"/>
        <v>#VALUE!</v>
      </c>
      <c r="S26" s="6" t="e">
        <f t="shared" si="29"/>
        <v>#VALUE!</v>
      </c>
      <c r="T26" s="6" t="e">
        <f t="shared" si="30"/>
        <v>#VALUE!</v>
      </c>
      <c r="U26" s="6" t="e">
        <f t="shared" si="31"/>
        <v>#VALUE!</v>
      </c>
      <c r="V26" s="6" t="e">
        <f t="shared" si="32"/>
        <v>#VALUE!</v>
      </c>
      <c r="W26" s="6" t="e">
        <f t="shared" si="33"/>
        <v>#VALUE!</v>
      </c>
      <c r="X26" s="6" t="e">
        <f t="shared" si="34"/>
        <v>#VALUE!</v>
      </c>
      <c r="Y26" s="6" t="e">
        <f t="shared" si="35"/>
        <v>#VALUE!</v>
      </c>
      <c r="Z26" s="6" t="e">
        <f t="shared" si="36"/>
        <v>#VALUE!</v>
      </c>
      <c r="AA26" s="6" t="e">
        <f t="shared" si="37"/>
        <v>#VALUE!</v>
      </c>
      <c r="AB26" s="6">
        <f t="shared" si="38"/>
        <v>138</v>
      </c>
      <c r="AC26" s="6" t="e">
        <f t="shared" si="39"/>
        <v>#VALUE!</v>
      </c>
      <c r="AD26" s="6" t="e">
        <f t="shared" si="40"/>
        <v>#VALUE!</v>
      </c>
      <c r="AE26" s="6" t="e">
        <f t="shared" si="41"/>
        <v>#VALUE!</v>
      </c>
      <c r="AF26" s="6" t="e">
        <f t="shared" si="42"/>
        <v>#VALUE!</v>
      </c>
      <c r="AG26" s="6" t="e">
        <f t="shared" si="43"/>
        <v>#VALUE!</v>
      </c>
      <c r="AH26" s="6"/>
      <c r="AI26" s="6">
        <f t="shared" si="44"/>
        <v>136</v>
      </c>
      <c r="AJ26" s="6" t="str">
        <f t="shared" si="45"/>
        <v>חג</v>
      </c>
      <c r="AK26" s="6" t="e">
        <f t="shared" si="46"/>
        <v>#VALUE!</v>
      </c>
      <c r="AL26" s="6" t="e">
        <f t="shared" si="47"/>
        <v>#VALUE!</v>
      </c>
      <c r="AM26" s="6" t="e">
        <f t="shared" si="48"/>
        <v>#VALUE!</v>
      </c>
      <c r="AN26" s="6" t="e">
        <f t="shared" si="49"/>
        <v>#VALUE!</v>
      </c>
      <c r="AO26" s="6" t="e">
        <f t="shared" si="50"/>
        <v>#VALUE!</v>
      </c>
      <c r="AP26" s="6">
        <f t="shared" si="51"/>
        <v>2</v>
      </c>
      <c r="AQ26" s="6" t="e">
        <f t="shared" si="52"/>
        <v>#VALUE!</v>
      </c>
      <c r="AR26" s="6" t="e">
        <f t="shared" si="53"/>
        <v>#VALUE!</v>
      </c>
      <c r="AS26" s="6" t="e">
        <f t="shared" si="54"/>
        <v>#VALUE!</v>
      </c>
      <c r="AT26" s="6" t="e">
        <f t="shared" si="55"/>
        <v>#VALUE!</v>
      </c>
      <c r="AU26" s="6" t="e">
        <f t="shared" si="56"/>
        <v>#VALUE!</v>
      </c>
      <c r="AV26" s="12">
        <f>IFERROR(VLOOKUP(K26,'prika 24h list'!A:B,2,FALSE),0)</f>
        <v>0</v>
      </c>
    </row>
    <row r="27" spans="1:48" x14ac:dyDescent="0.3">
      <c r="A27" s="1" t="s">
        <v>27</v>
      </c>
      <c r="B27" s="1">
        <v>1007348</v>
      </c>
      <c r="C27" s="16" t="s">
        <v>687</v>
      </c>
      <c r="D27" s="6" t="e">
        <f t="shared" si="14"/>
        <v>#VALUE!</v>
      </c>
      <c r="E27" s="6" t="e">
        <f t="shared" si="15"/>
        <v>#VALUE!</v>
      </c>
      <c r="F27" s="6" t="e">
        <f t="shared" si="16"/>
        <v>#VALUE!</v>
      </c>
      <c r="G27" s="6" t="e">
        <f t="shared" si="17"/>
        <v>#VALUE!</v>
      </c>
      <c r="H27" s="6" t="e">
        <f t="shared" si="18"/>
        <v>#VALUE!</v>
      </c>
      <c r="I27" s="6">
        <f t="shared" si="19"/>
        <v>14</v>
      </c>
      <c r="J27" s="6">
        <f t="shared" si="20"/>
        <v>30</v>
      </c>
      <c r="K27" s="9" t="str">
        <f t="shared" si="21"/>
        <v>פריקה וטעינה בלבד</v>
      </c>
      <c r="L27" s="6" t="e">
        <f t="shared" si="22"/>
        <v>#VALUE!</v>
      </c>
      <c r="M27" s="6" t="e">
        <f t="shared" si="23"/>
        <v>#VALUE!</v>
      </c>
      <c r="N27" s="6" t="e">
        <f t="shared" si="24"/>
        <v>#VALUE!</v>
      </c>
      <c r="O27" s="6" t="e">
        <f t="shared" si="25"/>
        <v>#VALUE!</v>
      </c>
      <c r="P27" s="6" t="e">
        <f t="shared" si="26"/>
        <v>#VALUE!</v>
      </c>
      <c r="Q27" s="6">
        <f t="shared" si="27"/>
        <v>17</v>
      </c>
      <c r="R27" s="6" t="e">
        <f t="shared" si="28"/>
        <v>#VALUE!</v>
      </c>
      <c r="S27" s="6" t="e">
        <f t="shared" si="29"/>
        <v>#VALUE!</v>
      </c>
      <c r="T27" s="6" t="e">
        <f t="shared" si="30"/>
        <v>#VALUE!</v>
      </c>
      <c r="U27" s="6" t="e">
        <f t="shared" si="31"/>
        <v>#VALUE!</v>
      </c>
      <c r="V27" s="6" t="e">
        <f t="shared" si="32"/>
        <v>#VALUE!</v>
      </c>
      <c r="W27" s="6" t="e">
        <f t="shared" si="33"/>
        <v>#VALUE!</v>
      </c>
      <c r="X27" s="6" t="e">
        <f t="shared" si="34"/>
        <v>#VALUE!</v>
      </c>
      <c r="Y27" s="6" t="e">
        <f t="shared" si="35"/>
        <v>#VALUE!</v>
      </c>
      <c r="Z27" s="6" t="e">
        <f t="shared" si="36"/>
        <v>#VALUE!</v>
      </c>
      <c r="AA27" s="6" t="e">
        <f t="shared" si="37"/>
        <v>#VALUE!</v>
      </c>
      <c r="AB27" s="6">
        <f t="shared" si="38"/>
        <v>17</v>
      </c>
      <c r="AC27" s="6" t="e">
        <f t="shared" si="39"/>
        <v>#VALUE!</v>
      </c>
      <c r="AD27" s="6" t="e">
        <f t="shared" si="40"/>
        <v>#VALUE!</v>
      </c>
      <c r="AE27" s="6" t="e">
        <f t="shared" si="41"/>
        <v>#VALUE!</v>
      </c>
      <c r="AF27" s="6" t="e">
        <f t="shared" si="42"/>
        <v>#VALUE!</v>
      </c>
      <c r="AG27" s="6" t="e">
        <f t="shared" si="43"/>
        <v>#VALUE!</v>
      </c>
      <c r="AH27" s="6"/>
      <c r="AI27" s="6">
        <f t="shared" si="44"/>
        <v>15</v>
      </c>
      <c r="AJ27" s="6" t="str">
        <f t="shared" si="45"/>
        <v>בד</v>
      </c>
      <c r="AK27" s="6" t="e">
        <f t="shared" si="46"/>
        <v>#VALUE!</v>
      </c>
      <c r="AL27" s="6" t="e">
        <f t="shared" si="47"/>
        <v>#VALUE!</v>
      </c>
      <c r="AM27" s="6" t="e">
        <f t="shared" si="48"/>
        <v>#VALUE!</v>
      </c>
      <c r="AN27" s="6" t="e">
        <f t="shared" si="49"/>
        <v>#VALUE!</v>
      </c>
      <c r="AO27" s="6" t="e">
        <f t="shared" si="50"/>
        <v>#VALUE!</v>
      </c>
      <c r="AP27" s="6">
        <f t="shared" si="51"/>
        <v>2</v>
      </c>
      <c r="AQ27" s="6" t="e">
        <f t="shared" si="52"/>
        <v>#VALUE!</v>
      </c>
      <c r="AR27" s="6" t="e">
        <f t="shared" si="53"/>
        <v>#VALUE!</v>
      </c>
      <c r="AS27" s="6" t="e">
        <f t="shared" si="54"/>
        <v>#VALUE!</v>
      </c>
      <c r="AT27" s="6" t="e">
        <f t="shared" si="55"/>
        <v>#VALUE!</v>
      </c>
      <c r="AU27" s="6" t="e">
        <f t="shared" si="56"/>
        <v>#VALUE!</v>
      </c>
      <c r="AV27" s="12">
        <f>IFERROR(VLOOKUP(K27,'prika 24h list'!A:B,2,FALSE),0)</f>
        <v>24</v>
      </c>
    </row>
    <row r="28" spans="1:48" x14ac:dyDescent="0.3">
      <c r="A28" s="1" t="s">
        <v>28</v>
      </c>
      <c r="B28" s="1">
        <v>1007354</v>
      </c>
      <c r="C28" s="16" t="s">
        <v>683</v>
      </c>
      <c r="D28" s="6" t="e">
        <f t="shared" si="14"/>
        <v>#VALUE!</v>
      </c>
      <c r="E28" s="6" t="e">
        <f t="shared" si="15"/>
        <v>#VALUE!</v>
      </c>
      <c r="F28" s="6" t="e">
        <f t="shared" si="16"/>
        <v>#VALUE!</v>
      </c>
      <c r="G28" s="6" t="e">
        <f t="shared" si="17"/>
        <v>#VALUE!</v>
      </c>
      <c r="H28" s="6" t="e">
        <f t="shared" si="18"/>
        <v>#VALUE!</v>
      </c>
      <c r="I28" s="6">
        <f t="shared" si="19"/>
        <v>20</v>
      </c>
      <c r="J28" s="6">
        <f t="shared" si="20"/>
        <v>36</v>
      </c>
      <c r="K28" s="9" t="str">
        <f t="shared" si="21"/>
        <v>פריקה וטעינה בלבד</v>
      </c>
      <c r="L28" s="6" t="e">
        <f t="shared" si="22"/>
        <v>#VALUE!</v>
      </c>
      <c r="M28" s="6" t="e">
        <f t="shared" si="23"/>
        <v>#VALUE!</v>
      </c>
      <c r="N28" s="6" t="e">
        <f t="shared" si="24"/>
        <v>#VALUE!</v>
      </c>
      <c r="O28" s="6" t="e">
        <f t="shared" si="25"/>
        <v>#VALUE!</v>
      </c>
      <c r="P28" s="6" t="e">
        <f t="shared" si="26"/>
        <v>#VALUE!</v>
      </c>
      <c r="Q28" s="6">
        <f t="shared" si="27"/>
        <v>17</v>
      </c>
      <c r="R28" s="6" t="e">
        <f t="shared" si="28"/>
        <v>#VALUE!</v>
      </c>
      <c r="S28" s="6" t="e">
        <f t="shared" si="29"/>
        <v>#VALUE!</v>
      </c>
      <c r="T28" s="6" t="e">
        <f t="shared" si="30"/>
        <v>#VALUE!</v>
      </c>
      <c r="U28" s="6" t="e">
        <f t="shared" si="31"/>
        <v>#VALUE!</v>
      </c>
      <c r="V28" s="6" t="e">
        <f t="shared" si="32"/>
        <v>#VALUE!</v>
      </c>
      <c r="W28" s="6" t="e">
        <f t="shared" si="33"/>
        <v>#VALUE!</v>
      </c>
      <c r="X28" s="6" t="e">
        <f t="shared" si="34"/>
        <v>#VALUE!</v>
      </c>
      <c r="Y28" s="6" t="e">
        <f t="shared" si="35"/>
        <v>#VALUE!</v>
      </c>
      <c r="Z28" s="6" t="e">
        <f t="shared" si="36"/>
        <v>#VALUE!</v>
      </c>
      <c r="AA28" s="6" t="e">
        <f t="shared" si="37"/>
        <v>#VALUE!</v>
      </c>
      <c r="AB28" s="6">
        <f t="shared" si="38"/>
        <v>17</v>
      </c>
      <c r="AC28" s="6" t="e">
        <f t="shared" si="39"/>
        <v>#VALUE!</v>
      </c>
      <c r="AD28" s="6" t="e">
        <f t="shared" si="40"/>
        <v>#VALUE!</v>
      </c>
      <c r="AE28" s="6" t="e">
        <f t="shared" si="41"/>
        <v>#VALUE!</v>
      </c>
      <c r="AF28" s="6" t="e">
        <f t="shared" si="42"/>
        <v>#VALUE!</v>
      </c>
      <c r="AG28" s="6" t="e">
        <f t="shared" si="43"/>
        <v>#VALUE!</v>
      </c>
      <c r="AH28" s="6"/>
      <c r="AI28" s="6">
        <f t="shared" si="44"/>
        <v>15</v>
      </c>
      <c r="AJ28" s="6" t="str">
        <f t="shared" si="45"/>
        <v>בד</v>
      </c>
      <c r="AK28" s="6" t="e">
        <f t="shared" si="46"/>
        <v>#VALUE!</v>
      </c>
      <c r="AL28" s="6" t="e">
        <f t="shared" si="47"/>
        <v>#VALUE!</v>
      </c>
      <c r="AM28" s="6" t="e">
        <f t="shared" si="48"/>
        <v>#VALUE!</v>
      </c>
      <c r="AN28" s="6" t="e">
        <f t="shared" si="49"/>
        <v>#VALUE!</v>
      </c>
      <c r="AO28" s="6" t="e">
        <f t="shared" si="50"/>
        <v>#VALUE!</v>
      </c>
      <c r="AP28" s="6">
        <f t="shared" si="51"/>
        <v>2</v>
      </c>
      <c r="AQ28" s="6" t="e">
        <f t="shared" si="52"/>
        <v>#VALUE!</v>
      </c>
      <c r="AR28" s="6" t="e">
        <f t="shared" si="53"/>
        <v>#VALUE!</v>
      </c>
      <c r="AS28" s="6" t="e">
        <f t="shared" si="54"/>
        <v>#VALUE!</v>
      </c>
      <c r="AT28" s="6" t="e">
        <f t="shared" si="55"/>
        <v>#VALUE!</v>
      </c>
      <c r="AU28" s="6" t="e">
        <f t="shared" si="56"/>
        <v>#VALUE!</v>
      </c>
      <c r="AV28" s="12">
        <f>IFERROR(VLOOKUP(K28,'prika 24h list'!A:B,2,FALSE),0)</f>
        <v>24</v>
      </c>
    </row>
    <row r="29" spans="1:48" x14ac:dyDescent="0.3">
      <c r="A29" s="1" t="s">
        <v>29</v>
      </c>
      <c r="B29" s="1">
        <v>1007358</v>
      </c>
      <c r="C29" s="16" t="s">
        <v>690</v>
      </c>
      <c r="D29" s="6" t="e">
        <f t="shared" si="14"/>
        <v>#VALUE!</v>
      </c>
      <c r="E29" s="6" t="e">
        <f t="shared" si="15"/>
        <v>#VALUE!</v>
      </c>
      <c r="F29" s="6" t="e">
        <f t="shared" si="16"/>
        <v>#VALUE!</v>
      </c>
      <c r="G29" s="6" t="e">
        <f t="shared" si="17"/>
        <v>#VALUE!</v>
      </c>
      <c r="H29" s="6" t="e">
        <f t="shared" si="18"/>
        <v>#VALUE!</v>
      </c>
      <c r="I29" s="6">
        <f t="shared" si="19"/>
        <v>41</v>
      </c>
      <c r="J29" s="6">
        <f t="shared" si="20"/>
        <v>58</v>
      </c>
      <c r="K29" s="9" t="str">
        <f t="shared" si="21"/>
        <v>פריקה וטעינה מותרת</v>
      </c>
      <c r="L29" s="6" t="e">
        <f t="shared" si="22"/>
        <v>#VALUE!</v>
      </c>
      <c r="M29" s="6" t="e">
        <f t="shared" si="23"/>
        <v>#VALUE!</v>
      </c>
      <c r="N29" s="6" t="e">
        <f t="shared" si="24"/>
        <v>#VALUE!</v>
      </c>
      <c r="O29" s="6" t="e">
        <f t="shared" si="25"/>
        <v>#VALUE!</v>
      </c>
      <c r="P29" s="6" t="e">
        <f t="shared" si="26"/>
        <v>#VALUE!</v>
      </c>
      <c r="Q29" s="6">
        <f t="shared" si="27"/>
        <v>18</v>
      </c>
      <c r="R29" s="6" t="e">
        <f t="shared" si="28"/>
        <v>#VALUE!</v>
      </c>
      <c r="S29" s="6" t="e">
        <f t="shared" si="29"/>
        <v>#VALUE!</v>
      </c>
      <c r="T29" s="6" t="e">
        <f t="shared" si="30"/>
        <v>#VALUE!</v>
      </c>
      <c r="U29" s="6" t="e">
        <f t="shared" si="31"/>
        <v>#VALUE!</v>
      </c>
      <c r="V29" s="6" t="e">
        <f t="shared" si="32"/>
        <v>#VALUE!</v>
      </c>
      <c r="W29" s="6" t="e">
        <f t="shared" si="33"/>
        <v>#VALUE!</v>
      </c>
      <c r="X29" s="6" t="e">
        <f t="shared" si="34"/>
        <v>#VALUE!</v>
      </c>
      <c r="Y29" s="6" t="e">
        <f t="shared" si="35"/>
        <v>#VALUE!</v>
      </c>
      <c r="Z29" s="6" t="e">
        <f t="shared" si="36"/>
        <v>#VALUE!</v>
      </c>
      <c r="AA29" s="6" t="e">
        <f t="shared" si="37"/>
        <v>#VALUE!</v>
      </c>
      <c r="AB29" s="6">
        <f t="shared" si="38"/>
        <v>18</v>
      </c>
      <c r="AC29" s="6" t="e">
        <f t="shared" si="39"/>
        <v>#VALUE!</v>
      </c>
      <c r="AD29" s="6" t="e">
        <f t="shared" si="40"/>
        <v>#VALUE!</v>
      </c>
      <c r="AE29" s="6" t="e">
        <f t="shared" si="41"/>
        <v>#VALUE!</v>
      </c>
      <c r="AF29" s="6" t="e">
        <f t="shared" si="42"/>
        <v>#VALUE!</v>
      </c>
      <c r="AG29" s="6" t="e">
        <f t="shared" si="43"/>
        <v>#VALUE!</v>
      </c>
      <c r="AH29" s="6"/>
      <c r="AI29" s="6">
        <f t="shared" si="44"/>
        <v>16</v>
      </c>
      <c r="AJ29" s="6" t="str">
        <f t="shared" si="45"/>
        <v>רת</v>
      </c>
      <c r="AK29" s="6" t="e">
        <f t="shared" si="46"/>
        <v>#VALUE!</v>
      </c>
      <c r="AL29" s="6" t="e">
        <f t="shared" si="47"/>
        <v>#VALUE!</v>
      </c>
      <c r="AM29" s="6" t="e">
        <f t="shared" si="48"/>
        <v>#VALUE!</v>
      </c>
      <c r="AN29" s="6" t="e">
        <f t="shared" si="49"/>
        <v>#VALUE!</v>
      </c>
      <c r="AO29" s="6" t="e">
        <f t="shared" si="50"/>
        <v>#VALUE!</v>
      </c>
      <c r="AP29" s="6">
        <f t="shared" si="51"/>
        <v>2</v>
      </c>
      <c r="AQ29" s="6" t="e">
        <f t="shared" si="52"/>
        <v>#VALUE!</v>
      </c>
      <c r="AR29" s="6" t="e">
        <f t="shared" si="53"/>
        <v>#VALUE!</v>
      </c>
      <c r="AS29" s="6" t="e">
        <f t="shared" si="54"/>
        <v>#VALUE!</v>
      </c>
      <c r="AT29" s="6" t="e">
        <f t="shared" si="55"/>
        <v>#VALUE!</v>
      </c>
      <c r="AU29" s="6" t="e">
        <f t="shared" si="56"/>
        <v>#VALUE!</v>
      </c>
      <c r="AV29" s="12">
        <f>IFERROR(VLOOKUP(K29,'prika 24h list'!A:B,2,FALSE),0)</f>
        <v>24</v>
      </c>
    </row>
    <row r="30" spans="1:48" ht="28.8" x14ac:dyDescent="0.3">
      <c r="A30" s="1" t="s">
        <v>30</v>
      </c>
      <c r="B30" s="1">
        <v>1007369</v>
      </c>
      <c r="C30" s="16" t="s">
        <v>692</v>
      </c>
      <c r="D30" s="6" t="e">
        <f t="shared" si="14"/>
        <v>#VALUE!</v>
      </c>
      <c r="E30" s="6" t="e">
        <f t="shared" si="15"/>
        <v>#VALUE!</v>
      </c>
      <c r="F30" s="6" t="e">
        <f t="shared" si="16"/>
        <v>#VALUE!</v>
      </c>
      <c r="G30" s="6" t="e">
        <f t="shared" si="17"/>
        <v>#VALUE!</v>
      </c>
      <c r="H30" s="6" t="e">
        <f t="shared" si="18"/>
        <v>#VALUE!</v>
      </c>
      <c r="I30" s="6">
        <f t="shared" si="19"/>
        <v>46</v>
      </c>
      <c r="J30" s="6">
        <f t="shared" si="20"/>
        <v>63</v>
      </c>
      <c r="K30" s="9" t="str">
        <f t="shared" si="21"/>
        <v>פריקה וטעינה מותרת</v>
      </c>
      <c r="L30" s="6" t="e">
        <f t="shared" si="22"/>
        <v>#VALUE!</v>
      </c>
      <c r="M30" s="6" t="e">
        <f t="shared" si="23"/>
        <v>#VALUE!</v>
      </c>
      <c r="N30" s="6" t="e">
        <f t="shared" si="24"/>
        <v>#VALUE!</v>
      </c>
      <c r="O30" s="6" t="e">
        <f t="shared" si="25"/>
        <v>#VALUE!</v>
      </c>
      <c r="P30" s="6" t="e">
        <f t="shared" si="26"/>
        <v>#VALUE!</v>
      </c>
      <c r="Q30" s="6">
        <f t="shared" si="27"/>
        <v>18</v>
      </c>
      <c r="R30" s="6" t="e">
        <f t="shared" si="28"/>
        <v>#VALUE!</v>
      </c>
      <c r="S30" s="6" t="e">
        <f t="shared" si="29"/>
        <v>#VALUE!</v>
      </c>
      <c r="T30" s="6" t="e">
        <f t="shared" si="30"/>
        <v>#VALUE!</v>
      </c>
      <c r="U30" s="6" t="e">
        <f t="shared" si="31"/>
        <v>#VALUE!</v>
      </c>
      <c r="V30" s="6" t="e">
        <f t="shared" si="32"/>
        <v>#VALUE!</v>
      </c>
      <c r="W30" s="6" t="e">
        <f t="shared" si="33"/>
        <v>#VALUE!</v>
      </c>
      <c r="X30" s="6" t="e">
        <f t="shared" si="34"/>
        <v>#VALUE!</v>
      </c>
      <c r="Y30" s="6" t="e">
        <f t="shared" si="35"/>
        <v>#VALUE!</v>
      </c>
      <c r="Z30" s="6" t="e">
        <f t="shared" si="36"/>
        <v>#VALUE!</v>
      </c>
      <c r="AA30" s="6" t="e">
        <f t="shared" si="37"/>
        <v>#VALUE!</v>
      </c>
      <c r="AB30" s="6">
        <f t="shared" si="38"/>
        <v>18</v>
      </c>
      <c r="AC30" s="6" t="e">
        <f t="shared" si="39"/>
        <v>#VALUE!</v>
      </c>
      <c r="AD30" s="6" t="e">
        <f t="shared" si="40"/>
        <v>#VALUE!</v>
      </c>
      <c r="AE30" s="6" t="e">
        <f t="shared" si="41"/>
        <v>#VALUE!</v>
      </c>
      <c r="AF30" s="6" t="e">
        <f t="shared" si="42"/>
        <v>#VALUE!</v>
      </c>
      <c r="AG30" s="6" t="e">
        <f t="shared" si="43"/>
        <v>#VALUE!</v>
      </c>
      <c r="AH30" s="6"/>
      <c r="AI30" s="6">
        <f t="shared" si="44"/>
        <v>16</v>
      </c>
      <c r="AJ30" s="6" t="str">
        <f t="shared" si="45"/>
        <v>רת</v>
      </c>
      <c r="AK30" s="6" t="e">
        <f t="shared" si="46"/>
        <v>#VALUE!</v>
      </c>
      <c r="AL30" s="6" t="e">
        <f t="shared" si="47"/>
        <v>#VALUE!</v>
      </c>
      <c r="AM30" s="6" t="e">
        <f t="shared" si="48"/>
        <v>#VALUE!</v>
      </c>
      <c r="AN30" s="6" t="e">
        <f t="shared" si="49"/>
        <v>#VALUE!</v>
      </c>
      <c r="AO30" s="6" t="e">
        <f t="shared" si="50"/>
        <v>#VALUE!</v>
      </c>
      <c r="AP30" s="6">
        <f t="shared" si="51"/>
        <v>2</v>
      </c>
      <c r="AQ30" s="6" t="e">
        <f t="shared" si="52"/>
        <v>#VALUE!</v>
      </c>
      <c r="AR30" s="6" t="e">
        <f t="shared" si="53"/>
        <v>#VALUE!</v>
      </c>
      <c r="AS30" s="6" t="e">
        <f t="shared" si="54"/>
        <v>#VALUE!</v>
      </c>
      <c r="AT30" s="6" t="e">
        <f t="shared" si="55"/>
        <v>#VALUE!</v>
      </c>
      <c r="AU30" s="6" t="e">
        <f t="shared" si="56"/>
        <v>#VALUE!</v>
      </c>
      <c r="AV30" s="12">
        <f>IFERROR(VLOOKUP(K30,'prika 24h list'!A:B,2,FALSE),0)</f>
        <v>24</v>
      </c>
    </row>
    <row r="31" spans="1:48" ht="28.8" x14ac:dyDescent="0.3">
      <c r="A31" s="1" t="s">
        <v>31</v>
      </c>
      <c r="B31" s="1">
        <v>1007388</v>
      </c>
      <c r="C31" s="16" t="s">
        <v>692</v>
      </c>
      <c r="D31" s="6" t="e">
        <f t="shared" si="14"/>
        <v>#VALUE!</v>
      </c>
      <c r="E31" s="6" t="e">
        <f t="shared" si="15"/>
        <v>#VALUE!</v>
      </c>
      <c r="F31" s="6" t="e">
        <f t="shared" si="16"/>
        <v>#VALUE!</v>
      </c>
      <c r="G31" s="6" t="e">
        <f t="shared" si="17"/>
        <v>#VALUE!</v>
      </c>
      <c r="H31" s="6" t="e">
        <f t="shared" si="18"/>
        <v>#VALUE!</v>
      </c>
      <c r="I31" s="6">
        <f t="shared" si="19"/>
        <v>46</v>
      </c>
      <c r="J31" s="6">
        <f t="shared" si="20"/>
        <v>63</v>
      </c>
      <c r="K31" s="9" t="str">
        <f t="shared" si="21"/>
        <v>פריקה וטעינה מותרת</v>
      </c>
      <c r="L31" s="6" t="e">
        <f t="shared" si="22"/>
        <v>#VALUE!</v>
      </c>
      <c r="M31" s="6" t="e">
        <f t="shared" si="23"/>
        <v>#VALUE!</v>
      </c>
      <c r="N31" s="6" t="e">
        <f t="shared" si="24"/>
        <v>#VALUE!</v>
      </c>
      <c r="O31" s="6" t="e">
        <f t="shared" si="25"/>
        <v>#VALUE!</v>
      </c>
      <c r="P31" s="6" t="e">
        <f t="shared" si="26"/>
        <v>#VALUE!</v>
      </c>
      <c r="Q31" s="6">
        <f t="shared" si="27"/>
        <v>18</v>
      </c>
      <c r="R31" s="6" t="e">
        <f t="shared" si="28"/>
        <v>#VALUE!</v>
      </c>
      <c r="S31" s="6" t="e">
        <f t="shared" si="29"/>
        <v>#VALUE!</v>
      </c>
      <c r="T31" s="6" t="e">
        <f t="shared" si="30"/>
        <v>#VALUE!</v>
      </c>
      <c r="U31" s="6" t="e">
        <f t="shared" si="31"/>
        <v>#VALUE!</v>
      </c>
      <c r="V31" s="6" t="e">
        <f t="shared" si="32"/>
        <v>#VALUE!</v>
      </c>
      <c r="W31" s="6" t="e">
        <f t="shared" si="33"/>
        <v>#VALUE!</v>
      </c>
      <c r="X31" s="6" t="e">
        <f t="shared" si="34"/>
        <v>#VALUE!</v>
      </c>
      <c r="Y31" s="6" t="e">
        <f t="shared" si="35"/>
        <v>#VALUE!</v>
      </c>
      <c r="Z31" s="6" t="e">
        <f t="shared" si="36"/>
        <v>#VALUE!</v>
      </c>
      <c r="AA31" s="6" t="e">
        <f t="shared" si="37"/>
        <v>#VALUE!</v>
      </c>
      <c r="AB31" s="6">
        <f t="shared" si="38"/>
        <v>18</v>
      </c>
      <c r="AC31" s="6" t="e">
        <f t="shared" si="39"/>
        <v>#VALUE!</v>
      </c>
      <c r="AD31" s="6" t="e">
        <f t="shared" si="40"/>
        <v>#VALUE!</v>
      </c>
      <c r="AE31" s="6" t="e">
        <f t="shared" si="41"/>
        <v>#VALUE!</v>
      </c>
      <c r="AF31" s="6" t="e">
        <f t="shared" si="42"/>
        <v>#VALUE!</v>
      </c>
      <c r="AG31" s="6" t="e">
        <f t="shared" si="43"/>
        <v>#VALUE!</v>
      </c>
      <c r="AH31" s="6"/>
      <c r="AI31" s="6">
        <f t="shared" si="44"/>
        <v>16</v>
      </c>
      <c r="AJ31" s="6" t="str">
        <f t="shared" si="45"/>
        <v>רת</v>
      </c>
      <c r="AK31" s="6" t="e">
        <f t="shared" si="46"/>
        <v>#VALUE!</v>
      </c>
      <c r="AL31" s="6" t="e">
        <f t="shared" si="47"/>
        <v>#VALUE!</v>
      </c>
      <c r="AM31" s="6" t="e">
        <f t="shared" si="48"/>
        <v>#VALUE!</v>
      </c>
      <c r="AN31" s="6" t="e">
        <f t="shared" si="49"/>
        <v>#VALUE!</v>
      </c>
      <c r="AO31" s="6" t="e">
        <f t="shared" si="50"/>
        <v>#VALUE!</v>
      </c>
      <c r="AP31" s="6">
        <f t="shared" si="51"/>
        <v>2</v>
      </c>
      <c r="AQ31" s="6" t="e">
        <f t="shared" si="52"/>
        <v>#VALUE!</v>
      </c>
      <c r="AR31" s="6" t="e">
        <f t="shared" si="53"/>
        <v>#VALUE!</v>
      </c>
      <c r="AS31" s="6" t="e">
        <f t="shared" si="54"/>
        <v>#VALUE!</v>
      </c>
      <c r="AT31" s="6" t="e">
        <f t="shared" si="55"/>
        <v>#VALUE!</v>
      </c>
      <c r="AU31" s="6" t="e">
        <f t="shared" si="56"/>
        <v>#VALUE!</v>
      </c>
      <c r="AV31" s="12">
        <f>IFERROR(VLOOKUP(K31,'prika 24h list'!A:B,2,FALSE),0)</f>
        <v>24</v>
      </c>
    </row>
    <row r="32" spans="1:48" x14ac:dyDescent="0.3">
      <c r="A32" s="1" t="s">
        <v>32</v>
      </c>
      <c r="B32" s="1">
        <v>1007393</v>
      </c>
      <c r="C32" s="16" t="s">
        <v>687</v>
      </c>
      <c r="D32" s="6" t="e">
        <f t="shared" si="14"/>
        <v>#VALUE!</v>
      </c>
      <c r="E32" s="6" t="e">
        <f t="shared" si="15"/>
        <v>#VALUE!</v>
      </c>
      <c r="F32" s="6" t="e">
        <f t="shared" si="16"/>
        <v>#VALUE!</v>
      </c>
      <c r="G32" s="6" t="e">
        <f t="shared" si="17"/>
        <v>#VALUE!</v>
      </c>
      <c r="H32" s="6" t="e">
        <f t="shared" si="18"/>
        <v>#VALUE!</v>
      </c>
      <c r="I32" s="6">
        <f t="shared" si="19"/>
        <v>14</v>
      </c>
      <c r="J32" s="6">
        <f t="shared" si="20"/>
        <v>30</v>
      </c>
      <c r="K32" s="9" t="str">
        <f t="shared" si="21"/>
        <v>פריקה וטעינה בלבד</v>
      </c>
      <c r="L32" s="6" t="e">
        <f t="shared" si="22"/>
        <v>#VALUE!</v>
      </c>
      <c r="M32" s="6" t="e">
        <f t="shared" si="23"/>
        <v>#VALUE!</v>
      </c>
      <c r="N32" s="6" t="e">
        <f t="shared" si="24"/>
        <v>#VALUE!</v>
      </c>
      <c r="O32" s="6" t="e">
        <f t="shared" si="25"/>
        <v>#VALUE!</v>
      </c>
      <c r="P32" s="6" t="e">
        <f t="shared" si="26"/>
        <v>#VALUE!</v>
      </c>
      <c r="Q32" s="6">
        <f t="shared" si="27"/>
        <v>17</v>
      </c>
      <c r="R32" s="6" t="e">
        <f t="shared" si="28"/>
        <v>#VALUE!</v>
      </c>
      <c r="S32" s="6" t="e">
        <f t="shared" si="29"/>
        <v>#VALUE!</v>
      </c>
      <c r="T32" s="6" t="e">
        <f t="shared" si="30"/>
        <v>#VALUE!</v>
      </c>
      <c r="U32" s="6" t="e">
        <f t="shared" si="31"/>
        <v>#VALUE!</v>
      </c>
      <c r="V32" s="6" t="e">
        <f t="shared" si="32"/>
        <v>#VALUE!</v>
      </c>
      <c r="W32" s="6" t="e">
        <f t="shared" si="33"/>
        <v>#VALUE!</v>
      </c>
      <c r="X32" s="6" t="e">
        <f t="shared" si="34"/>
        <v>#VALUE!</v>
      </c>
      <c r="Y32" s="6" t="e">
        <f t="shared" si="35"/>
        <v>#VALUE!</v>
      </c>
      <c r="Z32" s="6" t="e">
        <f t="shared" si="36"/>
        <v>#VALUE!</v>
      </c>
      <c r="AA32" s="6" t="e">
        <f t="shared" si="37"/>
        <v>#VALUE!</v>
      </c>
      <c r="AB32" s="6">
        <f t="shared" si="38"/>
        <v>17</v>
      </c>
      <c r="AC32" s="6" t="e">
        <f t="shared" si="39"/>
        <v>#VALUE!</v>
      </c>
      <c r="AD32" s="6" t="e">
        <f t="shared" si="40"/>
        <v>#VALUE!</v>
      </c>
      <c r="AE32" s="6" t="e">
        <f t="shared" si="41"/>
        <v>#VALUE!</v>
      </c>
      <c r="AF32" s="6" t="e">
        <f t="shared" si="42"/>
        <v>#VALUE!</v>
      </c>
      <c r="AG32" s="6" t="e">
        <f t="shared" si="43"/>
        <v>#VALUE!</v>
      </c>
      <c r="AH32" s="6"/>
      <c r="AI32" s="6">
        <f t="shared" si="44"/>
        <v>15</v>
      </c>
      <c r="AJ32" s="6" t="str">
        <f t="shared" si="45"/>
        <v>בד</v>
      </c>
      <c r="AK32" s="6" t="e">
        <f t="shared" si="46"/>
        <v>#VALUE!</v>
      </c>
      <c r="AL32" s="6" t="e">
        <f t="shared" si="47"/>
        <v>#VALUE!</v>
      </c>
      <c r="AM32" s="6" t="e">
        <f t="shared" si="48"/>
        <v>#VALUE!</v>
      </c>
      <c r="AN32" s="6" t="e">
        <f t="shared" si="49"/>
        <v>#VALUE!</v>
      </c>
      <c r="AO32" s="6" t="e">
        <f t="shared" si="50"/>
        <v>#VALUE!</v>
      </c>
      <c r="AP32" s="6">
        <f t="shared" si="51"/>
        <v>2</v>
      </c>
      <c r="AQ32" s="6" t="e">
        <f t="shared" si="52"/>
        <v>#VALUE!</v>
      </c>
      <c r="AR32" s="6" t="e">
        <f t="shared" si="53"/>
        <v>#VALUE!</v>
      </c>
      <c r="AS32" s="6" t="e">
        <f t="shared" si="54"/>
        <v>#VALUE!</v>
      </c>
      <c r="AT32" s="6" t="e">
        <f t="shared" si="55"/>
        <v>#VALUE!</v>
      </c>
      <c r="AU32" s="6" t="e">
        <f t="shared" si="56"/>
        <v>#VALUE!</v>
      </c>
      <c r="AV32" s="12">
        <f>IFERROR(VLOOKUP(K32,'prika 24h list'!A:B,2,FALSE),0)</f>
        <v>24</v>
      </c>
    </row>
    <row r="33" spans="1:48" x14ac:dyDescent="0.3">
      <c r="A33" s="1" t="s">
        <v>33</v>
      </c>
      <c r="B33" s="1">
        <v>1007422</v>
      </c>
      <c r="C33" s="16" t="s">
        <v>687</v>
      </c>
      <c r="D33" s="6" t="e">
        <f t="shared" si="14"/>
        <v>#VALUE!</v>
      </c>
      <c r="E33" s="6" t="e">
        <f t="shared" si="15"/>
        <v>#VALUE!</v>
      </c>
      <c r="F33" s="6" t="e">
        <f t="shared" si="16"/>
        <v>#VALUE!</v>
      </c>
      <c r="G33" s="6" t="e">
        <f t="shared" si="17"/>
        <v>#VALUE!</v>
      </c>
      <c r="H33" s="6" t="e">
        <f t="shared" si="18"/>
        <v>#VALUE!</v>
      </c>
      <c r="I33" s="6">
        <f t="shared" si="19"/>
        <v>14</v>
      </c>
      <c r="J33" s="6">
        <f t="shared" si="20"/>
        <v>30</v>
      </c>
      <c r="K33" s="9" t="str">
        <f t="shared" si="21"/>
        <v>פריקה וטעינה בלבד</v>
      </c>
      <c r="L33" s="6" t="e">
        <f t="shared" si="22"/>
        <v>#VALUE!</v>
      </c>
      <c r="M33" s="6" t="e">
        <f t="shared" si="23"/>
        <v>#VALUE!</v>
      </c>
      <c r="N33" s="6" t="e">
        <f t="shared" si="24"/>
        <v>#VALUE!</v>
      </c>
      <c r="O33" s="6" t="e">
        <f t="shared" si="25"/>
        <v>#VALUE!</v>
      </c>
      <c r="P33" s="6" t="e">
        <f t="shared" si="26"/>
        <v>#VALUE!</v>
      </c>
      <c r="Q33" s="6">
        <f t="shared" si="27"/>
        <v>17</v>
      </c>
      <c r="R33" s="6" t="e">
        <f t="shared" si="28"/>
        <v>#VALUE!</v>
      </c>
      <c r="S33" s="6" t="e">
        <f t="shared" si="29"/>
        <v>#VALUE!</v>
      </c>
      <c r="T33" s="6" t="e">
        <f t="shared" si="30"/>
        <v>#VALUE!</v>
      </c>
      <c r="U33" s="6" t="e">
        <f t="shared" si="31"/>
        <v>#VALUE!</v>
      </c>
      <c r="V33" s="6" t="e">
        <f t="shared" si="32"/>
        <v>#VALUE!</v>
      </c>
      <c r="W33" s="6" t="e">
        <f t="shared" si="33"/>
        <v>#VALUE!</v>
      </c>
      <c r="X33" s="6" t="e">
        <f t="shared" si="34"/>
        <v>#VALUE!</v>
      </c>
      <c r="Y33" s="6" t="e">
        <f t="shared" si="35"/>
        <v>#VALUE!</v>
      </c>
      <c r="Z33" s="6" t="e">
        <f t="shared" si="36"/>
        <v>#VALUE!</v>
      </c>
      <c r="AA33" s="6" t="e">
        <f t="shared" si="37"/>
        <v>#VALUE!</v>
      </c>
      <c r="AB33" s="6">
        <f t="shared" si="38"/>
        <v>17</v>
      </c>
      <c r="AC33" s="6" t="e">
        <f t="shared" si="39"/>
        <v>#VALUE!</v>
      </c>
      <c r="AD33" s="6" t="e">
        <f t="shared" si="40"/>
        <v>#VALUE!</v>
      </c>
      <c r="AE33" s="6" t="e">
        <f t="shared" si="41"/>
        <v>#VALUE!</v>
      </c>
      <c r="AF33" s="6" t="e">
        <f t="shared" si="42"/>
        <v>#VALUE!</v>
      </c>
      <c r="AG33" s="6" t="e">
        <f t="shared" si="43"/>
        <v>#VALUE!</v>
      </c>
      <c r="AH33" s="6"/>
      <c r="AI33" s="6">
        <f t="shared" si="44"/>
        <v>15</v>
      </c>
      <c r="AJ33" s="6" t="str">
        <f t="shared" si="45"/>
        <v>בד</v>
      </c>
      <c r="AK33" s="6" t="e">
        <f t="shared" si="46"/>
        <v>#VALUE!</v>
      </c>
      <c r="AL33" s="6" t="e">
        <f t="shared" si="47"/>
        <v>#VALUE!</v>
      </c>
      <c r="AM33" s="6" t="e">
        <f t="shared" si="48"/>
        <v>#VALUE!</v>
      </c>
      <c r="AN33" s="6" t="e">
        <f t="shared" si="49"/>
        <v>#VALUE!</v>
      </c>
      <c r="AO33" s="6" t="e">
        <f t="shared" si="50"/>
        <v>#VALUE!</v>
      </c>
      <c r="AP33" s="6">
        <f t="shared" si="51"/>
        <v>2</v>
      </c>
      <c r="AQ33" s="6" t="e">
        <f t="shared" si="52"/>
        <v>#VALUE!</v>
      </c>
      <c r="AR33" s="6" t="e">
        <f t="shared" si="53"/>
        <v>#VALUE!</v>
      </c>
      <c r="AS33" s="6" t="e">
        <f t="shared" si="54"/>
        <v>#VALUE!</v>
      </c>
      <c r="AT33" s="6" t="e">
        <f t="shared" si="55"/>
        <v>#VALUE!</v>
      </c>
      <c r="AU33" s="6" t="e">
        <f t="shared" si="56"/>
        <v>#VALUE!</v>
      </c>
      <c r="AV33" s="12">
        <f>IFERROR(VLOOKUP(K33,'prika 24h list'!A:B,2,FALSE),0)</f>
        <v>24</v>
      </c>
    </row>
    <row r="34" spans="1:48" x14ac:dyDescent="0.3">
      <c r="A34" s="1" t="s">
        <v>34</v>
      </c>
      <c r="B34" s="1">
        <v>1007425</v>
      </c>
      <c r="C34" s="16" t="s">
        <v>687</v>
      </c>
      <c r="D34" s="6" t="e">
        <f t="shared" si="14"/>
        <v>#VALUE!</v>
      </c>
      <c r="E34" s="6" t="e">
        <f t="shared" si="15"/>
        <v>#VALUE!</v>
      </c>
      <c r="F34" s="6" t="e">
        <f t="shared" si="16"/>
        <v>#VALUE!</v>
      </c>
      <c r="G34" s="6" t="e">
        <f t="shared" si="17"/>
        <v>#VALUE!</v>
      </c>
      <c r="H34" s="6" t="e">
        <f t="shared" si="18"/>
        <v>#VALUE!</v>
      </c>
      <c r="I34" s="6">
        <f t="shared" si="19"/>
        <v>14</v>
      </c>
      <c r="J34" s="6">
        <f t="shared" si="20"/>
        <v>30</v>
      </c>
      <c r="K34" s="9" t="str">
        <f t="shared" si="21"/>
        <v>פריקה וטעינה בלבד</v>
      </c>
      <c r="L34" s="6" t="e">
        <f t="shared" si="22"/>
        <v>#VALUE!</v>
      </c>
      <c r="M34" s="6" t="e">
        <f t="shared" si="23"/>
        <v>#VALUE!</v>
      </c>
      <c r="N34" s="6" t="e">
        <f t="shared" si="24"/>
        <v>#VALUE!</v>
      </c>
      <c r="O34" s="6" t="e">
        <f t="shared" si="25"/>
        <v>#VALUE!</v>
      </c>
      <c r="P34" s="6" t="e">
        <f t="shared" si="26"/>
        <v>#VALUE!</v>
      </c>
      <c r="Q34" s="6">
        <f t="shared" si="27"/>
        <v>17</v>
      </c>
      <c r="R34" s="6" t="e">
        <f t="shared" si="28"/>
        <v>#VALUE!</v>
      </c>
      <c r="S34" s="6" t="e">
        <f t="shared" si="29"/>
        <v>#VALUE!</v>
      </c>
      <c r="T34" s="6" t="e">
        <f t="shared" si="30"/>
        <v>#VALUE!</v>
      </c>
      <c r="U34" s="6" t="e">
        <f t="shared" si="31"/>
        <v>#VALUE!</v>
      </c>
      <c r="V34" s="6" t="e">
        <f t="shared" si="32"/>
        <v>#VALUE!</v>
      </c>
      <c r="W34" s="6" t="e">
        <f t="shared" si="33"/>
        <v>#VALUE!</v>
      </c>
      <c r="X34" s="6" t="e">
        <f t="shared" si="34"/>
        <v>#VALUE!</v>
      </c>
      <c r="Y34" s="6" t="e">
        <f t="shared" si="35"/>
        <v>#VALUE!</v>
      </c>
      <c r="Z34" s="6" t="e">
        <f t="shared" si="36"/>
        <v>#VALUE!</v>
      </c>
      <c r="AA34" s="6" t="e">
        <f t="shared" si="37"/>
        <v>#VALUE!</v>
      </c>
      <c r="AB34" s="6">
        <f t="shared" si="38"/>
        <v>17</v>
      </c>
      <c r="AC34" s="6" t="e">
        <f t="shared" si="39"/>
        <v>#VALUE!</v>
      </c>
      <c r="AD34" s="6" t="e">
        <f t="shared" si="40"/>
        <v>#VALUE!</v>
      </c>
      <c r="AE34" s="6" t="e">
        <f t="shared" si="41"/>
        <v>#VALUE!</v>
      </c>
      <c r="AF34" s="6" t="e">
        <f t="shared" si="42"/>
        <v>#VALUE!</v>
      </c>
      <c r="AG34" s="6" t="e">
        <f t="shared" si="43"/>
        <v>#VALUE!</v>
      </c>
      <c r="AH34" s="6"/>
      <c r="AI34" s="6">
        <f t="shared" si="44"/>
        <v>15</v>
      </c>
      <c r="AJ34" s="6" t="str">
        <f t="shared" si="45"/>
        <v>בד</v>
      </c>
      <c r="AK34" s="6" t="e">
        <f t="shared" si="46"/>
        <v>#VALUE!</v>
      </c>
      <c r="AL34" s="6" t="e">
        <f t="shared" si="47"/>
        <v>#VALUE!</v>
      </c>
      <c r="AM34" s="6" t="e">
        <f t="shared" si="48"/>
        <v>#VALUE!</v>
      </c>
      <c r="AN34" s="6" t="e">
        <f t="shared" si="49"/>
        <v>#VALUE!</v>
      </c>
      <c r="AO34" s="6" t="e">
        <f t="shared" si="50"/>
        <v>#VALUE!</v>
      </c>
      <c r="AP34" s="6">
        <f t="shared" si="51"/>
        <v>2</v>
      </c>
      <c r="AQ34" s="6" t="e">
        <f t="shared" si="52"/>
        <v>#VALUE!</v>
      </c>
      <c r="AR34" s="6" t="e">
        <f t="shared" si="53"/>
        <v>#VALUE!</v>
      </c>
      <c r="AS34" s="6" t="e">
        <f t="shared" si="54"/>
        <v>#VALUE!</v>
      </c>
      <c r="AT34" s="6" t="e">
        <f t="shared" si="55"/>
        <v>#VALUE!</v>
      </c>
      <c r="AU34" s="6" t="e">
        <f t="shared" si="56"/>
        <v>#VALUE!</v>
      </c>
      <c r="AV34" s="12">
        <f>IFERROR(VLOOKUP(K34,'prika 24h list'!A:B,2,FALSE),0)</f>
        <v>24</v>
      </c>
    </row>
    <row r="35" spans="1:48" ht="72" x14ac:dyDescent="0.3">
      <c r="A35" s="1" t="s">
        <v>35</v>
      </c>
      <c r="B35" s="1">
        <v>1008176</v>
      </c>
      <c r="C35" s="16" t="s">
        <v>693</v>
      </c>
      <c r="D35" s="6">
        <f t="shared" si="14"/>
        <v>36</v>
      </c>
      <c r="E35" s="6" t="str">
        <f t="shared" si="15"/>
        <v>פה 18</v>
      </c>
      <c r="F35" s="6">
        <f t="shared" si="16"/>
        <v>3</v>
      </c>
      <c r="G35" s="6">
        <f t="shared" si="17"/>
        <v>5</v>
      </c>
      <c r="H35" s="6">
        <f t="shared" si="18"/>
        <v>18</v>
      </c>
      <c r="I35" s="6">
        <f t="shared" si="19"/>
        <v>14</v>
      </c>
      <c r="J35" s="6">
        <f t="shared" si="20"/>
        <v>160</v>
      </c>
      <c r="K35" s="9" t="str">
        <f t="shared" si="21"/>
        <v>פריקה וטעינה רציפה 18 מטר לכלי רכב המוגדרים ברישיונם "משא", "מסחרי" ו"אחוד" הלבד בימי א' עד ו' מ 09:00 עד 12:00 ביתר השעות מותרת חנינה לכל סוגי רכב</v>
      </c>
      <c r="L35" s="6" t="e">
        <f t="shared" si="22"/>
        <v>#VALUE!</v>
      </c>
      <c r="M35" s="6" t="e">
        <f t="shared" si="23"/>
        <v>#VALUE!</v>
      </c>
      <c r="N35" s="6" t="e">
        <f t="shared" si="24"/>
        <v>#VALUE!</v>
      </c>
      <c r="O35" s="6" t="e">
        <f t="shared" si="25"/>
        <v>#VALUE!</v>
      </c>
      <c r="P35" s="6" t="e">
        <f t="shared" si="26"/>
        <v>#VALUE!</v>
      </c>
      <c r="Q35" s="6">
        <f t="shared" si="27"/>
        <v>147</v>
      </c>
      <c r="R35" s="6" t="e">
        <f t="shared" si="28"/>
        <v>#VALUE!</v>
      </c>
      <c r="S35" s="6" t="e">
        <f t="shared" si="29"/>
        <v>#VALUE!</v>
      </c>
      <c r="T35" s="6" t="e">
        <f t="shared" si="30"/>
        <v>#VALUE!</v>
      </c>
      <c r="U35" s="6" t="e">
        <f t="shared" si="31"/>
        <v>#VALUE!</v>
      </c>
      <c r="V35" s="6" t="e">
        <f t="shared" si="32"/>
        <v>#VALUE!</v>
      </c>
      <c r="W35" s="6">
        <f t="shared" si="33"/>
        <v>87</v>
      </c>
      <c r="X35" s="6">
        <f t="shared" si="34"/>
        <v>100</v>
      </c>
      <c r="Y35" s="6" t="str">
        <f t="shared" si="35"/>
        <v>09:00</v>
      </c>
      <c r="Z35" s="6">
        <f t="shared" si="36"/>
        <v>109</v>
      </c>
      <c r="AA35" s="6" t="str">
        <f t="shared" si="37"/>
        <v>12:00</v>
      </c>
      <c r="AB35" s="6">
        <f t="shared" si="38"/>
        <v>147</v>
      </c>
      <c r="AC35" s="6" t="str">
        <f t="shared" si="39"/>
        <v>00 ביתר השעות מותרת חנינה לכל סוגי רכב</v>
      </c>
      <c r="AD35" s="6" t="e">
        <f t="shared" si="40"/>
        <v>#VALUE!</v>
      </c>
      <c r="AE35" s="6" t="e">
        <f t="shared" si="41"/>
        <v>#VALUE!</v>
      </c>
      <c r="AF35" s="6" t="e">
        <f t="shared" si="42"/>
        <v>#VALUE!</v>
      </c>
      <c r="AG35" s="6" t="e">
        <f t="shared" si="43"/>
        <v>#VALUE!</v>
      </c>
      <c r="AH35" s="6"/>
      <c r="AI35" s="6">
        <f t="shared" si="44"/>
        <v>145</v>
      </c>
      <c r="AJ35" s="6" t="str">
        <f t="shared" si="45"/>
        <v>כב</v>
      </c>
      <c r="AK35" s="6" t="e">
        <f t="shared" si="46"/>
        <v>#VALUE!</v>
      </c>
      <c r="AL35" s="6" t="e">
        <f t="shared" si="47"/>
        <v>#VALUE!</v>
      </c>
      <c r="AM35" s="6" t="e">
        <f t="shared" si="48"/>
        <v>#VALUE!</v>
      </c>
      <c r="AN35" s="6" t="e">
        <f t="shared" si="49"/>
        <v>#VALUE!</v>
      </c>
      <c r="AO35" s="6" t="e">
        <f t="shared" si="50"/>
        <v>#VALUE!</v>
      </c>
      <c r="AP35" s="6">
        <f t="shared" si="51"/>
        <v>2</v>
      </c>
      <c r="AQ35" s="6" t="e">
        <f t="shared" si="52"/>
        <v>#VALUE!</v>
      </c>
      <c r="AR35" s="6" t="e">
        <f t="shared" si="53"/>
        <v>#VALUE!</v>
      </c>
      <c r="AS35" s="6" t="e">
        <f t="shared" si="54"/>
        <v>#VALUE!</v>
      </c>
      <c r="AT35" s="6" t="e">
        <f t="shared" si="55"/>
        <v>#VALUE!</v>
      </c>
      <c r="AU35" s="6" t="e">
        <f t="shared" si="56"/>
        <v>#VALUE!</v>
      </c>
      <c r="AV35" s="12">
        <f>IFERROR(VLOOKUP(K35,'prika 24h list'!A:B,2,FALSE),0)</f>
        <v>0</v>
      </c>
    </row>
    <row r="36" spans="1:48" ht="129.6" x14ac:dyDescent="0.3">
      <c r="A36" s="1" t="s">
        <v>36</v>
      </c>
      <c r="B36" s="1">
        <v>1012245</v>
      </c>
      <c r="C36" s="16" t="s">
        <v>694</v>
      </c>
      <c r="D36" s="6">
        <f t="shared" si="14"/>
        <v>42</v>
      </c>
      <c r="E36" s="6" t="str">
        <f t="shared" si="15"/>
        <v>קף 12</v>
      </c>
      <c r="F36" s="6">
        <f t="shared" si="16"/>
        <v>3</v>
      </c>
      <c r="G36" s="6">
        <f t="shared" si="17"/>
        <v>5</v>
      </c>
      <c r="H36" s="6">
        <f t="shared" si="18"/>
        <v>12</v>
      </c>
      <c r="I36" s="6">
        <f t="shared" si="19"/>
        <v>14</v>
      </c>
      <c r="J36" s="6">
        <f t="shared" si="20"/>
        <v>156</v>
      </c>
      <c r="K36" s="9" t="str">
        <f t="shared" si="21"/>
        <v>פריקה וטעינה רציפה בתוקף 12 מטר בימים א' עד ה' משגה 09:00 עד 18:00 בימי ו' משעה 09:00 עד 13:00 לכלי רכב המוגדרים ברשיונם "משא", "מסחרי" ו"אחוד"</v>
      </c>
      <c r="L36" s="6">
        <f t="shared" si="22"/>
        <v>39</v>
      </c>
      <c r="M36" s="6">
        <f t="shared" si="23"/>
        <v>55</v>
      </c>
      <c r="N36" s="6" t="str">
        <f t="shared" si="24"/>
        <v>09:00</v>
      </c>
      <c r="O36" s="6">
        <f t="shared" si="25"/>
        <v>64</v>
      </c>
      <c r="P36" s="6" t="str">
        <f t="shared" si="26"/>
        <v>18:00</v>
      </c>
      <c r="Q36" s="6">
        <f t="shared" si="27"/>
        <v>74</v>
      </c>
      <c r="R36" s="6" t="str">
        <f t="shared" si="28"/>
        <v>00 בימי ו'</v>
      </c>
      <c r="S36" s="6" t="e">
        <f t="shared" si="29"/>
        <v>#VALUE!</v>
      </c>
      <c r="T36" s="6" t="e">
        <f t="shared" si="30"/>
        <v>#VALUE!</v>
      </c>
      <c r="U36" s="6" t="e">
        <f t="shared" si="31"/>
        <v>#VALUE!</v>
      </c>
      <c r="V36" s="6" t="e">
        <f t="shared" si="32"/>
        <v>#VALUE!</v>
      </c>
      <c r="W36" s="6" t="e">
        <f t="shared" si="33"/>
        <v>#VALUE!</v>
      </c>
      <c r="X36" s="6" t="e">
        <f t="shared" si="34"/>
        <v>#VALUE!</v>
      </c>
      <c r="Y36" s="6" t="e">
        <f t="shared" si="35"/>
        <v>#VALUE!</v>
      </c>
      <c r="Z36" s="6" t="e">
        <f t="shared" si="36"/>
        <v>#VALUE!</v>
      </c>
      <c r="AA36" s="6" t="e">
        <f t="shared" si="37"/>
        <v>#VALUE!</v>
      </c>
      <c r="AB36" s="6">
        <f t="shared" si="38"/>
        <v>143</v>
      </c>
      <c r="AC36" s="6" t="e">
        <f t="shared" si="39"/>
        <v>#VALUE!</v>
      </c>
      <c r="AD36" s="6" t="e">
        <f t="shared" si="40"/>
        <v>#VALUE!</v>
      </c>
      <c r="AE36" s="6" t="e">
        <f t="shared" si="41"/>
        <v>#VALUE!</v>
      </c>
      <c r="AF36" s="6" t="e">
        <f t="shared" si="42"/>
        <v>#VALUE!</v>
      </c>
      <c r="AG36" s="6" t="e">
        <f t="shared" si="43"/>
        <v>#VALUE!</v>
      </c>
      <c r="AH36" s="6"/>
      <c r="AI36" s="6">
        <f t="shared" si="44"/>
        <v>72</v>
      </c>
      <c r="AJ36" s="6" t="str">
        <f t="shared" si="45"/>
        <v>ו' משעה 09:00 עד 13:00 לכלי רכב המוגדרים ברשיונם "משא", "מסחרי" ו"אחוד"</v>
      </c>
      <c r="AK36" s="6">
        <f t="shared" si="46"/>
        <v>1</v>
      </c>
      <c r="AL36" s="6">
        <f t="shared" si="47"/>
        <v>11</v>
      </c>
      <c r="AM36" s="6" t="str">
        <f t="shared" si="48"/>
        <v>09:00</v>
      </c>
      <c r="AN36" s="6">
        <f t="shared" si="49"/>
        <v>20</v>
      </c>
      <c r="AO36" s="6" t="str">
        <f t="shared" si="50"/>
        <v>13:00</v>
      </c>
      <c r="AP36" s="6">
        <f t="shared" si="51"/>
        <v>71</v>
      </c>
      <c r="AQ36" s="6" t="str">
        <f t="shared" si="52"/>
        <v>00 לכלי רכב המוגדרים ברשיונם "משא", "מסחרי" ו"אחוד"</v>
      </c>
      <c r="AR36" s="6" t="e">
        <f t="shared" si="53"/>
        <v>#VALUE!</v>
      </c>
      <c r="AS36" s="6" t="e">
        <f t="shared" si="54"/>
        <v>#VALUE!</v>
      </c>
      <c r="AT36" s="6" t="e">
        <f t="shared" si="55"/>
        <v>#VALUE!</v>
      </c>
      <c r="AU36" s="6" t="e">
        <f t="shared" si="56"/>
        <v>#VALUE!</v>
      </c>
      <c r="AV36" s="12">
        <f>IFERROR(VLOOKUP(K36,'prika 24h list'!A:B,2,FALSE),0)</f>
        <v>0</v>
      </c>
    </row>
    <row r="37" spans="1:48" x14ac:dyDescent="0.3">
      <c r="A37" s="1" t="s">
        <v>37</v>
      </c>
      <c r="B37" s="1">
        <v>1036286</v>
      </c>
      <c r="C37" s="16" t="s">
        <v>695</v>
      </c>
      <c r="D37" s="6" t="e">
        <f t="shared" si="14"/>
        <v>#VALUE!</v>
      </c>
      <c r="E37" s="6" t="e">
        <f t="shared" si="15"/>
        <v>#VALUE!</v>
      </c>
      <c r="F37" s="6" t="e">
        <f t="shared" si="16"/>
        <v>#VALUE!</v>
      </c>
      <c r="G37" s="6" t="e">
        <f t="shared" si="17"/>
        <v>#VALUE!</v>
      </c>
      <c r="H37" s="6" t="e">
        <f t="shared" si="18"/>
        <v>#VALUE!</v>
      </c>
      <c r="I37" s="6">
        <f t="shared" si="19"/>
        <v>13</v>
      </c>
      <c r="J37" s="6">
        <f t="shared" si="20"/>
        <v>30</v>
      </c>
      <c r="K37" s="9" t="str">
        <f t="shared" si="21"/>
        <v>פריקה וטעינה מותרת</v>
      </c>
      <c r="L37" s="6" t="e">
        <f t="shared" si="22"/>
        <v>#VALUE!</v>
      </c>
      <c r="M37" s="6" t="e">
        <f t="shared" si="23"/>
        <v>#VALUE!</v>
      </c>
      <c r="N37" s="6" t="e">
        <f t="shared" si="24"/>
        <v>#VALUE!</v>
      </c>
      <c r="O37" s="6" t="e">
        <f t="shared" si="25"/>
        <v>#VALUE!</v>
      </c>
      <c r="P37" s="6" t="e">
        <f t="shared" si="26"/>
        <v>#VALUE!</v>
      </c>
      <c r="Q37" s="6">
        <f t="shared" si="27"/>
        <v>18</v>
      </c>
      <c r="R37" s="6" t="e">
        <f t="shared" si="28"/>
        <v>#VALUE!</v>
      </c>
      <c r="S37" s="6" t="e">
        <f t="shared" si="29"/>
        <v>#VALUE!</v>
      </c>
      <c r="T37" s="6" t="e">
        <f t="shared" si="30"/>
        <v>#VALUE!</v>
      </c>
      <c r="U37" s="6" t="e">
        <f t="shared" si="31"/>
        <v>#VALUE!</v>
      </c>
      <c r="V37" s="6" t="e">
        <f t="shared" si="32"/>
        <v>#VALUE!</v>
      </c>
      <c r="W37" s="6" t="e">
        <f t="shared" si="33"/>
        <v>#VALUE!</v>
      </c>
      <c r="X37" s="6" t="e">
        <f t="shared" si="34"/>
        <v>#VALUE!</v>
      </c>
      <c r="Y37" s="6" t="e">
        <f t="shared" si="35"/>
        <v>#VALUE!</v>
      </c>
      <c r="Z37" s="6" t="e">
        <f t="shared" si="36"/>
        <v>#VALUE!</v>
      </c>
      <c r="AA37" s="6" t="e">
        <f t="shared" si="37"/>
        <v>#VALUE!</v>
      </c>
      <c r="AB37" s="6">
        <f t="shared" si="38"/>
        <v>18</v>
      </c>
      <c r="AC37" s="6" t="e">
        <f t="shared" si="39"/>
        <v>#VALUE!</v>
      </c>
      <c r="AD37" s="6" t="e">
        <f t="shared" si="40"/>
        <v>#VALUE!</v>
      </c>
      <c r="AE37" s="6" t="e">
        <f t="shared" si="41"/>
        <v>#VALUE!</v>
      </c>
      <c r="AF37" s="6" t="e">
        <f t="shared" si="42"/>
        <v>#VALUE!</v>
      </c>
      <c r="AG37" s="6" t="e">
        <f t="shared" si="43"/>
        <v>#VALUE!</v>
      </c>
      <c r="AH37" s="6"/>
      <c r="AI37" s="6">
        <f t="shared" si="44"/>
        <v>16</v>
      </c>
      <c r="AJ37" s="6" t="str">
        <f t="shared" si="45"/>
        <v>רת</v>
      </c>
      <c r="AK37" s="6" t="e">
        <f t="shared" si="46"/>
        <v>#VALUE!</v>
      </c>
      <c r="AL37" s="6" t="e">
        <f t="shared" si="47"/>
        <v>#VALUE!</v>
      </c>
      <c r="AM37" s="6" t="e">
        <f t="shared" si="48"/>
        <v>#VALUE!</v>
      </c>
      <c r="AN37" s="6" t="e">
        <f t="shared" si="49"/>
        <v>#VALUE!</v>
      </c>
      <c r="AO37" s="6" t="e">
        <f t="shared" si="50"/>
        <v>#VALUE!</v>
      </c>
      <c r="AP37" s="6">
        <f t="shared" si="51"/>
        <v>2</v>
      </c>
      <c r="AQ37" s="6" t="e">
        <f t="shared" si="52"/>
        <v>#VALUE!</v>
      </c>
      <c r="AR37" s="6" t="e">
        <f t="shared" si="53"/>
        <v>#VALUE!</v>
      </c>
      <c r="AS37" s="6" t="e">
        <f t="shared" si="54"/>
        <v>#VALUE!</v>
      </c>
      <c r="AT37" s="6" t="e">
        <f t="shared" si="55"/>
        <v>#VALUE!</v>
      </c>
      <c r="AU37" s="6" t="e">
        <f t="shared" si="56"/>
        <v>#VALUE!</v>
      </c>
      <c r="AV37" s="12">
        <f>IFERROR(VLOOKUP(K37,'prika 24h list'!A:B,2,FALSE),0)</f>
        <v>24</v>
      </c>
    </row>
    <row r="38" spans="1:48" ht="28.8" x14ac:dyDescent="0.3">
      <c r="A38" s="1" t="s">
        <v>38</v>
      </c>
      <c r="B38" s="1">
        <v>1037116</v>
      </c>
      <c r="C38" s="16" t="s">
        <v>696</v>
      </c>
      <c r="D38" s="6" t="e">
        <f t="shared" si="14"/>
        <v>#VALUE!</v>
      </c>
      <c r="E38" s="6" t="e">
        <f t="shared" si="15"/>
        <v>#VALUE!</v>
      </c>
      <c r="F38" s="6" t="e">
        <f t="shared" si="16"/>
        <v>#VALUE!</v>
      </c>
      <c r="G38" s="6" t="e">
        <f t="shared" si="17"/>
        <v>#VALUE!</v>
      </c>
      <c r="H38" s="6" t="e">
        <f t="shared" si="18"/>
        <v>#VALUE!</v>
      </c>
      <c r="I38" s="6">
        <f t="shared" si="19"/>
        <v>49</v>
      </c>
      <c r="J38" s="6">
        <f t="shared" si="20"/>
        <v>66</v>
      </c>
      <c r="K38" s="9" t="str">
        <f t="shared" si="21"/>
        <v>פריקה וטעינה מותרת</v>
      </c>
      <c r="L38" s="6" t="e">
        <f t="shared" si="22"/>
        <v>#VALUE!</v>
      </c>
      <c r="M38" s="6" t="e">
        <f t="shared" si="23"/>
        <v>#VALUE!</v>
      </c>
      <c r="N38" s="6" t="e">
        <f t="shared" si="24"/>
        <v>#VALUE!</v>
      </c>
      <c r="O38" s="6" t="e">
        <f t="shared" si="25"/>
        <v>#VALUE!</v>
      </c>
      <c r="P38" s="6" t="e">
        <f t="shared" si="26"/>
        <v>#VALUE!</v>
      </c>
      <c r="Q38" s="6">
        <f t="shared" si="27"/>
        <v>18</v>
      </c>
      <c r="R38" s="6" t="e">
        <f t="shared" si="28"/>
        <v>#VALUE!</v>
      </c>
      <c r="S38" s="6" t="e">
        <f t="shared" si="29"/>
        <v>#VALUE!</v>
      </c>
      <c r="T38" s="6" t="e">
        <f t="shared" si="30"/>
        <v>#VALUE!</v>
      </c>
      <c r="U38" s="6" t="e">
        <f t="shared" si="31"/>
        <v>#VALUE!</v>
      </c>
      <c r="V38" s="6" t="e">
        <f t="shared" si="32"/>
        <v>#VALUE!</v>
      </c>
      <c r="W38" s="6" t="e">
        <f t="shared" si="33"/>
        <v>#VALUE!</v>
      </c>
      <c r="X38" s="6" t="e">
        <f t="shared" si="34"/>
        <v>#VALUE!</v>
      </c>
      <c r="Y38" s="6" t="e">
        <f t="shared" si="35"/>
        <v>#VALUE!</v>
      </c>
      <c r="Z38" s="6" t="e">
        <f t="shared" si="36"/>
        <v>#VALUE!</v>
      </c>
      <c r="AA38" s="6" t="e">
        <f t="shared" si="37"/>
        <v>#VALUE!</v>
      </c>
      <c r="AB38" s="6">
        <f t="shared" si="38"/>
        <v>18</v>
      </c>
      <c r="AC38" s="6" t="e">
        <f t="shared" si="39"/>
        <v>#VALUE!</v>
      </c>
      <c r="AD38" s="6" t="e">
        <f t="shared" si="40"/>
        <v>#VALUE!</v>
      </c>
      <c r="AE38" s="6" t="e">
        <f t="shared" si="41"/>
        <v>#VALUE!</v>
      </c>
      <c r="AF38" s="6" t="e">
        <f t="shared" si="42"/>
        <v>#VALUE!</v>
      </c>
      <c r="AG38" s="6" t="e">
        <f t="shared" si="43"/>
        <v>#VALUE!</v>
      </c>
      <c r="AH38" s="6"/>
      <c r="AI38" s="6">
        <f t="shared" si="44"/>
        <v>16</v>
      </c>
      <c r="AJ38" s="6" t="str">
        <f t="shared" si="45"/>
        <v>רת</v>
      </c>
      <c r="AK38" s="6" t="e">
        <f t="shared" si="46"/>
        <v>#VALUE!</v>
      </c>
      <c r="AL38" s="6" t="e">
        <f t="shared" si="47"/>
        <v>#VALUE!</v>
      </c>
      <c r="AM38" s="6" t="e">
        <f t="shared" si="48"/>
        <v>#VALUE!</v>
      </c>
      <c r="AN38" s="6" t="e">
        <f t="shared" si="49"/>
        <v>#VALUE!</v>
      </c>
      <c r="AO38" s="6" t="e">
        <f t="shared" si="50"/>
        <v>#VALUE!</v>
      </c>
      <c r="AP38" s="6">
        <f t="shared" si="51"/>
        <v>2</v>
      </c>
      <c r="AQ38" s="6" t="e">
        <f t="shared" si="52"/>
        <v>#VALUE!</v>
      </c>
      <c r="AR38" s="6" t="e">
        <f t="shared" si="53"/>
        <v>#VALUE!</v>
      </c>
      <c r="AS38" s="6" t="e">
        <f t="shared" si="54"/>
        <v>#VALUE!</v>
      </c>
      <c r="AT38" s="6" t="e">
        <f t="shared" si="55"/>
        <v>#VALUE!</v>
      </c>
      <c r="AU38" s="6" t="e">
        <f t="shared" si="56"/>
        <v>#VALUE!</v>
      </c>
      <c r="AV38" s="12">
        <f>IFERROR(VLOOKUP(K38,'prika 24h list'!A:B,2,FALSE),0)</f>
        <v>24</v>
      </c>
    </row>
    <row r="39" spans="1:48" x14ac:dyDescent="0.3">
      <c r="A39" s="1" t="s">
        <v>39</v>
      </c>
      <c r="B39" s="1">
        <v>1037132</v>
      </c>
      <c r="C39" s="16" t="s">
        <v>695</v>
      </c>
      <c r="D39" s="6" t="e">
        <f t="shared" si="14"/>
        <v>#VALUE!</v>
      </c>
      <c r="E39" s="6" t="e">
        <f t="shared" si="15"/>
        <v>#VALUE!</v>
      </c>
      <c r="F39" s="6" t="e">
        <f t="shared" si="16"/>
        <v>#VALUE!</v>
      </c>
      <c r="G39" s="6" t="e">
        <f t="shared" si="17"/>
        <v>#VALUE!</v>
      </c>
      <c r="H39" s="6" t="e">
        <f t="shared" si="18"/>
        <v>#VALUE!</v>
      </c>
      <c r="I39" s="6">
        <f t="shared" si="19"/>
        <v>13</v>
      </c>
      <c r="J39" s="6">
        <f t="shared" si="20"/>
        <v>30</v>
      </c>
      <c r="K39" s="9" t="str">
        <f t="shared" si="21"/>
        <v>פריקה וטעינה מותרת</v>
      </c>
      <c r="L39" s="6" t="e">
        <f t="shared" si="22"/>
        <v>#VALUE!</v>
      </c>
      <c r="M39" s="6" t="e">
        <f t="shared" si="23"/>
        <v>#VALUE!</v>
      </c>
      <c r="N39" s="6" t="e">
        <f t="shared" si="24"/>
        <v>#VALUE!</v>
      </c>
      <c r="O39" s="6" t="e">
        <f t="shared" si="25"/>
        <v>#VALUE!</v>
      </c>
      <c r="P39" s="6" t="e">
        <f t="shared" si="26"/>
        <v>#VALUE!</v>
      </c>
      <c r="Q39" s="6">
        <f t="shared" si="27"/>
        <v>18</v>
      </c>
      <c r="R39" s="6" t="e">
        <f t="shared" si="28"/>
        <v>#VALUE!</v>
      </c>
      <c r="S39" s="6" t="e">
        <f t="shared" si="29"/>
        <v>#VALUE!</v>
      </c>
      <c r="T39" s="6" t="e">
        <f t="shared" si="30"/>
        <v>#VALUE!</v>
      </c>
      <c r="U39" s="6" t="e">
        <f t="shared" si="31"/>
        <v>#VALUE!</v>
      </c>
      <c r="V39" s="6" t="e">
        <f t="shared" si="32"/>
        <v>#VALUE!</v>
      </c>
      <c r="W39" s="6" t="e">
        <f t="shared" si="33"/>
        <v>#VALUE!</v>
      </c>
      <c r="X39" s="6" t="e">
        <f t="shared" si="34"/>
        <v>#VALUE!</v>
      </c>
      <c r="Y39" s="6" t="e">
        <f t="shared" si="35"/>
        <v>#VALUE!</v>
      </c>
      <c r="Z39" s="6" t="e">
        <f t="shared" si="36"/>
        <v>#VALUE!</v>
      </c>
      <c r="AA39" s="6" t="e">
        <f t="shared" si="37"/>
        <v>#VALUE!</v>
      </c>
      <c r="AB39" s="6">
        <f t="shared" si="38"/>
        <v>18</v>
      </c>
      <c r="AC39" s="6" t="e">
        <f t="shared" si="39"/>
        <v>#VALUE!</v>
      </c>
      <c r="AD39" s="6" t="e">
        <f t="shared" si="40"/>
        <v>#VALUE!</v>
      </c>
      <c r="AE39" s="6" t="e">
        <f t="shared" si="41"/>
        <v>#VALUE!</v>
      </c>
      <c r="AF39" s="6" t="e">
        <f t="shared" si="42"/>
        <v>#VALUE!</v>
      </c>
      <c r="AG39" s="6" t="e">
        <f t="shared" si="43"/>
        <v>#VALUE!</v>
      </c>
      <c r="AH39" s="6"/>
      <c r="AI39" s="6">
        <f t="shared" si="44"/>
        <v>16</v>
      </c>
      <c r="AJ39" s="6" t="str">
        <f t="shared" si="45"/>
        <v>רת</v>
      </c>
      <c r="AK39" s="6" t="e">
        <f t="shared" si="46"/>
        <v>#VALUE!</v>
      </c>
      <c r="AL39" s="6" t="e">
        <f t="shared" si="47"/>
        <v>#VALUE!</v>
      </c>
      <c r="AM39" s="6" t="e">
        <f t="shared" si="48"/>
        <v>#VALUE!</v>
      </c>
      <c r="AN39" s="6" t="e">
        <f t="shared" si="49"/>
        <v>#VALUE!</v>
      </c>
      <c r="AO39" s="6" t="e">
        <f t="shared" si="50"/>
        <v>#VALUE!</v>
      </c>
      <c r="AP39" s="6">
        <f t="shared" si="51"/>
        <v>2</v>
      </c>
      <c r="AQ39" s="6" t="e">
        <f t="shared" si="52"/>
        <v>#VALUE!</v>
      </c>
      <c r="AR39" s="6" t="e">
        <f t="shared" si="53"/>
        <v>#VALUE!</v>
      </c>
      <c r="AS39" s="6" t="e">
        <f t="shared" si="54"/>
        <v>#VALUE!</v>
      </c>
      <c r="AT39" s="6" t="e">
        <f t="shared" si="55"/>
        <v>#VALUE!</v>
      </c>
      <c r="AU39" s="6" t="e">
        <f t="shared" si="56"/>
        <v>#VALUE!</v>
      </c>
      <c r="AV39" s="12">
        <f>IFERROR(VLOOKUP(K39,'prika 24h list'!A:B,2,FALSE),0)</f>
        <v>24</v>
      </c>
    </row>
    <row r="40" spans="1:48" ht="43.2" x14ac:dyDescent="0.3">
      <c r="A40" s="1" t="s">
        <v>40</v>
      </c>
      <c r="B40" s="1">
        <v>1037363</v>
      </c>
      <c r="C40" s="16" t="s">
        <v>697</v>
      </c>
      <c r="D40" s="6" t="e">
        <f t="shared" si="14"/>
        <v>#VALUE!</v>
      </c>
      <c r="E40" s="6" t="e">
        <f t="shared" si="15"/>
        <v>#VALUE!</v>
      </c>
      <c r="F40" s="6" t="e">
        <f t="shared" si="16"/>
        <v>#VALUE!</v>
      </c>
      <c r="G40" s="6" t="e">
        <f t="shared" si="17"/>
        <v>#VALUE!</v>
      </c>
      <c r="H40" s="6" t="e">
        <f t="shared" si="18"/>
        <v>#VALUE!</v>
      </c>
      <c r="I40" s="6">
        <f t="shared" si="19"/>
        <v>14</v>
      </c>
      <c r="J40" s="6">
        <f t="shared" si="20"/>
        <v>125</v>
      </c>
      <c r="K40" s="9" t="str">
        <f t="shared" si="21"/>
        <v>פריקה וטעינה רציפה לכלי רכב המוגדרים ברשיונם "משא" "מסחרי" ו"אחוד" בלבד בימים א' עד ו' יגרר רכב חונה בניגוד לחוק</v>
      </c>
      <c r="L40" s="6" t="e">
        <f t="shared" si="22"/>
        <v>#VALUE!</v>
      </c>
      <c r="M40" s="6" t="e">
        <f t="shared" si="23"/>
        <v>#VALUE!</v>
      </c>
      <c r="N40" s="6" t="e">
        <f t="shared" si="24"/>
        <v>#VALUE!</v>
      </c>
      <c r="O40" s="6" t="e">
        <f t="shared" si="25"/>
        <v>#VALUE!</v>
      </c>
      <c r="P40" s="6" t="e">
        <f t="shared" si="26"/>
        <v>#VALUE!</v>
      </c>
      <c r="Q40" s="6">
        <f t="shared" si="27"/>
        <v>112</v>
      </c>
      <c r="R40" s="6" t="e">
        <f t="shared" si="28"/>
        <v>#VALUE!</v>
      </c>
      <c r="S40" s="6" t="e">
        <f t="shared" si="29"/>
        <v>#VALUE!</v>
      </c>
      <c r="T40" s="6" t="e">
        <f t="shared" si="30"/>
        <v>#VALUE!</v>
      </c>
      <c r="U40" s="6" t="e">
        <f t="shared" si="31"/>
        <v>#VALUE!</v>
      </c>
      <c r="V40" s="6" t="e">
        <f t="shared" si="32"/>
        <v>#VALUE!</v>
      </c>
      <c r="W40" s="6">
        <f t="shared" si="33"/>
        <v>79</v>
      </c>
      <c r="X40" s="6" t="e">
        <f t="shared" si="34"/>
        <v>#VALUE!</v>
      </c>
      <c r="Y40" s="6" t="e">
        <f t="shared" si="35"/>
        <v>#VALUE!</v>
      </c>
      <c r="Z40" s="6" t="e">
        <f t="shared" si="36"/>
        <v>#VALUE!</v>
      </c>
      <c r="AA40" s="6" t="e">
        <f t="shared" si="37"/>
        <v>#VALUE!</v>
      </c>
      <c r="AB40" s="6">
        <f t="shared" si="38"/>
        <v>112</v>
      </c>
      <c r="AC40" s="6" t="e">
        <f t="shared" si="39"/>
        <v>#VALUE!</v>
      </c>
      <c r="AD40" s="6" t="e">
        <f t="shared" si="40"/>
        <v>#VALUE!</v>
      </c>
      <c r="AE40" s="6" t="e">
        <f t="shared" si="41"/>
        <v>#VALUE!</v>
      </c>
      <c r="AF40" s="6" t="e">
        <f t="shared" si="42"/>
        <v>#VALUE!</v>
      </c>
      <c r="AG40" s="6" t="e">
        <f t="shared" si="43"/>
        <v>#VALUE!</v>
      </c>
      <c r="AH40" s="6"/>
      <c r="AI40" s="6">
        <f t="shared" si="44"/>
        <v>110</v>
      </c>
      <c r="AJ40" s="6" t="str">
        <f t="shared" si="45"/>
        <v>וק</v>
      </c>
      <c r="AK40" s="6" t="e">
        <f t="shared" si="46"/>
        <v>#VALUE!</v>
      </c>
      <c r="AL40" s="6" t="e">
        <f t="shared" si="47"/>
        <v>#VALUE!</v>
      </c>
      <c r="AM40" s="6" t="e">
        <f t="shared" si="48"/>
        <v>#VALUE!</v>
      </c>
      <c r="AN40" s="6" t="e">
        <f t="shared" si="49"/>
        <v>#VALUE!</v>
      </c>
      <c r="AO40" s="6" t="e">
        <f t="shared" si="50"/>
        <v>#VALUE!</v>
      </c>
      <c r="AP40" s="6">
        <f t="shared" si="51"/>
        <v>2</v>
      </c>
      <c r="AQ40" s="6" t="e">
        <f t="shared" si="52"/>
        <v>#VALUE!</v>
      </c>
      <c r="AR40" s="6" t="e">
        <f t="shared" si="53"/>
        <v>#VALUE!</v>
      </c>
      <c r="AS40" s="6" t="e">
        <f t="shared" si="54"/>
        <v>#VALUE!</v>
      </c>
      <c r="AT40" s="6" t="e">
        <f t="shared" si="55"/>
        <v>#VALUE!</v>
      </c>
      <c r="AU40" s="6" t="e">
        <f t="shared" si="56"/>
        <v>#VALUE!</v>
      </c>
      <c r="AV40" s="12">
        <f>IFERROR(VLOOKUP(K40,'prika 24h list'!A:B,2,FALSE),0)</f>
        <v>0</v>
      </c>
    </row>
    <row r="41" spans="1:48" ht="43.2" x14ac:dyDescent="0.3">
      <c r="A41" s="1" t="s">
        <v>41</v>
      </c>
      <c r="B41" s="1">
        <v>1037697</v>
      </c>
      <c r="C41" s="16" t="s">
        <v>698</v>
      </c>
      <c r="D41" s="6">
        <f t="shared" si="14"/>
        <v>36</v>
      </c>
      <c r="E41" s="6" t="str">
        <f t="shared" si="15"/>
        <v>פה 12</v>
      </c>
      <c r="F41" s="6">
        <f t="shared" si="16"/>
        <v>3</v>
      </c>
      <c r="G41" s="6">
        <f t="shared" si="17"/>
        <v>5</v>
      </c>
      <c r="H41" s="6">
        <f t="shared" si="18"/>
        <v>12</v>
      </c>
      <c r="I41" s="6">
        <f t="shared" si="19"/>
        <v>14</v>
      </c>
      <c r="J41" s="6">
        <f t="shared" si="20"/>
        <v>125</v>
      </c>
      <c r="K41" s="9" t="str">
        <f t="shared" si="21"/>
        <v xml:space="preserve">פריקה וטעינה רציפה 12 מטר לכלי רכב המוגדרים ברישיונם "משא" "מסחרי" ו"אחוד" בלבד בימים א' עד ו' מ-10:00 עד 14:00 </v>
      </c>
      <c r="L41" s="6" t="e">
        <f t="shared" si="22"/>
        <v>#VALUE!</v>
      </c>
      <c r="M41" s="6" t="e">
        <f t="shared" si="23"/>
        <v>#VALUE!</v>
      </c>
      <c r="N41" s="6" t="e">
        <f t="shared" si="24"/>
        <v>#VALUE!</v>
      </c>
      <c r="O41" s="6" t="e">
        <f t="shared" si="25"/>
        <v>#VALUE!</v>
      </c>
      <c r="P41" s="6" t="e">
        <f t="shared" si="26"/>
        <v>#VALUE!</v>
      </c>
      <c r="Q41" s="6">
        <f t="shared" si="27"/>
        <v>112</v>
      </c>
      <c r="R41" s="6" t="e">
        <f t="shared" si="28"/>
        <v>#VALUE!</v>
      </c>
      <c r="S41" s="6" t="e">
        <f t="shared" si="29"/>
        <v>#VALUE!</v>
      </c>
      <c r="T41" s="6" t="e">
        <f t="shared" si="30"/>
        <v>#VALUE!</v>
      </c>
      <c r="U41" s="6" t="e">
        <f t="shared" si="31"/>
        <v>#VALUE!</v>
      </c>
      <c r="V41" s="6" t="e">
        <f t="shared" si="32"/>
        <v>#VALUE!</v>
      </c>
      <c r="W41" s="6">
        <f t="shared" si="33"/>
        <v>87</v>
      </c>
      <c r="X41" s="6">
        <f t="shared" si="34"/>
        <v>100</v>
      </c>
      <c r="Y41" s="6" t="str">
        <f t="shared" si="35"/>
        <v>10:00</v>
      </c>
      <c r="Z41" s="6">
        <f t="shared" si="36"/>
        <v>109</v>
      </c>
      <c r="AA41" s="6" t="str">
        <f t="shared" si="37"/>
        <v>14:00</v>
      </c>
      <c r="AB41" s="6">
        <f t="shared" si="38"/>
        <v>112</v>
      </c>
      <c r="AC41" s="6" t="str">
        <f t="shared" si="39"/>
        <v xml:space="preserve">00 </v>
      </c>
      <c r="AD41" s="6" t="e">
        <f t="shared" si="40"/>
        <v>#VALUE!</v>
      </c>
      <c r="AE41" s="6" t="e">
        <f t="shared" si="41"/>
        <v>#VALUE!</v>
      </c>
      <c r="AF41" s="6" t="e">
        <f t="shared" si="42"/>
        <v>#VALUE!</v>
      </c>
      <c r="AG41" s="6" t="e">
        <f t="shared" si="43"/>
        <v>#VALUE!</v>
      </c>
      <c r="AH41" s="6"/>
      <c r="AI41" s="6">
        <f t="shared" si="44"/>
        <v>111</v>
      </c>
      <c r="AJ41" s="6" t="str">
        <f t="shared" si="45"/>
        <v xml:space="preserve"> </v>
      </c>
      <c r="AK41" s="6" t="e">
        <f t="shared" si="46"/>
        <v>#VALUE!</v>
      </c>
      <c r="AL41" s="6" t="e">
        <f t="shared" si="47"/>
        <v>#VALUE!</v>
      </c>
      <c r="AM41" s="6" t="e">
        <f t="shared" si="48"/>
        <v>#VALUE!</v>
      </c>
      <c r="AN41" s="6" t="e">
        <f t="shared" si="49"/>
        <v>#VALUE!</v>
      </c>
      <c r="AO41" s="6" t="e">
        <f t="shared" si="50"/>
        <v>#VALUE!</v>
      </c>
      <c r="AP41" s="6">
        <f t="shared" si="51"/>
        <v>1</v>
      </c>
      <c r="AQ41" s="6" t="e">
        <f t="shared" si="52"/>
        <v>#VALUE!</v>
      </c>
      <c r="AR41" s="6" t="e">
        <f t="shared" si="53"/>
        <v>#VALUE!</v>
      </c>
      <c r="AS41" s="6" t="e">
        <f t="shared" si="54"/>
        <v>#VALUE!</v>
      </c>
      <c r="AT41" s="6" t="e">
        <f t="shared" si="55"/>
        <v>#VALUE!</v>
      </c>
      <c r="AU41" s="6" t="e">
        <f t="shared" si="56"/>
        <v>#VALUE!</v>
      </c>
      <c r="AV41" s="12">
        <f>IFERROR(VLOOKUP(K41,'prika 24h list'!A:B,2,FALSE),0)</f>
        <v>0</v>
      </c>
    </row>
    <row r="42" spans="1:48" x14ac:dyDescent="0.3">
      <c r="A42" s="1" t="s">
        <v>42</v>
      </c>
      <c r="B42" s="1">
        <v>1037718</v>
      </c>
      <c r="C42" s="16" t="s">
        <v>699</v>
      </c>
      <c r="D42" s="6">
        <f t="shared" si="14"/>
        <v>10</v>
      </c>
      <c r="E42" s="6" t="str">
        <f t="shared" si="15"/>
        <v>___ 6</v>
      </c>
      <c r="F42" s="6">
        <f t="shared" si="16"/>
        <v>4</v>
      </c>
      <c r="G42" s="6">
        <f t="shared" si="17"/>
        <v>5</v>
      </c>
      <c r="H42" s="6">
        <f t="shared" si="18"/>
        <v>6</v>
      </c>
      <c r="I42" s="6">
        <f t="shared" si="19"/>
        <v>23</v>
      </c>
      <c r="J42" s="6">
        <f t="shared" si="20"/>
        <v>50</v>
      </c>
      <c r="K42" s="9" t="str">
        <f t="shared" si="21"/>
        <v>פריקה וטעינה לרכב דואר ישראל</v>
      </c>
      <c r="L42" s="6" t="e">
        <f t="shared" si="22"/>
        <v>#VALUE!</v>
      </c>
      <c r="M42" s="6" t="e">
        <f t="shared" si="23"/>
        <v>#VALUE!</v>
      </c>
      <c r="N42" s="6" t="e">
        <f t="shared" si="24"/>
        <v>#VALUE!</v>
      </c>
      <c r="O42" s="6" t="e">
        <f t="shared" si="25"/>
        <v>#VALUE!</v>
      </c>
      <c r="P42" s="6" t="e">
        <f t="shared" si="26"/>
        <v>#VALUE!</v>
      </c>
      <c r="Q42" s="6">
        <f t="shared" si="27"/>
        <v>28</v>
      </c>
      <c r="R42" s="6" t="e">
        <f t="shared" si="28"/>
        <v>#VALUE!</v>
      </c>
      <c r="S42" s="6" t="e">
        <f t="shared" si="29"/>
        <v>#VALUE!</v>
      </c>
      <c r="T42" s="6" t="e">
        <f t="shared" si="30"/>
        <v>#VALUE!</v>
      </c>
      <c r="U42" s="6" t="e">
        <f t="shared" si="31"/>
        <v>#VALUE!</v>
      </c>
      <c r="V42" s="6" t="e">
        <f t="shared" si="32"/>
        <v>#VALUE!</v>
      </c>
      <c r="W42" s="6" t="e">
        <f t="shared" si="33"/>
        <v>#VALUE!</v>
      </c>
      <c r="X42" s="6" t="e">
        <f t="shared" si="34"/>
        <v>#VALUE!</v>
      </c>
      <c r="Y42" s="6" t="e">
        <f t="shared" si="35"/>
        <v>#VALUE!</v>
      </c>
      <c r="Z42" s="6" t="e">
        <f t="shared" si="36"/>
        <v>#VALUE!</v>
      </c>
      <c r="AA42" s="6" t="e">
        <f t="shared" si="37"/>
        <v>#VALUE!</v>
      </c>
      <c r="AB42" s="6">
        <f t="shared" si="38"/>
        <v>28</v>
      </c>
      <c r="AC42" s="6" t="e">
        <f t="shared" si="39"/>
        <v>#VALUE!</v>
      </c>
      <c r="AD42" s="6" t="e">
        <f t="shared" si="40"/>
        <v>#VALUE!</v>
      </c>
      <c r="AE42" s="6" t="e">
        <f t="shared" si="41"/>
        <v>#VALUE!</v>
      </c>
      <c r="AF42" s="6" t="e">
        <f t="shared" si="42"/>
        <v>#VALUE!</v>
      </c>
      <c r="AG42" s="6" t="e">
        <f t="shared" si="43"/>
        <v>#VALUE!</v>
      </c>
      <c r="AH42" s="6"/>
      <c r="AI42" s="6">
        <f t="shared" si="44"/>
        <v>26</v>
      </c>
      <c r="AJ42" s="6" t="str">
        <f t="shared" si="45"/>
        <v>אל</v>
      </c>
      <c r="AK42" s="6" t="e">
        <f t="shared" si="46"/>
        <v>#VALUE!</v>
      </c>
      <c r="AL42" s="6" t="e">
        <f t="shared" si="47"/>
        <v>#VALUE!</v>
      </c>
      <c r="AM42" s="6" t="e">
        <f t="shared" si="48"/>
        <v>#VALUE!</v>
      </c>
      <c r="AN42" s="6" t="e">
        <f t="shared" si="49"/>
        <v>#VALUE!</v>
      </c>
      <c r="AO42" s="6" t="e">
        <f t="shared" si="50"/>
        <v>#VALUE!</v>
      </c>
      <c r="AP42" s="6">
        <f t="shared" si="51"/>
        <v>2</v>
      </c>
      <c r="AQ42" s="6" t="e">
        <f t="shared" si="52"/>
        <v>#VALUE!</v>
      </c>
      <c r="AR42" s="6" t="e">
        <f t="shared" si="53"/>
        <v>#VALUE!</v>
      </c>
      <c r="AS42" s="6" t="e">
        <f t="shared" si="54"/>
        <v>#VALUE!</v>
      </c>
      <c r="AT42" s="6" t="e">
        <f t="shared" si="55"/>
        <v>#VALUE!</v>
      </c>
      <c r="AU42" s="6" t="e">
        <f t="shared" si="56"/>
        <v>#VALUE!</v>
      </c>
      <c r="AV42" s="12">
        <f>IFERROR(VLOOKUP(K42,'prika 24h list'!A:B,2,FALSE),0)</f>
        <v>0</v>
      </c>
    </row>
    <row r="43" spans="1:48" ht="129.6" x14ac:dyDescent="0.3">
      <c r="A43" s="1" t="s">
        <v>43</v>
      </c>
      <c r="B43" s="1">
        <v>1037745</v>
      </c>
      <c r="C43" s="16" t="s">
        <v>700</v>
      </c>
      <c r="D43" s="6">
        <f t="shared" si="14"/>
        <v>17</v>
      </c>
      <c r="E43" s="6" t="str">
        <f t="shared" si="15"/>
        <v>קף 25</v>
      </c>
      <c r="F43" s="6">
        <f t="shared" si="16"/>
        <v>3</v>
      </c>
      <c r="G43" s="6">
        <f t="shared" si="17"/>
        <v>5</v>
      </c>
      <c r="H43" s="6">
        <f t="shared" si="18"/>
        <v>25</v>
      </c>
      <c r="I43" s="6">
        <f t="shared" si="19"/>
        <v>27</v>
      </c>
      <c r="J43" s="6">
        <f t="shared" si="20"/>
        <v>197</v>
      </c>
      <c r="K43" s="9" t="str">
        <f t="shared" si="21"/>
        <v xml:space="preserve">פריקה וטעינה רציפה לכלי רכב המוגדרים ברשיונם "משא", "מסחרי", ו"אחוד" בלבד בימים א' עד ה' משעה 09:00 עד 15:00 רכב חונה בניגוד לחוק יגרר ביתר השעות מותרת חניה לכל סוגי הרכב </v>
      </c>
      <c r="L43" s="6">
        <f t="shared" si="22"/>
        <v>81</v>
      </c>
      <c r="M43" s="6">
        <f t="shared" si="23"/>
        <v>97</v>
      </c>
      <c r="N43" s="6" t="str">
        <f t="shared" si="24"/>
        <v>09:00</v>
      </c>
      <c r="O43" s="6">
        <f t="shared" si="25"/>
        <v>106</v>
      </c>
      <c r="P43" s="6" t="str">
        <f t="shared" si="26"/>
        <v>15:00</v>
      </c>
      <c r="Q43" s="6">
        <f t="shared" si="27"/>
        <v>171</v>
      </c>
      <c r="R43" s="6" t="str">
        <f t="shared" si="28"/>
        <v xml:space="preserve">00 רכב חונה בניגוד לחוק יגרר ביתר השעות מותרת חניה לכל סוגי הרכב </v>
      </c>
      <c r="S43" s="6" t="e">
        <f t="shared" si="29"/>
        <v>#VALUE!</v>
      </c>
      <c r="T43" s="6" t="e">
        <f t="shared" si="30"/>
        <v>#VALUE!</v>
      </c>
      <c r="U43" s="6" t="e">
        <f t="shared" si="31"/>
        <v>#VALUE!</v>
      </c>
      <c r="V43" s="6" t="e">
        <f t="shared" si="32"/>
        <v>#VALUE!</v>
      </c>
      <c r="W43" s="6" t="e">
        <f t="shared" si="33"/>
        <v>#VALUE!</v>
      </c>
      <c r="X43" s="6" t="e">
        <f t="shared" si="34"/>
        <v>#VALUE!</v>
      </c>
      <c r="Y43" s="6" t="e">
        <f t="shared" si="35"/>
        <v>#VALUE!</v>
      </c>
      <c r="Z43" s="6" t="e">
        <f t="shared" si="36"/>
        <v>#VALUE!</v>
      </c>
      <c r="AA43" s="6" t="e">
        <f t="shared" si="37"/>
        <v>#VALUE!</v>
      </c>
      <c r="AB43" s="6">
        <f t="shared" si="38"/>
        <v>171</v>
      </c>
      <c r="AC43" s="6" t="e">
        <f t="shared" si="39"/>
        <v>#VALUE!</v>
      </c>
      <c r="AD43" s="6" t="e">
        <f t="shared" si="40"/>
        <v>#VALUE!</v>
      </c>
      <c r="AE43" s="6" t="e">
        <f t="shared" si="41"/>
        <v>#VALUE!</v>
      </c>
      <c r="AF43" s="6" t="e">
        <f t="shared" si="42"/>
        <v>#VALUE!</v>
      </c>
      <c r="AG43" s="6" t="e">
        <f t="shared" si="43"/>
        <v>#VALUE!</v>
      </c>
      <c r="AH43" s="6"/>
      <c r="AI43" s="6">
        <f t="shared" si="44"/>
        <v>169</v>
      </c>
      <c r="AJ43" s="6" t="str">
        <f t="shared" si="45"/>
        <v xml:space="preserve">ב </v>
      </c>
      <c r="AK43" s="6" t="e">
        <f t="shared" si="46"/>
        <v>#VALUE!</v>
      </c>
      <c r="AL43" s="6" t="e">
        <f t="shared" si="47"/>
        <v>#VALUE!</v>
      </c>
      <c r="AM43" s="6" t="e">
        <f t="shared" si="48"/>
        <v>#VALUE!</v>
      </c>
      <c r="AN43" s="6" t="e">
        <f t="shared" si="49"/>
        <v>#VALUE!</v>
      </c>
      <c r="AO43" s="6" t="e">
        <f t="shared" si="50"/>
        <v>#VALUE!</v>
      </c>
      <c r="AP43" s="6">
        <f t="shared" si="51"/>
        <v>2</v>
      </c>
      <c r="AQ43" s="6" t="e">
        <f t="shared" si="52"/>
        <v>#VALUE!</v>
      </c>
      <c r="AR43" s="6" t="e">
        <f t="shared" si="53"/>
        <v>#VALUE!</v>
      </c>
      <c r="AS43" s="6" t="e">
        <f t="shared" si="54"/>
        <v>#VALUE!</v>
      </c>
      <c r="AT43" s="6" t="e">
        <f t="shared" si="55"/>
        <v>#VALUE!</v>
      </c>
      <c r="AU43" s="6" t="e">
        <f t="shared" si="56"/>
        <v>#VALUE!</v>
      </c>
      <c r="AV43" s="12">
        <f>IFERROR(VLOOKUP(K43,'prika 24h list'!A:B,2,FALSE),0)</f>
        <v>0</v>
      </c>
    </row>
    <row r="44" spans="1:48" ht="129.6" x14ac:dyDescent="0.3">
      <c r="A44" s="1" t="s">
        <v>44</v>
      </c>
      <c r="B44" s="1">
        <v>1037807</v>
      </c>
      <c r="C44" s="16" t="s">
        <v>701</v>
      </c>
      <c r="D44" s="6">
        <f t="shared" si="14"/>
        <v>17</v>
      </c>
      <c r="E44" s="6" t="str">
        <f t="shared" si="15"/>
        <v>קף 12</v>
      </c>
      <c r="F44" s="6">
        <f t="shared" si="16"/>
        <v>3</v>
      </c>
      <c r="G44" s="6">
        <f t="shared" si="17"/>
        <v>5</v>
      </c>
      <c r="H44" s="6">
        <f t="shared" si="18"/>
        <v>12</v>
      </c>
      <c r="I44" s="6">
        <f t="shared" si="19"/>
        <v>27</v>
      </c>
      <c r="J44" s="6">
        <f t="shared" si="20"/>
        <v>196</v>
      </c>
      <c r="K44" s="9" t="str">
        <f t="shared" si="21"/>
        <v xml:space="preserve">פריקה וטעינה רציפה לכלי רכב המוגדרים ברשיונם "משא", "מסחר" ,ו"אחוד" בלבד בימים א' עד ה' משעה 07:00 עד 19:00 רכב חונה בניגוד לחוק יגרר ביתר השעות מותרת חניה לכל סוגי הרכב </v>
      </c>
      <c r="L44" s="6">
        <f t="shared" si="22"/>
        <v>80</v>
      </c>
      <c r="M44" s="6">
        <f t="shared" si="23"/>
        <v>96</v>
      </c>
      <c r="N44" s="6" t="str">
        <f t="shared" si="24"/>
        <v>07:00</v>
      </c>
      <c r="O44" s="6">
        <f t="shared" si="25"/>
        <v>105</v>
      </c>
      <c r="P44" s="6" t="str">
        <f t="shared" si="26"/>
        <v>19:00</v>
      </c>
      <c r="Q44" s="6">
        <f t="shared" si="27"/>
        <v>170</v>
      </c>
      <c r="R44" s="6" t="str">
        <f t="shared" si="28"/>
        <v xml:space="preserve">00 רכב חונה בניגוד לחוק יגרר ביתר השעות מותרת חניה לכל סוגי הרכב </v>
      </c>
      <c r="S44" s="6" t="e">
        <f t="shared" si="29"/>
        <v>#VALUE!</v>
      </c>
      <c r="T44" s="6" t="e">
        <f t="shared" si="30"/>
        <v>#VALUE!</v>
      </c>
      <c r="U44" s="6" t="e">
        <f t="shared" si="31"/>
        <v>#VALUE!</v>
      </c>
      <c r="V44" s="6" t="e">
        <f t="shared" si="32"/>
        <v>#VALUE!</v>
      </c>
      <c r="W44" s="6" t="e">
        <f t="shared" si="33"/>
        <v>#VALUE!</v>
      </c>
      <c r="X44" s="6" t="e">
        <f t="shared" si="34"/>
        <v>#VALUE!</v>
      </c>
      <c r="Y44" s="6" t="e">
        <f t="shared" si="35"/>
        <v>#VALUE!</v>
      </c>
      <c r="Z44" s="6" t="e">
        <f t="shared" si="36"/>
        <v>#VALUE!</v>
      </c>
      <c r="AA44" s="6" t="e">
        <f t="shared" si="37"/>
        <v>#VALUE!</v>
      </c>
      <c r="AB44" s="6">
        <f t="shared" si="38"/>
        <v>170</v>
      </c>
      <c r="AC44" s="6" t="e">
        <f t="shared" si="39"/>
        <v>#VALUE!</v>
      </c>
      <c r="AD44" s="6" t="e">
        <f t="shared" si="40"/>
        <v>#VALUE!</v>
      </c>
      <c r="AE44" s="6" t="e">
        <f t="shared" si="41"/>
        <v>#VALUE!</v>
      </c>
      <c r="AF44" s="6" t="e">
        <f t="shared" si="42"/>
        <v>#VALUE!</v>
      </c>
      <c r="AG44" s="6" t="e">
        <f t="shared" si="43"/>
        <v>#VALUE!</v>
      </c>
      <c r="AH44" s="6"/>
      <c r="AI44" s="6">
        <f t="shared" si="44"/>
        <v>168</v>
      </c>
      <c r="AJ44" s="6" t="str">
        <f t="shared" si="45"/>
        <v xml:space="preserve">ב </v>
      </c>
      <c r="AK44" s="6" t="e">
        <f t="shared" si="46"/>
        <v>#VALUE!</v>
      </c>
      <c r="AL44" s="6" t="e">
        <f t="shared" si="47"/>
        <v>#VALUE!</v>
      </c>
      <c r="AM44" s="6" t="e">
        <f t="shared" si="48"/>
        <v>#VALUE!</v>
      </c>
      <c r="AN44" s="6" t="e">
        <f t="shared" si="49"/>
        <v>#VALUE!</v>
      </c>
      <c r="AO44" s="6" t="e">
        <f t="shared" si="50"/>
        <v>#VALUE!</v>
      </c>
      <c r="AP44" s="6">
        <f t="shared" si="51"/>
        <v>2</v>
      </c>
      <c r="AQ44" s="6" t="e">
        <f t="shared" si="52"/>
        <v>#VALUE!</v>
      </c>
      <c r="AR44" s="6" t="e">
        <f t="shared" si="53"/>
        <v>#VALUE!</v>
      </c>
      <c r="AS44" s="6" t="e">
        <f t="shared" si="54"/>
        <v>#VALUE!</v>
      </c>
      <c r="AT44" s="6" t="e">
        <f t="shared" si="55"/>
        <v>#VALUE!</v>
      </c>
      <c r="AU44" s="6" t="e">
        <f t="shared" si="56"/>
        <v>#VALUE!</v>
      </c>
      <c r="AV44" s="12">
        <f>IFERROR(VLOOKUP(K44,'prika 24h list'!A:B,2,FALSE),0)</f>
        <v>0</v>
      </c>
    </row>
    <row r="45" spans="1:48" ht="72" x14ac:dyDescent="0.3">
      <c r="A45" s="1" t="s">
        <v>45</v>
      </c>
      <c r="B45" s="1">
        <v>1042550</v>
      </c>
      <c r="C45" s="16" t="s">
        <v>702</v>
      </c>
      <c r="D45" s="6" t="e">
        <f t="shared" si="14"/>
        <v>#VALUE!</v>
      </c>
      <c r="E45" s="6" t="e">
        <f t="shared" si="15"/>
        <v>#VALUE!</v>
      </c>
      <c r="F45" s="6" t="e">
        <f t="shared" si="16"/>
        <v>#VALUE!</v>
      </c>
      <c r="G45" s="6" t="e">
        <f t="shared" si="17"/>
        <v>#VALUE!</v>
      </c>
      <c r="H45" s="6" t="e">
        <f t="shared" si="18"/>
        <v>#VALUE!</v>
      </c>
      <c r="I45" s="6">
        <f t="shared" si="19"/>
        <v>14</v>
      </c>
      <c r="J45" s="6">
        <f t="shared" si="20"/>
        <v>214</v>
      </c>
      <c r="K45" s="9" t="str">
        <f t="shared" si="21"/>
        <v xml:space="preserve">פריקה וטעינה רציפה לכלי רכב המוגדרים ברשיונם "משא", "מסחרי" ו"אחוד" בלבד בימי א - ה מ-08:00 עד 15:00 ו' וערבי חג מ-09:00 עד 13:00 רכב החונה בניגוד לחוק יגרר ביתר הימים והשעות מותרת החניה לכל סוגי הרכב </v>
      </c>
      <c r="L45" s="6" t="e">
        <f t="shared" si="22"/>
        <v>#VALUE!</v>
      </c>
      <c r="M45" s="6" t="e">
        <f t="shared" si="23"/>
        <v>#VALUE!</v>
      </c>
      <c r="N45" s="6" t="e">
        <f t="shared" si="24"/>
        <v>#VALUE!</v>
      </c>
      <c r="O45" s="6" t="e">
        <f t="shared" si="25"/>
        <v>#VALUE!</v>
      </c>
      <c r="P45" s="6" t="e">
        <f t="shared" si="26"/>
        <v>#VALUE!</v>
      </c>
      <c r="Q45" s="6">
        <f t="shared" si="27"/>
        <v>201</v>
      </c>
      <c r="R45" s="6" t="e">
        <f t="shared" si="28"/>
        <v>#VALUE!</v>
      </c>
      <c r="S45" s="6" t="e">
        <f t="shared" si="29"/>
        <v>#VALUE!</v>
      </c>
      <c r="T45" s="6" t="e">
        <f t="shared" si="30"/>
        <v>#VALUE!</v>
      </c>
      <c r="U45" s="6" t="e">
        <f t="shared" si="31"/>
        <v>#VALUE!</v>
      </c>
      <c r="V45" s="6" t="e">
        <f t="shared" si="32"/>
        <v>#VALUE!</v>
      </c>
      <c r="W45" s="6" t="e">
        <f t="shared" si="33"/>
        <v>#VALUE!</v>
      </c>
      <c r="X45" s="6" t="e">
        <f t="shared" si="34"/>
        <v>#VALUE!</v>
      </c>
      <c r="Y45" s="6" t="e">
        <f t="shared" si="35"/>
        <v>#VALUE!</v>
      </c>
      <c r="Z45" s="6" t="e">
        <f t="shared" si="36"/>
        <v>#VALUE!</v>
      </c>
      <c r="AA45" s="6" t="e">
        <f t="shared" si="37"/>
        <v>#VALUE!</v>
      </c>
      <c r="AB45" s="6">
        <f t="shared" si="38"/>
        <v>201</v>
      </c>
      <c r="AC45" s="6" t="e">
        <f t="shared" si="39"/>
        <v>#VALUE!</v>
      </c>
      <c r="AD45" s="6" t="e">
        <f t="shared" si="40"/>
        <v>#VALUE!</v>
      </c>
      <c r="AE45" s="6" t="e">
        <f t="shared" si="41"/>
        <v>#VALUE!</v>
      </c>
      <c r="AF45" s="6" t="e">
        <f t="shared" si="42"/>
        <v>#VALUE!</v>
      </c>
      <c r="AG45" s="6" t="e">
        <f t="shared" si="43"/>
        <v>#VALUE!</v>
      </c>
      <c r="AH45" s="6"/>
      <c r="AI45" s="6">
        <f t="shared" si="44"/>
        <v>199</v>
      </c>
      <c r="AJ45" s="6" t="str">
        <f t="shared" si="45"/>
        <v xml:space="preserve">ב </v>
      </c>
      <c r="AK45" s="6" t="e">
        <f t="shared" si="46"/>
        <v>#VALUE!</v>
      </c>
      <c r="AL45" s="6" t="e">
        <f t="shared" si="47"/>
        <v>#VALUE!</v>
      </c>
      <c r="AM45" s="6" t="e">
        <f t="shared" si="48"/>
        <v>#VALUE!</v>
      </c>
      <c r="AN45" s="6" t="e">
        <f t="shared" si="49"/>
        <v>#VALUE!</v>
      </c>
      <c r="AO45" s="6" t="e">
        <f t="shared" si="50"/>
        <v>#VALUE!</v>
      </c>
      <c r="AP45" s="6">
        <f t="shared" si="51"/>
        <v>2</v>
      </c>
      <c r="AQ45" s="6" t="e">
        <f t="shared" si="52"/>
        <v>#VALUE!</v>
      </c>
      <c r="AR45" s="6" t="e">
        <f t="shared" si="53"/>
        <v>#VALUE!</v>
      </c>
      <c r="AS45" s="6" t="e">
        <f t="shared" si="54"/>
        <v>#VALUE!</v>
      </c>
      <c r="AT45" s="6" t="e">
        <f t="shared" si="55"/>
        <v>#VALUE!</v>
      </c>
      <c r="AU45" s="6" t="e">
        <f t="shared" si="56"/>
        <v>#VALUE!</v>
      </c>
      <c r="AV45" s="12">
        <f>IFERROR(VLOOKUP(K45,'prika 24h list'!A:B,2,FALSE),0)</f>
        <v>0</v>
      </c>
    </row>
    <row r="46" spans="1:48" ht="201.6" x14ac:dyDescent="0.3">
      <c r="A46" s="1" t="s">
        <v>46</v>
      </c>
      <c r="B46" s="1">
        <v>1042973</v>
      </c>
      <c r="C46" s="16" t="s">
        <v>703</v>
      </c>
      <c r="D46" s="6" t="e">
        <f t="shared" si="14"/>
        <v>#VALUE!</v>
      </c>
      <c r="E46" s="6" t="e">
        <f t="shared" si="15"/>
        <v>#VALUE!</v>
      </c>
      <c r="F46" s="6" t="e">
        <f t="shared" si="16"/>
        <v>#VALUE!</v>
      </c>
      <c r="G46" s="6" t="e">
        <f t="shared" si="17"/>
        <v>#VALUE!</v>
      </c>
      <c r="H46" s="6" t="e">
        <f t="shared" si="18"/>
        <v>#VALUE!</v>
      </c>
      <c r="I46" s="6">
        <f t="shared" si="19"/>
        <v>14</v>
      </c>
      <c r="J46" s="6">
        <f t="shared" si="20"/>
        <v>211</v>
      </c>
      <c r="K46" s="9" t="str">
        <f t="shared" si="21"/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46" s="6" t="e">
        <f t="shared" si="22"/>
        <v>#VALUE!</v>
      </c>
      <c r="M46" s="6" t="e">
        <f t="shared" si="23"/>
        <v>#VALUE!</v>
      </c>
      <c r="N46" s="6" t="e">
        <f t="shared" si="24"/>
        <v>#VALUE!</v>
      </c>
      <c r="O46" s="6" t="e">
        <f t="shared" si="25"/>
        <v>#VALUE!</v>
      </c>
      <c r="P46" s="6" t="e">
        <f t="shared" si="26"/>
        <v>#VALUE!</v>
      </c>
      <c r="Q46" s="6">
        <f t="shared" si="27"/>
        <v>198</v>
      </c>
      <c r="R46" s="6" t="e">
        <f t="shared" si="28"/>
        <v>#VALUE!</v>
      </c>
      <c r="S46" s="6" t="e">
        <f t="shared" si="29"/>
        <v>#VALUE!</v>
      </c>
      <c r="T46" s="6" t="e">
        <f t="shared" si="30"/>
        <v>#VALUE!</v>
      </c>
      <c r="U46" s="6" t="e">
        <f t="shared" si="31"/>
        <v>#VALUE!</v>
      </c>
      <c r="V46" s="6" t="e">
        <f t="shared" si="32"/>
        <v>#VALUE!</v>
      </c>
      <c r="W46" s="6" t="e">
        <f t="shared" si="33"/>
        <v>#VALUE!</v>
      </c>
      <c r="X46" s="6" t="e">
        <f t="shared" si="34"/>
        <v>#VALUE!</v>
      </c>
      <c r="Y46" s="6" t="e">
        <f t="shared" si="35"/>
        <v>#VALUE!</v>
      </c>
      <c r="Z46" s="6" t="e">
        <f t="shared" si="36"/>
        <v>#VALUE!</v>
      </c>
      <c r="AA46" s="6" t="e">
        <f t="shared" si="37"/>
        <v>#VALUE!</v>
      </c>
      <c r="AB46" s="6">
        <f t="shared" si="38"/>
        <v>198</v>
      </c>
      <c r="AC46" s="6" t="e">
        <f t="shared" si="39"/>
        <v>#VALUE!</v>
      </c>
      <c r="AD46" s="6" t="e">
        <f t="shared" si="40"/>
        <v>#VALUE!</v>
      </c>
      <c r="AE46" s="6" t="e">
        <f t="shared" si="41"/>
        <v>#VALUE!</v>
      </c>
      <c r="AF46" s="6" t="e">
        <f t="shared" si="42"/>
        <v>#VALUE!</v>
      </c>
      <c r="AG46" s="6" t="e">
        <f t="shared" si="43"/>
        <v>#VALUE!</v>
      </c>
      <c r="AH46" s="6"/>
      <c r="AI46" s="6">
        <f t="shared" si="44"/>
        <v>196</v>
      </c>
      <c r="AJ46" s="6" t="str">
        <f t="shared" si="45"/>
        <v>כב</v>
      </c>
      <c r="AK46" s="6" t="e">
        <f t="shared" si="46"/>
        <v>#VALUE!</v>
      </c>
      <c r="AL46" s="6" t="e">
        <f t="shared" si="47"/>
        <v>#VALUE!</v>
      </c>
      <c r="AM46" s="6" t="e">
        <f t="shared" si="48"/>
        <v>#VALUE!</v>
      </c>
      <c r="AN46" s="6" t="e">
        <f t="shared" si="49"/>
        <v>#VALUE!</v>
      </c>
      <c r="AO46" s="6" t="e">
        <f t="shared" si="50"/>
        <v>#VALUE!</v>
      </c>
      <c r="AP46" s="6">
        <f t="shared" si="51"/>
        <v>2</v>
      </c>
      <c r="AQ46" s="6" t="e">
        <f t="shared" si="52"/>
        <v>#VALUE!</v>
      </c>
      <c r="AR46" s="6" t="e">
        <f t="shared" si="53"/>
        <v>#VALUE!</v>
      </c>
      <c r="AS46" s="6" t="e">
        <f t="shared" si="54"/>
        <v>#VALUE!</v>
      </c>
      <c r="AT46" s="6" t="e">
        <f t="shared" si="55"/>
        <v>#VALUE!</v>
      </c>
      <c r="AU46" s="6" t="e">
        <f t="shared" si="56"/>
        <v>#VALUE!</v>
      </c>
      <c r="AV46" s="12">
        <f>IFERROR(VLOOKUP(K46,'prika 24h list'!A:B,2,FALSE),0)</f>
        <v>0</v>
      </c>
    </row>
    <row r="47" spans="1:48" ht="28.8" x14ac:dyDescent="0.3">
      <c r="A47" s="1" t="s">
        <v>47</v>
      </c>
      <c r="B47" s="1">
        <v>1047242</v>
      </c>
      <c r="C47" s="16" t="s">
        <v>704</v>
      </c>
      <c r="D47" s="6">
        <f t="shared" si="14"/>
        <v>11</v>
      </c>
      <c r="E47" s="6" t="str">
        <f t="shared" si="15"/>
        <v>__ 24</v>
      </c>
      <c r="F47" s="6">
        <f t="shared" si="16"/>
        <v>3</v>
      </c>
      <c r="G47" s="6">
        <f t="shared" si="17"/>
        <v>5</v>
      </c>
      <c r="H47" s="6">
        <f t="shared" si="18"/>
        <v>24</v>
      </c>
      <c r="I47" s="6">
        <f t="shared" si="19"/>
        <v>20</v>
      </c>
      <c r="J47" s="6">
        <f t="shared" si="20"/>
        <v>62</v>
      </c>
      <c r="K47" s="9" t="str">
        <f t="shared" si="21"/>
        <v>פריקה וטעינה בימי א' עד ו' מ-08:00 עד 15:00</v>
      </c>
      <c r="L47" s="6" t="e">
        <f t="shared" si="22"/>
        <v>#VALUE!</v>
      </c>
      <c r="M47" s="6" t="e">
        <f t="shared" si="23"/>
        <v>#VALUE!</v>
      </c>
      <c r="N47" s="6" t="e">
        <f t="shared" si="24"/>
        <v>#VALUE!</v>
      </c>
      <c r="O47" s="6" t="e">
        <f t="shared" si="25"/>
        <v>#VALUE!</v>
      </c>
      <c r="P47" s="6" t="e">
        <f t="shared" si="26"/>
        <v>#VALUE!</v>
      </c>
      <c r="Q47" s="6">
        <f t="shared" si="27"/>
        <v>43</v>
      </c>
      <c r="R47" s="6" t="e">
        <f t="shared" si="28"/>
        <v>#VALUE!</v>
      </c>
      <c r="S47" s="6" t="e">
        <f t="shared" si="29"/>
        <v>#VALUE!</v>
      </c>
      <c r="T47" s="6" t="e">
        <f t="shared" si="30"/>
        <v>#VALUE!</v>
      </c>
      <c r="U47" s="6" t="e">
        <f t="shared" si="31"/>
        <v>#VALUE!</v>
      </c>
      <c r="V47" s="6" t="e">
        <f t="shared" si="32"/>
        <v>#VALUE!</v>
      </c>
      <c r="W47" s="6">
        <f t="shared" si="33"/>
        <v>19</v>
      </c>
      <c r="X47" s="6">
        <f t="shared" si="34"/>
        <v>32</v>
      </c>
      <c r="Y47" s="6" t="str">
        <f t="shared" si="35"/>
        <v>08:00</v>
      </c>
      <c r="Z47" s="6">
        <f t="shared" si="36"/>
        <v>41</v>
      </c>
      <c r="AA47" s="6" t="str">
        <f t="shared" si="37"/>
        <v>15:00</v>
      </c>
      <c r="AB47" s="6">
        <f t="shared" si="38"/>
        <v>43</v>
      </c>
      <c r="AC47" s="6" t="str">
        <f t="shared" si="39"/>
        <v>00</v>
      </c>
      <c r="AD47" s="6" t="e">
        <f t="shared" si="40"/>
        <v>#VALUE!</v>
      </c>
      <c r="AE47" s="6" t="e">
        <f t="shared" si="41"/>
        <v>#VALUE!</v>
      </c>
      <c r="AF47" s="6" t="e">
        <f t="shared" si="42"/>
        <v>#VALUE!</v>
      </c>
      <c r="AG47" s="6" t="e">
        <f t="shared" si="43"/>
        <v>#VALUE!</v>
      </c>
      <c r="AH47" s="6"/>
      <c r="AI47" s="6">
        <f t="shared" si="44"/>
        <v>43</v>
      </c>
      <c r="AJ47" s="6" t="str">
        <f t="shared" si="45"/>
        <v/>
      </c>
      <c r="AK47" s="6" t="e">
        <f t="shared" si="46"/>
        <v>#VALUE!</v>
      </c>
      <c r="AL47" s="6" t="e">
        <f t="shared" si="47"/>
        <v>#VALUE!</v>
      </c>
      <c r="AM47" s="6" t="e">
        <f t="shared" si="48"/>
        <v>#VALUE!</v>
      </c>
      <c r="AN47" s="6" t="e">
        <f t="shared" si="49"/>
        <v>#VALUE!</v>
      </c>
      <c r="AO47" s="6" t="e">
        <f t="shared" si="50"/>
        <v>#VALUE!</v>
      </c>
      <c r="AP47" s="6">
        <f t="shared" si="51"/>
        <v>0</v>
      </c>
      <c r="AQ47" s="6" t="e">
        <f t="shared" si="52"/>
        <v>#VALUE!</v>
      </c>
      <c r="AR47" s="6" t="e">
        <f t="shared" si="53"/>
        <v>#VALUE!</v>
      </c>
      <c r="AS47" s="6" t="e">
        <f t="shared" si="54"/>
        <v>#VALUE!</v>
      </c>
      <c r="AT47" s="6" t="e">
        <f t="shared" si="55"/>
        <v>#VALUE!</v>
      </c>
      <c r="AU47" s="6" t="e">
        <f t="shared" si="56"/>
        <v>#VALUE!</v>
      </c>
      <c r="AV47" s="12">
        <f>IFERROR(VLOOKUP(K47,'prika 24h list'!A:B,2,FALSE),0)</f>
        <v>0</v>
      </c>
    </row>
    <row r="48" spans="1:48" ht="187.2" x14ac:dyDescent="0.3">
      <c r="A48" s="1" t="s">
        <v>48</v>
      </c>
      <c r="B48" s="1">
        <v>1047593</v>
      </c>
      <c r="C48" s="16" t="s">
        <v>705</v>
      </c>
      <c r="D48" s="6" t="e">
        <f t="shared" si="14"/>
        <v>#VALUE!</v>
      </c>
      <c r="E48" s="6" t="e">
        <f t="shared" si="15"/>
        <v>#VALUE!</v>
      </c>
      <c r="F48" s="6" t="e">
        <f t="shared" si="16"/>
        <v>#VALUE!</v>
      </c>
      <c r="G48" s="6" t="e">
        <f t="shared" si="17"/>
        <v>#VALUE!</v>
      </c>
      <c r="H48" s="6" t="e">
        <f t="shared" si="18"/>
        <v>#VALUE!</v>
      </c>
      <c r="I48" s="6">
        <f t="shared" si="19"/>
        <v>14</v>
      </c>
      <c r="J48" s="6">
        <f t="shared" si="20"/>
        <v>218</v>
      </c>
      <c r="K48" s="9" t="str">
        <f t="shared" si="21"/>
        <v xml:space="preserve">פריקה וטעינה רציפה לכלי רכב המוגדרים ברשיונם "משא", "מסחרי" ו"אחוד" בלבד בימי א' עד ה' משעה 08:00 עד 14:00 בימי ו' וערבי חג מ 08:00 עד 12:00 רכב החונה בניגוד לחוק-יגרר ביתר השעות מותרת החניה לכל סוגי הרכב </v>
      </c>
      <c r="L48" s="6">
        <f t="shared" si="22"/>
        <v>79</v>
      </c>
      <c r="M48" s="6">
        <f t="shared" si="23"/>
        <v>95</v>
      </c>
      <c r="N48" s="6" t="str">
        <f t="shared" si="24"/>
        <v>08:00</v>
      </c>
      <c r="O48" s="6">
        <f t="shared" si="25"/>
        <v>104</v>
      </c>
      <c r="P48" s="6" t="str">
        <f t="shared" si="26"/>
        <v>14:00</v>
      </c>
      <c r="Q48" s="6">
        <f t="shared" si="27"/>
        <v>114</v>
      </c>
      <c r="R48" s="6" t="str">
        <f t="shared" si="28"/>
        <v>00 בימי ו'</v>
      </c>
      <c r="S48" s="6" t="e">
        <f t="shared" si="29"/>
        <v>#VALUE!</v>
      </c>
      <c r="T48" s="6" t="e">
        <f t="shared" si="30"/>
        <v>#VALUE!</v>
      </c>
      <c r="U48" s="6" t="e">
        <f t="shared" si="31"/>
        <v>#VALUE!</v>
      </c>
      <c r="V48" s="6" t="e">
        <f t="shared" si="32"/>
        <v>#VALUE!</v>
      </c>
      <c r="W48" s="6" t="e">
        <f t="shared" si="33"/>
        <v>#VALUE!</v>
      </c>
      <c r="X48" s="6" t="e">
        <f t="shared" si="34"/>
        <v>#VALUE!</v>
      </c>
      <c r="Y48" s="6" t="e">
        <f t="shared" si="35"/>
        <v>#VALUE!</v>
      </c>
      <c r="Z48" s="6" t="e">
        <f t="shared" si="36"/>
        <v>#VALUE!</v>
      </c>
      <c r="AA48" s="6" t="e">
        <f t="shared" si="37"/>
        <v>#VALUE!</v>
      </c>
      <c r="AB48" s="6">
        <f t="shared" si="38"/>
        <v>205</v>
      </c>
      <c r="AC48" s="6" t="e">
        <f t="shared" si="39"/>
        <v>#VALUE!</v>
      </c>
      <c r="AD48" s="6" t="e">
        <f t="shared" si="40"/>
        <v>#VALUE!</v>
      </c>
      <c r="AE48" s="6" t="e">
        <f t="shared" si="41"/>
        <v>#VALUE!</v>
      </c>
      <c r="AF48" s="6" t="e">
        <f t="shared" si="42"/>
        <v>#VALUE!</v>
      </c>
      <c r="AG48" s="6" t="e">
        <f t="shared" si="43"/>
        <v>#VALUE!</v>
      </c>
      <c r="AH48" s="6"/>
      <c r="AI48" s="6">
        <f t="shared" si="44"/>
        <v>112</v>
      </c>
      <c r="AJ48" s="6" t="str">
        <f t="shared" si="45"/>
        <v xml:space="preserve">ו' וערבי חג מ 08:00 עד 12:00 רכב החונה בניגוד לחוק-יגרר ביתר השעות מותרת החניה לכל סוגי הרכב </v>
      </c>
      <c r="AK48" s="6">
        <f t="shared" si="46"/>
        <v>1</v>
      </c>
      <c r="AL48" s="6">
        <f t="shared" si="47"/>
        <v>17</v>
      </c>
      <c r="AM48" s="6" t="str">
        <f t="shared" si="48"/>
        <v>08:00</v>
      </c>
      <c r="AN48" s="6">
        <f t="shared" si="49"/>
        <v>26</v>
      </c>
      <c r="AO48" s="6" t="str">
        <f t="shared" si="50"/>
        <v>12:00</v>
      </c>
      <c r="AP48" s="6">
        <f t="shared" si="51"/>
        <v>93</v>
      </c>
      <c r="AQ48" s="6" t="str">
        <f t="shared" si="52"/>
        <v xml:space="preserve">00 רכב החונה בניגוד לחוק-יגרר ביתר השעות מותרת החניה לכל סוגי הרכב </v>
      </c>
      <c r="AR48" s="6" t="e">
        <f t="shared" si="53"/>
        <v>#VALUE!</v>
      </c>
      <c r="AS48" s="6" t="e">
        <f t="shared" si="54"/>
        <v>#VALUE!</v>
      </c>
      <c r="AT48" s="6" t="e">
        <f t="shared" si="55"/>
        <v>#VALUE!</v>
      </c>
      <c r="AU48" s="6" t="e">
        <f t="shared" si="56"/>
        <v>#VALUE!</v>
      </c>
      <c r="AV48" s="12">
        <f>IFERROR(VLOOKUP(K48,'prika 24h list'!A:B,2,FALSE),0)</f>
        <v>0</v>
      </c>
    </row>
    <row r="49" spans="1:48" ht="187.2" x14ac:dyDescent="0.3">
      <c r="A49" s="1" t="s">
        <v>49</v>
      </c>
      <c r="B49" s="1">
        <v>1047756</v>
      </c>
      <c r="C49" s="16" t="s">
        <v>706</v>
      </c>
      <c r="D49" s="6">
        <f t="shared" si="14"/>
        <v>36</v>
      </c>
      <c r="E49" s="6" t="str">
        <f t="shared" si="15"/>
        <v>ה 9.5</v>
      </c>
      <c r="F49" s="6">
        <f t="shared" si="16"/>
        <v>2</v>
      </c>
      <c r="G49" s="6">
        <f t="shared" si="17"/>
        <v>5</v>
      </c>
      <c r="H49" s="6">
        <f t="shared" si="18"/>
        <v>9.5</v>
      </c>
      <c r="I49" s="6">
        <f t="shared" si="19"/>
        <v>14</v>
      </c>
      <c r="J49" s="6">
        <f t="shared" si="20"/>
        <v>215</v>
      </c>
      <c r="K49" s="9" t="str">
        <f t="shared" si="21"/>
        <v>פריקה ועינה רציפה 9.5 מטר לכלי רכב המוגדרים ברשיונם "משא", "מסחרי" ו"אחוד" בלבד בימים א' עד ה' מ-07:00 עד 15:00 ו' מ- 07:00 עד 13:00 רכב חונה בניגוד לחוק יגרר ביתר השעות והימים מותרת החניה לכל סוגי הרכב</v>
      </c>
      <c r="L49" s="6">
        <f t="shared" si="22"/>
        <v>87</v>
      </c>
      <c r="M49" s="6">
        <f t="shared" si="23"/>
        <v>100</v>
      </c>
      <c r="N49" s="6" t="str">
        <f t="shared" si="24"/>
        <v>07:00</v>
      </c>
      <c r="O49" s="6">
        <f t="shared" si="25"/>
        <v>109</v>
      </c>
      <c r="P49" s="6" t="str">
        <f t="shared" si="26"/>
        <v>15:00</v>
      </c>
      <c r="Q49" s="6">
        <f t="shared" si="27"/>
        <v>114</v>
      </c>
      <c r="R49" s="6" t="str">
        <f t="shared" si="28"/>
        <v>00 ו'</v>
      </c>
      <c r="S49" s="6" t="e">
        <f t="shared" si="29"/>
        <v>#VALUE!</v>
      </c>
      <c r="T49" s="6" t="e">
        <f t="shared" si="30"/>
        <v>#VALUE!</v>
      </c>
      <c r="U49" s="6" t="e">
        <f t="shared" si="31"/>
        <v>#VALUE!</v>
      </c>
      <c r="V49" s="6" t="e">
        <f t="shared" si="32"/>
        <v>#VALUE!</v>
      </c>
      <c r="W49" s="6" t="e">
        <f t="shared" si="33"/>
        <v>#VALUE!</v>
      </c>
      <c r="X49" s="6" t="e">
        <f t="shared" si="34"/>
        <v>#VALUE!</v>
      </c>
      <c r="Y49" s="6" t="e">
        <f t="shared" si="35"/>
        <v>#VALUE!</v>
      </c>
      <c r="Z49" s="6" t="e">
        <f t="shared" si="36"/>
        <v>#VALUE!</v>
      </c>
      <c r="AA49" s="6" t="e">
        <f t="shared" si="37"/>
        <v>#VALUE!</v>
      </c>
      <c r="AB49" s="6">
        <f t="shared" si="38"/>
        <v>202</v>
      </c>
      <c r="AC49" s="6" t="e">
        <f t="shared" si="39"/>
        <v>#VALUE!</v>
      </c>
      <c r="AD49" s="6" t="e">
        <f t="shared" si="40"/>
        <v>#VALUE!</v>
      </c>
      <c r="AE49" s="6" t="e">
        <f t="shared" si="41"/>
        <v>#VALUE!</v>
      </c>
      <c r="AF49" s="6" t="e">
        <f t="shared" si="42"/>
        <v>#VALUE!</v>
      </c>
      <c r="AG49" s="6" t="e">
        <f t="shared" si="43"/>
        <v>#VALUE!</v>
      </c>
      <c r="AH49" s="6"/>
      <c r="AI49" s="6">
        <f t="shared" si="44"/>
        <v>112</v>
      </c>
      <c r="AJ49" s="6" t="str">
        <f t="shared" si="45"/>
        <v>ו' מ- 07:00 עד 13:00 רכב חונה בניגוד לחוק יגרר ביתר השעות והימים מותרת החניה לכל סוגי הרכב</v>
      </c>
      <c r="AK49" s="6">
        <f t="shared" si="46"/>
        <v>1</v>
      </c>
      <c r="AL49" s="6">
        <f t="shared" si="47"/>
        <v>9</v>
      </c>
      <c r="AM49" s="6" t="str">
        <f t="shared" si="48"/>
        <v>07:00</v>
      </c>
      <c r="AN49" s="6">
        <f t="shared" si="49"/>
        <v>18</v>
      </c>
      <c r="AO49" s="6" t="str">
        <f t="shared" si="50"/>
        <v>13:00</v>
      </c>
      <c r="AP49" s="6">
        <f t="shared" si="51"/>
        <v>90</v>
      </c>
      <c r="AQ49" s="6" t="str">
        <f t="shared" si="52"/>
        <v>00 רכב חונה בניגוד לחוק יגרר ביתר השעות והימים מותרת החניה לכל סוגי הרכב</v>
      </c>
      <c r="AR49" s="6" t="e">
        <f t="shared" si="53"/>
        <v>#VALUE!</v>
      </c>
      <c r="AS49" s="6" t="e">
        <f t="shared" si="54"/>
        <v>#VALUE!</v>
      </c>
      <c r="AT49" s="6" t="e">
        <f t="shared" si="55"/>
        <v>#VALUE!</v>
      </c>
      <c r="AU49" s="6" t="e">
        <f t="shared" si="56"/>
        <v>#VALUE!</v>
      </c>
      <c r="AV49" s="12">
        <f>IFERROR(VLOOKUP(K49,'prika 24h list'!A:B,2,FALSE),0)</f>
        <v>0</v>
      </c>
    </row>
    <row r="50" spans="1:48" ht="28.8" x14ac:dyDescent="0.3">
      <c r="A50" s="1" t="s">
        <v>50</v>
      </c>
      <c r="B50" s="1">
        <v>1047915</v>
      </c>
      <c r="C50" s="16" t="s">
        <v>707</v>
      </c>
      <c r="D50" s="6">
        <f t="shared" si="14"/>
        <v>11</v>
      </c>
      <c r="E50" s="6" t="str">
        <f t="shared" si="15"/>
        <v>__ 12</v>
      </c>
      <c r="F50" s="6">
        <f t="shared" si="16"/>
        <v>3</v>
      </c>
      <c r="G50" s="6">
        <f t="shared" si="17"/>
        <v>5</v>
      </c>
      <c r="H50" s="6">
        <f t="shared" si="18"/>
        <v>12</v>
      </c>
      <c r="I50" s="6">
        <f t="shared" si="19"/>
        <v>15</v>
      </c>
      <c r="J50" s="6">
        <f t="shared" si="20"/>
        <v>69</v>
      </c>
      <c r="K50" s="9" t="str">
        <f t="shared" si="21"/>
        <v>פריקה וטעינה מותרת רק בימי א' עד ה' משעה 07:00 עד 17:00</v>
      </c>
      <c r="L50" s="6">
        <f t="shared" si="22"/>
        <v>28</v>
      </c>
      <c r="M50" s="6">
        <f t="shared" si="23"/>
        <v>44</v>
      </c>
      <c r="N50" s="6" t="str">
        <f t="shared" si="24"/>
        <v>07:00</v>
      </c>
      <c r="O50" s="6">
        <f t="shared" si="25"/>
        <v>53</v>
      </c>
      <c r="P50" s="6" t="str">
        <f t="shared" si="26"/>
        <v>17:00</v>
      </c>
      <c r="Q50" s="6">
        <f t="shared" si="27"/>
        <v>55</v>
      </c>
      <c r="R50" s="6" t="str">
        <f t="shared" si="28"/>
        <v>00</v>
      </c>
      <c r="S50" s="6" t="e">
        <f t="shared" si="29"/>
        <v>#VALUE!</v>
      </c>
      <c r="T50" s="6" t="e">
        <f t="shared" si="30"/>
        <v>#VALUE!</v>
      </c>
      <c r="U50" s="6" t="e">
        <f t="shared" si="31"/>
        <v>#VALUE!</v>
      </c>
      <c r="V50" s="6" t="e">
        <f t="shared" si="32"/>
        <v>#VALUE!</v>
      </c>
      <c r="W50" s="6" t="e">
        <f t="shared" si="33"/>
        <v>#VALUE!</v>
      </c>
      <c r="X50" s="6" t="e">
        <f t="shared" si="34"/>
        <v>#VALUE!</v>
      </c>
      <c r="Y50" s="6" t="e">
        <f t="shared" si="35"/>
        <v>#VALUE!</v>
      </c>
      <c r="Z50" s="6" t="e">
        <f t="shared" si="36"/>
        <v>#VALUE!</v>
      </c>
      <c r="AA50" s="6" t="e">
        <f t="shared" si="37"/>
        <v>#VALUE!</v>
      </c>
      <c r="AB50" s="6">
        <f t="shared" si="38"/>
        <v>55</v>
      </c>
      <c r="AC50" s="6" t="e">
        <f t="shared" si="39"/>
        <v>#VALUE!</v>
      </c>
      <c r="AD50" s="6" t="e">
        <f t="shared" si="40"/>
        <v>#VALUE!</v>
      </c>
      <c r="AE50" s="6" t="e">
        <f t="shared" si="41"/>
        <v>#VALUE!</v>
      </c>
      <c r="AF50" s="6" t="e">
        <f t="shared" si="42"/>
        <v>#VALUE!</v>
      </c>
      <c r="AG50" s="6" t="e">
        <f t="shared" si="43"/>
        <v>#VALUE!</v>
      </c>
      <c r="AH50" s="6"/>
      <c r="AI50" s="6">
        <f t="shared" si="44"/>
        <v>55</v>
      </c>
      <c r="AJ50" s="6" t="str">
        <f t="shared" si="45"/>
        <v/>
      </c>
      <c r="AK50" s="6" t="e">
        <f t="shared" si="46"/>
        <v>#VALUE!</v>
      </c>
      <c r="AL50" s="6" t="e">
        <f t="shared" si="47"/>
        <v>#VALUE!</v>
      </c>
      <c r="AM50" s="6" t="e">
        <f t="shared" si="48"/>
        <v>#VALUE!</v>
      </c>
      <c r="AN50" s="6" t="e">
        <f t="shared" si="49"/>
        <v>#VALUE!</v>
      </c>
      <c r="AO50" s="6" t="e">
        <f t="shared" si="50"/>
        <v>#VALUE!</v>
      </c>
      <c r="AP50" s="6">
        <f t="shared" si="51"/>
        <v>0</v>
      </c>
      <c r="AQ50" s="6" t="e">
        <f t="shared" si="52"/>
        <v>#VALUE!</v>
      </c>
      <c r="AR50" s="6" t="e">
        <f t="shared" si="53"/>
        <v>#VALUE!</v>
      </c>
      <c r="AS50" s="6" t="e">
        <f t="shared" si="54"/>
        <v>#VALUE!</v>
      </c>
      <c r="AT50" s="6" t="e">
        <f t="shared" si="55"/>
        <v>#VALUE!</v>
      </c>
      <c r="AU50" s="6" t="e">
        <f t="shared" si="56"/>
        <v>#VALUE!</v>
      </c>
      <c r="AV50" s="12">
        <f>IFERROR(VLOOKUP(K50,'prika 24h list'!A:B,2,FALSE),0)</f>
        <v>0</v>
      </c>
    </row>
    <row r="51" spans="1:48" ht="187.2" x14ac:dyDescent="0.3">
      <c r="A51" s="1" t="s">
        <v>51</v>
      </c>
      <c r="B51" s="1">
        <v>1048081</v>
      </c>
      <c r="C51" s="16" t="s">
        <v>708</v>
      </c>
      <c r="D51" s="6" t="e">
        <f t="shared" si="14"/>
        <v>#VALUE!</v>
      </c>
      <c r="E51" s="6" t="e">
        <f t="shared" si="15"/>
        <v>#VALUE!</v>
      </c>
      <c r="F51" s="6" t="e">
        <f t="shared" si="16"/>
        <v>#VALUE!</v>
      </c>
      <c r="G51" s="6" t="e">
        <f t="shared" si="17"/>
        <v>#VALUE!</v>
      </c>
      <c r="H51" s="6" t="e">
        <f t="shared" si="18"/>
        <v>#VALUE!</v>
      </c>
      <c r="I51" s="6">
        <f t="shared" si="19"/>
        <v>14</v>
      </c>
      <c r="J51" s="6">
        <f t="shared" si="20"/>
        <v>211</v>
      </c>
      <c r="K51" s="9" t="str">
        <f t="shared" si="21"/>
        <v>פריקה וטעינה רציפה לכלי רכב המוגדרים ברשיונם "משא", "מסחרי", ו"אחוד" בלבד בימים א' עד ה' משעה 07:00 - 17:00 ו' וערבי חג 07:00 - 13:00 רכב חונה בניגוד לחוק מותרת החניה לכל סוגי הרכב בשאר הימים והשעות</v>
      </c>
      <c r="L51" s="6">
        <f t="shared" si="22"/>
        <v>81</v>
      </c>
      <c r="M51" s="6">
        <f t="shared" si="23"/>
        <v>97</v>
      </c>
      <c r="N51" s="6" t="str">
        <f t="shared" si="24"/>
        <v>07:00</v>
      </c>
      <c r="O51" s="6">
        <f t="shared" si="25"/>
        <v>105</v>
      </c>
      <c r="P51" s="6" t="str">
        <f t="shared" si="26"/>
        <v>17:00</v>
      </c>
      <c r="Q51" s="6">
        <f t="shared" si="27"/>
        <v>110</v>
      </c>
      <c r="R51" s="6" t="str">
        <f t="shared" si="28"/>
        <v>00 ו'</v>
      </c>
      <c r="S51" s="6" t="e">
        <f t="shared" si="29"/>
        <v>#VALUE!</v>
      </c>
      <c r="T51" s="6" t="e">
        <f t="shared" si="30"/>
        <v>#VALUE!</v>
      </c>
      <c r="U51" s="6" t="e">
        <f t="shared" si="31"/>
        <v>#VALUE!</v>
      </c>
      <c r="V51" s="6" t="e">
        <f t="shared" si="32"/>
        <v>#VALUE!</v>
      </c>
      <c r="W51" s="6" t="e">
        <f t="shared" si="33"/>
        <v>#VALUE!</v>
      </c>
      <c r="X51" s="6" t="e">
        <f t="shared" si="34"/>
        <v>#VALUE!</v>
      </c>
      <c r="Y51" s="6" t="e">
        <f t="shared" si="35"/>
        <v>#VALUE!</v>
      </c>
      <c r="Z51" s="6" t="e">
        <f t="shared" si="36"/>
        <v>#VALUE!</v>
      </c>
      <c r="AA51" s="6" t="e">
        <f t="shared" si="37"/>
        <v>#VALUE!</v>
      </c>
      <c r="AB51" s="6">
        <f t="shared" si="38"/>
        <v>198</v>
      </c>
      <c r="AC51" s="6" t="e">
        <f t="shared" si="39"/>
        <v>#VALUE!</v>
      </c>
      <c r="AD51" s="6" t="e">
        <f t="shared" si="40"/>
        <v>#VALUE!</v>
      </c>
      <c r="AE51" s="6" t="e">
        <f t="shared" si="41"/>
        <v>#VALUE!</v>
      </c>
      <c r="AF51" s="6" t="e">
        <f t="shared" si="42"/>
        <v>#VALUE!</v>
      </c>
      <c r="AG51" s="6" t="e">
        <f t="shared" si="43"/>
        <v>#VALUE!</v>
      </c>
      <c r="AH51" s="6"/>
      <c r="AI51" s="6">
        <f t="shared" si="44"/>
        <v>108</v>
      </c>
      <c r="AJ51" s="6" t="str">
        <f t="shared" si="45"/>
        <v>ו' וערבי חג 07:00 - 13:00 רכב חונה בניגוד לחוק מותרת החניה לכל סוגי הרכב בשאר הימים והשעות</v>
      </c>
      <c r="AK51" s="6">
        <f t="shared" si="46"/>
        <v>1</v>
      </c>
      <c r="AL51" s="6">
        <f t="shared" si="47"/>
        <v>15</v>
      </c>
      <c r="AM51" s="6" t="str">
        <f t="shared" si="48"/>
        <v>07:00</v>
      </c>
      <c r="AN51" s="6">
        <f t="shared" si="49"/>
        <v>23</v>
      </c>
      <c r="AO51" s="6" t="str">
        <f t="shared" si="50"/>
        <v>13:00</v>
      </c>
      <c r="AP51" s="6">
        <f t="shared" si="51"/>
        <v>90</v>
      </c>
      <c r="AQ51" s="6" t="str">
        <f t="shared" si="52"/>
        <v>00 רכב חונה בניגוד לחוק מותרת החניה לכל סוגי הרכב בשאר הימים והשעות</v>
      </c>
      <c r="AR51" s="6" t="e">
        <f t="shared" si="53"/>
        <v>#VALUE!</v>
      </c>
      <c r="AS51" s="6" t="e">
        <f t="shared" si="54"/>
        <v>#VALUE!</v>
      </c>
      <c r="AT51" s="6" t="e">
        <f t="shared" si="55"/>
        <v>#VALUE!</v>
      </c>
      <c r="AU51" s="6" t="e">
        <f t="shared" si="56"/>
        <v>#VALUE!</v>
      </c>
      <c r="AV51" s="12">
        <f>IFERROR(VLOOKUP(K51,'prika 24h list'!A:B,2,FALSE),0)</f>
        <v>0</v>
      </c>
    </row>
    <row r="52" spans="1:48" ht="28.8" x14ac:dyDescent="0.3">
      <c r="A52" s="1" t="s">
        <v>52</v>
      </c>
      <c r="B52" s="1">
        <v>1048745</v>
      </c>
      <c r="C52" s="16" t="s">
        <v>709</v>
      </c>
      <c r="D52" s="6">
        <f t="shared" si="14"/>
        <v>11</v>
      </c>
      <c r="E52" s="6" t="str">
        <f t="shared" si="15"/>
        <v>__ 23</v>
      </c>
      <c r="F52" s="6">
        <f t="shared" si="16"/>
        <v>3</v>
      </c>
      <c r="G52" s="6">
        <f t="shared" si="17"/>
        <v>5</v>
      </c>
      <c r="H52" s="6">
        <f t="shared" si="18"/>
        <v>23</v>
      </c>
      <c r="I52" s="6">
        <f t="shared" si="19"/>
        <v>82</v>
      </c>
      <c r="J52" s="6">
        <f t="shared" si="20"/>
        <v>99</v>
      </c>
      <c r="K52" s="9" t="str">
        <f t="shared" si="21"/>
        <v>פריקה וטעינה מותרת</v>
      </c>
      <c r="L52" s="6" t="e">
        <f t="shared" si="22"/>
        <v>#VALUE!</v>
      </c>
      <c r="M52" s="6" t="e">
        <f t="shared" si="23"/>
        <v>#VALUE!</v>
      </c>
      <c r="N52" s="6" t="e">
        <f t="shared" si="24"/>
        <v>#VALUE!</v>
      </c>
      <c r="O52" s="6" t="e">
        <f t="shared" si="25"/>
        <v>#VALUE!</v>
      </c>
      <c r="P52" s="6" t="e">
        <f t="shared" si="26"/>
        <v>#VALUE!</v>
      </c>
      <c r="Q52" s="6">
        <f t="shared" si="27"/>
        <v>18</v>
      </c>
      <c r="R52" s="6" t="e">
        <f t="shared" si="28"/>
        <v>#VALUE!</v>
      </c>
      <c r="S52" s="6" t="e">
        <f t="shared" si="29"/>
        <v>#VALUE!</v>
      </c>
      <c r="T52" s="6" t="e">
        <f t="shared" si="30"/>
        <v>#VALUE!</v>
      </c>
      <c r="U52" s="6" t="e">
        <f t="shared" si="31"/>
        <v>#VALUE!</v>
      </c>
      <c r="V52" s="6" t="e">
        <f t="shared" si="32"/>
        <v>#VALUE!</v>
      </c>
      <c r="W52" s="6" t="e">
        <f t="shared" si="33"/>
        <v>#VALUE!</v>
      </c>
      <c r="X52" s="6" t="e">
        <f t="shared" si="34"/>
        <v>#VALUE!</v>
      </c>
      <c r="Y52" s="6" t="e">
        <f t="shared" si="35"/>
        <v>#VALUE!</v>
      </c>
      <c r="Z52" s="6" t="e">
        <f t="shared" si="36"/>
        <v>#VALUE!</v>
      </c>
      <c r="AA52" s="6" t="e">
        <f t="shared" si="37"/>
        <v>#VALUE!</v>
      </c>
      <c r="AB52" s="6">
        <f t="shared" si="38"/>
        <v>18</v>
      </c>
      <c r="AC52" s="6" t="e">
        <f t="shared" si="39"/>
        <v>#VALUE!</v>
      </c>
      <c r="AD52" s="6" t="e">
        <f t="shared" si="40"/>
        <v>#VALUE!</v>
      </c>
      <c r="AE52" s="6" t="e">
        <f t="shared" si="41"/>
        <v>#VALUE!</v>
      </c>
      <c r="AF52" s="6" t="e">
        <f t="shared" si="42"/>
        <v>#VALUE!</v>
      </c>
      <c r="AG52" s="6" t="e">
        <f t="shared" si="43"/>
        <v>#VALUE!</v>
      </c>
      <c r="AH52" s="6"/>
      <c r="AI52" s="6">
        <f t="shared" si="44"/>
        <v>16</v>
      </c>
      <c r="AJ52" s="6" t="str">
        <f t="shared" si="45"/>
        <v>רת</v>
      </c>
      <c r="AK52" s="6" t="e">
        <f t="shared" si="46"/>
        <v>#VALUE!</v>
      </c>
      <c r="AL52" s="6" t="e">
        <f t="shared" si="47"/>
        <v>#VALUE!</v>
      </c>
      <c r="AM52" s="6" t="e">
        <f t="shared" si="48"/>
        <v>#VALUE!</v>
      </c>
      <c r="AN52" s="6" t="e">
        <f t="shared" si="49"/>
        <v>#VALUE!</v>
      </c>
      <c r="AO52" s="6" t="e">
        <f t="shared" si="50"/>
        <v>#VALUE!</v>
      </c>
      <c r="AP52" s="6">
        <f t="shared" si="51"/>
        <v>2</v>
      </c>
      <c r="AQ52" s="6" t="e">
        <f t="shared" si="52"/>
        <v>#VALUE!</v>
      </c>
      <c r="AR52" s="6" t="e">
        <f t="shared" si="53"/>
        <v>#VALUE!</v>
      </c>
      <c r="AS52" s="6" t="e">
        <f t="shared" si="54"/>
        <v>#VALUE!</v>
      </c>
      <c r="AT52" s="6" t="e">
        <f t="shared" si="55"/>
        <v>#VALUE!</v>
      </c>
      <c r="AU52" s="6" t="e">
        <f t="shared" si="56"/>
        <v>#VALUE!</v>
      </c>
      <c r="AV52" s="12">
        <f>IFERROR(VLOOKUP(K52,'prika 24h list'!A:B,2,FALSE),0)</f>
        <v>24</v>
      </c>
    </row>
    <row r="53" spans="1:48" ht="158.4" x14ac:dyDescent="0.3">
      <c r="A53" s="1" t="s">
        <v>53</v>
      </c>
      <c r="B53" s="1">
        <v>1052600</v>
      </c>
      <c r="C53" s="16" t="s">
        <v>710</v>
      </c>
      <c r="D53" s="6">
        <f t="shared" si="14"/>
        <v>17</v>
      </c>
      <c r="E53" s="6" t="str">
        <f t="shared" si="15"/>
        <v>קף 12</v>
      </c>
      <c r="F53" s="6">
        <f t="shared" si="16"/>
        <v>3</v>
      </c>
      <c r="G53" s="6">
        <f t="shared" si="17"/>
        <v>5</v>
      </c>
      <c r="H53" s="6">
        <f t="shared" si="18"/>
        <v>12</v>
      </c>
      <c r="I53" s="6">
        <f t="shared" si="19"/>
        <v>27</v>
      </c>
      <c r="J53" s="6">
        <f t="shared" si="20"/>
        <v>209</v>
      </c>
      <c r="K53" s="9" t="str">
        <f t="shared" si="21"/>
        <v xml:space="preserve">פריקה וטעינה רציפה לכלי רכב המוגדרים ברישיונם "משא" "מסחרי" ו-"אחוד" בלבד בימים א' עד ה' מ- 09:00 עד 11:00 ומ- 14:00 עד 16:00 רכב חונה בניגוד לחוק יגרר ביתר השעות אסורה לכל סוגי הרכב </v>
      </c>
      <c r="L53" s="6">
        <f t="shared" si="22"/>
        <v>81</v>
      </c>
      <c r="M53" s="6">
        <f t="shared" si="23"/>
        <v>95</v>
      </c>
      <c r="N53" s="6" t="str">
        <f t="shared" si="24"/>
        <v>09:00</v>
      </c>
      <c r="O53" s="6">
        <f t="shared" si="25"/>
        <v>104</v>
      </c>
      <c r="P53" s="6" t="str">
        <f t="shared" si="26"/>
        <v>11:00</v>
      </c>
      <c r="Q53" s="6">
        <f t="shared" si="27"/>
        <v>183</v>
      </c>
      <c r="R53" s="6" t="str">
        <f t="shared" si="28"/>
        <v xml:space="preserve">00 ומ- 14:00 עד 16:00 רכב חונה בניגוד לחוק יגרר ביתר השעות אסורה לכל סוגי הרכב </v>
      </c>
      <c r="S53" s="6">
        <f t="shared" si="29"/>
        <v>10</v>
      </c>
      <c r="T53" s="6" t="str">
        <f t="shared" si="30"/>
        <v>14:00</v>
      </c>
      <c r="U53" s="6">
        <f t="shared" si="31"/>
        <v>19</v>
      </c>
      <c r="V53" s="6" t="str">
        <f t="shared" si="32"/>
        <v>16:00</v>
      </c>
      <c r="W53" s="6" t="e">
        <f t="shared" si="33"/>
        <v>#VALUE!</v>
      </c>
      <c r="X53" s="6" t="e">
        <f t="shared" si="34"/>
        <v>#VALUE!</v>
      </c>
      <c r="Y53" s="6" t="e">
        <f t="shared" si="35"/>
        <v>#VALUE!</v>
      </c>
      <c r="Z53" s="6" t="e">
        <f t="shared" si="36"/>
        <v>#VALUE!</v>
      </c>
      <c r="AA53" s="6" t="e">
        <f t="shared" si="37"/>
        <v>#VALUE!</v>
      </c>
      <c r="AB53" s="6">
        <f t="shared" si="38"/>
        <v>183</v>
      </c>
      <c r="AC53" s="6" t="e">
        <f t="shared" si="39"/>
        <v>#VALUE!</v>
      </c>
      <c r="AD53" s="6" t="e">
        <f t="shared" si="40"/>
        <v>#VALUE!</v>
      </c>
      <c r="AE53" s="6" t="e">
        <f t="shared" si="41"/>
        <v>#VALUE!</v>
      </c>
      <c r="AF53" s="6" t="e">
        <f t="shared" si="42"/>
        <v>#VALUE!</v>
      </c>
      <c r="AG53" s="6" t="e">
        <f t="shared" si="43"/>
        <v>#VALUE!</v>
      </c>
      <c r="AH53" s="6"/>
      <c r="AI53" s="6">
        <f t="shared" si="44"/>
        <v>181</v>
      </c>
      <c r="AJ53" s="6" t="str">
        <f t="shared" si="45"/>
        <v xml:space="preserve">ב </v>
      </c>
      <c r="AK53" s="6" t="e">
        <f t="shared" si="46"/>
        <v>#VALUE!</v>
      </c>
      <c r="AL53" s="6" t="e">
        <f t="shared" si="47"/>
        <v>#VALUE!</v>
      </c>
      <c r="AM53" s="6" t="e">
        <f t="shared" si="48"/>
        <v>#VALUE!</v>
      </c>
      <c r="AN53" s="6" t="e">
        <f t="shared" si="49"/>
        <v>#VALUE!</v>
      </c>
      <c r="AO53" s="6" t="e">
        <f t="shared" si="50"/>
        <v>#VALUE!</v>
      </c>
      <c r="AP53" s="6">
        <f t="shared" si="51"/>
        <v>2</v>
      </c>
      <c r="AQ53" s="6" t="e">
        <f t="shared" si="52"/>
        <v>#VALUE!</v>
      </c>
      <c r="AR53" s="6" t="e">
        <f t="shared" si="53"/>
        <v>#VALUE!</v>
      </c>
      <c r="AS53" s="6" t="e">
        <f t="shared" si="54"/>
        <v>#VALUE!</v>
      </c>
      <c r="AT53" s="6" t="e">
        <f t="shared" si="55"/>
        <v>#VALUE!</v>
      </c>
      <c r="AU53" s="6" t="e">
        <f t="shared" si="56"/>
        <v>#VALUE!</v>
      </c>
      <c r="AV53" s="12">
        <f>IFERROR(VLOOKUP(K53,'prika 24h list'!A:B,2,FALSE),0)</f>
        <v>0</v>
      </c>
    </row>
    <row r="54" spans="1:48" ht="187.2" x14ac:dyDescent="0.3">
      <c r="A54" s="1" t="s">
        <v>54</v>
      </c>
      <c r="B54" s="1">
        <v>1052747</v>
      </c>
      <c r="C54" s="16" t="s">
        <v>711</v>
      </c>
      <c r="D54" s="6">
        <f t="shared" si="14"/>
        <v>11</v>
      </c>
      <c r="E54" s="6" t="str">
        <f t="shared" si="15"/>
        <v>__ 12</v>
      </c>
      <c r="F54" s="6">
        <f t="shared" si="16"/>
        <v>3</v>
      </c>
      <c r="G54" s="6">
        <f t="shared" si="17"/>
        <v>5</v>
      </c>
      <c r="H54" s="6">
        <f t="shared" si="18"/>
        <v>12</v>
      </c>
      <c r="I54" s="6">
        <f t="shared" si="19"/>
        <v>21</v>
      </c>
      <c r="J54" s="6">
        <f t="shared" si="20"/>
        <v>225</v>
      </c>
      <c r="K54" s="9" t="str">
        <f t="shared" si="21"/>
        <v>פריקה וטעינה רציפה לכל רכב המוגדרים ברישיונם "משא", "מסחרי" ו"אחוד" בלבד בימים א' עד ה' משעה 09:00 עד 17:00 בימי ו' משעה 09:00 עד 13:00 רכב חונה בניגוד לחוק יגרר ביתר השעות והימים מותרת החניה לכל סוגי הרכב</v>
      </c>
      <c r="L54" s="6">
        <f t="shared" si="22"/>
        <v>80</v>
      </c>
      <c r="M54" s="6">
        <f t="shared" si="23"/>
        <v>96</v>
      </c>
      <c r="N54" s="6" t="str">
        <f t="shared" si="24"/>
        <v>09:00</v>
      </c>
      <c r="O54" s="6">
        <f t="shared" si="25"/>
        <v>105</v>
      </c>
      <c r="P54" s="6" t="str">
        <f t="shared" si="26"/>
        <v>17:00</v>
      </c>
      <c r="Q54" s="6">
        <f t="shared" si="27"/>
        <v>115</v>
      </c>
      <c r="R54" s="6" t="str">
        <f t="shared" si="28"/>
        <v>00 בימי ו'</v>
      </c>
      <c r="S54" s="6" t="e">
        <f t="shared" si="29"/>
        <v>#VALUE!</v>
      </c>
      <c r="T54" s="6" t="e">
        <f t="shared" si="30"/>
        <v>#VALUE!</v>
      </c>
      <c r="U54" s="6" t="e">
        <f t="shared" si="31"/>
        <v>#VALUE!</v>
      </c>
      <c r="V54" s="6" t="e">
        <f t="shared" si="32"/>
        <v>#VALUE!</v>
      </c>
      <c r="W54" s="6" t="e">
        <f t="shared" si="33"/>
        <v>#VALUE!</v>
      </c>
      <c r="X54" s="6" t="e">
        <f t="shared" si="34"/>
        <v>#VALUE!</v>
      </c>
      <c r="Y54" s="6" t="e">
        <f t="shared" si="35"/>
        <v>#VALUE!</v>
      </c>
      <c r="Z54" s="6" t="e">
        <f t="shared" si="36"/>
        <v>#VALUE!</v>
      </c>
      <c r="AA54" s="6" t="e">
        <f t="shared" si="37"/>
        <v>#VALUE!</v>
      </c>
      <c r="AB54" s="6">
        <f t="shared" si="38"/>
        <v>205</v>
      </c>
      <c r="AC54" s="6" t="e">
        <f t="shared" si="39"/>
        <v>#VALUE!</v>
      </c>
      <c r="AD54" s="6" t="e">
        <f t="shared" si="40"/>
        <v>#VALUE!</v>
      </c>
      <c r="AE54" s="6" t="e">
        <f t="shared" si="41"/>
        <v>#VALUE!</v>
      </c>
      <c r="AF54" s="6" t="e">
        <f t="shared" si="42"/>
        <v>#VALUE!</v>
      </c>
      <c r="AG54" s="6" t="e">
        <f t="shared" si="43"/>
        <v>#VALUE!</v>
      </c>
      <c r="AH54" s="6"/>
      <c r="AI54" s="6">
        <f t="shared" si="44"/>
        <v>113</v>
      </c>
      <c r="AJ54" s="6" t="str">
        <f t="shared" si="45"/>
        <v>ו' משעה 09:00 עד 13:00 רכב חונה בניגוד לחוק יגרר ביתר השעות והימים מותרת החניה לכל סוגי הרכב</v>
      </c>
      <c r="AK54" s="6">
        <f t="shared" si="46"/>
        <v>1</v>
      </c>
      <c r="AL54" s="6">
        <f t="shared" si="47"/>
        <v>11</v>
      </c>
      <c r="AM54" s="6" t="str">
        <f t="shared" si="48"/>
        <v>09:00</v>
      </c>
      <c r="AN54" s="6">
        <f t="shared" si="49"/>
        <v>20</v>
      </c>
      <c r="AO54" s="6" t="str">
        <f t="shared" si="50"/>
        <v>13:00</v>
      </c>
      <c r="AP54" s="6">
        <f t="shared" si="51"/>
        <v>92</v>
      </c>
      <c r="AQ54" s="6" t="str">
        <f t="shared" si="52"/>
        <v>00 רכב חונה בניגוד לחוק יגרר ביתר השעות והימים מותרת החניה לכל סוגי הרכב</v>
      </c>
      <c r="AR54" s="6" t="e">
        <f t="shared" si="53"/>
        <v>#VALUE!</v>
      </c>
      <c r="AS54" s="6" t="e">
        <f t="shared" si="54"/>
        <v>#VALUE!</v>
      </c>
      <c r="AT54" s="6" t="e">
        <f t="shared" si="55"/>
        <v>#VALUE!</v>
      </c>
      <c r="AU54" s="6" t="e">
        <f t="shared" si="56"/>
        <v>#VALUE!</v>
      </c>
      <c r="AV54" s="12">
        <f>IFERROR(VLOOKUP(K54,'prika 24h list'!A:B,2,FALSE),0)</f>
        <v>0</v>
      </c>
    </row>
    <row r="55" spans="1:48" ht="28.8" x14ac:dyDescent="0.3">
      <c r="A55" s="1" t="s">
        <v>55</v>
      </c>
      <c r="B55" s="1">
        <v>1052760</v>
      </c>
      <c r="C55" s="16" t="s">
        <v>712</v>
      </c>
      <c r="D55" s="6" t="e">
        <f t="shared" si="14"/>
        <v>#VALUE!</v>
      </c>
      <c r="E55" s="6" t="e">
        <f t="shared" si="15"/>
        <v>#VALUE!</v>
      </c>
      <c r="F55" s="6" t="e">
        <f t="shared" si="16"/>
        <v>#VALUE!</v>
      </c>
      <c r="G55" s="6" t="e">
        <f t="shared" si="17"/>
        <v>#VALUE!</v>
      </c>
      <c r="H55" s="6" t="e">
        <f t="shared" si="18"/>
        <v>#VALUE!</v>
      </c>
      <c r="I55" s="6">
        <f t="shared" si="19"/>
        <v>81</v>
      </c>
      <c r="J55" s="6">
        <f t="shared" si="20"/>
        <v>98</v>
      </c>
      <c r="K55" s="9" t="str">
        <f t="shared" si="21"/>
        <v>פריקה וטעינה מותרת</v>
      </c>
      <c r="L55" s="6" t="e">
        <f t="shared" si="22"/>
        <v>#VALUE!</v>
      </c>
      <c r="M55" s="6" t="e">
        <f t="shared" si="23"/>
        <v>#VALUE!</v>
      </c>
      <c r="N55" s="6" t="e">
        <f t="shared" si="24"/>
        <v>#VALUE!</v>
      </c>
      <c r="O55" s="6" t="e">
        <f t="shared" si="25"/>
        <v>#VALUE!</v>
      </c>
      <c r="P55" s="6" t="e">
        <f t="shared" si="26"/>
        <v>#VALUE!</v>
      </c>
      <c r="Q55" s="6">
        <f t="shared" si="27"/>
        <v>18</v>
      </c>
      <c r="R55" s="6" t="e">
        <f t="shared" si="28"/>
        <v>#VALUE!</v>
      </c>
      <c r="S55" s="6" t="e">
        <f t="shared" si="29"/>
        <v>#VALUE!</v>
      </c>
      <c r="T55" s="6" t="e">
        <f t="shared" si="30"/>
        <v>#VALUE!</v>
      </c>
      <c r="U55" s="6" t="e">
        <f t="shared" si="31"/>
        <v>#VALUE!</v>
      </c>
      <c r="V55" s="6" t="e">
        <f t="shared" si="32"/>
        <v>#VALUE!</v>
      </c>
      <c r="W55" s="6" t="e">
        <f t="shared" si="33"/>
        <v>#VALUE!</v>
      </c>
      <c r="X55" s="6" t="e">
        <f t="shared" si="34"/>
        <v>#VALUE!</v>
      </c>
      <c r="Y55" s="6" t="e">
        <f t="shared" si="35"/>
        <v>#VALUE!</v>
      </c>
      <c r="Z55" s="6" t="e">
        <f t="shared" si="36"/>
        <v>#VALUE!</v>
      </c>
      <c r="AA55" s="6" t="e">
        <f t="shared" si="37"/>
        <v>#VALUE!</v>
      </c>
      <c r="AB55" s="6">
        <f t="shared" si="38"/>
        <v>18</v>
      </c>
      <c r="AC55" s="6" t="e">
        <f t="shared" si="39"/>
        <v>#VALUE!</v>
      </c>
      <c r="AD55" s="6" t="e">
        <f t="shared" si="40"/>
        <v>#VALUE!</v>
      </c>
      <c r="AE55" s="6" t="e">
        <f t="shared" si="41"/>
        <v>#VALUE!</v>
      </c>
      <c r="AF55" s="6" t="e">
        <f t="shared" si="42"/>
        <v>#VALUE!</v>
      </c>
      <c r="AG55" s="6" t="e">
        <f t="shared" si="43"/>
        <v>#VALUE!</v>
      </c>
      <c r="AH55" s="6"/>
      <c r="AI55" s="6">
        <f t="shared" si="44"/>
        <v>16</v>
      </c>
      <c r="AJ55" s="6" t="str">
        <f t="shared" si="45"/>
        <v>רת</v>
      </c>
      <c r="AK55" s="6" t="e">
        <f t="shared" si="46"/>
        <v>#VALUE!</v>
      </c>
      <c r="AL55" s="6" t="e">
        <f t="shared" si="47"/>
        <v>#VALUE!</v>
      </c>
      <c r="AM55" s="6" t="e">
        <f t="shared" si="48"/>
        <v>#VALUE!</v>
      </c>
      <c r="AN55" s="6" t="e">
        <f t="shared" si="49"/>
        <v>#VALUE!</v>
      </c>
      <c r="AO55" s="6" t="e">
        <f t="shared" si="50"/>
        <v>#VALUE!</v>
      </c>
      <c r="AP55" s="6">
        <f t="shared" si="51"/>
        <v>2</v>
      </c>
      <c r="AQ55" s="6" t="e">
        <f t="shared" si="52"/>
        <v>#VALUE!</v>
      </c>
      <c r="AR55" s="6" t="e">
        <f t="shared" si="53"/>
        <v>#VALUE!</v>
      </c>
      <c r="AS55" s="6" t="e">
        <f t="shared" si="54"/>
        <v>#VALUE!</v>
      </c>
      <c r="AT55" s="6" t="e">
        <f t="shared" si="55"/>
        <v>#VALUE!</v>
      </c>
      <c r="AU55" s="6" t="e">
        <f t="shared" si="56"/>
        <v>#VALUE!</v>
      </c>
      <c r="AV55" s="12">
        <f>IFERROR(VLOOKUP(K55,'prika 24h list'!A:B,2,FALSE),0)</f>
        <v>24</v>
      </c>
    </row>
    <row r="56" spans="1:48" ht="187.2" x14ac:dyDescent="0.3">
      <c r="A56" s="1" t="s">
        <v>56</v>
      </c>
      <c r="B56" s="1">
        <v>1052852</v>
      </c>
      <c r="C56" s="16" t="s">
        <v>713</v>
      </c>
      <c r="D56" s="6">
        <f t="shared" si="14"/>
        <v>17</v>
      </c>
      <c r="E56" s="6" t="str">
        <f t="shared" si="15"/>
        <v>קף 12</v>
      </c>
      <c r="F56" s="6">
        <f t="shared" si="16"/>
        <v>3</v>
      </c>
      <c r="G56" s="6">
        <f t="shared" si="17"/>
        <v>5</v>
      </c>
      <c r="H56" s="6">
        <f t="shared" si="18"/>
        <v>12</v>
      </c>
      <c r="I56" s="6">
        <f t="shared" si="19"/>
        <v>27</v>
      </c>
      <c r="J56" s="6">
        <f t="shared" si="20"/>
        <v>224</v>
      </c>
      <c r="K56" s="9" t="str">
        <f t="shared" si="21"/>
        <v>פריקה וטעינה רציפה לכלי רכב המוגדרים ברשיונם "משא", "מסחרי" ו"אחוד" בלבד בימי א-ה מ-09:00 עד 15:00 ו' וערבי חג מ- 09:00 עד 13:00 רכב החונה בניגוד לחוק יגרר ביתר הימים והשעות מותרת החניה לכ סוגי הרכב</v>
      </c>
      <c r="L56" s="6" t="e">
        <f t="shared" si="22"/>
        <v>#VALUE!</v>
      </c>
      <c r="M56" s="6" t="e">
        <f t="shared" si="23"/>
        <v>#VALUE!</v>
      </c>
      <c r="N56" s="6" t="e">
        <f t="shared" si="24"/>
        <v>#VALUE!</v>
      </c>
      <c r="O56" s="6" t="e">
        <f t="shared" si="25"/>
        <v>#VALUE!</v>
      </c>
      <c r="P56" s="6" t="e">
        <f t="shared" si="26"/>
        <v>#VALUE!</v>
      </c>
      <c r="Q56" s="6">
        <f t="shared" si="27"/>
        <v>198</v>
      </c>
      <c r="R56" s="6" t="e">
        <f t="shared" si="28"/>
        <v>#VALUE!</v>
      </c>
      <c r="S56" s="6" t="e">
        <f t="shared" si="29"/>
        <v>#VALUE!</v>
      </c>
      <c r="T56" s="6" t="e">
        <f t="shared" si="30"/>
        <v>#VALUE!</v>
      </c>
      <c r="U56" s="6" t="e">
        <f t="shared" si="31"/>
        <v>#VALUE!</v>
      </c>
      <c r="V56" s="6" t="e">
        <f t="shared" si="32"/>
        <v>#VALUE!</v>
      </c>
      <c r="W56" s="6" t="e">
        <f t="shared" si="33"/>
        <v>#VALUE!</v>
      </c>
      <c r="X56" s="6" t="e">
        <f t="shared" si="34"/>
        <v>#VALUE!</v>
      </c>
      <c r="Y56" s="6" t="e">
        <f t="shared" si="35"/>
        <v>#VALUE!</v>
      </c>
      <c r="Z56" s="6" t="e">
        <f t="shared" si="36"/>
        <v>#VALUE!</v>
      </c>
      <c r="AA56" s="6" t="e">
        <f t="shared" si="37"/>
        <v>#VALUE!</v>
      </c>
      <c r="AB56" s="6">
        <f t="shared" si="38"/>
        <v>198</v>
      </c>
      <c r="AC56" s="6" t="e">
        <f t="shared" si="39"/>
        <v>#VALUE!</v>
      </c>
      <c r="AD56" s="6" t="e">
        <f t="shared" si="40"/>
        <v>#VALUE!</v>
      </c>
      <c r="AE56" s="6" t="e">
        <f t="shared" si="41"/>
        <v>#VALUE!</v>
      </c>
      <c r="AF56" s="6" t="e">
        <f t="shared" si="42"/>
        <v>#VALUE!</v>
      </c>
      <c r="AG56" s="6" t="e">
        <f t="shared" si="43"/>
        <v>#VALUE!</v>
      </c>
      <c r="AH56" s="6"/>
      <c r="AI56" s="6">
        <f t="shared" si="44"/>
        <v>196</v>
      </c>
      <c r="AJ56" s="6" t="str">
        <f t="shared" si="45"/>
        <v>כב</v>
      </c>
      <c r="AK56" s="6" t="e">
        <f t="shared" si="46"/>
        <v>#VALUE!</v>
      </c>
      <c r="AL56" s="6" t="e">
        <f t="shared" si="47"/>
        <v>#VALUE!</v>
      </c>
      <c r="AM56" s="6" t="e">
        <f t="shared" si="48"/>
        <v>#VALUE!</v>
      </c>
      <c r="AN56" s="6" t="e">
        <f t="shared" si="49"/>
        <v>#VALUE!</v>
      </c>
      <c r="AO56" s="6" t="e">
        <f t="shared" si="50"/>
        <v>#VALUE!</v>
      </c>
      <c r="AP56" s="6">
        <f t="shared" si="51"/>
        <v>2</v>
      </c>
      <c r="AQ56" s="6" t="e">
        <f t="shared" si="52"/>
        <v>#VALUE!</v>
      </c>
      <c r="AR56" s="6" t="e">
        <f t="shared" si="53"/>
        <v>#VALUE!</v>
      </c>
      <c r="AS56" s="6" t="e">
        <f t="shared" si="54"/>
        <v>#VALUE!</v>
      </c>
      <c r="AT56" s="6" t="e">
        <f t="shared" si="55"/>
        <v>#VALUE!</v>
      </c>
      <c r="AU56" s="6" t="e">
        <f t="shared" si="56"/>
        <v>#VALUE!</v>
      </c>
      <c r="AV56" s="12">
        <f>IFERROR(VLOOKUP(K56,'prika 24h list'!A:B,2,FALSE),0)</f>
        <v>0</v>
      </c>
    </row>
    <row r="57" spans="1:48" ht="28.8" x14ac:dyDescent="0.3">
      <c r="A57" s="1" t="s">
        <v>57</v>
      </c>
      <c r="B57" s="1">
        <v>1052937</v>
      </c>
      <c r="C57" s="16" t="s">
        <v>714</v>
      </c>
      <c r="D57" s="6" t="e">
        <f t="shared" si="14"/>
        <v>#VALUE!</v>
      </c>
      <c r="E57" s="6" t="e">
        <f t="shared" si="15"/>
        <v>#VALUE!</v>
      </c>
      <c r="F57" s="6" t="e">
        <f t="shared" si="16"/>
        <v>#VALUE!</v>
      </c>
      <c r="G57" s="6" t="e">
        <f t="shared" si="17"/>
        <v>#VALUE!</v>
      </c>
      <c r="H57" s="6" t="e">
        <f t="shared" si="18"/>
        <v>#VALUE!</v>
      </c>
      <c r="I57" s="6" t="e">
        <f t="shared" si="19"/>
        <v>#VALUE!</v>
      </c>
      <c r="J57" s="6">
        <f t="shared" si="20"/>
        <v>96</v>
      </c>
      <c r="K57" s="9" t="e">
        <f t="shared" si="21"/>
        <v>#VALUE!</v>
      </c>
      <c r="L57" s="6" t="e">
        <f t="shared" si="22"/>
        <v>#VALUE!</v>
      </c>
      <c r="M57" s="6" t="e">
        <f t="shared" si="23"/>
        <v>#VALUE!</v>
      </c>
      <c r="N57" s="6" t="e">
        <f t="shared" si="24"/>
        <v>#VALUE!</v>
      </c>
      <c r="O57" s="6" t="e">
        <f t="shared" si="25"/>
        <v>#VALUE!</v>
      </c>
      <c r="P57" s="6" t="e">
        <f t="shared" si="26"/>
        <v>#VALUE!</v>
      </c>
      <c r="Q57" s="6" t="e">
        <f t="shared" si="27"/>
        <v>#VALUE!</v>
      </c>
      <c r="R57" s="6" t="e">
        <f t="shared" si="28"/>
        <v>#VALUE!</v>
      </c>
      <c r="S57" s="6" t="e">
        <f t="shared" si="29"/>
        <v>#VALUE!</v>
      </c>
      <c r="T57" s="6" t="e">
        <f t="shared" si="30"/>
        <v>#VALUE!</v>
      </c>
      <c r="U57" s="6" t="e">
        <f t="shared" si="31"/>
        <v>#VALUE!</v>
      </c>
      <c r="V57" s="6" t="e">
        <f t="shared" si="32"/>
        <v>#VALUE!</v>
      </c>
      <c r="W57" s="6" t="e">
        <f t="shared" si="33"/>
        <v>#VALUE!</v>
      </c>
      <c r="X57" s="6" t="e">
        <f t="shared" si="34"/>
        <v>#VALUE!</v>
      </c>
      <c r="Y57" s="6" t="e">
        <f t="shared" si="35"/>
        <v>#VALUE!</v>
      </c>
      <c r="Z57" s="6" t="e">
        <f t="shared" si="36"/>
        <v>#VALUE!</v>
      </c>
      <c r="AA57" s="6" t="e">
        <f t="shared" si="37"/>
        <v>#VALUE!</v>
      </c>
      <c r="AB57" s="6" t="e">
        <f t="shared" si="38"/>
        <v>#VALUE!</v>
      </c>
      <c r="AC57" s="6" t="e">
        <f t="shared" si="39"/>
        <v>#VALUE!</v>
      </c>
      <c r="AD57" s="6" t="e">
        <f t="shared" si="40"/>
        <v>#VALUE!</v>
      </c>
      <c r="AE57" s="6" t="e">
        <f t="shared" si="41"/>
        <v>#VALUE!</v>
      </c>
      <c r="AF57" s="6" t="e">
        <f t="shared" si="42"/>
        <v>#VALUE!</v>
      </c>
      <c r="AG57" s="6" t="e">
        <f t="shared" si="43"/>
        <v>#VALUE!</v>
      </c>
      <c r="AH57" s="6"/>
      <c r="AI57" s="6">
        <f t="shared" si="44"/>
        <v>0</v>
      </c>
      <c r="AJ57" s="6" t="e">
        <f t="shared" si="45"/>
        <v>#VALUE!</v>
      </c>
      <c r="AK57" s="6" t="e">
        <f t="shared" si="46"/>
        <v>#VALUE!</v>
      </c>
      <c r="AL57" s="6" t="e">
        <f t="shared" si="47"/>
        <v>#VALUE!</v>
      </c>
      <c r="AM57" s="6" t="e">
        <f t="shared" si="48"/>
        <v>#VALUE!</v>
      </c>
      <c r="AN57" s="6" t="e">
        <f t="shared" si="49"/>
        <v>#VALUE!</v>
      </c>
      <c r="AO57" s="6" t="e">
        <f t="shared" si="50"/>
        <v>#VALUE!</v>
      </c>
      <c r="AP57" s="6" t="e">
        <f t="shared" si="51"/>
        <v>#VALUE!</v>
      </c>
      <c r="AQ57" s="6" t="e">
        <f t="shared" si="52"/>
        <v>#VALUE!</v>
      </c>
      <c r="AR57" s="6" t="e">
        <f t="shared" si="53"/>
        <v>#VALUE!</v>
      </c>
      <c r="AS57" s="6" t="e">
        <f t="shared" si="54"/>
        <v>#VALUE!</v>
      </c>
      <c r="AT57" s="6" t="e">
        <f t="shared" si="55"/>
        <v>#VALUE!</v>
      </c>
      <c r="AU57" s="6" t="e">
        <f t="shared" si="56"/>
        <v>#VALUE!</v>
      </c>
      <c r="AV57" s="12">
        <f>IFERROR(VLOOKUP(K57,'prika 24h list'!A:B,2,FALSE),0)</f>
        <v>0</v>
      </c>
    </row>
    <row r="58" spans="1:48" ht="28.8" x14ac:dyDescent="0.3">
      <c r="A58" s="1" t="s">
        <v>58</v>
      </c>
      <c r="B58" s="1">
        <v>1053057</v>
      </c>
      <c r="C58" s="16" t="s">
        <v>715</v>
      </c>
      <c r="D58" s="6" t="e">
        <f t="shared" si="14"/>
        <v>#VALUE!</v>
      </c>
      <c r="E58" s="6" t="e">
        <f t="shared" si="15"/>
        <v>#VALUE!</v>
      </c>
      <c r="F58" s="6" t="e">
        <f t="shared" si="16"/>
        <v>#VALUE!</v>
      </c>
      <c r="G58" s="6" t="e">
        <f t="shared" si="17"/>
        <v>#VALUE!</v>
      </c>
      <c r="H58" s="6" t="e">
        <f t="shared" si="18"/>
        <v>#VALUE!</v>
      </c>
      <c r="I58" s="6">
        <f t="shared" si="19"/>
        <v>80</v>
      </c>
      <c r="J58" s="6">
        <f t="shared" si="20"/>
        <v>97</v>
      </c>
      <c r="K58" s="9" t="str">
        <f t="shared" si="21"/>
        <v>פריקה וטעינה מותרת</v>
      </c>
      <c r="L58" s="6" t="e">
        <f t="shared" si="22"/>
        <v>#VALUE!</v>
      </c>
      <c r="M58" s="6" t="e">
        <f t="shared" si="23"/>
        <v>#VALUE!</v>
      </c>
      <c r="N58" s="6" t="e">
        <f t="shared" si="24"/>
        <v>#VALUE!</v>
      </c>
      <c r="O58" s="6" t="e">
        <f t="shared" si="25"/>
        <v>#VALUE!</v>
      </c>
      <c r="P58" s="6" t="e">
        <f t="shared" si="26"/>
        <v>#VALUE!</v>
      </c>
      <c r="Q58" s="6">
        <f t="shared" si="27"/>
        <v>18</v>
      </c>
      <c r="R58" s="6" t="e">
        <f t="shared" si="28"/>
        <v>#VALUE!</v>
      </c>
      <c r="S58" s="6" t="e">
        <f t="shared" si="29"/>
        <v>#VALUE!</v>
      </c>
      <c r="T58" s="6" t="e">
        <f t="shared" si="30"/>
        <v>#VALUE!</v>
      </c>
      <c r="U58" s="6" t="e">
        <f t="shared" si="31"/>
        <v>#VALUE!</v>
      </c>
      <c r="V58" s="6" t="e">
        <f t="shared" si="32"/>
        <v>#VALUE!</v>
      </c>
      <c r="W58" s="6" t="e">
        <f t="shared" si="33"/>
        <v>#VALUE!</v>
      </c>
      <c r="X58" s="6" t="e">
        <f t="shared" si="34"/>
        <v>#VALUE!</v>
      </c>
      <c r="Y58" s="6" t="e">
        <f t="shared" si="35"/>
        <v>#VALUE!</v>
      </c>
      <c r="Z58" s="6" t="e">
        <f t="shared" si="36"/>
        <v>#VALUE!</v>
      </c>
      <c r="AA58" s="6" t="e">
        <f t="shared" si="37"/>
        <v>#VALUE!</v>
      </c>
      <c r="AB58" s="6">
        <f t="shared" si="38"/>
        <v>18</v>
      </c>
      <c r="AC58" s="6" t="e">
        <f t="shared" si="39"/>
        <v>#VALUE!</v>
      </c>
      <c r="AD58" s="6" t="e">
        <f t="shared" si="40"/>
        <v>#VALUE!</v>
      </c>
      <c r="AE58" s="6" t="e">
        <f t="shared" si="41"/>
        <v>#VALUE!</v>
      </c>
      <c r="AF58" s="6" t="e">
        <f t="shared" si="42"/>
        <v>#VALUE!</v>
      </c>
      <c r="AG58" s="6" t="e">
        <f t="shared" si="43"/>
        <v>#VALUE!</v>
      </c>
      <c r="AH58" s="6"/>
      <c r="AI58" s="6">
        <f t="shared" si="44"/>
        <v>16</v>
      </c>
      <c r="AJ58" s="6" t="str">
        <f t="shared" si="45"/>
        <v>רת</v>
      </c>
      <c r="AK58" s="6" t="e">
        <f t="shared" si="46"/>
        <v>#VALUE!</v>
      </c>
      <c r="AL58" s="6" t="e">
        <f t="shared" si="47"/>
        <v>#VALUE!</v>
      </c>
      <c r="AM58" s="6" t="e">
        <f t="shared" si="48"/>
        <v>#VALUE!</v>
      </c>
      <c r="AN58" s="6" t="e">
        <f t="shared" si="49"/>
        <v>#VALUE!</v>
      </c>
      <c r="AO58" s="6" t="e">
        <f t="shared" si="50"/>
        <v>#VALUE!</v>
      </c>
      <c r="AP58" s="6">
        <f t="shared" si="51"/>
        <v>2</v>
      </c>
      <c r="AQ58" s="6" t="e">
        <f t="shared" si="52"/>
        <v>#VALUE!</v>
      </c>
      <c r="AR58" s="6" t="e">
        <f t="shared" si="53"/>
        <v>#VALUE!</v>
      </c>
      <c r="AS58" s="6" t="e">
        <f t="shared" si="54"/>
        <v>#VALUE!</v>
      </c>
      <c r="AT58" s="6" t="e">
        <f t="shared" si="55"/>
        <v>#VALUE!</v>
      </c>
      <c r="AU58" s="6" t="e">
        <f t="shared" si="56"/>
        <v>#VALUE!</v>
      </c>
      <c r="AV58" s="12">
        <f>IFERROR(VLOOKUP(K58,'prika 24h list'!A:B,2,FALSE),0)</f>
        <v>24</v>
      </c>
    </row>
    <row r="59" spans="1:48" ht="158.4" x14ac:dyDescent="0.3">
      <c r="A59" s="1" t="s">
        <v>59</v>
      </c>
      <c r="B59" s="1">
        <v>1053110</v>
      </c>
      <c r="C59" s="16" t="s">
        <v>716</v>
      </c>
      <c r="D59" s="6">
        <f t="shared" si="14"/>
        <v>17</v>
      </c>
      <c r="E59" s="6" t="str">
        <f t="shared" si="15"/>
        <v>קף 12</v>
      </c>
      <c r="F59" s="6">
        <f t="shared" si="16"/>
        <v>3</v>
      </c>
      <c r="G59" s="6">
        <f t="shared" si="17"/>
        <v>5</v>
      </c>
      <c r="H59" s="6">
        <f t="shared" si="18"/>
        <v>12</v>
      </c>
      <c r="I59" s="6">
        <f t="shared" si="19"/>
        <v>27</v>
      </c>
      <c r="J59" s="6">
        <f t="shared" si="20"/>
        <v>203</v>
      </c>
      <c r="K59" s="9" t="str">
        <f t="shared" si="21"/>
        <v>פריקה וטעינה רציפה לכלי רכב המוגדרים ברשיונם "משא", "מסחרי", ו"אחוד בלבד בימים א' עד ו' משעה 08:00 עד 12:00 רכב חונה בניגוד לחוק יגרר ביתר הימים והשעות מותרת החניה לכל סוגי הרכב</v>
      </c>
      <c r="L59" s="6" t="e">
        <f t="shared" si="22"/>
        <v>#VALUE!</v>
      </c>
      <c r="M59" s="6" t="e">
        <f t="shared" si="23"/>
        <v>#VALUE!</v>
      </c>
      <c r="N59" s="6" t="e">
        <f t="shared" si="24"/>
        <v>#VALUE!</v>
      </c>
      <c r="O59" s="6" t="e">
        <f t="shared" si="25"/>
        <v>#VALUE!</v>
      </c>
      <c r="P59" s="6" t="e">
        <f t="shared" si="26"/>
        <v>#VALUE!</v>
      </c>
      <c r="Q59" s="6">
        <f t="shared" si="27"/>
        <v>177</v>
      </c>
      <c r="R59" s="6" t="e">
        <f t="shared" si="28"/>
        <v>#VALUE!</v>
      </c>
      <c r="S59" s="6" t="e">
        <f t="shared" si="29"/>
        <v>#VALUE!</v>
      </c>
      <c r="T59" s="6" t="e">
        <f t="shared" si="30"/>
        <v>#VALUE!</v>
      </c>
      <c r="U59" s="6" t="e">
        <f t="shared" si="31"/>
        <v>#VALUE!</v>
      </c>
      <c r="V59" s="6" t="e">
        <f t="shared" si="32"/>
        <v>#VALUE!</v>
      </c>
      <c r="W59" s="6">
        <f t="shared" si="33"/>
        <v>80</v>
      </c>
      <c r="X59" s="6">
        <f t="shared" si="34"/>
        <v>96</v>
      </c>
      <c r="Y59" s="6" t="str">
        <f t="shared" si="35"/>
        <v>08:00</v>
      </c>
      <c r="Z59" s="6">
        <f t="shared" si="36"/>
        <v>105</v>
      </c>
      <c r="AA59" s="6" t="str">
        <f t="shared" si="37"/>
        <v>12:00</v>
      </c>
      <c r="AB59" s="6">
        <f t="shared" si="38"/>
        <v>177</v>
      </c>
      <c r="AC59" s="6" t="str">
        <f t="shared" si="39"/>
        <v>00 רכב חונה בניגוד לחוק יגרר ביתר הימים והשעות מותרת החניה לכל סוגי הרכב</v>
      </c>
      <c r="AD59" s="6" t="e">
        <f t="shared" si="40"/>
        <v>#VALUE!</v>
      </c>
      <c r="AE59" s="6" t="e">
        <f t="shared" si="41"/>
        <v>#VALUE!</v>
      </c>
      <c r="AF59" s="6" t="e">
        <f t="shared" si="42"/>
        <v>#VALUE!</v>
      </c>
      <c r="AG59" s="6" t="e">
        <f t="shared" si="43"/>
        <v>#VALUE!</v>
      </c>
      <c r="AH59" s="6"/>
      <c r="AI59" s="6">
        <f t="shared" si="44"/>
        <v>175</v>
      </c>
      <c r="AJ59" s="6" t="str">
        <f t="shared" si="45"/>
        <v>כב</v>
      </c>
      <c r="AK59" s="6" t="e">
        <f t="shared" si="46"/>
        <v>#VALUE!</v>
      </c>
      <c r="AL59" s="6" t="e">
        <f t="shared" si="47"/>
        <v>#VALUE!</v>
      </c>
      <c r="AM59" s="6" t="e">
        <f t="shared" si="48"/>
        <v>#VALUE!</v>
      </c>
      <c r="AN59" s="6" t="e">
        <f t="shared" si="49"/>
        <v>#VALUE!</v>
      </c>
      <c r="AO59" s="6" t="e">
        <f t="shared" si="50"/>
        <v>#VALUE!</v>
      </c>
      <c r="AP59" s="6">
        <f t="shared" si="51"/>
        <v>2</v>
      </c>
      <c r="AQ59" s="6" t="e">
        <f t="shared" si="52"/>
        <v>#VALUE!</v>
      </c>
      <c r="AR59" s="6" t="e">
        <f t="shared" si="53"/>
        <v>#VALUE!</v>
      </c>
      <c r="AS59" s="6" t="e">
        <f t="shared" si="54"/>
        <v>#VALUE!</v>
      </c>
      <c r="AT59" s="6" t="e">
        <f t="shared" si="55"/>
        <v>#VALUE!</v>
      </c>
      <c r="AU59" s="6" t="e">
        <f t="shared" si="56"/>
        <v>#VALUE!</v>
      </c>
      <c r="AV59" s="12">
        <f>IFERROR(VLOOKUP(K59,'prika 24h list'!A:B,2,FALSE),0)</f>
        <v>0</v>
      </c>
    </row>
    <row r="60" spans="1:48" ht="158.4" x14ac:dyDescent="0.3">
      <c r="A60" s="1" t="s">
        <v>60</v>
      </c>
      <c r="B60" s="1">
        <v>1053126</v>
      </c>
      <c r="C60" s="16" t="s">
        <v>717</v>
      </c>
      <c r="D60" s="6">
        <f t="shared" si="14"/>
        <v>17</v>
      </c>
      <c r="E60" s="6" t="str">
        <f t="shared" si="15"/>
        <v>קף 12</v>
      </c>
      <c r="F60" s="6">
        <f t="shared" si="16"/>
        <v>3</v>
      </c>
      <c r="G60" s="6">
        <f t="shared" si="17"/>
        <v>5</v>
      </c>
      <c r="H60" s="6">
        <f t="shared" si="18"/>
        <v>12</v>
      </c>
      <c r="I60" s="6">
        <f t="shared" si="19"/>
        <v>27</v>
      </c>
      <c r="J60" s="6">
        <f t="shared" si="20"/>
        <v>195</v>
      </c>
      <c r="K60" s="9" t="str">
        <f t="shared" si="21"/>
        <v>פריקה וטעינה רציפה לכלי רכב המוגדרים ברשיונם "משא", "מסחרי" ו-"אחוד" בימי א' עד ה' מ-09:00 עד 15:00 רכב חונה בניגוד לחוק יגרר ביתר הימים והשעות מותרת החניה לכל סוגי הרכב</v>
      </c>
      <c r="L60" s="6">
        <f t="shared" si="22"/>
        <v>75</v>
      </c>
      <c r="M60" s="6">
        <f t="shared" si="23"/>
        <v>88</v>
      </c>
      <c r="N60" s="6" t="str">
        <f t="shared" si="24"/>
        <v>09:00</v>
      </c>
      <c r="O60" s="6">
        <f t="shared" si="25"/>
        <v>97</v>
      </c>
      <c r="P60" s="6" t="str">
        <f t="shared" si="26"/>
        <v>15:00</v>
      </c>
      <c r="Q60" s="6">
        <f t="shared" si="27"/>
        <v>169</v>
      </c>
      <c r="R60" s="6" t="str">
        <f t="shared" si="28"/>
        <v>00 רכב חונה בניגוד לחוק יגרר ביתר הימים והשעות מותרת החניה לכל סוגי הרכב</v>
      </c>
      <c r="S60" s="6" t="e">
        <f t="shared" si="29"/>
        <v>#VALUE!</v>
      </c>
      <c r="T60" s="6" t="e">
        <f t="shared" si="30"/>
        <v>#VALUE!</v>
      </c>
      <c r="U60" s="6" t="e">
        <f t="shared" si="31"/>
        <v>#VALUE!</v>
      </c>
      <c r="V60" s="6" t="e">
        <f t="shared" si="32"/>
        <v>#VALUE!</v>
      </c>
      <c r="W60" s="6" t="e">
        <f t="shared" si="33"/>
        <v>#VALUE!</v>
      </c>
      <c r="X60" s="6" t="e">
        <f t="shared" si="34"/>
        <v>#VALUE!</v>
      </c>
      <c r="Y60" s="6" t="e">
        <f t="shared" si="35"/>
        <v>#VALUE!</v>
      </c>
      <c r="Z60" s="6" t="e">
        <f t="shared" si="36"/>
        <v>#VALUE!</v>
      </c>
      <c r="AA60" s="6" t="e">
        <f t="shared" si="37"/>
        <v>#VALUE!</v>
      </c>
      <c r="AB60" s="6">
        <f t="shared" si="38"/>
        <v>169</v>
      </c>
      <c r="AC60" s="6" t="e">
        <f t="shared" si="39"/>
        <v>#VALUE!</v>
      </c>
      <c r="AD60" s="6" t="e">
        <f t="shared" si="40"/>
        <v>#VALUE!</v>
      </c>
      <c r="AE60" s="6" t="e">
        <f t="shared" si="41"/>
        <v>#VALUE!</v>
      </c>
      <c r="AF60" s="6" t="e">
        <f t="shared" si="42"/>
        <v>#VALUE!</v>
      </c>
      <c r="AG60" s="6" t="e">
        <f t="shared" si="43"/>
        <v>#VALUE!</v>
      </c>
      <c r="AH60" s="6"/>
      <c r="AI60" s="6">
        <f t="shared" si="44"/>
        <v>167</v>
      </c>
      <c r="AJ60" s="6" t="str">
        <f t="shared" si="45"/>
        <v>כב</v>
      </c>
      <c r="AK60" s="6" t="e">
        <f t="shared" si="46"/>
        <v>#VALUE!</v>
      </c>
      <c r="AL60" s="6" t="e">
        <f t="shared" si="47"/>
        <v>#VALUE!</v>
      </c>
      <c r="AM60" s="6" t="e">
        <f t="shared" si="48"/>
        <v>#VALUE!</v>
      </c>
      <c r="AN60" s="6" t="e">
        <f t="shared" si="49"/>
        <v>#VALUE!</v>
      </c>
      <c r="AO60" s="6" t="e">
        <f t="shared" si="50"/>
        <v>#VALUE!</v>
      </c>
      <c r="AP60" s="6">
        <f t="shared" si="51"/>
        <v>2</v>
      </c>
      <c r="AQ60" s="6" t="e">
        <f t="shared" si="52"/>
        <v>#VALUE!</v>
      </c>
      <c r="AR60" s="6" t="e">
        <f t="shared" si="53"/>
        <v>#VALUE!</v>
      </c>
      <c r="AS60" s="6" t="e">
        <f t="shared" si="54"/>
        <v>#VALUE!</v>
      </c>
      <c r="AT60" s="6" t="e">
        <f t="shared" si="55"/>
        <v>#VALUE!</v>
      </c>
      <c r="AU60" s="6" t="e">
        <f t="shared" si="56"/>
        <v>#VALUE!</v>
      </c>
      <c r="AV60" s="12">
        <f>IFERROR(VLOOKUP(K60,'prika 24h list'!A:B,2,FALSE),0)</f>
        <v>0</v>
      </c>
    </row>
    <row r="61" spans="1:48" ht="57.6" x14ac:dyDescent="0.3">
      <c r="A61" s="1" t="s">
        <v>61</v>
      </c>
      <c r="B61" s="1">
        <v>1053277</v>
      </c>
      <c r="C61" s="16" t="s">
        <v>718</v>
      </c>
      <c r="D61" s="6" t="e">
        <f t="shared" si="14"/>
        <v>#VALUE!</v>
      </c>
      <c r="E61" s="6" t="e">
        <f t="shared" si="15"/>
        <v>#VALUE!</v>
      </c>
      <c r="F61" s="6" t="e">
        <f t="shared" si="16"/>
        <v>#VALUE!</v>
      </c>
      <c r="G61" s="6" t="e">
        <f t="shared" si="17"/>
        <v>#VALUE!</v>
      </c>
      <c r="H61" s="6" t="e">
        <f t="shared" si="18"/>
        <v>#VALUE!</v>
      </c>
      <c r="I61" s="6">
        <f t="shared" si="19"/>
        <v>14</v>
      </c>
      <c r="J61" s="6">
        <f t="shared" si="20"/>
        <v>186</v>
      </c>
      <c r="K61" s="9" t="str">
        <f t="shared" si="21"/>
        <v>פריקה וטעינה לכלי רכב המוגדרים ברישיונם "מסחרי", "משא" ו-"אחוד בלבד בימים א' עד ה משעה 08:00 עד 17:00 רכב חונה בניגוד לחוק - יגרר בשאר הימים והשעות החניה מותרת לכל סוגי הרכב</v>
      </c>
      <c r="L61" s="6" t="e">
        <f t="shared" si="22"/>
        <v>#VALUE!</v>
      </c>
      <c r="M61" s="6" t="e">
        <f t="shared" si="23"/>
        <v>#VALUE!</v>
      </c>
      <c r="N61" s="6" t="e">
        <f t="shared" si="24"/>
        <v>#VALUE!</v>
      </c>
      <c r="O61" s="6" t="e">
        <f t="shared" si="25"/>
        <v>#VALUE!</v>
      </c>
      <c r="P61" s="6" t="e">
        <f t="shared" si="26"/>
        <v>#VALUE!</v>
      </c>
      <c r="Q61" s="6">
        <f t="shared" si="27"/>
        <v>173</v>
      </c>
      <c r="R61" s="6" t="e">
        <f t="shared" si="28"/>
        <v>#VALUE!</v>
      </c>
      <c r="S61" s="6" t="e">
        <f t="shared" si="29"/>
        <v>#VALUE!</v>
      </c>
      <c r="T61" s="6" t="e">
        <f t="shared" si="30"/>
        <v>#VALUE!</v>
      </c>
      <c r="U61" s="6" t="e">
        <f t="shared" si="31"/>
        <v>#VALUE!</v>
      </c>
      <c r="V61" s="6" t="e">
        <f t="shared" si="32"/>
        <v>#VALUE!</v>
      </c>
      <c r="W61" s="6" t="e">
        <f t="shared" si="33"/>
        <v>#VALUE!</v>
      </c>
      <c r="X61" s="6" t="e">
        <f t="shared" si="34"/>
        <v>#VALUE!</v>
      </c>
      <c r="Y61" s="6" t="e">
        <f t="shared" si="35"/>
        <v>#VALUE!</v>
      </c>
      <c r="Z61" s="6" t="e">
        <f t="shared" si="36"/>
        <v>#VALUE!</v>
      </c>
      <c r="AA61" s="6" t="e">
        <f t="shared" si="37"/>
        <v>#VALUE!</v>
      </c>
      <c r="AB61" s="6">
        <f t="shared" si="38"/>
        <v>173</v>
      </c>
      <c r="AC61" s="6" t="e">
        <f t="shared" si="39"/>
        <v>#VALUE!</v>
      </c>
      <c r="AD61" s="6" t="e">
        <f t="shared" si="40"/>
        <v>#VALUE!</v>
      </c>
      <c r="AE61" s="6" t="e">
        <f t="shared" si="41"/>
        <v>#VALUE!</v>
      </c>
      <c r="AF61" s="6" t="e">
        <f t="shared" si="42"/>
        <v>#VALUE!</v>
      </c>
      <c r="AG61" s="6" t="e">
        <f t="shared" si="43"/>
        <v>#VALUE!</v>
      </c>
      <c r="AH61" s="6"/>
      <c r="AI61" s="6">
        <f t="shared" si="44"/>
        <v>171</v>
      </c>
      <c r="AJ61" s="6" t="str">
        <f t="shared" si="45"/>
        <v>כב</v>
      </c>
      <c r="AK61" s="6" t="e">
        <f t="shared" si="46"/>
        <v>#VALUE!</v>
      </c>
      <c r="AL61" s="6" t="e">
        <f t="shared" si="47"/>
        <v>#VALUE!</v>
      </c>
      <c r="AM61" s="6" t="e">
        <f t="shared" si="48"/>
        <v>#VALUE!</v>
      </c>
      <c r="AN61" s="6" t="e">
        <f t="shared" si="49"/>
        <v>#VALUE!</v>
      </c>
      <c r="AO61" s="6" t="e">
        <f t="shared" si="50"/>
        <v>#VALUE!</v>
      </c>
      <c r="AP61" s="6">
        <f t="shared" si="51"/>
        <v>2</v>
      </c>
      <c r="AQ61" s="6" t="e">
        <f t="shared" si="52"/>
        <v>#VALUE!</v>
      </c>
      <c r="AR61" s="6" t="e">
        <f t="shared" si="53"/>
        <v>#VALUE!</v>
      </c>
      <c r="AS61" s="6" t="e">
        <f t="shared" si="54"/>
        <v>#VALUE!</v>
      </c>
      <c r="AT61" s="6" t="e">
        <f t="shared" si="55"/>
        <v>#VALUE!</v>
      </c>
      <c r="AU61" s="6" t="e">
        <f t="shared" si="56"/>
        <v>#VALUE!</v>
      </c>
      <c r="AV61" s="12">
        <f>IFERROR(VLOOKUP(K61,'prika 24h list'!A:B,2,FALSE),0)</f>
        <v>0</v>
      </c>
    </row>
    <row r="62" spans="1:48" ht="158.4" x14ac:dyDescent="0.3">
      <c r="A62" s="1" t="s">
        <v>62</v>
      </c>
      <c r="B62" s="1">
        <v>1053383</v>
      </c>
      <c r="C62" s="16" t="s">
        <v>719</v>
      </c>
      <c r="D62" s="6">
        <f t="shared" si="14"/>
        <v>17</v>
      </c>
      <c r="E62" s="6" t="str">
        <f t="shared" si="15"/>
        <v>קף 11</v>
      </c>
      <c r="F62" s="6">
        <f t="shared" si="16"/>
        <v>3</v>
      </c>
      <c r="G62" s="6">
        <f t="shared" si="17"/>
        <v>5</v>
      </c>
      <c r="H62" s="6">
        <f t="shared" si="18"/>
        <v>11</v>
      </c>
      <c r="I62" s="6">
        <f t="shared" si="19"/>
        <v>27</v>
      </c>
      <c r="J62" s="6">
        <f t="shared" si="20"/>
        <v>204</v>
      </c>
      <c r="K62" s="9" t="str">
        <f t="shared" si="21"/>
        <v>פריקה וטעינה רציפה לכלי רכב המוגדרים ברשיונם "משא", "מסחרי", ו"אחוד" בלבד בימים א' עד ו' משעה 08:00 עד 17:00 רכב חונה בניגוד לחוק יגרר החניה מותרת לכל סוגי הרכב בשאר הימים והשעות</v>
      </c>
      <c r="L62" s="6" t="e">
        <f t="shared" si="22"/>
        <v>#VALUE!</v>
      </c>
      <c r="M62" s="6" t="e">
        <f t="shared" si="23"/>
        <v>#VALUE!</v>
      </c>
      <c r="N62" s="6" t="e">
        <f t="shared" si="24"/>
        <v>#VALUE!</v>
      </c>
      <c r="O62" s="6" t="e">
        <f t="shared" si="25"/>
        <v>#VALUE!</v>
      </c>
      <c r="P62" s="6" t="e">
        <f t="shared" si="26"/>
        <v>#VALUE!</v>
      </c>
      <c r="Q62" s="6">
        <f t="shared" si="27"/>
        <v>178</v>
      </c>
      <c r="R62" s="6" t="e">
        <f t="shared" si="28"/>
        <v>#VALUE!</v>
      </c>
      <c r="S62" s="6" t="e">
        <f t="shared" si="29"/>
        <v>#VALUE!</v>
      </c>
      <c r="T62" s="6" t="e">
        <f t="shared" si="30"/>
        <v>#VALUE!</v>
      </c>
      <c r="U62" s="6" t="e">
        <f t="shared" si="31"/>
        <v>#VALUE!</v>
      </c>
      <c r="V62" s="6" t="e">
        <f t="shared" si="32"/>
        <v>#VALUE!</v>
      </c>
      <c r="W62" s="6">
        <f t="shared" si="33"/>
        <v>81</v>
      </c>
      <c r="X62" s="6">
        <f t="shared" si="34"/>
        <v>97</v>
      </c>
      <c r="Y62" s="6" t="str">
        <f t="shared" si="35"/>
        <v>08:00</v>
      </c>
      <c r="Z62" s="6">
        <f t="shared" si="36"/>
        <v>106</v>
      </c>
      <c r="AA62" s="6" t="str">
        <f t="shared" si="37"/>
        <v>17:00</v>
      </c>
      <c r="AB62" s="6">
        <f t="shared" si="38"/>
        <v>178</v>
      </c>
      <c r="AC62" s="6" t="str">
        <f t="shared" si="39"/>
        <v>00 רכב חונה בניגוד לחוק יגרר החניה מותרת לכל סוגי הרכב בשאר הימים והשעות</v>
      </c>
      <c r="AD62" s="6" t="e">
        <f t="shared" si="40"/>
        <v>#VALUE!</v>
      </c>
      <c r="AE62" s="6" t="e">
        <f t="shared" si="41"/>
        <v>#VALUE!</v>
      </c>
      <c r="AF62" s="6" t="e">
        <f t="shared" si="42"/>
        <v>#VALUE!</v>
      </c>
      <c r="AG62" s="6" t="e">
        <f t="shared" si="43"/>
        <v>#VALUE!</v>
      </c>
      <c r="AH62" s="6"/>
      <c r="AI62" s="6">
        <f t="shared" si="44"/>
        <v>176</v>
      </c>
      <c r="AJ62" s="6" t="str">
        <f t="shared" si="45"/>
        <v>ות</v>
      </c>
      <c r="AK62" s="6" t="e">
        <f t="shared" si="46"/>
        <v>#VALUE!</v>
      </c>
      <c r="AL62" s="6" t="e">
        <f t="shared" si="47"/>
        <v>#VALUE!</v>
      </c>
      <c r="AM62" s="6" t="e">
        <f t="shared" si="48"/>
        <v>#VALUE!</v>
      </c>
      <c r="AN62" s="6" t="e">
        <f t="shared" si="49"/>
        <v>#VALUE!</v>
      </c>
      <c r="AO62" s="6" t="e">
        <f t="shared" si="50"/>
        <v>#VALUE!</v>
      </c>
      <c r="AP62" s="6">
        <f t="shared" si="51"/>
        <v>2</v>
      </c>
      <c r="AQ62" s="6" t="e">
        <f t="shared" si="52"/>
        <v>#VALUE!</v>
      </c>
      <c r="AR62" s="6" t="e">
        <f t="shared" si="53"/>
        <v>#VALUE!</v>
      </c>
      <c r="AS62" s="6" t="e">
        <f t="shared" si="54"/>
        <v>#VALUE!</v>
      </c>
      <c r="AT62" s="6" t="e">
        <f t="shared" si="55"/>
        <v>#VALUE!</v>
      </c>
      <c r="AU62" s="6" t="e">
        <f t="shared" si="56"/>
        <v>#VALUE!</v>
      </c>
      <c r="AV62" s="12">
        <f>IFERROR(VLOOKUP(K62,'prika 24h list'!A:B,2,FALSE),0)</f>
        <v>0</v>
      </c>
    </row>
    <row r="63" spans="1:48" ht="28.8" x14ac:dyDescent="0.3">
      <c r="A63" s="1" t="s">
        <v>63</v>
      </c>
      <c r="B63" s="1">
        <v>1053460</v>
      </c>
      <c r="C63" s="16" t="s">
        <v>720</v>
      </c>
      <c r="D63" s="6" t="e">
        <f t="shared" si="14"/>
        <v>#VALUE!</v>
      </c>
      <c r="E63" s="6" t="e">
        <f t="shared" si="15"/>
        <v>#VALUE!</v>
      </c>
      <c r="F63" s="6" t="e">
        <f t="shared" si="16"/>
        <v>#VALUE!</v>
      </c>
      <c r="G63" s="6" t="e">
        <f t="shared" si="17"/>
        <v>#VALUE!</v>
      </c>
      <c r="H63" s="6" t="e">
        <f t="shared" si="18"/>
        <v>#VALUE!</v>
      </c>
      <c r="I63" s="6">
        <f t="shared" si="19"/>
        <v>94</v>
      </c>
      <c r="J63" s="6">
        <f t="shared" si="20"/>
        <v>111</v>
      </c>
      <c r="K63" s="9" t="str">
        <f t="shared" si="21"/>
        <v>פריקה וטעינה מותרת</v>
      </c>
      <c r="L63" s="6" t="e">
        <f t="shared" si="22"/>
        <v>#VALUE!</v>
      </c>
      <c r="M63" s="6" t="e">
        <f t="shared" si="23"/>
        <v>#VALUE!</v>
      </c>
      <c r="N63" s="6" t="e">
        <f t="shared" si="24"/>
        <v>#VALUE!</v>
      </c>
      <c r="O63" s="6" t="e">
        <f t="shared" si="25"/>
        <v>#VALUE!</v>
      </c>
      <c r="P63" s="6" t="e">
        <f t="shared" si="26"/>
        <v>#VALUE!</v>
      </c>
      <c r="Q63" s="6">
        <f t="shared" si="27"/>
        <v>18</v>
      </c>
      <c r="R63" s="6" t="e">
        <f t="shared" si="28"/>
        <v>#VALUE!</v>
      </c>
      <c r="S63" s="6" t="e">
        <f t="shared" si="29"/>
        <v>#VALUE!</v>
      </c>
      <c r="T63" s="6" t="e">
        <f t="shared" si="30"/>
        <v>#VALUE!</v>
      </c>
      <c r="U63" s="6" t="e">
        <f t="shared" si="31"/>
        <v>#VALUE!</v>
      </c>
      <c r="V63" s="6" t="e">
        <f t="shared" si="32"/>
        <v>#VALUE!</v>
      </c>
      <c r="W63" s="6" t="e">
        <f t="shared" si="33"/>
        <v>#VALUE!</v>
      </c>
      <c r="X63" s="6" t="e">
        <f t="shared" si="34"/>
        <v>#VALUE!</v>
      </c>
      <c r="Y63" s="6" t="e">
        <f t="shared" si="35"/>
        <v>#VALUE!</v>
      </c>
      <c r="Z63" s="6" t="e">
        <f t="shared" si="36"/>
        <v>#VALUE!</v>
      </c>
      <c r="AA63" s="6" t="e">
        <f t="shared" si="37"/>
        <v>#VALUE!</v>
      </c>
      <c r="AB63" s="6">
        <f t="shared" si="38"/>
        <v>18</v>
      </c>
      <c r="AC63" s="6" t="e">
        <f t="shared" si="39"/>
        <v>#VALUE!</v>
      </c>
      <c r="AD63" s="6" t="e">
        <f t="shared" si="40"/>
        <v>#VALUE!</v>
      </c>
      <c r="AE63" s="6" t="e">
        <f t="shared" si="41"/>
        <v>#VALUE!</v>
      </c>
      <c r="AF63" s="6" t="e">
        <f t="shared" si="42"/>
        <v>#VALUE!</v>
      </c>
      <c r="AG63" s="6" t="e">
        <f t="shared" si="43"/>
        <v>#VALUE!</v>
      </c>
      <c r="AH63" s="6"/>
      <c r="AI63" s="6">
        <f t="shared" si="44"/>
        <v>16</v>
      </c>
      <c r="AJ63" s="6" t="str">
        <f t="shared" si="45"/>
        <v>רת</v>
      </c>
      <c r="AK63" s="6" t="e">
        <f t="shared" si="46"/>
        <v>#VALUE!</v>
      </c>
      <c r="AL63" s="6" t="e">
        <f t="shared" si="47"/>
        <v>#VALUE!</v>
      </c>
      <c r="AM63" s="6" t="e">
        <f t="shared" si="48"/>
        <v>#VALUE!</v>
      </c>
      <c r="AN63" s="6" t="e">
        <f t="shared" si="49"/>
        <v>#VALUE!</v>
      </c>
      <c r="AO63" s="6" t="e">
        <f t="shared" si="50"/>
        <v>#VALUE!</v>
      </c>
      <c r="AP63" s="6">
        <f t="shared" si="51"/>
        <v>2</v>
      </c>
      <c r="AQ63" s="6" t="e">
        <f t="shared" si="52"/>
        <v>#VALUE!</v>
      </c>
      <c r="AR63" s="6" t="e">
        <f t="shared" si="53"/>
        <v>#VALUE!</v>
      </c>
      <c r="AS63" s="6" t="e">
        <f t="shared" si="54"/>
        <v>#VALUE!</v>
      </c>
      <c r="AT63" s="6" t="e">
        <f t="shared" si="55"/>
        <v>#VALUE!</v>
      </c>
      <c r="AU63" s="6" t="e">
        <f t="shared" si="56"/>
        <v>#VALUE!</v>
      </c>
      <c r="AV63" s="12">
        <f>IFERROR(VLOOKUP(K63,'prika 24h list'!A:B,2,FALSE),0)</f>
        <v>24</v>
      </c>
    </row>
    <row r="64" spans="1:48" ht="28.8" x14ac:dyDescent="0.3">
      <c r="A64" s="1" t="s">
        <v>64</v>
      </c>
      <c r="B64" s="1">
        <v>1053637</v>
      </c>
      <c r="C64" s="16" t="s">
        <v>721</v>
      </c>
      <c r="D64" s="6" t="e">
        <f t="shared" si="14"/>
        <v>#VALUE!</v>
      </c>
      <c r="E64" s="6" t="e">
        <f t="shared" si="15"/>
        <v>#VALUE!</v>
      </c>
      <c r="F64" s="6" t="e">
        <f t="shared" si="16"/>
        <v>#VALUE!</v>
      </c>
      <c r="G64" s="6" t="e">
        <f t="shared" si="17"/>
        <v>#VALUE!</v>
      </c>
      <c r="H64" s="6" t="e">
        <f t="shared" si="18"/>
        <v>#VALUE!</v>
      </c>
      <c r="I64" s="6">
        <f t="shared" si="19"/>
        <v>73</v>
      </c>
      <c r="J64" s="6">
        <f t="shared" si="20"/>
        <v>90</v>
      </c>
      <c r="K64" s="9" t="str">
        <f t="shared" si="21"/>
        <v>פריקה וטעינה מותרת</v>
      </c>
      <c r="L64" s="6" t="e">
        <f t="shared" si="22"/>
        <v>#VALUE!</v>
      </c>
      <c r="M64" s="6" t="e">
        <f t="shared" si="23"/>
        <v>#VALUE!</v>
      </c>
      <c r="N64" s="6" t="e">
        <f t="shared" si="24"/>
        <v>#VALUE!</v>
      </c>
      <c r="O64" s="6" t="e">
        <f t="shared" si="25"/>
        <v>#VALUE!</v>
      </c>
      <c r="P64" s="6" t="e">
        <f t="shared" si="26"/>
        <v>#VALUE!</v>
      </c>
      <c r="Q64" s="6">
        <f t="shared" si="27"/>
        <v>18</v>
      </c>
      <c r="R64" s="6" t="e">
        <f t="shared" si="28"/>
        <v>#VALUE!</v>
      </c>
      <c r="S64" s="6" t="e">
        <f t="shared" si="29"/>
        <v>#VALUE!</v>
      </c>
      <c r="T64" s="6" t="e">
        <f t="shared" si="30"/>
        <v>#VALUE!</v>
      </c>
      <c r="U64" s="6" t="e">
        <f t="shared" si="31"/>
        <v>#VALUE!</v>
      </c>
      <c r="V64" s="6" t="e">
        <f t="shared" si="32"/>
        <v>#VALUE!</v>
      </c>
      <c r="W64" s="6" t="e">
        <f t="shared" si="33"/>
        <v>#VALUE!</v>
      </c>
      <c r="X64" s="6" t="e">
        <f t="shared" si="34"/>
        <v>#VALUE!</v>
      </c>
      <c r="Y64" s="6" t="e">
        <f t="shared" si="35"/>
        <v>#VALUE!</v>
      </c>
      <c r="Z64" s="6" t="e">
        <f t="shared" si="36"/>
        <v>#VALUE!</v>
      </c>
      <c r="AA64" s="6" t="e">
        <f t="shared" si="37"/>
        <v>#VALUE!</v>
      </c>
      <c r="AB64" s="6">
        <f t="shared" si="38"/>
        <v>18</v>
      </c>
      <c r="AC64" s="6" t="e">
        <f t="shared" si="39"/>
        <v>#VALUE!</v>
      </c>
      <c r="AD64" s="6" t="e">
        <f t="shared" si="40"/>
        <v>#VALUE!</v>
      </c>
      <c r="AE64" s="6" t="e">
        <f t="shared" si="41"/>
        <v>#VALUE!</v>
      </c>
      <c r="AF64" s="6" t="e">
        <f t="shared" si="42"/>
        <v>#VALUE!</v>
      </c>
      <c r="AG64" s="6" t="e">
        <f t="shared" si="43"/>
        <v>#VALUE!</v>
      </c>
      <c r="AH64" s="6"/>
      <c r="AI64" s="6">
        <f t="shared" si="44"/>
        <v>16</v>
      </c>
      <c r="AJ64" s="6" t="str">
        <f t="shared" si="45"/>
        <v>רת</v>
      </c>
      <c r="AK64" s="6" t="e">
        <f t="shared" si="46"/>
        <v>#VALUE!</v>
      </c>
      <c r="AL64" s="6" t="e">
        <f t="shared" si="47"/>
        <v>#VALUE!</v>
      </c>
      <c r="AM64" s="6" t="e">
        <f t="shared" si="48"/>
        <v>#VALUE!</v>
      </c>
      <c r="AN64" s="6" t="e">
        <f t="shared" si="49"/>
        <v>#VALUE!</v>
      </c>
      <c r="AO64" s="6" t="e">
        <f t="shared" si="50"/>
        <v>#VALUE!</v>
      </c>
      <c r="AP64" s="6">
        <f t="shared" si="51"/>
        <v>2</v>
      </c>
      <c r="AQ64" s="6" t="e">
        <f t="shared" si="52"/>
        <v>#VALUE!</v>
      </c>
      <c r="AR64" s="6" t="e">
        <f t="shared" si="53"/>
        <v>#VALUE!</v>
      </c>
      <c r="AS64" s="6" t="e">
        <f t="shared" si="54"/>
        <v>#VALUE!</v>
      </c>
      <c r="AT64" s="6" t="e">
        <f t="shared" si="55"/>
        <v>#VALUE!</v>
      </c>
      <c r="AU64" s="6" t="e">
        <f t="shared" si="56"/>
        <v>#VALUE!</v>
      </c>
      <c r="AV64" s="12">
        <f>IFERROR(VLOOKUP(K64,'prika 24h list'!A:B,2,FALSE),0)</f>
        <v>24</v>
      </c>
    </row>
    <row r="65" spans="1:48" ht="28.8" x14ac:dyDescent="0.3">
      <c r="A65" s="1" t="s">
        <v>65</v>
      </c>
      <c r="B65" s="1">
        <v>1053724</v>
      </c>
      <c r="C65" s="16" t="s">
        <v>722</v>
      </c>
      <c r="D65" s="6">
        <f t="shared" si="14"/>
        <v>97</v>
      </c>
      <c r="E65" s="6" t="str">
        <f t="shared" si="15"/>
        <v>רת 12</v>
      </c>
      <c r="F65" s="6">
        <f t="shared" si="16"/>
        <v>3</v>
      </c>
      <c r="G65" s="6">
        <f t="shared" si="17"/>
        <v>5</v>
      </c>
      <c r="H65" s="6">
        <f t="shared" si="18"/>
        <v>12</v>
      </c>
      <c r="I65" s="6">
        <f t="shared" si="19"/>
        <v>75</v>
      </c>
      <c r="J65" s="6">
        <f t="shared" si="20"/>
        <v>99</v>
      </c>
      <c r="K65" s="9" t="str">
        <f t="shared" si="21"/>
        <v>פריקה וטעינה מותרת 12 מטר</v>
      </c>
      <c r="L65" s="6" t="e">
        <f t="shared" si="22"/>
        <v>#VALUE!</v>
      </c>
      <c r="M65" s="6" t="e">
        <f t="shared" si="23"/>
        <v>#VALUE!</v>
      </c>
      <c r="N65" s="6" t="e">
        <f t="shared" si="24"/>
        <v>#VALUE!</v>
      </c>
      <c r="O65" s="6" t="e">
        <f t="shared" si="25"/>
        <v>#VALUE!</v>
      </c>
      <c r="P65" s="6" t="e">
        <f t="shared" si="26"/>
        <v>#VALUE!</v>
      </c>
      <c r="Q65" s="6">
        <f t="shared" si="27"/>
        <v>25</v>
      </c>
      <c r="R65" s="6" t="e">
        <f t="shared" si="28"/>
        <v>#VALUE!</v>
      </c>
      <c r="S65" s="6" t="e">
        <f t="shared" si="29"/>
        <v>#VALUE!</v>
      </c>
      <c r="T65" s="6" t="e">
        <f t="shared" si="30"/>
        <v>#VALUE!</v>
      </c>
      <c r="U65" s="6" t="e">
        <f t="shared" si="31"/>
        <v>#VALUE!</v>
      </c>
      <c r="V65" s="6" t="e">
        <f t="shared" si="32"/>
        <v>#VALUE!</v>
      </c>
      <c r="W65" s="6" t="e">
        <f t="shared" si="33"/>
        <v>#VALUE!</v>
      </c>
      <c r="X65" s="6" t="e">
        <f t="shared" si="34"/>
        <v>#VALUE!</v>
      </c>
      <c r="Y65" s="6" t="e">
        <f t="shared" si="35"/>
        <v>#VALUE!</v>
      </c>
      <c r="Z65" s="6" t="e">
        <f t="shared" si="36"/>
        <v>#VALUE!</v>
      </c>
      <c r="AA65" s="6" t="e">
        <f t="shared" si="37"/>
        <v>#VALUE!</v>
      </c>
      <c r="AB65" s="6">
        <f t="shared" si="38"/>
        <v>25</v>
      </c>
      <c r="AC65" s="6" t="e">
        <f t="shared" si="39"/>
        <v>#VALUE!</v>
      </c>
      <c r="AD65" s="6" t="e">
        <f t="shared" si="40"/>
        <v>#VALUE!</v>
      </c>
      <c r="AE65" s="6" t="e">
        <f t="shared" si="41"/>
        <v>#VALUE!</v>
      </c>
      <c r="AF65" s="6" t="e">
        <f t="shared" si="42"/>
        <v>#VALUE!</v>
      </c>
      <c r="AG65" s="6" t="e">
        <f t="shared" si="43"/>
        <v>#VALUE!</v>
      </c>
      <c r="AH65" s="6"/>
      <c r="AI65" s="6">
        <f t="shared" si="44"/>
        <v>23</v>
      </c>
      <c r="AJ65" s="6" t="str">
        <f t="shared" si="45"/>
        <v>טר</v>
      </c>
      <c r="AK65" s="6" t="e">
        <f t="shared" si="46"/>
        <v>#VALUE!</v>
      </c>
      <c r="AL65" s="6" t="e">
        <f t="shared" si="47"/>
        <v>#VALUE!</v>
      </c>
      <c r="AM65" s="6" t="e">
        <f t="shared" si="48"/>
        <v>#VALUE!</v>
      </c>
      <c r="AN65" s="6" t="e">
        <f t="shared" si="49"/>
        <v>#VALUE!</v>
      </c>
      <c r="AO65" s="6" t="e">
        <f t="shared" si="50"/>
        <v>#VALUE!</v>
      </c>
      <c r="AP65" s="6">
        <f t="shared" si="51"/>
        <v>2</v>
      </c>
      <c r="AQ65" s="6" t="e">
        <f t="shared" si="52"/>
        <v>#VALUE!</v>
      </c>
      <c r="AR65" s="6" t="e">
        <f t="shared" si="53"/>
        <v>#VALUE!</v>
      </c>
      <c r="AS65" s="6" t="e">
        <f t="shared" si="54"/>
        <v>#VALUE!</v>
      </c>
      <c r="AT65" s="6" t="e">
        <f t="shared" si="55"/>
        <v>#VALUE!</v>
      </c>
      <c r="AU65" s="6" t="e">
        <f t="shared" si="56"/>
        <v>#VALUE!</v>
      </c>
      <c r="AV65" s="12">
        <f>IFERROR(VLOOKUP(K65,'prika 24h list'!A:B,2,FALSE),0)</f>
        <v>0</v>
      </c>
    </row>
    <row r="66" spans="1:48" ht="28.8" x14ac:dyDescent="0.3">
      <c r="A66" s="1" t="s">
        <v>66</v>
      </c>
      <c r="B66" s="1">
        <v>1053784</v>
      </c>
      <c r="C66" s="16" t="s">
        <v>723</v>
      </c>
      <c r="D66" s="6">
        <f t="shared" si="14"/>
        <v>11</v>
      </c>
      <c r="E66" s="6" t="str">
        <f t="shared" si="15"/>
        <v>__ 12</v>
      </c>
      <c r="F66" s="6">
        <f t="shared" si="16"/>
        <v>3</v>
      </c>
      <c r="G66" s="6">
        <f t="shared" si="17"/>
        <v>5</v>
      </c>
      <c r="H66" s="6">
        <f t="shared" si="18"/>
        <v>12</v>
      </c>
      <c r="I66" s="6">
        <f t="shared" si="19"/>
        <v>50</v>
      </c>
      <c r="J66" s="6">
        <f t="shared" si="20"/>
        <v>67</v>
      </c>
      <c r="K66" s="9" t="str">
        <f t="shared" si="21"/>
        <v>פריקה וטעינה מותרת</v>
      </c>
      <c r="L66" s="6" t="e">
        <f t="shared" si="22"/>
        <v>#VALUE!</v>
      </c>
      <c r="M66" s="6" t="e">
        <f t="shared" si="23"/>
        <v>#VALUE!</v>
      </c>
      <c r="N66" s="6" t="e">
        <f t="shared" si="24"/>
        <v>#VALUE!</v>
      </c>
      <c r="O66" s="6" t="e">
        <f t="shared" si="25"/>
        <v>#VALUE!</v>
      </c>
      <c r="P66" s="6" t="e">
        <f t="shared" si="26"/>
        <v>#VALUE!</v>
      </c>
      <c r="Q66" s="6">
        <f t="shared" si="27"/>
        <v>18</v>
      </c>
      <c r="R66" s="6" t="e">
        <f t="shared" si="28"/>
        <v>#VALUE!</v>
      </c>
      <c r="S66" s="6" t="e">
        <f t="shared" si="29"/>
        <v>#VALUE!</v>
      </c>
      <c r="T66" s="6" t="e">
        <f t="shared" si="30"/>
        <v>#VALUE!</v>
      </c>
      <c r="U66" s="6" t="e">
        <f t="shared" si="31"/>
        <v>#VALUE!</v>
      </c>
      <c r="V66" s="6" t="e">
        <f t="shared" si="32"/>
        <v>#VALUE!</v>
      </c>
      <c r="W66" s="6" t="e">
        <f t="shared" si="33"/>
        <v>#VALUE!</v>
      </c>
      <c r="X66" s="6" t="e">
        <f t="shared" si="34"/>
        <v>#VALUE!</v>
      </c>
      <c r="Y66" s="6" t="e">
        <f t="shared" si="35"/>
        <v>#VALUE!</v>
      </c>
      <c r="Z66" s="6" t="e">
        <f t="shared" si="36"/>
        <v>#VALUE!</v>
      </c>
      <c r="AA66" s="6" t="e">
        <f t="shared" si="37"/>
        <v>#VALUE!</v>
      </c>
      <c r="AB66" s="6">
        <f t="shared" si="38"/>
        <v>18</v>
      </c>
      <c r="AC66" s="6" t="e">
        <f t="shared" si="39"/>
        <v>#VALUE!</v>
      </c>
      <c r="AD66" s="6" t="e">
        <f t="shared" si="40"/>
        <v>#VALUE!</v>
      </c>
      <c r="AE66" s="6" t="e">
        <f t="shared" si="41"/>
        <v>#VALUE!</v>
      </c>
      <c r="AF66" s="6" t="e">
        <f t="shared" si="42"/>
        <v>#VALUE!</v>
      </c>
      <c r="AG66" s="6" t="e">
        <f t="shared" si="43"/>
        <v>#VALUE!</v>
      </c>
      <c r="AH66" s="6"/>
      <c r="AI66" s="6">
        <f t="shared" si="44"/>
        <v>16</v>
      </c>
      <c r="AJ66" s="6" t="str">
        <f t="shared" si="45"/>
        <v>רת</v>
      </c>
      <c r="AK66" s="6" t="e">
        <f t="shared" si="46"/>
        <v>#VALUE!</v>
      </c>
      <c r="AL66" s="6" t="e">
        <f t="shared" si="47"/>
        <v>#VALUE!</v>
      </c>
      <c r="AM66" s="6" t="e">
        <f t="shared" si="48"/>
        <v>#VALUE!</v>
      </c>
      <c r="AN66" s="6" t="e">
        <f t="shared" si="49"/>
        <v>#VALUE!</v>
      </c>
      <c r="AO66" s="6" t="e">
        <f t="shared" si="50"/>
        <v>#VALUE!</v>
      </c>
      <c r="AP66" s="6">
        <f t="shared" si="51"/>
        <v>2</v>
      </c>
      <c r="AQ66" s="6" t="e">
        <f t="shared" si="52"/>
        <v>#VALUE!</v>
      </c>
      <c r="AR66" s="6" t="e">
        <f t="shared" si="53"/>
        <v>#VALUE!</v>
      </c>
      <c r="AS66" s="6" t="e">
        <f t="shared" si="54"/>
        <v>#VALUE!</v>
      </c>
      <c r="AT66" s="6" t="e">
        <f t="shared" si="55"/>
        <v>#VALUE!</v>
      </c>
      <c r="AU66" s="6" t="e">
        <f t="shared" si="56"/>
        <v>#VALUE!</v>
      </c>
      <c r="AV66" s="12">
        <f>IFERROR(VLOOKUP(K66,'prika 24h list'!A:B,2,FALSE),0)</f>
        <v>24</v>
      </c>
    </row>
    <row r="67" spans="1:48" ht="201.6" x14ac:dyDescent="0.3">
      <c r="A67" s="1" t="s">
        <v>67</v>
      </c>
      <c r="B67" s="1">
        <v>1054169</v>
      </c>
      <c r="C67" s="16" t="s">
        <v>724</v>
      </c>
      <c r="D67" s="6">
        <f t="shared" ref="D67:D130" si="57">FIND("מטר",C67)</f>
        <v>17</v>
      </c>
      <c r="E67" s="6" t="str">
        <f t="shared" ref="E67:E130" si="58">MID(C67,D67-6,5)</f>
        <v>קף 12</v>
      </c>
      <c r="F67" s="6">
        <f t="shared" ref="F67:F130" si="59">FIND(" ",E67)</f>
        <v>3</v>
      </c>
      <c r="G67" s="6">
        <f t="shared" ref="G67:G130" si="60">LEN(E67)</f>
        <v>5</v>
      </c>
      <c r="H67" s="6">
        <f t="shared" ref="H67:H130" si="61">_xlfn.NUMBERVALUE(MID(E67,F67+1,G67-F67))</f>
        <v>12</v>
      </c>
      <c r="I67" s="6">
        <f t="shared" ref="I67:I130" si="62">FIND("פריקה",C67)</f>
        <v>27</v>
      </c>
      <c r="J67" s="6">
        <f t="shared" ref="J67:J130" si="63">LEN(C67)</f>
        <v>225</v>
      </c>
      <c r="K67" s="9" t="str">
        <f t="shared" ref="K67:K130" si="64">RIGHT(C67,J67-I67+1)</f>
        <v xml:space="preserve">פריקה וטעינה רציפה לכלי רכב המוגדרים ברשיונם "משא", "מסחרי" ו"אחוד" בלבד בימי א-ה מ09:00 עד 15:00 ו' וערבי חג מ- 09:00 עד 15:00 רכב החונה בניגוד לחוק יגרר ביתר הימים והשעות מותרת החניה לכל סוגי הרכב </v>
      </c>
      <c r="L67" s="6" t="e">
        <f t="shared" ref="L67:L130" si="65">FIND("א' עד ה'",$K67)</f>
        <v>#VALUE!</v>
      </c>
      <c r="M67" s="6" t="e">
        <f t="shared" ref="M67:M130" si="66">FIND(":",$K67,L67)</f>
        <v>#VALUE!</v>
      </c>
      <c r="N67" s="6" t="e">
        <f t="shared" ref="N67:N130" si="67">MID($K67,M67-2,5)</f>
        <v>#VALUE!</v>
      </c>
      <c r="O67" s="6" t="e">
        <f t="shared" ref="O67:O130" si="68">FIND(":",$K67,M67+1)</f>
        <v>#VALUE!</v>
      </c>
      <c r="P67" s="6" t="e">
        <f t="shared" ref="P67:P130" si="69">MID($K67,O67-2,5)</f>
        <v>#VALUE!</v>
      </c>
      <c r="Q67" s="6">
        <f t="shared" ref="Q67:Q130" si="70">IFERROR(FIND("'",$K67,O67+1),LEN($K67))</f>
        <v>199</v>
      </c>
      <c r="R67" s="6" t="e">
        <f t="shared" ref="R67:R130" si="71">MID($K67,O67+1,Q67-O67)</f>
        <v>#VALUE!</v>
      </c>
      <c r="S67" s="6" t="e">
        <f t="shared" ref="S67:S130" si="72">FIND(":",R67)</f>
        <v>#VALUE!</v>
      </c>
      <c r="T67" s="6" t="e">
        <f t="shared" ref="T67:T130" si="73">MID(R67,S67-2,5)</f>
        <v>#VALUE!</v>
      </c>
      <c r="U67" s="6" t="e">
        <f t="shared" ref="U67:U130" si="74">FIND(":",R67,S67+1)</f>
        <v>#VALUE!</v>
      </c>
      <c r="V67" s="6" t="e">
        <f t="shared" ref="V67:V130" si="75">MID(R67,U67-2,5)</f>
        <v>#VALUE!</v>
      </c>
      <c r="W67" s="6" t="e">
        <f t="shared" ref="W67:W130" si="76">FIND("א' עד ו'",$K67)</f>
        <v>#VALUE!</v>
      </c>
      <c r="X67" s="6" t="e">
        <f t="shared" ref="X67:X130" si="77">FIND(":",$K67,W67)</f>
        <v>#VALUE!</v>
      </c>
      <c r="Y67" s="6" t="e">
        <f t="shared" ref="Y67:Y130" si="78">MID($K67,X67-2,5)</f>
        <v>#VALUE!</v>
      </c>
      <c r="Z67" s="6" t="e">
        <f t="shared" ref="Z67:Z130" si="79">FIND(":",$K67,X67+1)</f>
        <v>#VALUE!</v>
      </c>
      <c r="AA67" s="6" t="e">
        <f t="shared" ref="AA67:AA130" si="80">MID($K67,Z67-2,5)</f>
        <v>#VALUE!</v>
      </c>
      <c r="AB67" s="6">
        <f t="shared" ref="AB67:AB130" si="81">IFERROR(FIND("'",$K67,Z67+1),LEN($K67))</f>
        <v>199</v>
      </c>
      <c r="AC67" s="6" t="e">
        <f t="shared" ref="AC67:AC130" si="82">MID($K67,Z67+1,AB67-Z67)</f>
        <v>#VALUE!</v>
      </c>
      <c r="AD67" s="6" t="e">
        <f t="shared" ref="AD67:AD130" si="83">FIND(":",AC67)</f>
        <v>#VALUE!</v>
      </c>
      <c r="AE67" s="6" t="e">
        <f t="shared" ref="AE67:AE130" si="84">MID(AC67,AD67-2,5)</f>
        <v>#VALUE!</v>
      </c>
      <c r="AF67" s="6" t="e">
        <f t="shared" ref="AF67:AF130" si="85">FIND(":",AC67,AD67+1)</f>
        <v>#VALUE!</v>
      </c>
      <c r="AG67" s="6" t="e">
        <f t="shared" ref="AG67:AG130" si="86">MID(AC67,AF67-2,5)</f>
        <v>#VALUE!</v>
      </c>
      <c r="AH67" s="6"/>
      <c r="AI67" s="6">
        <f t="shared" ref="AI67:AI130" si="87">MAX(IFERROR(Q67-2,0),IFERROR(O67+2,0),IFERROR(Z67+2,0))</f>
        <v>197</v>
      </c>
      <c r="AJ67" s="6" t="str">
        <f t="shared" ref="AJ67:AJ130" si="88">RIGHT(K67,LEN(K67)-AI67)</f>
        <v xml:space="preserve">ב </v>
      </c>
      <c r="AK67" s="6" t="e">
        <f t="shared" ref="AK67:AK130" si="89">FIND("ו' ",$AJ67)</f>
        <v>#VALUE!</v>
      </c>
      <c r="AL67" s="6" t="e">
        <f t="shared" ref="AL67:AL130" si="90">FIND(":",$AJ67,AK67)</f>
        <v>#VALUE!</v>
      </c>
      <c r="AM67" s="6" t="e">
        <f t="shared" ref="AM67:AM130" si="91">MID($AJ67,AL67-2,5)</f>
        <v>#VALUE!</v>
      </c>
      <c r="AN67" s="6" t="e">
        <f t="shared" ref="AN67:AN130" si="92">FIND(":",$AJ67,AL67+1)</f>
        <v>#VALUE!</v>
      </c>
      <c r="AO67" s="6" t="e">
        <f t="shared" ref="AO67:AO130" si="93">MID($AJ67,AN67-2,5)</f>
        <v>#VALUE!</v>
      </c>
      <c r="AP67" s="6">
        <f t="shared" ref="AP67:AP130" si="94">IFERROR(FIND("'",$AJ67,AN67+1),LEN($AJ67))</f>
        <v>2</v>
      </c>
      <c r="AQ67" s="6" t="e">
        <f t="shared" ref="AQ67:AQ130" si="95">MID($AJ67,AN67+1,AP67-AN67)</f>
        <v>#VALUE!</v>
      </c>
      <c r="AR67" s="6" t="e">
        <f t="shared" ref="AR67:AR130" si="96">FIND(":",AQ67)</f>
        <v>#VALUE!</v>
      </c>
      <c r="AS67" s="6" t="e">
        <f t="shared" ref="AS67:AS130" si="97">MID(AQ67,AR67-2,5)</f>
        <v>#VALUE!</v>
      </c>
      <c r="AT67" s="6" t="e">
        <f t="shared" ref="AT67:AT130" si="98">FIND(":",AQ67,AR67+1)</f>
        <v>#VALUE!</v>
      </c>
      <c r="AU67" s="6" t="e">
        <f t="shared" ref="AU67:AU130" si="99">MID(AQ67,AT67-2,5)</f>
        <v>#VALUE!</v>
      </c>
      <c r="AV67" s="12">
        <f>IFERROR(VLOOKUP(K67,'prika 24h list'!A:B,2,FALSE),0)</f>
        <v>0</v>
      </c>
    </row>
    <row r="68" spans="1:48" ht="28.8" x14ac:dyDescent="0.3">
      <c r="A68" s="1" t="s">
        <v>68</v>
      </c>
      <c r="B68" s="1">
        <v>1054182</v>
      </c>
      <c r="C68" s="16" t="s">
        <v>725</v>
      </c>
      <c r="D68" s="6">
        <f t="shared" si="57"/>
        <v>17</v>
      </c>
      <c r="E68" s="6" t="str">
        <f t="shared" si="58"/>
        <v>קף 12</v>
      </c>
      <c r="F68" s="6">
        <f t="shared" si="59"/>
        <v>3</v>
      </c>
      <c r="G68" s="6">
        <f t="shared" si="60"/>
        <v>5</v>
      </c>
      <c r="H68" s="6">
        <f t="shared" si="61"/>
        <v>12</v>
      </c>
      <c r="I68" s="6">
        <f t="shared" si="62"/>
        <v>48</v>
      </c>
      <c r="J68" s="6">
        <f t="shared" si="63"/>
        <v>66</v>
      </c>
      <c r="K68" s="9" t="str">
        <f t="shared" si="64"/>
        <v xml:space="preserve">פריקה וטעינה מותרת </v>
      </c>
      <c r="L68" s="6" t="e">
        <f t="shared" si="65"/>
        <v>#VALUE!</v>
      </c>
      <c r="M68" s="6" t="e">
        <f t="shared" si="66"/>
        <v>#VALUE!</v>
      </c>
      <c r="N68" s="6" t="e">
        <f t="shared" si="67"/>
        <v>#VALUE!</v>
      </c>
      <c r="O68" s="6" t="e">
        <f t="shared" si="68"/>
        <v>#VALUE!</v>
      </c>
      <c r="P68" s="6" t="e">
        <f t="shared" si="69"/>
        <v>#VALUE!</v>
      </c>
      <c r="Q68" s="6">
        <f t="shared" si="70"/>
        <v>19</v>
      </c>
      <c r="R68" s="6" t="e">
        <f t="shared" si="71"/>
        <v>#VALUE!</v>
      </c>
      <c r="S68" s="6" t="e">
        <f t="shared" si="72"/>
        <v>#VALUE!</v>
      </c>
      <c r="T68" s="6" t="e">
        <f t="shared" si="73"/>
        <v>#VALUE!</v>
      </c>
      <c r="U68" s="6" t="e">
        <f t="shared" si="74"/>
        <v>#VALUE!</v>
      </c>
      <c r="V68" s="6" t="e">
        <f t="shared" si="75"/>
        <v>#VALUE!</v>
      </c>
      <c r="W68" s="6" t="e">
        <f t="shared" si="76"/>
        <v>#VALUE!</v>
      </c>
      <c r="X68" s="6" t="e">
        <f t="shared" si="77"/>
        <v>#VALUE!</v>
      </c>
      <c r="Y68" s="6" t="e">
        <f t="shared" si="78"/>
        <v>#VALUE!</v>
      </c>
      <c r="Z68" s="6" t="e">
        <f t="shared" si="79"/>
        <v>#VALUE!</v>
      </c>
      <c r="AA68" s="6" t="e">
        <f t="shared" si="80"/>
        <v>#VALUE!</v>
      </c>
      <c r="AB68" s="6">
        <f t="shared" si="81"/>
        <v>19</v>
      </c>
      <c r="AC68" s="6" t="e">
        <f t="shared" si="82"/>
        <v>#VALUE!</v>
      </c>
      <c r="AD68" s="6" t="e">
        <f t="shared" si="83"/>
        <v>#VALUE!</v>
      </c>
      <c r="AE68" s="6" t="e">
        <f t="shared" si="84"/>
        <v>#VALUE!</v>
      </c>
      <c r="AF68" s="6" t="e">
        <f t="shared" si="85"/>
        <v>#VALUE!</v>
      </c>
      <c r="AG68" s="6" t="e">
        <f t="shared" si="86"/>
        <v>#VALUE!</v>
      </c>
      <c r="AH68" s="6"/>
      <c r="AI68" s="6">
        <f t="shared" si="87"/>
        <v>17</v>
      </c>
      <c r="AJ68" s="6" t="str">
        <f t="shared" si="88"/>
        <v xml:space="preserve">ת </v>
      </c>
      <c r="AK68" s="6" t="e">
        <f t="shared" si="89"/>
        <v>#VALUE!</v>
      </c>
      <c r="AL68" s="6" t="e">
        <f t="shared" si="90"/>
        <v>#VALUE!</v>
      </c>
      <c r="AM68" s="6" t="e">
        <f t="shared" si="91"/>
        <v>#VALUE!</v>
      </c>
      <c r="AN68" s="6" t="e">
        <f t="shared" si="92"/>
        <v>#VALUE!</v>
      </c>
      <c r="AO68" s="6" t="e">
        <f t="shared" si="93"/>
        <v>#VALUE!</v>
      </c>
      <c r="AP68" s="6">
        <f t="shared" si="94"/>
        <v>2</v>
      </c>
      <c r="AQ68" s="6" t="e">
        <f t="shared" si="95"/>
        <v>#VALUE!</v>
      </c>
      <c r="AR68" s="6" t="e">
        <f t="shared" si="96"/>
        <v>#VALUE!</v>
      </c>
      <c r="AS68" s="6" t="e">
        <f t="shared" si="97"/>
        <v>#VALUE!</v>
      </c>
      <c r="AT68" s="6" t="e">
        <f t="shared" si="98"/>
        <v>#VALUE!</v>
      </c>
      <c r="AU68" s="6" t="e">
        <f t="shared" si="99"/>
        <v>#VALUE!</v>
      </c>
      <c r="AV68" s="12">
        <f>IFERROR(VLOOKUP(K68,'prika 24h list'!A:B,2,FALSE),0)</f>
        <v>0</v>
      </c>
    </row>
    <row r="69" spans="1:48" ht="28.8" x14ac:dyDescent="0.3">
      <c r="A69" s="1" t="s">
        <v>69</v>
      </c>
      <c r="B69" s="1">
        <v>1054269</v>
      </c>
      <c r="C69" s="16" t="s">
        <v>726</v>
      </c>
      <c r="D69" s="6">
        <f t="shared" si="57"/>
        <v>17</v>
      </c>
      <c r="E69" s="6" t="str">
        <f t="shared" si="58"/>
        <v>קף 12</v>
      </c>
      <c r="F69" s="6">
        <f t="shared" si="59"/>
        <v>3</v>
      </c>
      <c r="G69" s="6">
        <f t="shared" si="60"/>
        <v>5</v>
      </c>
      <c r="H69" s="6">
        <f t="shared" si="61"/>
        <v>12</v>
      </c>
      <c r="I69" s="6">
        <f t="shared" si="62"/>
        <v>56</v>
      </c>
      <c r="J69" s="6">
        <f t="shared" si="63"/>
        <v>74</v>
      </c>
      <c r="K69" s="9" t="str">
        <f t="shared" si="64"/>
        <v xml:space="preserve">פריקה וטעינה מותרת </v>
      </c>
      <c r="L69" s="6" t="e">
        <f t="shared" si="65"/>
        <v>#VALUE!</v>
      </c>
      <c r="M69" s="6" t="e">
        <f t="shared" si="66"/>
        <v>#VALUE!</v>
      </c>
      <c r="N69" s="6" t="e">
        <f t="shared" si="67"/>
        <v>#VALUE!</v>
      </c>
      <c r="O69" s="6" t="e">
        <f t="shared" si="68"/>
        <v>#VALUE!</v>
      </c>
      <c r="P69" s="6" t="e">
        <f t="shared" si="69"/>
        <v>#VALUE!</v>
      </c>
      <c r="Q69" s="6">
        <f t="shared" si="70"/>
        <v>19</v>
      </c>
      <c r="R69" s="6" t="e">
        <f t="shared" si="71"/>
        <v>#VALUE!</v>
      </c>
      <c r="S69" s="6" t="e">
        <f t="shared" si="72"/>
        <v>#VALUE!</v>
      </c>
      <c r="T69" s="6" t="e">
        <f t="shared" si="73"/>
        <v>#VALUE!</v>
      </c>
      <c r="U69" s="6" t="e">
        <f t="shared" si="74"/>
        <v>#VALUE!</v>
      </c>
      <c r="V69" s="6" t="e">
        <f t="shared" si="75"/>
        <v>#VALUE!</v>
      </c>
      <c r="W69" s="6" t="e">
        <f t="shared" si="76"/>
        <v>#VALUE!</v>
      </c>
      <c r="X69" s="6" t="e">
        <f t="shared" si="77"/>
        <v>#VALUE!</v>
      </c>
      <c r="Y69" s="6" t="e">
        <f t="shared" si="78"/>
        <v>#VALUE!</v>
      </c>
      <c r="Z69" s="6" t="e">
        <f t="shared" si="79"/>
        <v>#VALUE!</v>
      </c>
      <c r="AA69" s="6" t="e">
        <f t="shared" si="80"/>
        <v>#VALUE!</v>
      </c>
      <c r="AB69" s="6">
        <f t="shared" si="81"/>
        <v>19</v>
      </c>
      <c r="AC69" s="6" t="e">
        <f t="shared" si="82"/>
        <v>#VALUE!</v>
      </c>
      <c r="AD69" s="6" t="e">
        <f t="shared" si="83"/>
        <v>#VALUE!</v>
      </c>
      <c r="AE69" s="6" t="e">
        <f t="shared" si="84"/>
        <v>#VALUE!</v>
      </c>
      <c r="AF69" s="6" t="e">
        <f t="shared" si="85"/>
        <v>#VALUE!</v>
      </c>
      <c r="AG69" s="6" t="e">
        <f t="shared" si="86"/>
        <v>#VALUE!</v>
      </c>
      <c r="AH69" s="6"/>
      <c r="AI69" s="6">
        <f t="shared" si="87"/>
        <v>17</v>
      </c>
      <c r="AJ69" s="6" t="str">
        <f t="shared" si="88"/>
        <v xml:space="preserve">ת </v>
      </c>
      <c r="AK69" s="6" t="e">
        <f t="shared" si="89"/>
        <v>#VALUE!</v>
      </c>
      <c r="AL69" s="6" t="e">
        <f t="shared" si="90"/>
        <v>#VALUE!</v>
      </c>
      <c r="AM69" s="6" t="e">
        <f t="shared" si="91"/>
        <v>#VALUE!</v>
      </c>
      <c r="AN69" s="6" t="e">
        <f t="shared" si="92"/>
        <v>#VALUE!</v>
      </c>
      <c r="AO69" s="6" t="e">
        <f t="shared" si="93"/>
        <v>#VALUE!</v>
      </c>
      <c r="AP69" s="6">
        <f t="shared" si="94"/>
        <v>2</v>
      </c>
      <c r="AQ69" s="6" t="e">
        <f t="shared" si="95"/>
        <v>#VALUE!</v>
      </c>
      <c r="AR69" s="6" t="e">
        <f t="shared" si="96"/>
        <v>#VALUE!</v>
      </c>
      <c r="AS69" s="6" t="e">
        <f t="shared" si="97"/>
        <v>#VALUE!</v>
      </c>
      <c r="AT69" s="6" t="e">
        <f t="shared" si="98"/>
        <v>#VALUE!</v>
      </c>
      <c r="AU69" s="6" t="e">
        <f t="shared" si="99"/>
        <v>#VALUE!</v>
      </c>
      <c r="AV69" s="12">
        <f>IFERROR(VLOOKUP(K69,'prika 24h list'!A:B,2,FALSE),0)</f>
        <v>0</v>
      </c>
    </row>
    <row r="70" spans="1:48" ht="28.8" x14ac:dyDescent="0.3">
      <c r="A70" s="1" t="s">
        <v>70</v>
      </c>
      <c r="B70" s="1">
        <v>1054407</v>
      </c>
      <c r="C70" s="16" t="s">
        <v>727</v>
      </c>
      <c r="D70" s="6" t="e">
        <f t="shared" si="57"/>
        <v>#VALUE!</v>
      </c>
      <c r="E70" s="6" t="e">
        <f t="shared" si="58"/>
        <v>#VALUE!</v>
      </c>
      <c r="F70" s="6" t="e">
        <f t="shared" si="59"/>
        <v>#VALUE!</v>
      </c>
      <c r="G70" s="6" t="e">
        <f t="shared" si="60"/>
        <v>#VALUE!</v>
      </c>
      <c r="H70" s="6" t="e">
        <f t="shared" si="61"/>
        <v>#VALUE!</v>
      </c>
      <c r="I70" s="6">
        <f t="shared" si="62"/>
        <v>49</v>
      </c>
      <c r="J70" s="6">
        <f t="shared" si="63"/>
        <v>67</v>
      </c>
      <c r="K70" s="9" t="str">
        <f t="shared" si="64"/>
        <v xml:space="preserve">פריקה וטעינה מותרת </v>
      </c>
      <c r="L70" s="6" t="e">
        <f t="shared" si="65"/>
        <v>#VALUE!</v>
      </c>
      <c r="M70" s="6" t="e">
        <f t="shared" si="66"/>
        <v>#VALUE!</v>
      </c>
      <c r="N70" s="6" t="e">
        <f t="shared" si="67"/>
        <v>#VALUE!</v>
      </c>
      <c r="O70" s="6" t="e">
        <f t="shared" si="68"/>
        <v>#VALUE!</v>
      </c>
      <c r="P70" s="6" t="e">
        <f t="shared" si="69"/>
        <v>#VALUE!</v>
      </c>
      <c r="Q70" s="6">
        <f t="shared" si="70"/>
        <v>19</v>
      </c>
      <c r="R70" s="6" t="e">
        <f t="shared" si="71"/>
        <v>#VALUE!</v>
      </c>
      <c r="S70" s="6" t="e">
        <f t="shared" si="72"/>
        <v>#VALUE!</v>
      </c>
      <c r="T70" s="6" t="e">
        <f t="shared" si="73"/>
        <v>#VALUE!</v>
      </c>
      <c r="U70" s="6" t="e">
        <f t="shared" si="74"/>
        <v>#VALUE!</v>
      </c>
      <c r="V70" s="6" t="e">
        <f t="shared" si="75"/>
        <v>#VALUE!</v>
      </c>
      <c r="W70" s="6" t="e">
        <f t="shared" si="76"/>
        <v>#VALUE!</v>
      </c>
      <c r="X70" s="6" t="e">
        <f t="shared" si="77"/>
        <v>#VALUE!</v>
      </c>
      <c r="Y70" s="6" t="e">
        <f t="shared" si="78"/>
        <v>#VALUE!</v>
      </c>
      <c r="Z70" s="6" t="e">
        <f t="shared" si="79"/>
        <v>#VALUE!</v>
      </c>
      <c r="AA70" s="6" t="e">
        <f t="shared" si="80"/>
        <v>#VALUE!</v>
      </c>
      <c r="AB70" s="6">
        <f t="shared" si="81"/>
        <v>19</v>
      </c>
      <c r="AC70" s="6" t="e">
        <f t="shared" si="82"/>
        <v>#VALUE!</v>
      </c>
      <c r="AD70" s="6" t="e">
        <f t="shared" si="83"/>
        <v>#VALUE!</v>
      </c>
      <c r="AE70" s="6" t="e">
        <f t="shared" si="84"/>
        <v>#VALUE!</v>
      </c>
      <c r="AF70" s="6" t="e">
        <f t="shared" si="85"/>
        <v>#VALUE!</v>
      </c>
      <c r="AG70" s="6" t="e">
        <f t="shared" si="86"/>
        <v>#VALUE!</v>
      </c>
      <c r="AH70" s="6"/>
      <c r="AI70" s="6">
        <f t="shared" si="87"/>
        <v>17</v>
      </c>
      <c r="AJ70" s="6" t="str">
        <f t="shared" si="88"/>
        <v xml:space="preserve">ת </v>
      </c>
      <c r="AK70" s="6" t="e">
        <f t="shared" si="89"/>
        <v>#VALUE!</v>
      </c>
      <c r="AL70" s="6" t="e">
        <f t="shared" si="90"/>
        <v>#VALUE!</v>
      </c>
      <c r="AM70" s="6" t="e">
        <f t="shared" si="91"/>
        <v>#VALUE!</v>
      </c>
      <c r="AN70" s="6" t="e">
        <f t="shared" si="92"/>
        <v>#VALUE!</v>
      </c>
      <c r="AO70" s="6" t="e">
        <f t="shared" si="93"/>
        <v>#VALUE!</v>
      </c>
      <c r="AP70" s="6">
        <f t="shared" si="94"/>
        <v>2</v>
      </c>
      <c r="AQ70" s="6" t="e">
        <f t="shared" si="95"/>
        <v>#VALUE!</v>
      </c>
      <c r="AR70" s="6" t="e">
        <f t="shared" si="96"/>
        <v>#VALUE!</v>
      </c>
      <c r="AS70" s="6" t="e">
        <f t="shared" si="97"/>
        <v>#VALUE!</v>
      </c>
      <c r="AT70" s="6" t="e">
        <f t="shared" si="98"/>
        <v>#VALUE!</v>
      </c>
      <c r="AU70" s="6" t="e">
        <f t="shared" si="99"/>
        <v>#VALUE!</v>
      </c>
      <c r="AV70" s="12">
        <f>IFERROR(VLOOKUP(K70,'prika 24h list'!A:B,2,FALSE),0)</f>
        <v>0</v>
      </c>
    </row>
    <row r="71" spans="1:48" ht="158.4" x14ac:dyDescent="0.3">
      <c r="A71" s="1" t="s">
        <v>71</v>
      </c>
      <c r="B71" s="1">
        <v>1056553</v>
      </c>
      <c r="C71" s="16" t="s">
        <v>728</v>
      </c>
      <c r="D71" s="6">
        <f t="shared" si="57"/>
        <v>36</v>
      </c>
      <c r="E71" s="6" t="str">
        <f t="shared" si="58"/>
        <v>פה 12</v>
      </c>
      <c r="F71" s="6">
        <f t="shared" si="59"/>
        <v>3</v>
      </c>
      <c r="G71" s="6">
        <f t="shared" si="60"/>
        <v>5</v>
      </c>
      <c r="H71" s="6">
        <f t="shared" si="61"/>
        <v>12</v>
      </c>
      <c r="I71" s="6">
        <f t="shared" si="62"/>
        <v>14</v>
      </c>
      <c r="J71" s="6">
        <f t="shared" si="63"/>
        <v>200</v>
      </c>
      <c r="K71" s="9" t="str">
        <f t="shared" si="64"/>
        <v>פריקה וטעינה רציפה 12 מטר לכלי רכב המוגדרים ברישיונם "מסחרי", "משא" ו-"אחוד" בלבד בימים א' עד ה' משעה 08:00 עד 17:00 רכב החונה בניגוד לחוק-יגרר ביתר השעות והימים מותרת החניה לכל סוגי הרכב</v>
      </c>
      <c r="L71" s="6">
        <f t="shared" si="65"/>
        <v>89</v>
      </c>
      <c r="M71" s="6">
        <f t="shared" si="66"/>
        <v>105</v>
      </c>
      <c r="N71" s="6" t="str">
        <f t="shared" si="67"/>
        <v>08:00</v>
      </c>
      <c r="O71" s="6">
        <f t="shared" si="68"/>
        <v>114</v>
      </c>
      <c r="P71" s="6" t="str">
        <f t="shared" si="69"/>
        <v>17:00</v>
      </c>
      <c r="Q71" s="6">
        <f t="shared" si="70"/>
        <v>187</v>
      </c>
      <c r="R71" s="6" t="str">
        <f t="shared" si="71"/>
        <v>00 רכב החונה בניגוד לחוק-יגרר ביתר השעות והימים מותרת החניה לכל סוגי הרכב</v>
      </c>
      <c r="S71" s="6" t="e">
        <f t="shared" si="72"/>
        <v>#VALUE!</v>
      </c>
      <c r="T71" s="6" t="e">
        <f t="shared" si="73"/>
        <v>#VALUE!</v>
      </c>
      <c r="U71" s="6" t="e">
        <f t="shared" si="74"/>
        <v>#VALUE!</v>
      </c>
      <c r="V71" s="6" t="e">
        <f t="shared" si="75"/>
        <v>#VALUE!</v>
      </c>
      <c r="W71" s="6" t="e">
        <f t="shared" si="76"/>
        <v>#VALUE!</v>
      </c>
      <c r="X71" s="6" t="e">
        <f t="shared" si="77"/>
        <v>#VALUE!</v>
      </c>
      <c r="Y71" s="6" t="e">
        <f t="shared" si="78"/>
        <v>#VALUE!</v>
      </c>
      <c r="Z71" s="6" t="e">
        <f t="shared" si="79"/>
        <v>#VALUE!</v>
      </c>
      <c r="AA71" s="6" t="e">
        <f t="shared" si="80"/>
        <v>#VALUE!</v>
      </c>
      <c r="AB71" s="6">
        <f t="shared" si="81"/>
        <v>187</v>
      </c>
      <c r="AC71" s="6" t="e">
        <f t="shared" si="82"/>
        <v>#VALUE!</v>
      </c>
      <c r="AD71" s="6" t="e">
        <f t="shared" si="83"/>
        <v>#VALUE!</v>
      </c>
      <c r="AE71" s="6" t="e">
        <f t="shared" si="84"/>
        <v>#VALUE!</v>
      </c>
      <c r="AF71" s="6" t="e">
        <f t="shared" si="85"/>
        <v>#VALUE!</v>
      </c>
      <c r="AG71" s="6" t="e">
        <f t="shared" si="86"/>
        <v>#VALUE!</v>
      </c>
      <c r="AH71" s="6"/>
      <c r="AI71" s="6">
        <f t="shared" si="87"/>
        <v>185</v>
      </c>
      <c r="AJ71" s="6" t="str">
        <f t="shared" si="88"/>
        <v>כב</v>
      </c>
      <c r="AK71" s="6" t="e">
        <f t="shared" si="89"/>
        <v>#VALUE!</v>
      </c>
      <c r="AL71" s="6" t="e">
        <f t="shared" si="90"/>
        <v>#VALUE!</v>
      </c>
      <c r="AM71" s="6" t="e">
        <f t="shared" si="91"/>
        <v>#VALUE!</v>
      </c>
      <c r="AN71" s="6" t="e">
        <f t="shared" si="92"/>
        <v>#VALUE!</v>
      </c>
      <c r="AO71" s="6" t="e">
        <f t="shared" si="93"/>
        <v>#VALUE!</v>
      </c>
      <c r="AP71" s="6">
        <f t="shared" si="94"/>
        <v>2</v>
      </c>
      <c r="AQ71" s="6" t="e">
        <f t="shared" si="95"/>
        <v>#VALUE!</v>
      </c>
      <c r="AR71" s="6" t="e">
        <f t="shared" si="96"/>
        <v>#VALUE!</v>
      </c>
      <c r="AS71" s="6" t="e">
        <f t="shared" si="97"/>
        <v>#VALUE!</v>
      </c>
      <c r="AT71" s="6" t="e">
        <f t="shared" si="98"/>
        <v>#VALUE!</v>
      </c>
      <c r="AU71" s="6" t="e">
        <f t="shared" si="99"/>
        <v>#VALUE!</v>
      </c>
      <c r="AV71" s="12">
        <f>IFERROR(VLOOKUP(K71,'prika 24h list'!A:B,2,FALSE),0)</f>
        <v>0</v>
      </c>
    </row>
    <row r="72" spans="1:48" ht="100.8" x14ac:dyDescent="0.3">
      <c r="A72" s="1" t="s">
        <v>72</v>
      </c>
      <c r="B72" s="1">
        <v>1056752</v>
      </c>
      <c r="C72" s="16" t="s">
        <v>729</v>
      </c>
      <c r="D72" s="6">
        <f t="shared" si="57"/>
        <v>17</v>
      </c>
      <c r="E72" s="6" t="str">
        <f t="shared" si="58"/>
        <v>קף 12</v>
      </c>
      <c r="F72" s="6">
        <f t="shared" si="59"/>
        <v>3</v>
      </c>
      <c r="G72" s="6">
        <f t="shared" si="60"/>
        <v>5</v>
      </c>
      <c r="H72" s="6">
        <f t="shared" si="61"/>
        <v>12</v>
      </c>
      <c r="I72" s="6">
        <f t="shared" si="62"/>
        <v>21</v>
      </c>
      <c r="J72" s="6">
        <f t="shared" si="63"/>
        <v>178</v>
      </c>
      <c r="K72" s="9" t="str">
        <f t="shared" si="64"/>
        <v>פריקה וטעינה רציפה מותרת לכלי רכב המוגדרים ברישיונם "משא, "מסחרי", ו"אחוד" בלבד בימים א' עד ה' משעה 08:00 עד 12:00 ביתר הימים והשעות מותרת החניה לכל סוגי הרכב</v>
      </c>
      <c r="L72" s="6">
        <f t="shared" si="65"/>
        <v>87</v>
      </c>
      <c r="M72" s="6">
        <f t="shared" si="66"/>
        <v>103</v>
      </c>
      <c r="N72" s="6" t="str">
        <f t="shared" si="67"/>
        <v>08:00</v>
      </c>
      <c r="O72" s="6">
        <f t="shared" si="68"/>
        <v>112</v>
      </c>
      <c r="P72" s="6" t="str">
        <f t="shared" si="69"/>
        <v>12:00</v>
      </c>
      <c r="Q72" s="6">
        <f t="shared" si="70"/>
        <v>158</v>
      </c>
      <c r="R72" s="6" t="str">
        <f t="shared" si="71"/>
        <v>00 ביתר הימים והשעות מותרת החניה לכל סוגי הרכב</v>
      </c>
      <c r="S72" s="6" t="e">
        <f t="shared" si="72"/>
        <v>#VALUE!</v>
      </c>
      <c r="T72" s="6" t="e">
        <f t="shared" si="73"/>
        <v>#VALUE!</v>
      </c>
      <c r="U72" s="6" t="e">
        <f t="shared" si="74"/>
        <v>#VALUE!</v>
      </c>
      <c r="V72" s="6" t="e">
        <f t="shared" si="75"/>
        <v>#VALUE!</v>
      </c>
      <c r="W72" s="6" t="e">
        <f t="shared" si="76"/>
        <v>#VALUE!</v>
      </c>
      <c r="X72" s="6" t="e">
        <f t="shared" si="77"/>
        <v>#VALUE!</v>
      </c>
      <c r="Y72" s="6" t="e">
        <f t="shared" si="78"/>
        <v>#VALUE!</v>
      </c>
      <c r="Z72" s="6" t="e">
        <f t="shared" si="79"/>
        <v>#VALUE!</v>
      </c>
      <c r="AA72" s="6" t="e">
        <f t="shared" si="80"/>
        <v>#VALUE!</v>
      </c>
      <c r="AB72" s="6">
        <f t="shared" si="81"/>
        <v>158</v>
      </c>
      <c r="AC72" s="6" t="e">
        <f t="shared" si="82"/>
        <v>#VALUE!</v>
      </c>
      <c r="AD72" s="6" t="e">
        <f t="shared" si="83"/>
        <v>#VALUE!</v>
      </c>
      <c r="AE72" s="6" t="e">
        <f t="shared" si="84"/>
        <v>#VALUE!</v>
      </c>
      <c r="AF72" s="6" t="e">
        <f t="shared" si="85"/>
        <v>#VALUE!</v>
      </c>
      <c r="AG72" s="6" t="e">
        <f t="shared" si="86"/>
        <v>#VALUE!</v>
      </c>
      <c r="AH72" s="6"/>
      <c r="AI72" s="6">
        <f t="shared" si="87"/>
        <v>156</v>
      </c>
      <c r="AJ72" s="6" t="str">
        <f t="shared" si="88"/>
        <v>כב</v>
      </c>
      <c r="AK72" s="6" t="e">
        <f t="shared" si="89"/>
        <v>#VALUE!</v>
      </c>
      <c r="AL72" s="6" t="e">
        <f t="shared" si="90"/>
        <v>#VALUE!</v>
      </c>
      <c r="AM72" s="6" t="e">
        <f t="shared" si="91"/>
        <v>#VALUE!</v>
      </c>
      <c r="AN72" s="6" t="e">
        <f t="shared" si="92"/>
        <v>#VALUE!</v>
      </c>
      <c r="AO72" s="6" t="e">
        <f t="shared" si="93"/>
        <v>#VALUE!</v>
      </c>
      <c r="AP72" s="6">
        <f t="shared" si="94"/>
        <v>2</v>
      </c>
      <c r="AQ72" s="6" t="e">
        <f t="shared" si="95"/>
        <v>#VALUE!</v>
      </c>
      <c r="AR72" s="6" t="e">
        <f t="shared" si="96"/>
        <v>#VALUE!</v>
      </c>
      <c r="AS72" s="6" t="e">
        <f t="shared" si="97"/>
        <v>#VALUE!</v>
      </c>
      <c r="AT72" s="6" t="e">
        <f t="shared" si="98"/>
        <v>#VALUE!</v>
      </c>
      <c r="AU72" s="6" t="e">
        <f t="shared" si="99"/>
        <v>#VALUE!</v>
      </c>
      <c r="AV72" s="12">
        <f>IFERROR(VLOOKUP(K72,'prika 24h list'!A:B,2,FALSE),0)</f>
        <v>0</v>
      </c>
    </row>
    <row r="73" spans="1:48" ht="28.8" x14ac:dyDescent="0.3">
      <c r="A73" s="1" t="s">
        <v>73</v>
      </c>
      <c r="B73" s="1">
        <v>1056821</v>
      </c>
      <c r="C73" s="16" t="s">
        <v>730</v>
      </c>
      <c r="D73" s="6">
        <f t="shared" si="57"/>
        <v>17</v>
      </c>
      <c r="E73" s="6" t="str">
        <f t="shared" si="58"/>
        <v>קף 12</v>
      </c>
      <c r="F73" s="6">
        <f t="shared" si="59"/>
        <v>3</v>
      </c>
      <c r="G73" s="6">
        <f t="shared" si="60"/>
        <v>5</v>
      </c>
      <c r="H73" s="6">
        <f t="shared" si="61"/>
        <v>12</v>
      </c>
      <c r="I73" s="6">
        <f t="shared" si="62"/>
        <v>43</v>
      </c>
      <c r="J73" s="6">
        <f t="shared" si="63"/>
        <v>60</v>
      </c>
      <c r="K73" s="9" t="str">
        <f t="shared" si="64"/>
        <v>פריקה וטעינה מותרת</v>
      </c>
      <c r="L73" s="6" t="e">
        <f t="shared" si="65"/>
        <v>#VALUE!</v>
      </c>
      <c r="M73" s="6" t="e">
        <f t="shared" si="66"/>
        <v>#VALUE!</v>
      </c>
      <c r="N73" s="6" t="e">
        <f t="shared" si="67"/>
        <v>#VALUE!</v>
      </c>
      <c r="O73" s="6" t="e">
        <f t="shared" si="68"/>
        <v>#VALUE!</v>
      </c>
      <c r="P73" s="6" t="e">
        <f t="shared" si="69"/>
        <v>#VALUE!</v>
      </c>
      <c r="Q73" s="6">
        <f t="shared" si="70"/>
        <v>18</v>
      </c>
      <c r="R73" s="6" t="e">
        <f t="shared" si="71"/>
        <v>#VALUE!</v>
      </c>
      <c r="S73" s="6" t="e">
        <f t="shared" si="72"/>
        <v>#VALUE!</v>
      </c>
      <c r="T73" s="6" t="e">
        <f t="shared" si="73"/>
        <v>#VALUE!</v>
      </c>
      <c r="U73" s="6" t="e">
        <f t="shared" si="74"/>
        <v>#VALUE!</v>
      </c>
      <c r="V73" s="6" t="e">
        <f t="shared" si="75"/>
        <v>#VALUE!</v>
      </c>
      <c r="W73" s="6" t="e">
        <f t="shared" si="76"/>
        <v>#VALUE!</v>
      </c>
      <c r="X73" s="6" t="e">
        <f t="shared" si="77"/>
        <v>#VALUE!</v>
      </c>
      <c r="Y73" s="6" t="e">
        <f t="shared" si="78"/>
        <v>#VALUE!</v>
      </c>
      <c r="Z73" s="6" t="e">
        <f t="shared" si="79"/>
        <v>#VALUE!</v>
      </c>
      <c r="AA73" s="6" t="e">
        <f t="shared" si="80"/>
        <v>#VALUE!</v>
      </c>
      <c r="AB73" s="6">
        <f t="shared" si="81"/>
        <v>18</v>
      </c>
      <c r="AC73" s="6" t="e">
        <f t="shared" si="82"/>
        <v>#VALUE!</v>
      </c>
      <c r="AD73" s="6" t="e">
        <f t="shared" si="83"/>
        <v>#VALUE!</v>
      </c>
      <c r="AE73" s="6" t="e">
        <f t="shared" si="84"/>
        <v>#VALUE!</v>
      </c>
      <c r="AF73" s="6" t="e">
        <f t="shared" si="85"/>
        <v>#VALUE!</v>
      </c>
      <c r="AG73" s="6" t="e">
        <f t="shared" si="86"/>
        <v>#VALUE!</v>
      </c>
      <c r="AH73" s="6"/>
      <c r="AI73" s="6">
        <f t="shared" si="87"/>
        <v>16</v>
      </c>
      <c r="AJ73" s="6" t="str">
        <f t="shared" si="88"/>
        <v>רת</v>
      </c>
      <c r="AK73" s="6" t="e">
        <f t="shared" si="89"/>
        <v>#VALUE!</v>
      </c>
      <c r="AL73" s="6" t="e">
        <f t="shared" si="90"/>
        <v>#VALUE!</v>
      </c>
      <c r="AM73" s="6" t="e">
        <f t="shared" si="91"/>
        <v>#VALUE!</v>
      </c>
      <c r="AN73" s="6" t="e">
        <f t="shared" si="92"/>
        <v>#VALUE!</v>
      </c>
      <c r="AO73" s="6" t="e">
        <f t="shared" si="93"/>
        <v>#VALUE!</v>
      </c>
      <c r="AP73" s="6">
        <f t="shared" si="94"/>
        <v>2</v>
      </c>
      <c r="AQ73" s="6" t="e">
        <f t="shared" si="95"/>
        <v>#VALUE!</v>
      </c>
      <c r="AR73" s="6" t="e">
        <f t="shared" si="96"/>
        <v>#VALUE!</v>
      </c>
      <c r="AS73" s="6" t="e">
        <f t="shared" si="97"/>
        <v>#VALUE!</v>
      </c>
      <c r="AT73" s="6" t="e">
        <f t="shared" si="98"/>
        <v>#VALUE!</v>
      </c>
      <c r="AU73" s="6" t="e">
        <f t="shared" si="99"/>
        <v>#VALUE!</v>
      </c>
      <c r="AV73" s="12">
        <f>IFERROR(VLOOKUP(K73,'prika 24h list'!A:B,2,FALSE),0)</f>
        <v>24</v>
      </c>
    </row>
    <row r="74" spans="1:48" ht="28.8" x14ac:dyDescent="0.3">
      <c r="A74" s="1" t="s">
        <v>74</v>
      </c>
      <c r="B74" s="1">
        <v>1056859</v>
      </c>
      <c r="C74" s="16" t="s">
        <v>731</v>
      </c>
      <c r="D74" s="6">
        <f t="shared" si="57"/>
        <v>11</v>
      </c>
      <c r="E74" s="6" t="str">
        <f t="shared" si="58"/>
        <v>__ 12</v>
      </c>
      <c r="F74" s="6">
        <f t="shared" si="59"/>
        <v>3</v>
      </c>
      <c r="G74" s="6">
        <f t="shared" si="60"/>
        <v>5</v>
      </c>
      <c r="H74" s="6">
        <f t="shared" si="61"/>
        <v>12</v>
      </c>
      <c r="I74" s="6">
        <f t="shared" si="62"/>
        <v>50</v>
      </c>
      <c r="J74" s="6">
        <f t="shared" si="63"/>
        <v>68</v>
      </c>
      <c r="K74" s="9" t="str">
        <f t="shared" si="64"/>
        <v xml:space="preserve">פריקה וטעינה מותרת </v>
      </c>
      <c r="L74" s="6" t="e">
        <f t="shared" si="65"/>
        <v>#VALUE!</v>
      </c>
      <c r="M74" s="6" t="e">
        <f t="shared" si="66"/>
        <v>#VALUE!</v>
      </c>
      <c r="N74" s="6" t="e">
        <f t="shared" si="67"/>
        <v>#VALUE!</v>
      </c>
      <c r="O74" s="6" t="e">
        <f t="shared" si="68"/>
        <v>#VALUE!</v>
      </c>
      <c r="P74" s="6" t="e">
        <f t="shared" si="69"/>
        <v>#VALUE!</v>
      </c>
      <c r="Q74" s="6">
        <f t="shared" si="70"/>
        <v>19</v>
      </c>
      <c r="R74" s="6" t="e">
        <f t="shared" si="71"/>
        <v>#VALUE!</v>
      </c>
      <c r="S74" s="6" t="e">
        <f t="shared" si="72"/>
        <v>#VALUE!</v>
      </c>
      <c r="T74" s="6" t="e">
        <f t="shared" si="73"/>
        <v>#VALUE!</v>
      </c>
      <c r="U74" s="6" t="e">
        <f t="shared" si="74"/>
        <v>#VALUE!</v>
      </c>
      <c r="V74" s="6" t="e">
        <f t="shared" si="75"/>
        <v>#VALUE!</v>
      </c>
      <c r="W74" s="6" t="e">
        <f t="shared" si="76"/>
        <v>#VALUE!</v>
      </c>
      <c r="X74" s="6" t="e">
        <f t="shared" si="77"/>
        <v>#VALUE!</v>
      </c>
      <c r="Y74" s="6" t="e">
        <f t="shared" si="78"/>
        <v>#VALUE!</v>
      </c>
      <c r="Z74" s="6" t="e">
        <f t="shared" si="79"/>
        <v>#VALUE!</v>
      </c>
      <c r="AA74" s="6" t="e">
        <f t="shared" si="80"/>
        <v>#VALUE!</v>
      </c>
      <c r="AB74" s="6">
        <f t="shared" si="81"/>
        <v>19</v>
      </c>
      <c r="AC74" s="6" t="e">
        <f t="shared" si="82"/>
        <v>#VALUE!</v>
      </c>
      <c r="AD74" s="6" t="e">
        <f t="shared" si="83"/>
        <v>#VALUE!</v>
      </c>
      <c r="AE74" s="6" t="e">
        <f t="shared" si="84"/>
        <v>#VALUE!</v>
      </c>
      <c r="AF74" s="6" t="e">
        <f t="shared" si="85"/>
        <v>#VALUE!</v>
      </c>
      <c r="AG74" s="6" t="e">
        <f t="shared" si="86"/>
        <v>#VALUE!</v>
      </c>
      <c r="AH74" s="6"/>
      <c r="AI74" s="6">
        <f t="shared" si="87"/>
        <v>17</v>
      </c>
      <c r="AJ74" s="6" t="str">
        <f t="shared" si="88"/>
        <v xml:space="preserve">ת </v>
      </c>
      <c r="AK74" s="6" t="e">
        <f t="shared" si="89"/>
        <v>#VALUE!</v>
      </c>
      <c r="AL74" s="6" t="e">
        <f t="shared" si="90"/>
        <v>#VALUE!</v>
      </c>
      <c r="AM74" s="6" t="e">
        <f t="shared" si="91"/>
        <v>#VALUE!</v>
      </c>
      <c r="AN74" s="6" t="e">
        <f t="shared" si="92"/>
        <v>#VALUE!</v>
      </c>
      <c r="AO74" s="6" t="e">
        <f t="shared" si="93"/>
        <v>#VALUE!</v>
      </c>
      <c r="AP74" s="6">
        <f t="shared" si="94"/>
        <v>2</v>
      </c>
      <c r="AQ74" s="6" t="e">
        <f t="shared" si="95"/>
        <v>#VALUE!</v>
      </c>
      <c r="AR74" s="6" t="e">
        <f t="shared" si="96"/>
        <v>#VALUE!</v>
      </c>
      <c r="AS74" s="6" t="e">
        <f t="shared" si="97"/>
        <v>#VALUE!</v>
      </c>
      <c r="AT74" s="6" t="e">
        <f t="shared" si="98"/>
        <v>#VALUE!</v>
      </c>
      <c r="AU74" s="6" t="e">
        <f t="shared" si="99"/>
        <v>#VALUE!</v>
      </c>
      <c r="AV74" s="12">
        <f>IFERROR(VLOOKUP(K74,'prika 24h list'!A:B,2,FALSE),0)</f>
        <v>0</v>
      </c>
    </row>
    <row r="75" spans="1:48" ht="28.8" x14ac:dyDescent="0.3">
      <c r="A75" s="1" t="s">
        <v>75</v>
      </c>
      <c r="B75" s="1">
        <v>1056904</v>
      </c>
      <c r="C75" s="16" t="s">
        <v>732</v>
      </c>
      <c r="D75" s="6">
        <f t="shared" si="57"/>
        <v>11</v>
      </c>
      <c r="E75" s="6" t="str">
        <f t="shared" si="58"/>
        <v>__ 12</v>
      </c>
      <c r="F75" s="6">
        <f t="shared" si="59"/>
        <v>3</v>
      </c>
      <c r="G75" s="6">
        <f t="shared" si="60"/>
        <v>5</v>
      </c>
      <c r="H75" s="6">
        <f t="shared" si="61"/>
        <v>12</v>
      </c>
      <c r="I75" s="6">
        <f t="shared" si="62"/>
        <v>47</v>
      </c>
      <c r="J75" s="6">
        <f t="shared" si="63"/>
        <v>65</v>
      </c>
      <c r="K75" s="9" t="str">
        <f t="shared" si="64"/>
        <v xml:space="preserve">פריקה וטעינה מותרת </v>
      </c>
      <c r="L75" s="6" t="e">
        <f t="shared" si="65"/>
        <v>#VALUE!</v>
      </c>
      <c r="M75" s="6" t="e">
        <f t="shared" si="66"/>
        <v>#VALUE!</v>
      </c>
      <c r="N75" s="6" t="e">
        <f t="shared" si="67"/>
        <v>#VALUE!</v>
      </c>
      <c r="O75" s="6" t="e">
        <f t="shared" si="68"/>
        <v>#VALUE!</v>
      </c>
      <c r="P75" s="6" t="e">
        <f t="shared" si="69"/>
        <v>#VALUE!</v>
      </c>
      <c r="Q75" s="6">
        <f t="shared" si="70"/>
        <v>19</v>
      </c>
      <c r="R75" s="6" t="e">
        <f t="shared" si="71"/>
        <v>#VALUE!</v>
      </c>
      <c r="S75" s="6" t="e">
        <f t="shared" si="72"/>
        <v>#VALUE!</v>
      </c>
      <c r="T75" s="6" t="e">
        <f t="shared" si="73"/>
        <v>#VALUE!</v>
      </c>
      <c r="U75" s="6" t="e">
        <f t="shared" si="74"/>
        <v>#VALUE!</v>
      </c>
      <c r="V75" s="6" t="e">
        <f t="shared" si="75"/>
        <v>#VALUE!</v>
      </c>
      <c r="W75" s="6" t="e">
        <f t="shared" si="76"/>
        <v>#VALUE!</v>
      </c>
      <c r="X75" s="6" t="e">
        <f t="shared" si="77"/>
        <v>#VALUE!</v>
      </c>
      <c r="Y75" s="6" t="e">
        <f t="shared" si="78"/>
        <v>#VALUE!</v>
      </c>
      <c r="Z75" s="6" t="e">
        <f t="shared" si="79"/>
        <v>#VALUE!</v>
      </c>
      <c r="AA75" s="6" t="e">
        <f t="shared" si="80"/>
        <v>#VALUE!</v>
      </c>
      <c r="AB75" s="6">
        <f t="shared" si="81"/>
        <v>19</v>
      </c>
      <c r="AC75" s="6" t="e">
        <f t="shared" si="82"/>
        <v>#VALUE!</v>
      </c>
      <c r="AD75" s="6" t="e">
        <f t="shared" si="83"/>
        <v>#VALUE!</v>
      </c>
      <c r="AE75" s="6" t="e">
        <f t="shared" si="84"/>
        <v>#VALUE!</v>
      </c>
      <c r="AF75" s="6" t="e">
        <f t="shared" si="85"/>
        <v>#VALUE!</v>
      </c>
      <c r="AG75" s="6" t="e">
        <f t="shared" si="86"/>
        <v>#VALUE!</v>
      </c>
      <c r="AH75" s="6"/>
      <c r="AI75" s="6">
        <f t="shared" si="87"/>
        <v>17</v>
      </c>
      <c r="AJ75" s="6" t="str">
        <f t="shared" si="88"/>
        <v xml:space="preserve">ת </v>
      </c>
      <c r="AK75" s="6" t="e">
        <f t="shared" si="89"/>
        <v>#VALUE!</v>
      </c>
      <c r="AL75" s="6" t="e">
        <f t="shared" si="90"/>
        <v>#VALUE!</v>
      </c>
      <c r="AM75" s="6" t="e">
        <f t="shared" si="91"/>
        <v>#VALUE!</v>
      </c>
      <c r="AN75" s="6" t="e">
        <f t="shared" si="92"/>
        <v>#VALUE!</v>
      </c>
      <c r="AO75" s="6" t="e">
        <f t="shared" si="93"/>
        <v>#VALUE!</v>
      </c>
      <c r="AP75" s="6">
        <f t="shared" si="94"/>
        <v>2</v>
      </c>
      <c r="AQ75" s="6" t="e">
        <f t="shared" si="95"/>
        <v>#VALUE!</v>
      </c>
      <c r="AR75" s="6" t="e">
        <f t="shared" si="96"/>
        <v>#VALUE!</v>
      </c>
      <c r="AS75" s="6" t="e">
        <f t="shared" si="97"/>
        <v>#VALUE!</v>
      </c>
      <c r="AT75" s="6" t="e">
        <f t="shared" si="98"/>
        <v>#VALUE!</v>
      </c>
      <c r="AU75" s="6" t="e">
        <f t="shared" si="99"/>
        <v>#VALUE!</v>
      </c>
      <c r="AV75" s="12">
        <f>IFERROR(VLOOKUP(K75,'prika 24h list'!A:B,2,FALSE),0)</f>
        <v>0</v>
      </c>
    </row>
    <row r="76" spans="1:48" ht="28.8" x14ac:dyDescent="0.3">
      <c r="A76" s="1" t="s">
        <v>76</v>
      </c>
      <c r="B76" s="1">
        <v>1059741</v>
      </c>
      <c r="C76" s="16" t="s">
        <v>733</v>
      </c>
      <c r="D76" s="6" t="e">
        <f t="shared" si="57"/>
        <v>#VALUE!</v>
      </c>
      <c r="E76" s="6" t="e">
        <f t="shared" si="58"/>
        <v>#VALUE!</v>
      </c>
      <c r="F76" s="6" t="e">
        <f t="shared" si="59"/>
        <v>#VALUE!</v>
      </c>
      <c r="G76" s="6" t="e">
        <f t="shared" si="60"/>
        <v>#VALUE!</v>
      </c>
      <c r="H76" s="6" t="e">
        <f t="shared" si="61"/>
        <v>#VALUE!</v>
      </c>
      <c r="I76" s="6">
        <f t="shared" si="62"/>
        <v>39</v>
      </c>
      <c r="J76" s="6">
        <f t="shared" si="63"/>
        <v>102</v>
      </c>
      <c r="K76" s="9" t="str">
        <f t="shared" si="64"/>
        <v>פריקה וטעינה משעה 17:00 עד 07:00 למחרת אסורה חניה לרכב מעל 4 טון</v>
      </c>
      <c r="L76" s="6" t="e">
        <f t="shared" si="65"/>
        <v>#VALUE!</v>
      </c>
      <c r="M76" s="6" t="e">
        <f t="shared" si="66"/>
        <v>#VALUE!</v>
      </c>
      <c r="N76" s="6" t="e">
        <f t="shared" si="67"/>
        <v>#VALUE!</v>
      </c>
      <c r="O76" s="6" t="e">
        <f t="shared" si="68"/>
        <v>#VALUE!</v>
      </c>
      <c r="P76" s="6" t="e">
        <f t="shared" si="69"/>
        <v>#VALUE!</v>
      </c>
      <c r="Q76" s="6">
        <f t="shared" si="70"/>
        <v>64</v>
      </c>
      <c r="R76" s="6" t="e">
        <f t="shared" si="71"/>
        <v>#VALUE!</v>
      </c>
      <c r="S76" s="6" t="e">
        <f t="shared" si="72"/>
        <v>#VALUE!</v>
      </c>
      <c r="T76" s="6" t="e">
        <f t="shared" si="73"/>
        <v>#VALUE!</v>
      </c>
      <c r="U76" s="6" t="e">
        <f t="shared" si="74"/>
        <v>#VALUE!</v>
      </c>
      <c r="V76" s="6" t="e">
        <f t="shared" si="75"/>
        <v>#VALUE!</v>
      </c>
      <c r="W76" s="6" t="e">
        <f t="shared" si="76"/>
        <v>#VALUE!</v>
      </c>
      <c r="X76" s="6" t="e">
        <f t="shared" si="77"/>
        <v>#VALUE!</v>
      </c>
      <c r="Y76" s="6" t="e">
        <f t="shared" si="78"/>
        <v>#VALUE!</v>
      </c>
      <c r="Z76" s="6" t="e">
        <f t="shared" si="79"/>
        <v>#VALUE!</v>
      </c>
      <c r="AA76" s="6" t="e">
        <f t="shared" si="80"/>
        <v>#VALUE!</v>
      </c>
      <c r="AB76" s="6">
        <f t="shared" si="81"/>
        <v>64</v>
      </c>
      <c r="AC76" s="6" t="e">
        <f t="shared" si="82"/>
        <v>#VALUE!</v>
      </c>
      <c r="AD76" s="6" t="e">
        <f t="shared" si="83"/>
        <v>#VALUE!</v>
      </c>
      <c r="AE76" s="6" t="e">
        <f t="shared" si="84"/>
        <v>#VALUE!</v>
      </c>
      <c r="AF76" s="6" t="e">
        <f t="shared" si="85"/>
        <v>#VALUE!</v>
      </c>
      <c r="AG76" s="6" t="e">
        <f t="shared" si="86"/>
        <v>#VALUE!</v>
      </c>
      <c r="AH76" s="6"/>
      <c r="AI76" s="6">
        <f t="shared" si="87"/>
        <v>62</v>
      </c>
      <c r="AJ76" s="6" t="str">
        <f t="shared" si="88"/>
        <v>ון</v>
      </c>
      <c r="AK76" s="6" t="e">
        <f t="shared" si="89"/>
        <v>#VALUE!</v>
      </c>
      <c r="AL76" s="6" t="e">
        <f t="shared" si="90"/>
        <v>#VALUE!</v>
      </c>
      <c r="AM76" s="6" t="e">
        <f t="shared" si="91"/>
        <v>#VALUE!</v>
      </c>
      <c r="AN76" s="6" t="e">
        <f t="shared" si="92"/>
        <v>#VALUE!</v>
      </c>
      <c r="AO76" s="6" t="e">
        <f t="shared" si="93"/>
        <v>#VALUE!</v>
      </c>
      <c r="AP76" s="6">
        <f t="shared" si="94"/>
        <v>2</v>
      </c>
      <c r="AQ76" s="6" t="e">
        <f t="shared" si="95"/>
        <v>#VALUE!</v>
      </c>
      <c r="AR76" s="6" t="e">
        <f t="shared" si="96"/>
        <v>#VALUE!</v>
      </c>
      <c r="AS76" s="6" t="e">
        <f t="shared" si="97"/>
        <v>#VALUE!</v>
      </c>
      <c r="AT76" s="6" t="e">
        <f t="shared" si="98"/>
        <v>#VALUE!</v>
      </c>
      <c r="AU76" s="6" t="e">
        <f t="shared" si="99"/>
        <v>#VALUE!</v>
      </c>
      <c r="AV76" s="12">
        <f>IFERROR(VLOOKUP(K76,'prika 24h list'!A:B,2,FALSE),0)</f>
        <v>0</v>
      </c>
    </row>
    <row r="77" spans="1:48" ht="57.6" x14ac:dyDescent="0.3">
      <c r="A77" s="1" t="s">
        <v>77</v>
      </c>
      <c r="B77" s="1">
        <v>1065821</v>
      </c>
      <c r="C77" s="16" t="s">
        <v>734</v>
      </c>
      <c r="D77" s="6" t="e">
        <f t="shared" si="57"/>
        <v>#VALUE!</v>
      </c>
      <c r="E77" s="6" t="e">
        <f t="shared" si="58"/>
        <v>#VALUE!</v>
      </c>
      <c r="F77" s="6" t="e">
        <f t="shared" si="59"/>
        <v>#VALUE!</v>
      </c>
      <c r="G77" s="6" t="e">
        <f t="shared" si="60"/>
        <v>#VALUE!</v>
      </c>
      <c r="H77" s="6" t="e">
        <f t="shared" si="61"/>
        <v>#VALUE!</v>
      </c>
      <c r="I77" s="6">
        <f t="shared" si="62"/>
        <v>46</v>
      </c>
      <c r="J77" s="6">
        <f t="shared" si="63"/>
        <v>154</v>
      </c>
      <c r="K77" s="9" t="str">
        <f t="shared" si="64"/>
        <v>פריקה וטעינה בלבד בימים בשעות א' עד ה' מ 07:00 עד 14:00 מ 18:00 עד 19:00 ו' מ 07:30 עד 12:30 מ 15:30 עד 17:00</v>
      </c>
      <c r="L77" s="6">
        <f t="shared" si="65"/>
        <v>31</v>
      </c>
      <c r="M77" s="6">
        <f t="shared" si="66"/>
        <v>44</v>
      </c>
      <c r="N77" s="6" t="str">
        <f t="shared" si="67"/>
        <v>07:00</v>
      </c>
      <c r="O77" s="6">
        <f t="shared" si="68"/>
        <v>53</v>
      </c>
      <c r="P77" s="6" t="str">
        <f t="shared" si="69"/>
        <v>14:00</v>
      </c>
      <c r="Q77" s="6">
        <f t="shared" si="70"/>
        <v>75</v>
      </c>
      <c r="R77" s="6" t="str">
        <f t="shared" si="71"/>
        <v>00 מ 18:00 עד 19:00 ו'</v>
      </c>
      <c r="S77" s="6">
        <f t="shared" si="72"/>
        <v>8</v>
      </c>
      <c r="T77" s="6" t="str">
        <f t="shared" si="73"/>
        <v>18:00</v>
      </c>
      <c r="U77" s="6">
        <f t="shared" si="74"/>
        <v>17</v>
      </c>
      <c r="V77" s="6" t="str">
        <f t="shared" si="75"/>
        <v>19:00</v>
      </c>
      <c r="W77" s="6" t="e">
        <f t="shared" si="76"/>
        <v>#VALUE!</v>
      </c>
      <c r="X77" s="6" t="e">
        <f t="shared" si="77"/>
        <v>#VALUE!</v>
      </c>
      <c r="Y77" s="6" t="e">
        <f t="shared" si="78"/>
        <v>#VALUE!</v>
      </c>
      <c r="Z77" s="6" t="e">
        <f t="shared" si="79"/>
        <v>#VALUE!</v>
      </c>
      <c r="AA77" s="6" t="e">
        <f t="shared" si="80"/>
        <v>#VALUE!</v>
      </c>
      <c r="AB77" s="6">
        <f t="shared" si="81"/>
        <v>109</v>
      </c>
      <c r="AC77" s="6" t="e">
        <f t="shared" si="82"/>
        <v>#VALUE!</v>
      </c>
      <c r="AD77" s="6" t="e">
        <f t="shared" si="83"/>
        <v>#VALUE!</v>
      </c>
      <c r="AE77" s="6" t="e">
        <f t="shared" si="84"/>
        <v>#VALUE!</v>
      </c>
      <c r="AF77" s="6" t="e">
        <f t="shared" si="85"/>
        <v>#VALUE!</v>
      </c>
      <c r="AG77" s="6" t="e">
        <f t="shared" si="86"/>
        <v>#VALUE!</v>
      </c>
      <c r="AH77" s="6"/>
      <c r="AI77" s="6">
        <f t="shared" si="87"/>
        <v>73</v>
      </c>
      <c r="AJ77" s="6" t="str">
        <f t="shared" si="88"/>
        <v>ו' מ 07:30 עד 12:30 מ 15:30 עד 17:00</v>
      </c>
      <c r="AK77" s="6">
        <f t="shared" si="89"/>
        <v>1</v>
      </c>
      <c r="AL77" s="6">
        <f t="shared" si="90"/>
        <v>8</v>
      </c>
      <c r="AM77" s="6" t="str">
        <f t="shared" si="91"/>
        <v>07:30</v>
      </c>
      <c r="AN77" s="6">
        <f t="shared" si="92"/>
        <v>17</v>
      </c>
      <c r="AO77" s="6" t="str">
        <f t="shared" si="93"/>
        <v>12:30</v>
      </c>
      <c r="AP77" s="6">
        <f t="shared" si="94"/>
        <v>36</v>
      </c>
      <c r="AQ77" s="6" t="str">
        <f t="shared" si="95"/>
        <v>30 מ 15:30 עד 17:00</v>
      </c>
      <c r="AR77" s="6">
        <f t="shared" si="96"/>
        <v>8</v>
      </c>
      <c r="AS77" s="6" t="str">
        <f t="shared" si="97"/>
        <v>15:30</v>
      </c>
      <c r="AT77" s="6">
        <f t="shared" si="98"/>
        <v>17</v>
      </c>
      <c r="AU77" s="6" t="str">
        <f t="shared" si="99"/>
        <v>17:00</v>
      </c>
      <c r="AV77" s="12">
        <f>IFERROR(VLOOKUP(K77,'prika 24h list'!A:B,2,FALSE),0)</f>
        <v>0</v>
      </c>
    </row>
    <row r="78" spans="1:48" ht="57.6" x14ac:dyDescent="0.3">
      <c r="A78" s="1" t="s">
        <v>78</v>
      </c>
      <c r="B78" s="1">
        <v>1065840</v>
      </c>
      <c r="C78" s="16" t="s">
        <v>735</v>
      </c>
      <c r="D78" s="6">
        <f t="shared" si="57"/>
        <v>11</v>
      </c>
      <c r="E78" s="6" t="str">
        <f t="shared" si="58"/>
        <v>__ 10</v>
      </c>
      <c r="F78" s="6">
        <f t="shared" si="59"/>
        <v>3</v>
      </c>
      <c r="G78" s="6">
        <f t="shared" si="60"/>
        <v>5</v>
      </c>
      <c r="H78" s="6">
        <f t="shared" si="61"/>
        <v>10</v>
      </c>
      <c r="I78" s="6">
        <f t="shared" si="62"/>
        <v>90</v>
      </c>
      <c r="J78" s="6">
        <f t="shared" si="63"/>
        <v>201</v>
      </c>
      <c r="K78" s="9" t="str">
        <f t="shared" si="64"/>
        <v xml:space="preserve">פריקה וטעינה לכלי רכב המוגדרים ברשיונם "מסחרי" , "משא" ו"אחוד" בלבד ביתר השעות והימים מותרת החניה לכל סוגי הרכב </v>
      </c>
      <c r="L78" s="6" t="e">
        <f t="shared" si="65"/>
        <v>#VALUE!</v>
      </c>
      <c r="M78" s="6" t="e">
        <f t="shared" si="66"/>
        <v>#VALUE!</v>
      </c>
      <c r="N78" s="6" t="e">
        <f t="shared" si="67"/>
        <v>#VALUE!</v>
      </c>
      <c r="O78" s="6" t="e">
        <f t="shared" si="68"/>
        <v>#VALUE!</v>
      </c>
      <c r="P78" s="6" t="e">
        <f t="shared" si="69"/>
        <v>#VALUE!</v>
      </c>
      <c r="Q78" s="6">
        <f t="shared" si="70"/>
        <v>112</v>
      </c>
      <c r="R78" s="6" t="e">
        <f t="shared" si="71"/>
        <v>#VALUE!</v>
      </c>
      <c r="S78" s="6" t="e">
        <f t="shared" si="72"/>
        <v>#VALUE!</v>
      </c>
      <c r="T78" s="6" t="e">
        <f t="shared" si="73"/>
        <v>#VALUE!</v>
      </c>
      <c r="U78" s="6" t="e">
        <f t="shared" si="74"/>
        <v>#VALUE!</v>
      </c>
      <c r="V78" s="6" t="e">
        <f t="shared" si="75"/>
        <v>#VALUE!</v>
      </c>
      <c r="W78" s="6" t="e">
        <f t="shared" si="76"/>
        <v>#VALUE!</v>
      </c>
      <c r="X78" s="6" t="e">
        <f t="shared" si="77"/>
        <v>#VALUE!</v>
      </c>
      <c r="Y78" s="6" t="e">
        <f t="shared" si="78"/>
        <v>#VALUE!</v>
      </c>
      <c r="Z78" s="6" t="e">
        <f t="shared" si="79"/>
        <v>#VALUE!</v>
      </c>
      <c r="AA78" s="6" t="e">
        <f t="shared" si="80"/>
        <v>#VALUE!</v>
      </c>
      <c r="AB78" s="6">
        <f t="shared" si="81"/>
        <v>112</v>
      </c>
      <c r="AC78" s="6" t="e">
        <f t="shared" si="82"/>
        <v>#VALUE!</v>
      </c>
      <c r="AD78" s="6" t="e">
        <f t="shared" si="83"/>
        <v>#VALUE!</v>
      </c>
      <c r="AE78" s="6" t="e">
        <f t="shared" si="84"/>
        <v>#VALUE!</v>
      </c>
      <c r="AF78" s="6" t="e">
        <f t="shared" si="85"/>
        <v>#VALUE!</v>
      </c>
      <c r="AG78" s="6" t="e">
        <f t="shared" si="86"/>
        <v>#VALUE!</v>
      </c>
      <c r="AH78" s="6"/>
      <c r="AI78" s="6">
        <f t="shared" si="87"/>
        <v>110</v>
      </c>
      <c r="AJ78" s="6" t="str">
        <f t="shared" si="88"/>
        <v xml:space="preserve">ב </v>
      </c>
      <c r="AK78" s="6" t="e">
        <f t="shared" si="89"/>
        <v>#VALUE!</v>
      </c>
      <c r="AL78" s="6" t="e">
        <f t="shared" si="90"/>
        <v>#VALUE!</v>
      </c>
      <c r="AM78" s="6" t="e">
        <f t="shared" si="91"/>
        <v>#VALUE!</v>
      </c>
      <c r="AN78" s="6" t="e">
        <f t="shared" si="92"/>
        <v>#VALUE!</v>
      </c>
      <c r="AO78" s="6" t="e">
        <f t="shared" si="93"/>
        <v>#VALUE!</v>
      </c>
      <c r="AP78" s="6">
        <f t="shared" si="94"/>
        <v>2</v>
      </c>
      <c r="AQ78" s="6" t="e">
        <f t="shared" si="95"/>
        <v>#VALUE!</v>
      </c>
      <c r="AR78" s="6" t="e">
        <f t="shared" si="96"/>
        <v>#VALUE!</v>
      </c>
      <c r="AS78" s="6" t="e">
        <f t="shared" si="97"/>
        <v>#VALUE!</v>
      </c>
      <c r="AT78" s="6" t="e">
        <f t="shared" si="98"/>
        <v>#VALUE!</v>
      </c>
      <c r="AU78" s="6" t="e">
        <f t="shared" si="99"/>
        <v>#VALUE!</v>
      </c>
      <c r="AV78" s="12">
        <f>IFERROR(VLOOKUP(K78,'prika 24h list'!A:B,2,FALSE),0)</f>
        <v>0</v>
      </c>
    </row>
    <row r="79" spans="1:48" ht="57.6" x14ac:dyDescent="0.3">
      <c r="A79" s="1" t="s">
        <v>79</v>
      </c>
      <c r="B79" s="1">
        <v>1065853</v>
      </c>
      <c r="C79" s="16" t="s">
        <v>734</v>
      </c>
      <c r="D79" s="6" t="e">
        <f t="shared" si="57"/>
        <v>#VALUE!</v>
      </c>
      <c r="E79" s="6" t="e">
        <f t="shared" si="58"/>
        <v>#VALUE!</v>
      </c>
      <c r="F79" s="6" t="e">
        <f t="shared" si="59"/>
        <v>#VALUE!</v>
      </c>
      <c r="G79" s="6" t="e">
        <f t="shared" si="60"/>
        <v>#VALUE!</v>
      </c>
      <c r="H79" s="6" t="e">
        <f t="shared" si="61"/>
        <v>#VALUE!</v>
      </c>
      <c r="I79" s="6">
        <f t="shared" si="62"/>
        <v>46</v>
      </c>
      <c r="J79" s="6">
        <f t="shared" si="63"/>
        <v>154</v>
      </c>
      <c r="K79" s="9" t="str">
        <f t="shared" si="64"/>
        <v>פריקה וטעינה בלבד בימים בשעות א' עד ה' מ 07:00 עד 14:00 מ 18:00 עד 19:00 ו' מ 07:30 עד 12:30 מ 15:30 עד 17:00</v>
      </c>
      <c r="L79" s="6">
        <f t="shared" si="65"/>
        <v>31</v>
      </c>
      <c r="M79" s="6">
        <f t="shared" si="66"/>
        <v>44</v>
      </c>
      <c r="N79" s="6" t="str">
        <f t="shared" si="67"/>
        <v>07:00</v>
      </c>
      <c r="O79" s="6">
        <f t="shared" si="68"/>
        <v>53</v>
      </c>
      <c r="P79" s="6" t="str">
        <f t="shared" si="69"/>
        <v>14:00</v>
      </c>
      <c r="Q79" s="6">
        <f t="shared" si="70"/>
        <v>75</v>
      </c>
      <c r="R79" s="6" t="str">
        <f t="shared" si="71"/>
        <v>00 מ 18:00 עד 19:00 ו'</v>
      </c>
      <c r="S79" s="6">
        <f t="shared" si="72"/>
        <v>8</v>
      </c>
      <c r="T79" s="6" t="str">
        <f t="shared" si="73"/>
        <v>18:00</v>
      </c>
      <c r="U79" s="6">
        <f t="shared" si="74"/>
        <v>17</v>
      </c>
      <c r="V79" s="6" t="str">
        <f t="shared" si="75"/>
        <v>19:00</v>
      </c>
      <c r="W79" s="6" t="e">
        <f t="shared" si="76"/>
        <v>#VALUE!</v>
      </c>
      <c r="X79" s="6" t="e">
        <f t="shared" si="77"/>
        <v>#VALUE!</v>
      </c>
      <c r="Y79" s="6" t="e">
        <f t="shared" si="78"/>
        <v>#VALUE!</v>
      </c>
      <c r="Z79" s="6" t="e">
        <f t="shared" si="79"/>
        <v>#VALUE!</v>
      </c>
      <c r="AA79" s="6" t="e">
        <f t="shared" si="80"/>
        <v>#VALUE!</v>
      </c>
      <c r="AB79" s="6">
        <f t="shared" si="81"/>
        <v>109</v>
      </c>
      <c r="AC79" s="6" t="e">
        <f t="shared" si="82"/>
        <v>#VALUE!</v>
      </c>
      <c r="AD79" s="6" t="e">
        <f t="shared" si="83"/>
        <v>#VALUE!</v>
      </c>
      <c r="AE79" s="6" t="e">
        <f t="shared" si="84"/>
        <v>#VALUE!</v>
      </c>
      <c r="AF79" s="6" t="e">
        <f t="shared" si="85"/>
        <v>#VALUE!</v>
      </c>
      <c r="AG79" s="6" t="e">
        <f t="shared" si="86"/>
        <v>#VALUE!</v>
      </c>
      <c r="AH79" s="6"/>
      <c r="AI79" s="6">
        <f t="shared" si="87"/>
        <v>73</v>
      </c>
      <c r="AJ79" s="6" t="str">
        <f t="shared" si="88"/>
        <v>ו' מ 07:30 עד 12:30 מ 15:30 עד 17:00</v>
      </c>
      <c r="AK79" s="6">
        <f t="shared" si="89"/>
        <v>1</v>
      </c>
      <c r="AL79" s="6">
        <f t="shared" si="90"/>
        <v>8</v>
      </c>
      <c r="AM79" s="6" t="str">
        <f t="shared" si="91"/>
        <v>07:30</v>
      </c>
      <c r="AN79" s="6">
        <f t="shared" si="92"/>
        <v>17</v>
      </c>
      <c r="AO79" s="6" t="str">
        <f t="shared" si="93"/>
        <v>12:30</v>
      </c>
      <c r="AP79" s="6">
        <f t="shared" si="94"/>
        <v>36</v>
      </c>
      <c r="AQ79" s="6" t="str">
        <f t="shared" si="95"/>
        <v>30 מ 15:30 עד 17:00</v>
      </c>
      <c r="AR79" s="6">
        <f t="shared" si="96"/>
        <v>8</v>
      </c>
      <c r="AS79" s="6" t="str">
        <f t="shared" si="97"/>
        <v>15:30</v>
      </c>
      <c r="AT79" s="6">
        <f t="shared" si="98"/>
        <v>17</v>
      </c>
      <c r="AU79" s="6" t="str">
        <f t="shared" si="99"/>
        <v>17:00</v>
      </c>
      <c r="AV79" s="12">
        <f>IFERROR(VLOOKUP(K79,'prika 24h list'!A:B,2,FALSE),0)</f>
        <v>0</v>
      </c>
    </row>
    <row r="80" spans="1:48" ht="28.8" x14ac:dyDescent="0.3">
      <c r="A80" s="1" t="s">
        <v>80</v>
      </c>
      <c r="B80" s="1">
        <v>1067725</v>
      </c>
      <c r="C80" s="16" t="s">
        <v>736</v>
      </c>
      <c r="D80" s="6" t="e">
        <f t="shared" si="57"/>
        <v>#VALUE!</v>
      </c>
      <c r="E80" s="6" t="e">
        <f t="shared" si="58"/>
        <v>#VALUE!</v>
      </c>
      <c r="F80" s="6" t="e">
        <f t="shared" si="59"/>
        <v>#VALUE!</v>
      </c>
      <c r="G80" s="6" t="e">
        <f t="shared" si="60"/>
        <v>#VALUE!</v>
      </c>
      <c r="H80" s="6" t="e">
        <f t="shared" si="61"/>
        <v>#VALUE!</v>
      </c>
      <c r="I80" s="6">
        <f t="shared" si="62"/>
        <v>26</v>
      </c>
      <c r="J80" s="6">
        <f t="shared" si="63"/>
        <v>103</v>
      </c>
      <c r="K80" s="9" t="str">
        <f t="shared" si="64"/>
        <v>פריקה וטעינה רציפה מותרת לכלי רכב המוגדרים ברשיונם "משא", "מסחרי" ו"אחוד" בלבד</v>
      </c>
      <c r="L80" s="6" t="e">
        <f t="shared" si="65"/>
        <v>#VALUE!</v>
      </c>
      <c r="M80" s="6" t="e">
        <f t="shared" si="66"/>
        <v>#VALUE!</v>
      </c>
      <c r="N80" s="6" t="e">
        <f t="shared" si="67"/>
        <v>#VALUE!</v>
      </c>
      <c r="O80" s="6" t="e">
        <f t="shared" si="68"/>
        <v>#VALUE!</v>
      </c>
      <c r="P80" s="6" t="e">
        <f t="shared" si="69"/>
        <v>#VALUE!</v>
      </c>
      <c r="Q80" s="6">
        <f t="shared" si="70"/>
        <v>78</v>
      </c>
      <c r="R80" s="6" t="e">
        <f t="shared" si="71"/>
        <v>#VALUE!</v>
      </c>
      <c r="S80" s="6" t="e">
        <f t="shared" si="72"/>
        <v>#VALUE!</v>
      </c>
      <c r="T80" s="6" t="e">
        <f t="shared" si="73"/>
        <v>#VALUE!</v>
      </c>
      <c r="U80" s="6" t="e">
        <f t="shared" si="74"/>
        <v>#VALUE!</v>
      </c>
      <c r="V80" s="6" t="e">
        <f t="shared" si="75"/>
        <v>#VALUE!</v>
      </c>
      <c r="W80" s="6" t="e">
        <f t="shared" si="76"/>
        <v>#VALUE!</v>
      </c>
      <c r="X80" s="6" t="e">
        <f t="shared" si="77"/>
        <v>#VALUE!</v>
      </c>
      <c r="Y80" s="6" t="e">
        <f t="shared" si="78"/>
        <v>#VALUE!</v>
      </c>
      <c r="Z80" s="6" t="e">
        <f t="shared" si="79"/>
        <v>#VALUE!</v>
      </c>
      <c r="AA80" s="6" t="e">
        <f t="shared" si="80"/>
        <v>#VALUE!</v>
      </c>
      <c r="AB80" s="6">
        <f t="shared" si="81"/>
        <v>78</v>
      </c>
      <c r="AC80" s="6" t="e">
        <f t="shared" si="82"/>
        <v>#VALUE!</v>
      </c>
      <c r="AD80" s="6" t="e">
        <f t="shared" si="83"/>
        <v>#VALUE!</v>
      </c>
      <c r="AE80" s="6" t="e">
        <f t="shared" si="84"/>
        <v>#VALUE!</v>
      </c>
      <c r="AF80" s="6" t="e">
        <f t="shared" si="85"/>
        <v>#VALUE!</v>
      </c>
      <c r="AG80" s="6" t="e">
        <f t="shared" si="86"/>
        <v>#VALUE!</v>
      </c>
      <c r="AH80" s="6"/>
      <c r="AI80" s="6">
        <f t="shared" si="87"/>
        <v>76</v>
      </c>
      <c r="AJ80" s="6" t="str">
        <f t="shared" si="88"/>
        <v>בד</v>
      </c>
      <c r="AK80" s="6" t="e">
        <f t="shared" si="89"/>
        <v>#VALUE!</v>
      </c>
      <c r="AL80" s="6" t="e">
        <f t="shared" si="90"/>
        <v>#VALUE!</v>
      </c>
      <c r="AM80" s="6" t="e">
        <f t="shared" si="91"/>
        <v>#VALUE!</v>
      </c>
      <c r="AN80" s="6" t="e">
        <f t="shared" si="92"/>
        <v>#VALUE!</v>
      </c>
      <c r="AO80" s="6" t="e">
        <f t="shared" si="93"/>
        <v>#VALUE!</v>
      </c>
      <c r="AP80" s="6">
        <f t="shared" si="94"/>
        <v>2</v>
      </c>
      <c r="AQ80" s="6" t="e">
        <f t="shared" si="95"/>
        <v>#VALUE!</v>
      </c>
      <c r="AR80" s="6" t="e">
        <f t="shared" si="96"/>
        <v>#VALUE!</v>
      </c>
      <c r="AS80" s="6" t="e">
        <f t="shared" si="97"/>
        <v>#VALUE!</v>
      </c>
      <c r="AT80" s="6" t="e">
        <f t="shared" si="98"/>
        <v>#VALUE!</v>
      </c>
      <c r="AU80" s="6" t="e">
        <f t="shared" si="99"/>
        <v>#VALUE!</v>
      </c>
      <c r="AV80" s="12">
        <f>IFERROR(VLOOKUP(K80,'prika 24h list'!A:B,2,FALSE),0)</f>
        <v>0</v>
      </c>
    </row>
    <row r="81" spans="1:48" ht="100.8" x14ac:dyDescent="0.3">
      <c r="A81" s="1" t="s">
        <v>81</v>
      </c>
      <c r="B81" s="1">
        <v>1069810</v>
      </c>
      <c r="C81" s="16" t="s">
        <v>737</v>
      </c>
      <c r="D81" s="6" t="e">
        <f t="shared" si="57"/>
        <v>#VALUE!</v>
      </c>
      <c r="E81" s="6" t="e">
        <f t="shared" si="58"/>
        <v>#VALUE!</v>
      </c>
      <c r="F81" s="6" t="e">
        <f t="shared" si="59"/>
        <v>#VALUE!</v>
      </c>
      <c r="G81" s="6" t="e">
        <f t="shared" si="60"/>
        <v>#VALUE!</v>
      </c>
      <c r="H81" s="6" t="e">
        <f t="shared" si="61"/>
        <v>#VALUE!</v>
      </c>
      <c r="I81" s="6">
        <f t="shared" si="62"/>
        <v>13</v>
      </c>
      <c r="J81" s="6">
        <f t="shared" si="63"/>
        <v>121</v>
      </c>
      <c r="K81" s="9" t="str">
        <f t="shared" si="64"/>
        <v>פריקה וטעינה לרכב עד 4 טון בימים א' עד ה' משעה 06:00 עד 10:00 ביתר השעות החניה אסורה לכל סוגי הרכב אזור גרירה</v>
      </c>
      <c r="L81" s="6">
        <f t="shared" si="65"/>
        <v>34</v>
      </c>
      <c r="M81" s="6">
        <f t="shared" si="66"/>
        <v>50</v>
      </c>
      <c r="N81" s="6" t="str">
        <f t="shared" si="67"/>
        <v>06:00</v>
      </c>
      <c r="O81" s="6">
        <f t="shared" si="68"/>
        <v>59</v>
      </c>
      <c r="P81" s="6" t="str">
        <f t="shared" si="69"/>
        <v>10:00</v>
      </c>
      <c r="Q81" s="6">
        <f t="shared" si="70"/>
        <v>109</v>
      </c>
      <c r="R81" s="6" t="str">
        <f t="shared" si="71"/>
        <v>00 ביתר השעות החניה אסורה לכל סוגי הרכב אזור גרירה</v>
      </c>
      <c r="S81" s="6" t="e">
        <f t="shared" si="72"/>
        <v>#VALUE!</v>
      </c>
      <c r="T81" s="6" t="e">
        <f t="shared" si="73"/>
        <v>#VALUE!</v>
      </c>
      <c r="U81" s="6" t="e">
        <f t="shared" si="74"/>
        <v>#VALUE!</v>
      </c>
      <c r="V81" s="6" t="e">
        <f t="shared" si="75"/>
        <v>#VALUE!</v>
      </c>
      <c r="W81" s="6" t="e">
        <f t="shared" si="76"/>
        <v>#VALUE!</v>
      </c>
      <c r="X81" s="6" t="e">
        <f t="shared" si="77"/>
        <v>#VALUE!</v>
      </c>
      <c r="Y81" s="6" t="e">
        <f t="shared" si="78"/>
        <v>#VALUE!</v>
      </c>
      <c r="Z81" s="6" t="e">
        <f t="shared" si="79"/>
        <v>#VALUE!</v>
      </c>
      <c r="AA81" s="6" t="e">
        <f t="shared" si="80"/>
        <v>#VALUE!</v>
      </c>
      <c r="AB81" s="6">
        <f t="shared" si="81"/>
        <v>109</v>
      </c>
      <c r="AC81" s="6" t="e">
        <f t="shared" si="82"/>
        <v>#VALUE!</v>
      </c>
      <c r="AD81" s="6" t="e">
        <f t="shared" si="83"/>
        <v>#VALUE!</v>
      </c>
      <c r="AE81" s="6" t="e">
        <f t="shared" si="84"/>
        <v>#VALUE!</v>
      </c>
      <c r="AF81" s="6" t="e">
        <f t="shared" si="85"/>
        <v>#VALUE!</v>
      </c>
      <c r="AG81" s="6" t="e">
        <f t="shared" si="86"/>
        <v>#VALUE!</v>
      </c>
      <c r="AH81" s="6"/>
      <c r="AI81" s="6">
        <f t="shared" si="87"/>
        <v>107</v>
      </c>
      <c r="AJ81" s="6" t="str">
        <f t="shared" si="88"/>
        <v>רה</v>
      </c>
      <c r="AK81" s="6" t="e">
        <f t="shared" si="89"/>
        <v>#VALUE!</v>
      </c>
      <c r="AL81" s="6" t="e">
        <f t="shared" si="90"/>
        <v>#VALUE!</v>
      </c>
      <c r="AM81" s="6" t="e">
        <f t="shared" si="91"/>
        <v>#VALUE!</v>
      </c>
      <c r="AN81" s="6" t="e">
        <f t="shared" si="92"/>
        <v>#VALUE!</v>
      </c>
      <c r="AO81" s="6" t="e">
        <f t="shared" si="93"/>
        <v>#VALUE!</v>
      </c>
      <c r="AP81" s="6">
        <f t="shared" si="94"/>
        <v>2</v>
      </c>
      <c r="AQ81" s="6" t="e">
        <f t="shared" si="95"/>
        <v>#VALUE!</v>
      </c>
      <c r="AR81" s="6" t="e">
        <f t="shared" si="96"/>
        <v>#VALUE!</v>
      </c>
      <c r="AS81" s="6" t="e">
        <f t="shared" si="97"/>
        <v>#VALUE!</v>
      </c>
      <c r="AT81" s="6" t="e">
        <f t="shared" si="98"/>
        <v>#VALUE!</v>
      </c>
      <c r="AU81" s="6" t="e">
        <f t="shared" si="99"/>
        <v>#VALUE!</v>
      </c>
      <c r="AV81" s="12">
        <f>IFERROR(VLOOKUP(K81,'prika 24h list'!A:B,2,FALSE),0)</f>
        <v>0</v>
      </c>
    </row>
    <row r="82" spans="1:48" ht="57.6" x14ac:dyDescent="0.3">
      <c r="A82" s="1" t="s">
        <v>82</v>
      </c>
      <c r="B82" s="1">
        <v>1069889</v>
      </c>
      <c r="C82" s="16" t="s">
        <v>734</v>
      </c>
      <c r="D82" s="6" t="e">
        <f t="shared" si="57"/>
        <v>#VALUE!</v>
      </c>
      <c r="E82" s="6" t="e">
        <f t="shared" si="58"/>
        <v>#VALUE!</v>
      </c>
      <c r="F82" s="6" t="e">
        <f t="shared" si="59"/>
        <v>#VALUE!</v>
      </c>
      <c r="G82" s="6" t="e">
        <f t="shared" si="60"/>
        <v>#VALUE!</v>
      </c>
      <c r="H82" s="6" t="e">
        <f t="shared" si="61"/>
        <v>#VALUE!</v>
      </c>
      <c r="I82" s="6">
        <f t="shared" si="62"/>
        <v>46</v>
      </c>
      <c r="J82" s="6">
        <f t="shared" si="63"/>
        <v>154</v>
      </c>
      <c r="K82" s="9" t="str">
        <f t="shared" si="64"/>
        <v>פריקה וטעינה בלבד בימים בשעות א' עד ה' מ 07:00 עד 14:00 מ 18:00 עד 19:00 ו' מ 07:30 עד 12:30 מ 15:30 עד 17:00</v>
      </c>
      <c r="L82" s="6">
        <f t="shared" si="65"/>
        <v>31</v>
      </c>
      <c r="M82" s="6">
        <f t="shared" si="66"/>
        <v>44</v>
      </c>
      <c r="N82" s="6" t="str">
        <f t="shared" si="67"/>
        <v>07:00</v>
      </c>
      <c r="O82" s="6">
        <f t="shared" si="68"/>
        <v>53</v>
      </c>
      <c r="P82" s="6" t="str">
        <f t="shared" si="69"/>
        <v>14:00</v>
      </c>
      <c r="Q82" s="6">
        <f t="shared" si="70"/>
        <v>75</v>
      </c>
      <c r="R82" s="6" t="str">
        <f t="shared" si="71"/>
        <v>00 מ 18:00 עד 19:00 ו'</v>
      </c>
      <c r="S82" s="6">
        <f t="shared" si="72"/>
        <v>8</v>
      </c>
      <c r="T82" s="6" t="str">
        <f t="shared" si="73"/>
        <v>18:00</v>
      </c>
      <c r="U82" s="6">
        <f t="shared" si="74"/>
        <v>17</v>
      </c>
      <c r="V82" s="6" t="str">
        <f t="shared" si="75"/>
        <v>19:00</v>
      </c>
      <c r="W82" s="6" t="e">
        <f t="shared" si="76"/>
        <v>#VALUE!</v>
      </c>
      <c r="X82" s="6" t="e">
        <f t="shared" si="77"/>
        <v>#VALUE!</v>
      </c>
      <c r="Y82" s="6" t="e">
        <f t="shared" si="78"/>
        <v>#VALUE!</v>
      </c>
      <c r="Z82" s="6" t="e">
        <f t="shared" si="79"/>
        <v>#VALUE!</v>
      </c>
      <c r="AA82" s="6" t="e">
        <f t="shared" si="80"/>
        <v>#VALUE!</v>
      </c>
      <c r="AB82" s="6">
        <f t="shared" si="81"/>
        <v>109</v>
      </c>
      <c r="AC82" s="6" t="e">
        <f t="shared" si="82"/>
        <v>#VALUE!</v>
      </c>
      <c r="AD82" s="6" t="e">
        <f t="shared" si="83"/>
        <v>#VALUE!</v>
      </c>
      <c r="AE82" s="6" t="e">
        <f t="shared" si="84"/>
        <v>#VALUE!</v>
      </c>
      <c r="AF82" s="6" t="e">
        <f t="shared" si="85"/>
        <v>#VALUE!</v>
      </c>
      <c r="AG82" s="6" t="e">
        <f t="shared" si="86"/>
        <v>#VALUE!</v>
      </c>
      <c r="AH82" s="6"/>
      <c r="AI82" s="6">
        <f t="shared" si="87"/>
        <v>73</v>
      </c>
      <c r="AJ82" s="6" t="str">
        <f t="shared" si="88"/>
        <v>ו' מ 07:30 עד 12:30 מ 15:30 עד 17:00</v>
      </c>
      <c r="AK82" s="6">
        <f t="shared" si="89"/>
        <v>1</v>
      </c>
      <c r="AL82" s="6">
        <f t="shared" si="90"/>
        <v>8</v>
      </c>
      <c r="AM82" s="6" t="str">
        <f t="shared" si="91"/>
        <v>07:30</v>
      </c>
      <c r="AN82" s="6">
        <f t="shared" si="92"/>
        <v>17</v>
      </c>
      <c r="AO82" s="6" t="str">
        <f t="shared" si="93"/>
        <v>12:30</v>
      </c>
      <c r="AP82" s="6">
        <f t="shared" si="94"/>
        <v>36</v>
      </c>
      <c r="AQ82" s="6" t="str">
        <f t="shared" si="95"/>
        <v>30 מ 15:30 עד 17:00</v>
      </c>
      <c r="AR82" s="6">
        <f t="shared" si="96"/>
        <v>8</v>
      </c>
      <c r="AS82" s="6" t="str">
        <f t="shared" si="97"/>
        <v>15:30</v>
      </c>
      <c r="AT82" s="6">
        <f t="shared" si="98"/>
        <v>17</v>
      </c>
      <c r="AU82" s="6" t="str">
        <f t="shared" si="99"/>
        <v>17:00</v>
      </c>
      <c r="AV82" s="12">
        <f>IFERROR(VLOOKUP(K82,'prika 24h list'!A:B,2,FALSE),0)</f>
        <v>0</v>
      </c>
    </row>
    <row r="83" spans="1:48" ht="57.6" x14ac:dyDescent="0.3">
      <c r="A83" s="1" t="s">
        <v>83</v>
      </c>
      <c r="B83" s="1">
        <v>1069895</v>
      </c>
      <c r="C83" s="16" t="s">
        <v>734</v>
      </c>
      <c r="D83" s="6" t="e">
        <f t="shared" si="57"/>
        <v>#VALUE!</v>
      </c>
      <c r="E83" s="6" t="e">
        <f t="shared" si="58"/>
        <v>#VALUE!</v>
      </c>
      <c r="F83" s="6" t="e">
        <f t="shared" si="59"/>
        <v>#VALUE!</v>
      </c>
      <c r="G83" s="6" t="e">
        <f t="shared" si="60"/>
        <v>#VALUE!</v>
      </c>
      <c r="H83" s="6" t="e">
        <f t="shared" si="61"/>
        <v>#VALUE!</v>
      </c>
      <c r="I83" s="6">
        <f t="shared" si="62"/>
        <v>46</v>
      </c>
      <c r="J83" s="6">
        <f t="shared" si="63"/>
        <v>154</v>
      </c>
      <c r="K83" s="9" t="str">
        <f t="shared" si="64"/>
        <v>פריקה וטעינה בלבד בימים בשעות א' עד ה' מ 07:00 עד 14:00 מ 18:00 עד 19:00 ו' מ 07:30 עד 12:30 מ 15:30 עד 17:00</v>
      </c>
      <c r="L83" s="6">
        <f t="shared" si="65"/>
        <v>31</v>
      </c>
      <c r="M83" s="6">
        <f t="shared" si="66"/>
        <v>44</v>
      </c>
      <c r="N83" s="6" t="str">
        <f t="shared" si="67"/>
        <v>07:00</v>
      </c>
      <c r="O83" s="6">
        <f t="shared" si="68"/>
        <v>53</v>
      </c>
      <c r="P83" s="6" t="str">
        <f t="shared" si="69"/>
        <v>14:00</v>
      </c>
      <c r="Q83" s="6">
        <f t="shared" si="70"/>
        <v>75</v>
      </c>
      <c r="R83" s="6" t="str">
        <f t="shared" si="71"/>
        <v>00 מ 18:00 עד 19:00 ו'</v>
      </c>
      <c r="S83" s="6">
        <f t="shared" si="72"/>
        <v>8</v>
      </c>
      <c r="T83" s="6" t="str">
        <f t="shared" si="73"/>
        <v>18:00</v>
      </c>
      <c r="U83" s="6">
        <f t="shared" si="74"/>
        <v>17</v>
      </c>
      <c r="V83" s="6" t="str">
        <f t="shared" si="75"/>
        <v>19:00</v>
      </c>
      <c r="W83" s="6" t="e">
        <f t="shared" si="76"/>
        <v>#VALUE!</v>
      </c>
      <c r="X83" s="6" t="e">
        <f t="shared" si="77"/>
        <v>#VALUE!</v>
      </c>
      <c r="Y83" s="6" t="e">
        <f t="shared" si="78"/>
        <v>#VALUE!</v>
      </c>
      <c r="Z83" s="6" t="e">
        <f t="shared" si="79"/>
        <v>#VALUE!</v>
      </c>
      <c r="AA83" s="6" t="e">
        <f t="shared" si="80"/>
        <v>#VALUE!</v>
      </c>
      <c r="AB83" s="6">
        <f t="shared" si="81"/>
        <v>109</v>
      </c>
      <c r="AC83" s="6" t="e">
        <f t="shared" si="82"/>
        <v>#VALUE!</v>
      </c>
      <c r="AD83" s="6" t="e">
        <f t="shared" si="83"/>
        <v>#VALUE!</v>
      </c>
      <c r="AE83" s="6" t="e">
        <f t="shared" si="84"/>
        <v>#VALUE!</v>
      </c>
      <c r="AF83" s="6" t="e">
        <f t="shared" si="85"/>
        <v>#VALUE!</v>
      </c>
      <c r="AG83" s="6" t="e">
        <f t="shared" si="86"/>
        <v>#VALUE!</v>
      </c>
      <c r="AH83" s="6"/>
      <c r="AI83" s="6">
        <f t="shared" si="87"/>
        <v>73</v>
      </c>
      <c r="AJ83" s="6" t="str">
        <f t="shared" si="88"/>
        <v>ו' מ 07:30 עד 12:30 מ 15:30 עד 17:00</v>
      </c>
      <c r="AK83" s="6">
        <f t="shared" si="89"/>
        <v>1</v>
      </c>
      <c r="AL83" s="6">
        <f t="shared" si="90"/>
        <v>8</v>
      </c>
      <c r="AM83" s="6" t="str">
        <f t="shared" si="91"/>
        <v>07:30</v>
      </c>
      <c r="AN83" s="6">
        <f t="shared" si="92"/>
        <v>17</v>
      </c>
      <c r="AO83" s="6" t="str">
        <f t="shared" si="93"/>
        <v>12:30</v>
      </c>
      <c r="AP83" s="6">
        <f t="shared" si="94"/>
        <v>36</v>
      </c>
      <c r="AQ83" s="6" t="str">
        <f t="shared" si="95"/>
        <v>30 מ 15:30 עד 17:00</v>
      </c>
      <c r="AR83" s="6">
        <f t="shared" si="96"/>
        <v>8</v>
      </c>
      <c r="AS83" s="6" t="str">
        <f t="shared" si="97"/>
        <v>15:30</v>
      </c>
      <c r="AT83" s="6">
        <f t="shared" si="98"/>
        <v>17</v>
      </c>
      <c r="AU83" s="6" t="str">
        <f t="shared" si="99"/>
        <v>17:00</v>
      </c>
      <c r="AV83" s="12">
        <f>IFERROR(VLOOKUP(K83,'prika 24h list'!A:B,2,FALSE),0)</f>
        <v>0</v>
      </c>
    </row>
    <row r="84" spans="1:48" ht="57.6" x14ac:dyDescent="0.3">
      <c r="A84" s="1" t="s">
        <v>84</v>
      </c>
      <c r="B84" s="1">
        <v>1069908</v>
      </c>
      <c r="C84" s="16" t="s">
        <v>734</v>
      </c>
      <c r="D84" s="6" t="e">
        <f t="shared" si="57"/>
        <v>#VALUE!</v>
      </c>
      <c r="E84" s="6" t="e">
        <f t="shared" si="58"/>
        <v>#VALUE!</v>
      </c>
      <c r="F84" s="6" t="e">
        <f t="shared" si="59"/>
        <v>#VALUE!</v>
      </c>
      <c r="G84" s="6" t="e">
        <f t="shared" si="60"/>
        <v>#VALUE!</v>
      </c>
      <c r="H84" s="6" t="e">
        <f t="shared" si="61"/>
        <v>#VALUE!</v>
      </c>
      <c r="I84" s="6">
        <f t="shared" si="62"/>
        <v>46</v>
      </c>
      <c r="J84" s="6">
        <f t="shared" si="63"/>
        <v>154</v>
      </c>
      <c r="K84" s="9" t="str">
        <f t="shared" si="64"/>
        <v>פריקה וטעינה בלבד בימים בשעות א' עד ה' מ 07:00 עד 14:00 מ 18:00 עד 19:00 ו' מ 07:30 עד 12:30 מ 15:30 עד 17:00</v>
      </c>
      <c r="L84" s="6">
        <f t="shared" si="65"/>
        <v>31</v>
      </c>
      <c r="M84" s="6">
        <f t="shared" si="66"/>
        <v>44</v>
      </c>
      <c r="N84" s="6" t="str">
        <f t="shared" si="67"/>
        <v>07:00</v>
      </c>
      <c r="O84" s="6">
        <f t="shared" si="68"/>
        <v>53</v>
      </c>
      <c r="P84" s="6" t="str">
        <f t="shared" si="69"/>
        <v>14:00</v>
      </c>
      <c r="Q84" s="6">
        <f t="shared" si="70"/>
        <v>75</v>
      </c>
      <c r="R84" s="6" t="str">
        <f t="shared" si="71"/>
        <v>00 מ 18:00 עד 19:00 ו'</v>
      </c>
      <c r="S84" s="6">
        <f t="shared" si="72"/>
        <v>8</v>
      </c>
      <c r="T84" s="6" t="str">
        <f t="shared" si="73"/>
        <v>18:00</v>
      </c>
      <c r="U84" s="6">
        <f t="shared" si="74"/>
        <v>17</v>
      </c>
      <c r="V84" s="6" t="str">
        <f t="shared" si="75"/>
        <v>19:00</v>
      </c>
      <c r="W84" s="6" t="e">
        <f t="shared" si="76"/>
        <v>#VALUE!</v>
      </c>
      <c r="X84" s="6" t="e">
        <f t="shared" si="77"/>
        <v>#VALUE!</v>
      </c>
      <c r="Y84" s="6" t="e">
        <f t="shared" si="78"/>
        <v>#VALUE!</v>
      </c>
      <c r="Z84" s="6" t="e">
        <f t="shared" si="79"/>
        <v>#VALUE!</v>
      </c>
      <c r="AA84" s="6" t="e">
        <f t="shared" si="80"/>
        <v>#VALUE!</v>
      </c>
      <c r="AB84" s="6">
        <f t="shared" si="81"/>
        <v>109</v>
      </c>
      <c r="AC84" s="6" t="e">
        <f t="shared" si="82"/>
        <v>#VALUE!</v>
      </c>
      <c r="AD84" s="6" t="e">
        <f t="shared" si="83"/>
        <v>#VALUE!</v>
      </c>
      <c r="AE84" s="6" t="e">
        <f t="shared" si="84"/>
        <v>#VALUE!</v>
      </c>
      <c r="AF84" s="6" t="e">
        <f t="shared" si="85"/>
        <v>#VALUE!</v>
      </c>
      <c r="AG84" s="6" t="e">
        <f t="shared" si="86"/>
        <v>#VALUE!</v>
      </c>
      <c r="AH84" s="6"/>
      <c r="AI84" s="6">
        <f t="shared" si="87"/>
        <v>73</v>
      </c>
      <c r="AJ84" s="6" t="str">
        <f t="shared" si="88"/>
        <v>ו' מ 07:30 עד 12:30 מ 15:30 עד 17:00</v>
      </c>
      <c r="AK84" s="6">
        <f t="shared" si="89"/>
        <v>1</v>
      </c>
      <c r="AL84" s="6">
        <f t="shared" si="90"/>
        <v>8</v>
      </c>
      <c r="AM84" s="6" t="str">
        <f t="shared" si="91"/>
        <v>07:30</v>
      </c>
      <c r="AN84" s="6">
        <f t="shared" si="92"/>
        <v>17</v>
      </c>
      <c r="AO84" s="6" t="str">
        <f t="shared" si="93"/>
        <v>12:30</v>
      </c>
      <c r="AP84" s="6">
        <f t="shared" si="94"/>
        <v>36</v>
      </c>
      <c r="AQ84" s="6" t="str">
        <f t="shared" si="95"/>
        <v>30 מ 15:30 עד 17:00</v>
      </c>
      <c r="AR84" s="6">
        <f t="shared" si="96"/>
        <v>8</v>
      </c>
      <c r="AS84" s="6" t="str">
        <f t="shared" si="97"/>
        <v>15:30</v>
      </c>
      <c r="AT84" s="6">
        <f t="shared" si="98"/>
        <v>17</v>
      </c>
      <c r="AU84" s="6" t="str">
        <f t="shared" si="99"/>
        <v>17:00</v>
      </c>
      <c r="AV84" s="12">
        <f>IFERROR(VLOOKUP(K84,'prika 24h list'!A:B,2,FALSE),0)</f>
        <v>0</v>
      </c>
    </row>
    <row r="85" spans="1:48" ht="57.6" x14ac:dyDescent="0.3">
      <c r="A85" s="1" t="s">
        <v>85</v>
      </c>
      <c r="B85" s="1">
        <v>1069918</v>
      </c>
      <c r="C85" s="16" t="s">
        <v>734</v>
      </c>
      <c r="D85" s="6" t="e">
        <f t="shared" si="57"/>
        <v>#VALUE!</v>
      </c>
      <c r="E85" s="6" t="e">
        <f t="shared" si="58"/>
        <v>#VALUE!</v>
      </c>
      <c r="F85" s="6" t="e">
        <f t="shared" si="59"/>
        <v>#VALUE!</v>
      </c>
      <c r="G85" s="6" t="e">
        <f t="shared" si="60"/>
        <v>#VALUE!</v>
      </c>
      <c r="H85" s="6" t="e">
        <f t="shared" si="61"/>
        <v>#VALUE!</v>
      </c>
      <c r="I85" s="6">
        <f t="shared" si="62"/>
        <v>46</v>
      </c>
      <c r="J85" s="6">
        <f t="shared" si="63"/>
        <v>154</v>
      </c>
      <c r="K85" s="9" t="str">
        <f t="shared" si="64"/>
        <v>פריקה וטעינה בלבד בימים בשעות א' עד ה' מ 07:00 עד 14:00 מ 18:00 עד 19:00 ו' מ 07:30 עד 12:30 מ 15:30 עד 17:00</v>
      </c>
      <c r="L85" s="6">
        <f t="shared" si="65"/>
        <v>31</v>
      </c>
      <c r="M85" s="6">
        <f t="shared" si="66"/>
        <v>44</v>
      </c>
      <c r="N85" s="6" t="str">
        <f t="shared" si="67"/>
        <v>07:00</v>
      </c>
      <c r="O85" s="6">
        <f t="shared" si="68"/>
        <v>53</v>
      </c>
      <c r="P85" s="6" t="str">
        <f t="shared" si="69"/>
        <v>14:00</v>
      </c>
      <c r="Q85" s="6">
        <f t="shared" si="70"/>
        <v>75</v>
      </c>
      <c r="R85" s="6" t="str">
        <f t="shared" si="71"/>
        <v>00 מ 18:00 עד 19:00 ו'</v>
      </c>
      <c r="S85" s="6">
        <f t="shared" si="72"/>
        <v>8</v>
      </c>
      <c r="T85" s="6" t="str">
        <f t="shared" si="73"/>
        <v>18:00</v>
      </c>
      <c r="U85" s="6">
        <f t="shared" si="74"/>
        <v>17</v>
      </c>
      <c r="V85" s="6" t="str">
        <f t="shared" si="75"/>
        <v>19:00</v>
      </c>
      <c r="W85" s="6" t="e">
        <f t="shared" si="76"/>
        <v>#VALUE!</v>
      </c>
      <c r="X85" s="6" t="e">
        <f t="shared" si="77"/>
        <v>#VALUE!</v>
      </c>
      <c r="Y85" s="6" t="e">
        <f t="shared" si="78"/>
        <v>#VALUE!</v>
      </c>
      <c r="Z85" s="6" t="e">
        <f t="shared" si="79"/>
        <v>#VALUE!</v>
      </c>
      <c r="AA85" s="6" t="e">
        <f t="shared" si="80"/>
        <v>#VALUE!</v>
      </c>
      <c r="AB85" s="6">
        <f t="shared" si="81"/>
        <v>109</v>
      </c>
      <c r="AC85" s="6" t="e">
        <f t="shared" si="82"/>
        <v>#VALUE!</v>
      </c>
      <c r="AD85" s="6" t="e">
        <f t="shared" si="83"/>
        <v>#VALUE!</v>
      </c>
      <c r="AE85" s="6" t="e">
        <f t="shared" si="84"/>
        <v>#VALUE!</v>
      </c>
      <c r="AF85" s="6" t="e">
        <f t="shared" si="85"/>
        <v>#VALUE!</v>
      </c>
      <c r="AG85" s="6" t="e">
        <f t="shared" si="86"/>
        <v>#VALUE!</v>
      </c>
      <c r="AH85" s="6"/>
      <c r="AI85" s="6">
        <f t="shared" si="87"/>
        <v>73</v>
      </c>
      <c r="AJ85" s="6" t="str">
        <f t="shared" si="88"/>
        <v>ו' מ 07:30 עד 12:30 מ 15:30 עד 17:00</v>
      </c>
      <c r="AK85" s="6">
        <f t="shared" si="89"/>
        <v>1</v>
      </c>
      <c r="AL85" s="6">
        <f t="shared" si="90"/>
        <v>8</v>
      </c>
      <c r="AM85" s="6" t="str">
        <f t="shared" si="91"/>
        <v>07:30</v>
      </c>
      <c r="AN85" s="6">
        <f t="shared" si="92"/>
        <v>17</v>
      </c>
      <c r="AO85" s="6" t="str">
        <f t="shared" si="93"/>
        <v>12:30</v>
      </c>
      <c r="AP85" s="6">
        <f t="shared" si="94"/>
        <v>36</v>
      </c>
      <c r="AQ85" s="6" t="str">
        <f t="shared" si="95"/>
        <v>30 מ 15:30 עד 17:00</v>
      </c>
      <c r="AR85" s="6">
        <f t="shared" si="96"/>
        <v>8</v>
      </c>
      <c r="AS85" s="6" t="str">
        <f t="shared" si="97"/>
        <v>15:30</v>
      </c>
      <c r="AT85" s="6">
        <f t="shared" si="98"/>
        <v>17</v>
      </c>
      <c r="AU85" s="6" t="str">
        <f t="shared" si="99"/>
        <v>17:00</v>
      </c>
      <c r="AV85" s="12">
        <f>IFERROR(VLOOKUP(K85,'prika 24h list'!A:B,2,FALSE),0)</f>
        <v>0</v>
      </c>
    </row>
    <row r="86" spans="1:48" ht="72" x14ac:dyDescent="0.3">
      <c r="A86" s="1" t="s">
        <v>86</v>
      </c>
      <c r="B86" s="1">
        <v>1070067</v>
      </c>
      <c r="C86" s="16" t="s">
        <v>738</v>
      </c>
      <c r="D86" s="6" t="e">
        <f t="shared" si="57"/>
        <v>#VALUE!</v>
      </c>
      <c r="E86" s="6" t="e">
        <f t="shared" si="58"/>
        <v>#VALUE!</v>
      </c>
      <c r="F86" s="6" t="e">
        <f t="shared" si="59"/>
        <v>#VALUE!</v>
      </c>
      <c r="G86" s="6" t="e">
        <f t="shared" si="60"/>
        <v>#VALUE!</v>
      </c>
      <c r="H86" s="6" t="e">
        <f t="shared" si="61"/>
        <v>#VALUE!</v>
      </c>
      <c r="I86" s="6">
        <f t="shared" si="62"/>
        <v>46</v>
      </c>
      <c r="J86" s="6">
        <f t="shared" si="63"/>
        <v>153</v>
      </c>
      <c r="K86" s="9" t="str">
        <f t="shared" si="64"/>
        <v>פריקה וטעינה בלבד בימים א' עד ה' מ-07:00 עד 14:00 מ-18:00 עד 19:00 בימי ו' מ-07:00 עד 12:30 מ-15:30 עד 17:00</v>
      </c>
      <c r="L86" s="6">
        <f t="shared" si="65"/>
        <v>25</v>
      </c>
      <c r="M86" s="6">
        <f t="shared" si="66"/>
        <v>38</v>
      </c>
      <c r="N86" s="6" t="str">
        <f t="shared" si="67"/>
        <v>07:00</v>
      </c>
      <c r="O86" s="6">
        <f t="shared" si="68"/>
        <v>47</v>
      </c>
      <c r="P86" s="6" t="str">
        <f t="shared" si="69"/>
        <v>14:00</v>
      </c>
      <c r="Q86" s="6">
        <f t="shared" si="70"/>
        <v>74</v>
      </c>
      <c r="R86" s="6" t="str">
        <f t="shared" si="71"/>
        <v>00 מ-18:00 עד 19:00 בימי ו'</v>
      </c>
      <c r="S86" s="6">
        <f t="shared" si="72"/>
        <v>8</v>
      </c>
      <c r="T86" s="6" t="str">
        <f t="shared" si="73"/>
        <v>18:00</v>
      </c>
      <c r="U86" s="6">
        <f t="shared" si="74"/>
        <v>17</v>
      </c>
      <c r="V86" s="6" t="str">
        <f t="shared" si="75"/>
        <v>19:00</v>
      </c>
      <c r="W86" s="6" t="e">
        <f t="shared" si="76"/>
        <v>#VALUE!</v>
      </c>
      <c r="X86" s="6" t="e">
        <f t="shared" si="77"/>
        <v>#VALUE!</v>
      </c>
      <c r="Y86" s="6" t="e">
        <f t="shared" si="78"/>
        <v>#VALUE!</v>
      </c>
      <c r="Z86" s="6" t="e">
        <f t="shared" si="79"/>
        <v>#VALUE!</v>
      </c>
      <c r="AA86" s="6" t="e">
        <f t="shared" si="80"/>
        <v>#VALUE!</v>
      </c>
      <c r="AB86" s="6">
        <f t="shared" si="81"/>
        <v>108</v>
      </c>
      <c r="AC86" s="6" t="e">
        <f t="shared" si="82"/>
        <v>#VALUE!</v>
      </c>
      <c r="AD86" s="6" t="e">
        <f t="shared" si="83"/>
        <v>#VALUE!</v>
      </c>
      <c r="AE86" s="6" t="e">
        <f t="shared" si="84"/>
        <v>#VALUE!</v>
      </c>
      <c r="AF86" s="6" t="e">
        <f t="shared" si="85"/>
        <v>#VALUE!</v>
      </c>
      <c r="AG86" s="6" t="e">
        <f t="shared" si="86"/>
        <v>#VALUE!</v>
      </c>
      <c r="AH86" s="6"/>
      <c r="AI86" s="6">
        <f t="shared" si="87"/>
        <v>72</v>
      </c>
      <c r="AJ86" s="6" t="str">
        <f t="shared" si="88"/>
        <v>ו' מ-07:00 עד 12:30 מ-15:30 עד 17:00</v>
      </c>
      <c r="AK86" s="6">
        <f t="shared" si="89"/>
        <v>1</v>
      </c>
      <c r="AL86" s="6">
        <f t="shared" si="90"/>
        <v>8</v>
      </c>
      <c r="AM86" s="6" t="str">
        <f t="shared" si="91"/>
        <v>07:00</v>
      </c>
      <c r="AN86" s="6">
        <f t="shared" si="92"/>
        <v>17</v>
      </c>
      <c r="AO86" s="6" t="str">
        <f t="shared" si="93"/>
        <v>12:30</v>
      </c>
      <c r="AP86" s="6">
        <f t="shared" si="94"/>
        <v>36</v>
      </c>
      <c r="AQ86" s="6" t="str">
        <f t="shared" si="95"/>
        <v>30 מ-15:30 עד 17:00</v>
      </c>
      <c r="AR86" s="6">
        <f t="shared" si="96"/>
        <v>8</v>
      </c>
      <c r="AS86" s="6" t="str">
        <f t="shared" si="97"/>
        <v>15:30</v>
      </c>
      <c r="AT86" s="6">
        <f t="shared" si="98"/>
        <v>17</v>
      </c>
      <c r="AU86" s="6" t="str">
        <f t="shared" si="99"/>
        <v>17:00</v>
      </c>
      <c r="AV86" s="12">
        <f>IFERROR(VLOOKUP(K86,'prika 24h list'!A:B,2,FALSE),0)</f>
        <v>0</v>
      </c>
    </row>
    <row r="87" spans="1:48" ht="57.6" x14ac:dyDescent="0.3">
      <c r="A87" s="1" t="s">
        <v>87</v>
      </c>
      <c r="B87" s="1">
        <v>1070080</v>
      </c>
      <c r="C87" s="16" t="s">
        <v>734</v>
      </c>
      <c r="D87" s="6" t="e">
        <f t="shared" si="57"/>
        <v>#VALUE!</v>
      </c>
      <c r="E87" s="6" t="e">
        <f t="shared" si="58"/>
        <v>#VALUE!</v>
      </c>
      <c r="F87" s="6" t="e">
        <f t="shared" si="59"/>
        <v>#VALUE!</v>
      </c>
      <c r="G87" s="6" t="e">
        <f t="shared" si="60"/>
        <v>#VALUE!</v>
      </c>
      <c r="H87" s="6" t="e">
        <f t="shared" si="61"/>
        <v>#VALUE!</v>
      </c>
      <c r="I87" s="6">
        <f t="shared" si="62"/>
        <v>46</v>
      </c>
      <c r="J87" s="6">
        <f t="shared" si="63"/>
        <v>154</v>
      </c>
      <c r="K87" s="9" t="str">
        <f t="shared" si="64"/>
        <v>פריקה וטעינה בלבד בימים בשעות א' עד ה' מ 07:00 עד 14:00 מ 18:00 עד 19:00 ו' מ 07:30 עד 12:30 מ 15:30 עד 17:00</v>
      </c>
      <c r="L87" s="6">
        <f t="shared" si="65"/>
        <v>31</v>
      </c>
      <c r="M87" s="6">
        <f t="shared" si="66"/>
        <v>44</v>
      </c>
      <c r="N87" s="6" t="str">
        <f t="shared" si="67"/>
        <v>07:00</v>
      </c>
      <c r="O87" s="6">
        <f t="shared" si="68"/>
        <v>53</v>
      </c>
      <c r="P87" s="6" t="str">
        <f t="shared" si="69"/>
        <v>14:00</v>
      </c>
      <c r="Q87" s="6">
        <f t="shared" si="70"/>
        <v>75</v>
      </c>
      <c r="R87" s="6" t="str">
        <f t="shared" si="71"/>
        <v>00 מ 18:00 עד 19:00 ו'</v>
      </c>
      <c r="S87" s="6">
        <f t="shared" si="72"/>
        <v>8</v>
      </c>
      <c r="T87" s="6" t="str">
        <f t="shared" si="73"/>
        <v>18:00</v>
      </c>
      <c r="U87" s="6">
        <f t="shared" si="74"/>
        <v>17</v>
      </c>
      <c r="V87" s="6" t="str">
        <f t="shared" si="75"/>
        <v>19:00</v>
      </c>
      <c r="W87" s="6" t="e">
        <f t="shared" si="76"/>
        <v>#VALUE!</v>
      </c>
      <c r="X87" s="6" t="e">
        <f t="shared" si="77"/>
        <v>#VALUE!</v>
      </c>
      <c r="Y87" s="6" t="e">
        <f t="shared" si="78"/>
        <v>#VALUE!</v>
      </c>
      <c r="Z87" s="6" t="e">
        <f t="shared" si="79"/>
        <v>#VALUE!</v>
      </c>
      <c r="AA87" s="6" t="e">
        <f t="shared" si="80"/>
        <v>#VALUE!</v>
      </c>
      <c r="AB87" s="6">
        <f t="shared" si="81"/>
        <v>109</v>
      </c>
      <c r="AC87" s="6" t="e">
        <f t="shared" si="82"/>
        <v>#VALUE!</v>
      </c>
      <c r="AD87" s="6" t="e">
        <f t="shared" si="83"/>
        <v>#VALUE!</v>
      </c>
      <c r="AE87" s="6" t="e">
        <f t="shared" si="84"/>
        <v>#VALUE!</v>
      </c>
      <c r="AF87" s="6" t="e">
        <f t="shared" si="85"/>
        <v>#VALUE!</v>
      </c>
      <c r="AG87" s="6" t="e">
        <f t="shared" si="86"/>
        <v>#VALUE!</v>
      </c>
      <c r="AH87" s="6"/>
      <c r="AI87" s="6">
        <f t="shared" si="87"/>
        <v>73</v>
      </c>
      <c r="AJ87" s="6" t="str">
        <f t="shared" si="88"/>
        <v>ו' מ 07:30 עד 12:30 מ 15:30 עד 17:00</v>
      </c>
      <c r="AK87" s="6">
        <f t="shared" si="89"/>
        <v>1</v>
      </c>
      <c r="AL87" s="6">
        <f t="shared" si="90"/>
        <v>8</v>
      </c>
      <c r="AM87" s="6" t="str">
        <f t="shared" si="91"/>
        <v>07:30</v>
      </c>
      <c r="AN87" s="6">
        <f t="shared" si="92"/>
        <v>17</v>
      </c>
      <c r="AO87" s="6" t="str">
        <f t="shared" si="93"/>
        <v>12:30</v>
      </c>
      <c r="AP87" s="6">
        <f t="shared" si="94"/>
        <v>36</v>
      </c>
      <c r="AQ87" s="6" t="str">
        <f t="shared" si="95"/>
        <v>30 מ 15:30 עד 17:00</v>
      </c>
      <c r="AR87" s="6">
        <f t="shared" si="96"/>
        <v>8</v>
      </c>
      <c r="AS87" s="6" t="str">
        <f t="shared" si="97"/>
        <v>15:30</v>
      </c>
      <c r="AT87" s="6">
        <f t="shared" si="98"/>
        <v>17</v>
      </c>
      <c r="AU87" s="6" t="str">
        <f t="shared" si="99"/>
        <v>17:00</v>
      </c>
      <c r="AV87" s="12">
        <f>IFERROR(VLOOKUP(K87,'prika 24h list'!A:B,2,FALSE),0)</f>
        <v>0</v>
      </c>
    </row>
    <row r="88" spans="1:48" ht="57.6" x14ac:dyDescent="0.3">
      <c r="A88" s="1" t="s">
        <v>88</v>
      </c>
      <c r="B88" s="1">
        <v>1070084</v>
      </c>
      <c r="C88" s="16" t="s">
        <v>734</v>
      </c>
      <c r="D88" s="6" t="e">
        <f t="shared" si="57"/>
        <v>#VALUE!</v>
      </c>
      <c r="E88" s="6" t="e">
        <f t="shared" si="58"/>
        <v>#VALUE!</v>
      </c>
      <c r="F88" s="6" t="e">
        <f t="shared" si="59"/>
        <v>#VALUE!</v>
      </c>
      <c r="G88" s="6" t="e">
        <f t="shared" si="60"/>
        <v>#VALUE!</v>
      </c>
      <c r="H88" s="6" t="e">
        <f t="shared" si="61"/>
        <v>#VALUE!</v>
      </c>
      <c r="I88" s="6">
        <f t="shared" si="62"/>
        <v>46</v>
      </c>
      <c r="J88" s="6">
        <f t="shared" si="63"/>
        <v>154</v>
      </c>
      <c r="K88" s="9" t="str">
        <f t="shared" si="64"/>
        <v>פריקה וטעינה בלבד בימים בשעות א' עד ה' מ 07:00 עד 14:00 מ 18:00 עד 19:00 ו' מ 07:30 עד 12:30 מ 15:30 עד 17:00</v>
      </c>
      <c r="L88" s="6">
        <f t="shared" si="65"/>
        <v>31</v>
      </c>
      <c r="M88" s="6">
        <f t="shared" si="66"/>
        <v>44</v>
      </c>
      <c r="N88" s="6" t="str">
        <f t="shared" si="67"/>
        <v>07:00</v>
      </c>
      <c r="O88" s="6">
        <f t="shared" si="68"/>
        <v>53</v>
      </c>
      <c r="P88" s="6" t="str">
        <f t="shared" si="69"/>
        <v>14:00</v>
      </c>
      <c r="Q88" s="6">
        <f t="shared" si="70"/>
        <v>75</v>
      </c>
      <c r="R88" s="6" t="str">
        <f t="shared" si="71"/>
        <v>00 מ 18:00 עד 19:00 ו'</v>
      </c>
      <c r="S88" s="6">
        <f t="shared" si="72"/>
        <v>8</v>
      </c>
      <c r="T88" s="6" t="str">
        <f t="shared" si="73"/>
        <v>18:00</v>
      </c>
      <c r="U88" s="6">
        <f t="shared" si="74"/>
        <v>17</v>
      </c>
      <c r="V88" s="6" t="str">
        <f t="shared" si="75"/>
        <v>19:00</v>
      </c>
      <c r="W88" s="6" t="e">
        <f t="shared" si="76"/>
        <v>#VALUE!</v>
      </c>
      <c r="X88" s="6" t="e">
        <f t="shared" si="77"/>
        <v>#VALUE!</v>
      </c>
      <c r="Y88" s="6" t="e">
        <f t="shared" si="78"/>
        <v>#VALUE!</v>
      </c>
      <c r="Z88" s="6" t="e">
        <f t="shared" si="79"/>
        <v>#VALUE!</v>
      </c>
      <c r="AA88" s="6" t="e">
        <f t="shared" si="80"/>
        <v>#VALUE!</v>
      </c>
      <c r="AB88" s="6">
        <f t="shared" si="81"/>
        <v>109</v>
      </c>
      <c r="AC88" s="6" t="e">
        <f t="shared" si="82"/>
        <v>#VALUE!</v>
      </c>
      <c r="AD88" s="6" t="e">
        <f t="shared" si="83"/>
        <v>#VALUE!</v>
      </c>
      <c r="AE88" s="6" t="e">
        <f t="shared" si="84"/>
        <v>#VALUE!</v>
      </c>
      <c r="AF88" s="6" t="e">
        <f t="shared" si="85"/>
        <v>#VALUE!</v>
      </c>
      <c r="AG88" s="6" t="e">
        <f t="shared" si="86"/>
        <v>#VALUE!</v>
      </c>
      <c r="AH88" s="6"/>
      <c r="AI88" s="6">
        <f t="shared" si="87"/>
        <v>73</v>
      </c>
      <c r="AJ88" s="6" t="str">
        <f t="shared" si="88"/>
        <v>ו' מ 07:30 עד 12:30 מ 15:30 עד 17:00</v>
      </c>
      <c r="AK88" s="6">
        <f t="shared" si="89"/>
        <v>1</v>
      </c>
      <c r="AL88" s="6">
        <f t="shared" si="90"/>
        <v>8</v>
      </c>
      <c r="AM88" s="6" t="str">
        <f t="shared" si="91"/>
        <v>07:30</v>
      </c>
      <c r="AN88" s="6">
        <f t="shared" si="92"/>
        <v>17</v>
      </c>
      <c r="AO88" s="6" t="str">
        <f t="shared" si="93"/>
        <v>12:30</v>
      </c>
      <c r="AP88" s="6">
        <f t="shared" si="94"/>
        <v>36</v>
      </c>
      <c r="AQ88" s="6" t="str">
        <f t="shared" si="95"/>
        <v>30 מ 15:30 עד 17:00</v>
      </c>
      <c r="AR88" s="6">
        <f t="shared" si="96"/>
        <v>8</v>
      </c>
      <c r="AS88" s="6" t="str">
        <f t="shared" si="97"/>
        <v>15:30</v>
      </c>
      <c r="AT88" s="6">
        <f t="shared" si="98"/>
        <v>17</v>
      </c>
      <c r="AU88" s="6" t="str">
        <f t="shared" si="99"/>
        <v>17:00</v>
      </c>
      <c r="AV88" s="12">
        <f>IFERROR(VLOOKUP(K88,'prika 24h list'!A:B,2,FALSE),0)</f>
        <v>0</v>
      </c>
    </row>
    <row r="89" spans="1:48" ht="28.8" x14ac:dyDescent="0.3">
      <c r="A89" s="1" t="s">
        <v>89</v>
      </c>
      <c r="B89" s="1">
        <v>1070229</v>
      </c>
      <c r="C89" s="16" t="s">
        <v>739</v>
      </c>
      <c r="D89" s="6">
        <f t="shared" si="57"/>
        <v>10</v>
      </c>
      <c r="E89" s="6" t="str">
        <f t="shared" si="58"/>
        <v>___ 7</v>
      </c>
      <c r="F89" s="6">
        <f t="shared" si="59"/>
        <v>4</v>
      </c>
      <c r="G89" s="6">
        <f t="shared" si="60"/>
        <v>5</v>
      </c>
      <c r="H89" s="6">
        <f t="shared" si="61"/>
        <v>7</v>
      </c>
      <c r="I89" s="6">
        <f t="shared" si="62"/>
        <v>87</v>
      </c>
      <c r="J89" s="6">
        <f t="shared" si="63"/>
        <v>104</v>
      </c>
      <c r="K89" s="9" t="str">
        <f t="shared" si="64"/>
        <v>פריקה וטעינה מותרת</v>
      </c>
      <c r="L89" s="6" t="e">
        <f t="shared" si="65"/>
        <v>#VALUE!</v>
      </c>
      <c r="M89" s="6" t="e">
        <f t="shared" si="66"/>
        <v>#VALUE!</v>
      </c>
      <c r="N89" s="6" t="e">
        <f t="shared" si="67"/>
        <v>#VALUE!</v>
      </c>
      <c r="O89" s="6" t="e">
        <f t="shared" si="68"/>
        <v>#VALUE!</v>
      </c>
      <c r="P89" s="6" t="e">
        <f t="shared" si="69"/>
        <v>#VALUE!</v>
      </c>
      <c r="Q89" s="6">
        <f t="shared" si="70"/>
        <v>18</v>
      </c>
      <c r="R89" s="6" t="e">
        <f t="shared" si="71"/>
        <v>#VALUE!</v>
      </c>
      <c r="S89" s="6" t="e">
        <f t="shared" si="72"/>
        <v>#VALUE!</v>
      </c>
      <c r="T89" s="6" t="e">
        <f t="shared" si="73"/>
        <v>#VALUE!</v>
      </c>
      <c r="U89" s="6" t="e">
        <f t="shared" si="74"/>
        <v>#VALUE!</v>
      </c>
      <c r="V89" s="6" t="e">
        <f t="shared" si="75"/>
        <v>#VALUE!</v>
      </c>
      <c r="W89" s="6" t="e">
        <f t="shared" si="76"/>
        <v>#VALUE!</v>
      </c>
      <c r="X89" s="6" t="e">
        <f t="shared" si="77"/>
        <v>#VALUE!</v>
      </c>
      <c r="Y89" s="6" t="e">
        <f t="shared" si="78"/>
        <v>#VALUE!</v>
      </c>
      <c r="Z89" s="6" t="e">
        <f t="shared" si="79"/>
        <v>#VALUE!</v>
      </c>
      <c r="AA89" s="6" t="e">
        <f t="shared" si="80"/>
        <v>#VALUE!</v>
      </c>
      <c r="AB89" s="6">
        <f t="shared" si="81"/>
        <v>18</v>
      </c>
      <c r="AC89" s="6" t="e">
        <f t="shared" si="82"/>
        <v>#VALUE!</v>
      </c>
      <c r="AD89" s="6" t="e">
        <f t="shared" si="83"/>
        <v>#VALUE!</v>
      </c>
      <c r="AE89" s="6" t="e">
        <f t="shared" si="84"/>
        <v>#VALUE!</v>
      </c>
      <c r="AF89" s="6" t="e">
        <f t="shared" si="85"/>
        <v>#VALUE!</v>
      </c>
      <c r="AG89" s="6" t="e">
        <f t="shared" si="86"/>
        <v>#VALUE!</v>
      </c>
      <c r="AH89" s="6"/>
      <c r="AI89" s="6">
        <f t="shared" si="87"/>
        <v>16</v>
      </c>
      <c r="AJ89" s="6" t="str">
        <f t="shared" si="88"/>
        <v>רת</v>
      </c>
      <c r="AK89" s="6" t="e">
        <f t="shared" si="89"/>
        <v>#VALUE!</v>
      </c>
      <c r="AL89" s="6" t="e">
        <f t="shared" si="90"/>
        <v>#VALUE!</v>
      </c>
      <c r="AM89" s="6" t="e">
        <f t="shared" si="91"/>
        <v>#VALUE!</v>
      </c>
      <c r="AN89" s="6" t="e">
        <f t="shared" si="92"/>
        <v>#VALUE!</v>
      </c>
      <c r="AO89" s="6" t="e">
        <f t="shared" si="93"/>
        <v>#VALUE!</v>
      </c>
      <c r="AP89" s="6">
        <f t="shared" si="94"/>
        <v>2</v>
      </c>
      <c r="AQ89" s="6" t="e">
        <f t="shared" si="95"/>
        <v>#VALUE!</v>
      </c>
      <c r="AR89" s="6" t="e">
        <f t="shared" si="96"/>
        <v>#VALUE!</v>
      </c>
      <c r="AS89" s="6" t="e">
        <f t="shared" si="97"/>
        <v>#VALUE!</v>
      </c>
      <c r="AT89" s="6" t="e">
        <f t="shared" si="98"/>
        <v>#VALUE!</v>
      </c>
      <c r="AU89" s="6" t="e">
        <f t="shared" si="99"/>
        <v>#VALUE!</v>
      </c>
      <c r="AV89" s="12">
        <f>IFERROR(VLOOKUP(K89,'prika 24h list'!A:B,2,FALSE),0)</f>
        <v>24</v>
      </c>
    </row>
    <row r="90" spans="1:48" x14ac:dyDescent="0.3">
      <c r="A90" s="1" t="s">
        <v>90</v>
      </c>
      <c r="B90" s="1">
        <v>1070830</v>
      </c>
      <c r="C90" s="16" t="s">
        <v>740</v>
      </c>
      <c r="D90" s="6" t="e">
        <f t="shared" si="57"/>
        <v>#VALUE!</v>
      </c>
      <c r="E90" s="6" t="e">
        <f t="shared" si="58"/>
        <v>#VALUE!</v>
      </c>
      <c r="F90" s="6" t="e">
        <f t="shared" si="59"/>
        <v>#VALUE!</v>
      </c>
      <c r="G90" s="6" t="e">
        <f t="shared" si="60"/>
        <v>#VALUE!</v>
      </c>
      <c r="H90" s="6" t="e">
        <f t="shared" si="61"/>
        <v>#VALUE!</v>
      </c>
      <c r="I90" s="6">
        <f t="shared" si="62"/>
        <v>31</v>
      </c>
      <c r="J90" s="6">
        <f t="shared" si="63"/>
        <v>48</v>
      </c>
      <c r="K90" s="9" t="str">
        <f t="shared" si="64"/>
        <v>פריקה וטעינה מותרת</v>
      </c>
      <c r="L90" s="6" t="e">
        <f t="shared" si="65"/>
        <v>#VALUE!</v>
      </c>
      <c r="M90" s="6" t="e">
        <f t="shared" si="66"/>
        <v>#VALUE!</v>
      </c>
      <c r="N90" s="6" t="e">
        <f t="shared" si="67"/>
        <v>#VALUE!</v>
      </c>
      <c r="O90" s="6" t="e">
        <f t="shared" si="68"/>
        <v>#VALUE!</v>
      </c>
      <c r="P90" s="6" t="e">
        <f t="shared" si="69"/>
        <v>#VALUE!</v>
      </c>
      <c r="Q90" s="6">
        <f t="shared" si="70"/>
        <v>18</v>
      </c>
      <c r="R90" s="6" t="e">
        <f t="shared" si="71"/>
        <v>#VALUE!</v>
      </c>
      <c r="S90" s="6" t="e">
        <f t="shared" si="72"/>
        <v>#VALUE!</v>
      </c>
      <c r="T90" s="6" t="e">
        <f t="shared" si="73"/>
        <v>#VALUE!</v>
      </c>
      <c r="U90" s="6" t="e">
        <f t="shared" si="74"/>
        <v>#VALUE!</v>
      </c>
      <c r="V90" s="6" t="e">
        <f t="shared" si="75"/>
        <v>#VALUE!</v>
      </c>
      <c r="W90" s="6" t="e">
        <f t="shared" si="76"/>
        <v>#VALUE!</v>
      </c>
      <c r="X90" s="6" t="e">
        <f t="shared" si="77"/>
        <v>#VALUE!</v>
      </c>
      <c r="Y90" s="6" t="e">
        <f t="shared" si="78"/>
        <v>#VALUE!</v>
      </c>
      <c r="Z90" s="6" t="e">
        <f t="shared" si="79"/>
        <v>#VALUE!</v>
      </c>
      <c r="AA90" s="6" t="e">
        <f t="shared" si="80"/>
        <v>#VALUE!</v>
      </c>
      <c r="AB90" s="6">
        <f t="shared" si="81"/>
        <v>18</v>
      </c>
      <c r="AC90" s="6" t="e">
        <f t="shared" si="82"/>
        <v>#VALUE!</v>
      </c>
      <c r="AD90" s="6" t="e">
        <f t="shared" si="83"/>
        <v>#VALUE!</v>
      </c>
      <c r="AE90" s="6" t="e">
        <f t="shared" si="84"/>
        <v>#VALUE!</v>
      </c>
      <c r="AF90" s="6" t="e">
        <f t="shared" si="85"/>
        <v>#VALUE!</v>
      </c>
      <c r="AG90" s="6" t="e">
        <f t="shared" si="86"/>
        <v>#VALUE!</v>
      </c>
      <c r="AH90" s="6"/>
      <c r="AI90" s="6">
        <f t="shared" si="87"/>
        <v>16</v>
      </c>
      <c r="AJ90" s="6" t="str">
        <f t="shared" si="88"/>
        <v>רת</v>
      </c>
      <c r="AK90" s="6" t="e">
        <f t="shared" si="89"/>
        <v>#VALUE!</v>
      </c>
      <c r="AL90" s="6" t="e">
        <f t="shared" si="90"/>
        <v>#VALUE!</v>
      </c>
      <c r="AM90" s="6" t="e">
        <f t="shared" si="91"/>
        <v>#VALUE!</v>
      </c>
      <c r="AN90" s="6" t="e">
        <f t="shared" si="92"/>
        <v>#VALUE!</v>
      </c>
      <c r="AO90" s="6" t="e">
        <f t="shared" si="93"/>
        <v>#VALUE!</v>
      </c>
      <c r="AP90" s="6">
        <f t="shared" si="94"/>
        <v>2</v>
      </c>
      <c r="AQ90" s="6" t="e">
        <f t="shared" si="95"/>
        <v>#VALUE!</v>
      </c>
      <c r="AR90" s="6" t="e">
        <f t="shared" si="96"/>
        <v>#VALUE!</v>
      </c>
      <c r="AS90" s="6" t="e">
        <f t="shared" si="97"/>
        <v>#VALUE!</v>
      </c>
      <c r="AT90" s="6" t="e">
        <f t="shared" si="98"/>
        <v>#VALUE!</v>
      </c>
      <c r="AU90" s="6" t="e">
        <f t="shared" si="99"/>
        <v>#VALUE!</v>
      </c>
      <c r="AV90" s="12">
        <f>IFERROR(VLOOKUP(K90,'prika 24h list'!A:B,2,FALSE),0)</f>
        <v>24</v>
      </c>
    </row>
    <row r="91" spans="1:48" ht="129.6" x14ac:dyDescent="0.3">
      <c r="A91" s="1" t="s">
        <v>91</v>
      </c>
      <c r="B91" s="1">
        <v>1070864</v>
      </c>
      <c r="C91" s="16" t="s">
        <v>741</v>
      </c>
      <c r="D91" s="6" t="e">
        <f t="shared" si="57"/>
        <v>#VALUE!</v>
      </c>
      <c r="E91" s="6" t="e">
        <f t="shared" si="58"/>
        <v>#VALUE!</v>
      </c>
      <c r="F91" s="6" t="e">
        <f t="shared" si="59"/>
        <v>#VALUE!</v>
      </c>
      <c r="G91" s="6" t="e">
        <f t="shared" si="60"/>
        <v>#VALUE!</v>
      </c>
      <c r="H91" s="6" t="e">
        <f t="shared" si="61"/>
        <v>#VALUE!</v>
      </c>
      <c r="I91" s="6">
        <f t="shared" si="62"/>
        <v>14</v>
      </c>
      <c r="J91" s="6">
        <f t="shared" si="63"/>
        <v>177</v>
      </c>
      <c r="K91" s="9" t="str">
        <f t="shared" si="64"/>
        <v>פריקה וטעינה רציפה לכלי רכב המוגדרים ברשיונם "משא", "מסחרי", ו"אחוד" בלבד בימים א' עד ו' משעה 10:00 עד 13:00 רכב חונה בניגוד לחוק יגרר ביתר הימים והשעות החניה אסורה</v>
      </c>
      <c r="L91" s="6" t="e">
        <f t="shared" si="65"/>
        <v>#VALUE!</v>
      </c>
      <c r="M91" s="6" t="e">
        <f t="shared" si="66"/>
        <v>#VALUE!</v>
      </c>
      <c r="N91" s="6" t="e">
        <f t="shared" si="67"/>
        <v>#VALUE!</v>
      </c>
      <c r="O91" s="6" t="e">
        <f t="shared" si="68"/>
        <v>#VALUE!</v>
      </c>
      <c r="P91" s="6" t="e">
        <f t="shared" si="69"/>
        <v>#VALUE!</v>
      </c>
      <c r="Q91" s="6">
        <f t="shared" si="70"/>
        <v>164</v>
      </c>
      <c r="R91" s="6" t="e">
        <f t="shared" si="71"/>
        <v>#VALUE!</v>
      </c>
      <c r="S91" s="6" t="e">
        <f t="shared" si="72"/>
        <v>#VALUE!</v>
      </c>
      <c r="T91" s="6" t="e">
        <f t="shared" si="73"/>
        <v>#VALUE!</v>
      </c>
      <c r="U91" s="6" t="e">
        <f t="shared" si="74"/>
        <v>#VALUE!</v>
      </c>
      <c r="V91" s="6" t="e">
        <f t="shared" si="75"/>
        <v>#VALUE!</v>
      </c>
      <c r="W91" s="6">
        <f t="shared" si="76"/>
        <v>81</v>
      </c>
      <c r="X91" s="6">
        <f t="shared" si="77"/>
        <v>97</v>
      </c>
      <c r="Y91" s="6" t="str">
        <f t="shared" si="78"/>
        <v>10:00</v>
      </c>
      <c r="Z91" s="6">
        <f t="shared" si="79"/>
        <v>106</v>
      </c>
      <c r="AA91" s="6" t="str">
        <f t="shared" si="80"/>
        <v>13:00</v>
      </c>
      <c r="AB91" s="6">
        <f t="shared" si="81"/>
        <v>164</v>
      </c>
      <c r="AC91" s="6" t="str">
        <f t="shared" si="82"/>
        <v>00 רכב חונה בניגוד לחוק יגרר ביתר הימים והשעות החניה אסורה</v>
      </c>
      <c r="AD91" s="6" t="e">
        <f t="shared" si="83"/>
        <v>#VALUE!</v>
      </c>
      <c r="AE91" s="6" t="e">
        <f t="shared" si="84"/>
        <v>#VALUE!</v>
      </c>
      <c r="AF91" s="6" t="e">
        <f t="shared" si="85"/>
        <v>#VALUE!</v>
      </c>
      <c r="AG91" s="6" t="e">
        <f t="shared" si="86"/>
        <v>#VALUE!</v>
      </c>
      <c r="AH91" s="6"/>
      <c r="AI91" s="6">
        <f t="shared" si="87"/>
        <v>162</v>
      </c>
      <c r="AJ91" s="6" t="str">
        <f t="shared" si="88"/>
        <v>רה</v>
      </c>
      <c r="AK91" s="6" t="e">
        <f t="shared" si="89"/>
        <v>#VALUE!</v>
      </c>
      <c r="AL91" s="6" t="e">
        <f t="shared" si="90"/>
        <v>#VALUE!</v>
      </c>
      <c r="AM91" s="6" t="e">
        <f t="shared" si="91"/>
        <v>#VALUE!</v>
      </c>
      <c r="AN91" s="6" t="e">
        <f t="shared" si="92"/>
        <v>#VALUE!</v>
      </c>
      <c r="AO91" s="6" t="e">
        <f t="shared" si="93"/>
        <v>#VALUE!</v>
      </c>
      <c r="AP91" s="6">
        <f t="shared" si="94"/>
        <v>2</v>
      </c>
      <c r="AQ91" s="6" t="e">
        <f t="shared" si="95"/>
        <v>#VALUE!</v>
      </c>
      <c r="AR91" s="6" t="e">
        <f t="shared" si="96"/>
        <v>#VALUE!</v>
      </c>
      <c r="AS91" s="6" t="e">
        <f t="shared" si="97"/>
        <v>#VALUE!</v>
      </c>
      <c r="AT91" s="6" t="e">
        <f t="shared" si="98"/>
        <v>#VALUE!</v>
      </c>
      <c r="AU91" s="6" t="e">
        <f t="shared" si="99"/>
        <v>#VALUE!</v>
      </c>
      <c r="AV91" s="12">
        <f>IFERROR(VLOOKUP(K91,'prika 24h list'!A:B,2,FALSE),0)</f>
        <v>0</v>
      </c>
    </row>
    <row r="92" spans="1:48" ht="129.6" x14ac:dyDescent="0.3">
      <c r="A92" s="1" t="s">
        <v>92</v>
      </c>
      <c r="B92" s="1">
        <v>1070867</v>
      </c>
      <c r="C92" s="16" t="s">
        <v>741</v>
      </c>
      <c r="D92" s="6" t="e">
        <f t="shared" si="57"/>
        <v>#VALUE!</v>
      </c>
      <c r="E92" s="6" t="e">
        <f t="shared" si="58"/>
        <v>#VALUE!</v>
      </c>
      <c r="F92" s="6" t="e">
        <f t="shared" si="59"/>
        <v>#VALUE!</v>
      </c>
      <c r="G92" s="6" t="e">
        <f t="shared" si="60"/>
        <v>#VALUE!</v>
      </c>
      <c r="H92" s="6" t="e">
        <f t="shared" si="61"/>
        <v>#VALUE!</v>
      </c>
      <c r="I92" s="6">
        <f t="shared" si="62"/>
        <v>14</v>
      </c>
      <c r="J92" s="6">
        <f t="shared" si="63"/>
        <v>177</v>
      </c>
      <c r="K92" s="9" t="str">
        <f t="shared" si="64"/>
        <v>פריקה וטעינה רציפה לכלי רכב המוגדרים ברשיונם "משא", "מסחרי", ו"אחוד" בלבד בימים א' עד ו' משעה 10:00 עד 13:00 רכב חונה בניגוד לחוק יגרר ביתר הימים והשעות החניה אסורה</v>
      </c>
      <c r="L92" s="6" t="e">
        <f t="shared" si="65"/>
        <v>#VALUE!</v>
      </c>
      <c r="M92" s="6" t="e">
        <f t="shared" si="66"/>
        <v>#VALUE!</v>
      </c>
      <c r="N92" s="6" t="e">
        <f t="shared" si="67"/>
        <v>#VALUE!</v>
      </c>
      <c r="O92" s="6" t="e">
        <f t="shared" si="68"/>
        <v>#VALUE!</v>
      </c>
      <c r="P92" s="6" t="e">
        <f t="shared" si="69"/>
        <v>#VALUE!</v>
      </c>
      <c r="Q92" s="6">
        <f t="shared" si="70"/>
        <v>164</v>
      </c>
      <c r="R92" s="6" t="e">
        <f t="shared" si="71"/>
        <v>#VALUE!</v>
      </c>
      <c r="S92" s="6" t="e">
        <f t="shared" si="72"/>
        <v>#VALUE!</v>
      </c>
      <c r="T92" s="6" t="e">
        <f t="shared" si="73"/>
        <v>#VALUE!</v>
      </c>
      <c r="U92" s="6" t="e">
        <f t="shared" si="74"/>
        <v>#VALUE!</v>
      </c>
      <c r="V92" s="6" t="e">
        <f t="shared" si="75"/>
        <v>#VALUE!</v>
      </c>
      <c r="W92" s="6">
        <f t="shared" si="76"/>
        <v>81</v>
      </c>
      <c r="X92" s="6">
        <f t="shared" si="77"/>
        <v>97</v>
      </c>
      <c r="Y92" s="6" t="str">
        <f t="shared" si="78"/>
        <v>10:00</v>
      </c>
      <c r="Z92" s="6">
        <f t="shared" si="79"/>
        <v>106</v>
      </c>
      <c r="AA92" s="6" t="str">
        <f t="shared" si="80"/>
        <v>13:00</v>
      </c>
      <c r="AB92" s="6">
        <f t="shared" si="81"/>
        <v>164</v>
      </c>
      <c r="AC92" s="6" t="str">
        <f t="shared" si="82"/>
        <v>00 רכב חונה בניגוד לחוק יגרר ביתר הימים והשעות החניה אסורה</v>
      </c>
      <c r="AD92" s="6" t="e">
        <f t="shared" si="83"/>
        <v>#VALUE!</v>
      </c>
      <c r="AE92" s="6" t="e">
        <f t="shared" si="84"/>
        <v>#VALUE!</v>
      </c>
      <c r="AF92" s="6" t="e">
        <f t="shared" si="85"/>
        <v>#VALUE!</v>
      </c>
      <c r="AG92" s="6" t="e">
        <f t="shared" si="86"/>
        <v>#VALUE!</v>
      </c>
      <c r="AH92" s="6"/>
      <c r="AI92" s="6">
        <f t="shared" si="87"/>
        <v>162</v>
      </c>
      <c r="AJ92" s="6" t="str">
        <f t="shared" si="88"/>
        <v>רה</v>
      </c>
      <c r="AK92" s="6" t="e">
        <f t="shared" si="89"/>
        <v>#VALUE!</v>
      </c>
      <c r="AL92" s="6" t="e">
        <f t="shared" si="90"/>
        <v>#VALUE!</v>
      </c>
      <c r="AM92" s="6" t="e">
        <f t="shared" si="91"/>
        <v>#VALUE!</v>
      </c>
      <c r="AN92" s="6" t="e">
        <f t="shared" si="92"/>
        <v>#VALUE!</v>
      </c>
      <c r="AO92" s="6" t="e">
        <f t="shared" si="93"/>
        <v>#VALUE!</v>
      </c>
      <c r="AP92" s="6">
        <f t="shared" si="94"/>
        <v>2</v>
      </c>
      <c r="AQ92" s="6" t="e">
        <f t="shared" si="95"/>
        <v>#VALUE!</v>
      </c>
      <c r="AR92" s="6" t="e">
        <f t="shared" si="96"/>
        <v>#VALUE!</v>
      </c>
      <c r="AS92" s="6" t="e">
        <f t="shared" si="97"/>
        <v>#VALUE!</v>
      </c>
      <c r="AT92" s="6" t="e">
        <f t="shared" si="98"/>
        <v>#VALUE!</v>
      </c>
      <c r="AU92" s="6" t="e">
        <f t="shared" si="99"/>
        <v>#VALUE!</v>
      </c>
      <c r="AV92" s="12">
        <f>IFERROR(VLOOKUP(K92,'prika 24h list'!A:B,2,FALSE),0)</f>
        <v>0</v>
      </c>
    </row>
    <row r="93" spans="1:48" ht="144" x14ac:dyDescent="0.3">
      <c r="A93" s="1" t="s">
        <v>93</v>
      </c>
      <c r="B93" s="1">
        <v>1070973</v>
      </c>
      <c r="C93" s="16" t="s">
        <v>742</v>
      </c>
      <c r="D93" s="6">
        <f t="shared" si="57"/>
        <v>17</v>
      </c>
      <c r="E93" s="6" t="str">
        <f t="shared" si="58"/>
        <v>קף 17</v>
      </c>
      <c r="F93" s="6">
        <f t="shared" si="59"/>
        <v>3</v>
      </c>
      <c r="G93" s="6">
        <f t="shared" si="60"/>
        <v>5</v>
      </c>
      <c r="H93" s="6">
        <f t="shared" si="61"/>
        <v>17</v>
      </c>
      <c r="I93" s="6">
        <f t="shared" si="62"/>
        <v>27</v>
      </c>
      <c r="J93" s="6">
        <f t="shared" si="63"/>
        <v>189</v>
      </c>
      <c r="K93" s="9" t="str">
        <f t="shared" si="64"/>
        <v xml:space="preserve">פריקה וטעינה לכלי רכב המוגדרים ברשיונם "מסחרי" , "משא" ו"אחוד" בלבד בימים א' עד ה' מ 06:00 עד 10:00 רכב חונה בניגוד לחוק יגרר ביתר השעות אסורה החניה לכל סוגי הרכב </v>
      </c>
      <c r="L93" s="6">
        <f t="shared" si="65"/>
        <v>75</v>
      </c>
      <c r="M93" s="6">
        <f t="shared" si="66"/>
        <v>88</v>
      </c>
      <c r="N93" s="6" t="str">
        <f t="shared" si="67"/>
        <v>06:00</v>
      </c>
      <c r="O93" s="6">
        <f t="shared" si="68"/>
        <v>97</v>
      </c>
      <c r="P93" s="6" t="str">
        <f t="shared" si="69"/>
        <v>10:00</v>
      </c>
      <c r="Q93" s="6">
        <f t="shared" si="70"/>
        <v>163</v>
      </c>
      <c r="R93" s="6" t="str">
        <f t="shared" si="71"/>
        <v xml:space="preserve">00 רכב חונה בניגוד לחוק יגרר ביתר השעות אסורה החניה לכל סוגי הרכב </v>
      </c>
      <c r="S93" s="6" t="e">
        <f t="shared" si="72"/>
        <v>#VALUE!</v>
      </c>
      <c r="T93" s="6" t="e">
        <f t="shared" si="73"/>
        <v>#VALUE!</v>
      </c>
      <c r="U93" s="6" t="e">
        <f t="shared" si="74"/>
        <v>#VALUE!</v>
      </c>
      <c r="V93" s="6" t="e">
        <f t="shared" si="75"/>
        <v>#VALUE!</v>
      </c>
      <c r="W93" s="6" t="e">
        <f t="shared" si="76"/>
        <v>#VALUE!</v>
      </c>
      <c r="X93" s="6" t="e">
        <f t="shared" si="77"/>
        <v>#VALUE!</v>
      </c>
      <c r="Y93" s="6" t="e">
        <f t="shared" si="78"/>
        <v>#VALUE!</v>
      </c>
      <c r="Z93" s="6" t="e">
        <f t="shared" si="79"/>
        <v>#VALUE!</v>
      </c>
      <c r="AA93" s="6" t="e">
        <f t="shared" si="80"/>
        <v>#VALUE!</v>
      </c>
      <c r="AB93" s="6">
        <f t="shared" si="81"/>
        <v>163</v>
      </c>
      <c r="AC93" s="6" t="e">
        <f t="shared" si="82"/>
        <v>#VALUE!</v>
      </c>
      <c r="AD93" s="6" t="e">
        <f t="shared" si="83"/>
        <v>#VALUE!</v>
      </c>
      <c r="AE93" s="6" t="e">
        <f t="shared" si="84"/>
        <v>#VALUE!</v>
      </c>
      <c r="AF93" s="6" t="e">
        <f t="shared" si="85"/>
        <v>#VALUE!</v>
      </c>
      <c r="AG93" s="6" t="e">
        <f t="shared" si="86"/>
        <v>#VALUE!</v>
      </c>
      <c r="AH93" s="6"/>
      <c r="AI93" s="6">
        <f t="shared" si="87"/>
        <v>161</v>
      </c>
      <c r="AJ93" s="6" t="str">
        <f t="shared" si="88"/>
        <v xml:space="preserve">ב </v>
      </c>
      <c r="AK93" s="6" t="e">
        <f t="shared" si="89"/>
        <v>#VALUE!</v>
      </c>
      <c r="AL93" s="6" t="e">
        <f t="shared" si="90"/>
        <v>#VALUE!</v>
      </c>
      <c r="AM93" s="6" t="e">
        <f t="shared" si="91"/>
        <v>#VALUE!</v>
      </c>
      <c r="AN93" s="6" t="e">
        <f t="shared" si="92"/>
        <v>#VALUE!</v>
      </c>
      <c r="AO93" s="6" t="e">
        <f t="shared" si="93"/>
        <v>#VALUE!</v>
      </c>
      <c r="AP93" s="6">
        <f t="shared" si="94"/>
        <v>2</v>
      </c>
      <c r="AQ93" s="6" t="e">
        <f t="shared" si="95"/>
        <v>#VALUE!</v>
      </c>
      <c r="AR93" s="6" t="e">
        <f t="shared" si="96"/>
        <v>#VALUE!</v>
      </c>
      <c r="AS93" s="6" t="e">
        <f t="shared" si="97"/>
        <v>#VALUE!</v>
      </c>
      <c r="AT93" s="6" t="e">
        <f t="shared" si="98"/>
        <v>#VALUE!</v>
      </c>
      <c r="AU93" s="6" t="e">
        <f t="shared" si="99"/>
        <v>#VALUE!</v>
      </c>
      <c r="AV93" s="12">
        <f>IFERROR(VLOOKUP(K93,'prika 24h list'!A:B,2,FALSE),0)</f>
        <v>0</v>
      </c>
    </row>
    <row r="94" spans="1:48" ht="100.8" x14ac:dyDescent="0.3">
      <c r="A94" s="1" t="s">
        <v>94</v>
      </c>
      <c r="B94" s="1">
        <v>1070997</v>
      </c>
      <c r="C94" s="16" t="s">
        <v>737</v>
      </c>
      <c r="D94" s="6" t="e">
        <f t="shared" si="57"/>
        <v>#VALUE!</v>
      </c>
      <c r="E94" s="6" t="e">
        <f t="shared" si="58"/>
        <v>#VALUE!</v>
      </c>
      <c r="F94" s="6" t="e">
        <f t="shared" si="59"/>
        <v>#VALUE!</v>
      </c>
      <c r="G94" s="6" t="e">
        <f t="shared" si="60"/>
        <v>#VALUE!</v>
      </c>
      <c r="H94" s="6" t="e">
        <f t="shared" si="61"/>
        <v>#VALUE!</v>
      </c>
      <c r="I94" s="6">
        <f t="shared" si="62"/>
        <v>13</v>
      </c>
      <c r="J94" s="6">
        <f t="shared" si="63"/>
        <v>121</v>
      </c>
      <c r="K94" s="9" t="str">
        <f t="shared" si="64"/>
        <v>פריקה וטעינה לרכב עד 4 טון בימים א' עד ה' משעה 06:00 עד 10:00 ביתר השעות החניה אסורה לכל סוגי הרכב אזור גרירה</v>
      </c>
      <c r="L94" s="6">
        <f t="shared" si="65"/>
        <v>34</v>
      </c>
      <c r="M94" s="6">
        <f t="shared" si="66"/>
        <v>50</v>
      </c>
      <c r="N94" s="6" t="str">
        <f t="shared" si="67"/>
        <v>06:00</v>
      </c>
      <c r="O94" s="6">
        <f t="shared" si="68"/>
        <v>59</v>
      </c>
      <c r="P94" s="6" t="str">
        <f t="shared" si="69"/>
        <v>10:00</v>
      </c>
      <c r="Q94" s="6">
        <f t="shared" si="70"/>
        <v>109</v>
      </c>
      <c r="R94" s="6" t="str">
        <f t="shared" si="71"/>
        <v>00 ביתר השעות החניה אסורה לכל סוגי הרכב אזור גרירה</v>
      </c>
      <c r="S94" s="6" t="e">
        <f t="shared" si="72"/>
        <v>#VALUE!</v>
      </c>
      <c r="T94" s="6" t="e">
        <f t="shared" si="73"/>
        <v>#VALUE!</v>
      </c>
      <c r="U94" s="6" t="e">
        <f t="shared" si="74"/>
        <v>#VALUE!</v>
      </c>
      <c r="V94" s="6" t="e">
        <f t="shared" si="75"/>
        <v>#VALUE!</v>
      </c>
      <c r="W94" s="6" t="e">
        <f t="shared" si="76"/>
        <v>#VALUE!</v>
      </c>
      <c r="X94" s="6" t="e">
        <f t="shared" si="77"/>
        <v>#VALUE!</v>
      </c>
      <c r="Y94" s="6" t="e">
        <f t="shared" si="78"/>
        <v>#VALUE!</v>
      </c>
      <c r="Z94" s="6" t="e">
        <f t="shared" si="79"/>
        <v>#VALUE!</v>
      </c>
      <c r="AA94" s="6" t="e">
        <f t="shared" si="80"/>
        <v>#VALUE!</v>
      </c>
      <c r="AB94" s="6">
        <f t="shared" si="81"/>
        <v>109</v>
      </c>
      <c r="AC94" s="6" t="e">
        <f t="shared" si="82"/>
        <v>#VALUE!</v>
      </c>
      <c r="AD94" s="6" t="e">
        <f t="shared" si="83"/>
        <v>#VALUE!</v>
      </c>
      <c r="AE94" s="6" t="e">
        <f t="shared" si="84"/>
        <v>#VALUE!</v>
      </c>
      <c r="AF94" s="6" t="e">
        <f t="shared" si="85"/>
        <v>#VALUE!</v>
      </c>
      <c r="AG94" s="6" t="e">
        <f t="shared" si="86"/>
        <v>#VALUE!</v>
      </c>
      <c r="AH94" s="6"/>
      <c r="AI94" s="6">
        <f t="shared" si="87"/>
        <v>107</v>
      </c>
      <c r="AJ94" s="6" t="str">
        <f t="shared" si="88"/>
        <v>רה</v>
      </c>
      <c r="AK94" s="6" t="e">
        <f t="shared" si="89"/>
        <v>#VALUE!</v>
      </c>
      <c r="AL94" s="6" t="e">
        <f t="shared" si="90"/>
        <v>#VALUE!</v>
      </c>
      <c r="AM94" s="6" t="e">
        <f t="shared" si="91"/>
        <v>#VALUE!</v>
      </c>
      <c r="AN94" s="6" t="e">
        <f t="shared" si="92"/>
        <v>#VALUE!</v>
      </c>
      <c r="AO94" s="6" t="e">
        <f t="shared" si="93"/>
        <v>#VALUE!</v>
      </c>
      <c r="AP94" s="6">
        <f t="shared" si="94"/>
        <v>2</v>
      </c>
      <c r="AQ94" s="6" t="e">
        <f t="shared" si="95"/>
        <v>#VALUE!</v>
      </c>
      <c r="AR94" s="6" t="e">
        <f t="shared" si="96"/>
        <v>#VALUE!</v>
      </c>
      <c r="AS94" s="6" t="e">
        <f t="shared" si="97"/>
        <v>#VALUE!</v>
      </c>
      <c r="AT94" s="6" t="e">
        <f t="shared" si="98"/>
        <v>#VALUE!</v>
      </c>
      <c r="AU94" s="6" t="e">
        <f t="shared" si="99"/>
        <v>#VALUE!</v>
      </c>
      <c r="AV94" s="12">
        <f>IFERROR(VLOOKUP(K94,'prika 24h list'!A:B,2,FALSE),0)</f>
        <v>0</v>
      </c>
    </row>
    <row r="95" spans="1:48" ht="100.8" x14ac:dyDescent="0.3">
      <c r="A95" s="1" t="s">
        <v>95</v>
      </c>
      <c r="B95" s="1">
        <v>1071010</v>
      </c>
      <c r="C95" s="16" t="s">
        <v>737</v>
      </c>
      <c r="D95" s="6" t="e">
        <f t="shared" si="57"/>
        <v>#VALUE!</v>
      </c>
      <c r="E95" s="6" t="e">
        <f t="shared" si="58"/>
        <v>#VALUE!</v>
      </c>
      <c r="F95" s="6" t="e">
        <f t="shared" si="59"/>
        <v>#VALUE!</v>
      </c>
      <c r="G95" s="6" t="e">
        <f t="shared" si="60"/>
        <v>#VALUE!</v>
      </c>
      <c r="H95" s="6" t="e">
        <f t="shared" si="61"/>
        <v>#VALUE!</v>
      </c>
      <c r="I95" s="6">
        <f t="shared" si="62"/>
        <v>13</v>
      </c>
      <c r="J95" s="6">
        <f t="shared" si="63"/>
        <v>121</v>
      </c>
      <c r="K95" s="9" t="str">
        <f t="shared" si="64"/>
        <v>פריקה וטעינה לרכב עד 4 טון בימים א' עד ה' משעה 06:00 עד 10:00 ביתר השעות החניה אסורה לכל סוגי הרכב אזור גרירה</v>
      </c>
      <c r="L95" s="6">
        <f t="shared" si="65"/>
        <v>34</v>
      </c>
      <c r="M95" s="6">
        <f t="shared" si="66"/>
        <v>50</v>
      </c>
      <c r="N95" s="6" t="str">
        <f t="shared" si="67"/>
        <v>06:00</v>
      </c>
      <c r="O95" s="6">
        <f t="shared" si="68"/>
        <v>59</v>
      </c>
      <c r="P95" s="6" t="str">
        <f t="shared" si="69"/>
        <v>10:00</v>
      </c>
      <c r="Q95" s="6">
        <f t="shared" si="70"/>
        <v>109</v>
      </c>
      <c r="R95" s="6" t="str">
        <f t="shared" si="71"/>
        <v>00 ביתר השעות החניה אסורה לכל סוגי הרכב אזור גרירה</v>
      </c>
      <c r="S95" s="6" t="e">
        <f t="shared" si="72"/>
        <v>#VALUE!</v>
      </c>
      <c r="T95" s="6" t="e">
        <f t="shared" si="73"/>
        <v>#VALUE!</v>
      </c>
      <c r="U95" s="6" t="e">
        <f t="shared" si="74"/>
        <v>#VALUE!</v>
      </c>
      <c r="V95" s="6" t="e">
        <f t="shared" si="75"/>
        <v>#VALUE!</v>
      </c>
      <c r="W95" s="6" t="e">
        <f t="shared" si="76"/>
        <v>#VALUE!</v>
      </c>
      <c r="X95" s="6" t="e">
        <f t="shared" si="77"/>
        <v>#VALUE!</v>
      </c>
      <c r="Y95" s="6" t="e">
        <f t="shared" si="78"/>
        <v>#VALUE!</v>
      </c>
      <c r="Z95" s="6" t="e">
        <f t="shared" si="79"/>
        <v>#VALUE!</v>
      </c>
      <c r="AA95" s="6" t="e">
        <f t="shared" si="80"/>
        <v>#VALUE!</v>
      </c>
      <c r="AB95" s="6">
        <f t="shared" si="81"/>
        <v>109</v>
      </c>
      <c r="AC95" s="6" t="e">
        <f t="shared" si="82"/>
        <v>#VALUE!</v>
      </c>
      <c r="AD95" s="6" t="e">
        <f t="shared" si="83"/>
        <v>#VALUE!</v>
      </c>
      <c r="AE95" s="6" t="e">
        <f t="shared" si="84"/>
        <v>#VALUE!</v>
      </c>
      <c r="AF95" s="6" t="e">
        <f t="shared" si="85"/>
        <v>#VALUE!</v>
      </c>
      <c r="AG95" s="6" t="e">
        <f t="shared" si="86"/>
        <v>#VALUE!</v>
      </c>
      <c r="AH95" s="6"/>
      <c r="AI95" s="6">
        <f t="shared" si="87"/>
        <v>107</v>
      </c>
      <c r="AJ95" s="6" t="str">
        <f t="shared" si="88"/>
        <v>רה</v>
      </c>
      <c r="AK95" s="6" t="e">
        <f t="shared" si="89"/>
        <v>#VALUE!</v>
      </c>
      <c r="AL95" s="6" t="e">
        <f t="shared" si="90"/>
        <v>#VALUE!</v>
      </c>
      <c r="AM95" s="6" t="e">
        <f t="shared" si="91"/>
        <v>#VALUE!</v>
      </c>
      <c r="AN95" s="6" t="e">
        <f t="shared" si="92"/>
        <v>#VALUE!</v>
      </c>
      <c r="AO95" s="6" t="e">
        <f t="shared" si="93"/>
        <v>#VALUE!</v>
      </c>
      <c r="AP95" s="6">
        <f t="shared" si="94"/>
        <v>2</v>
      </c>
      <c r="AQ95" s="6" t="e">
        <f t="shared" si="95"/>
        <v>#VALUE!</v>
      </c>
      <c r="AR95" s="6" t="e">
        <f t="shared" si="96"/>
        <v>#VALUE!</v>
      </c>
      <c r="AS95" s="6" t="e">
        <f t="shared" si="97"/>
        <v>#VALUE!</v>
      </c>
      <c r="AT95" s="6" t="e">
        <f t="shared" si="98"/>
        <v>#VALUE!</v>
      </c>
      <c r="AU95" s="6" t="e">
        <f t="shared" si="99"/>
        <v>#VALUE!</v>
      </c>
      <c r="AV95" s="12">
        <f>IFERROR(VLOOKUP(K95,'prika 24h list'!A:B,2,FALSE),0)</f>
        <v>0</v>
      </c>
    </row>
    <row r="96" spans="1:48" ht="28.8" x14ac:dyDescent="0.3">
      <c r="A96" s="1" t="s">
        <v>96</v>
      </c>
      <c r="B96" s="1">
        <v>1071147</v>
      </c>
      <c r="C96" s="16" t="s">
        <v>743</v>
      </c>
      <c r="D96" s="6">
        <f t="shared" si="57"/>
        <v>17</v>
      </c>
      <c r="E96" s="6" t="str">
        <f t="shared" si="58"/>
        <v>קף 18</v>
      </c>
      <c r="F96" s="6">
        <f t="shared" si="59"/>
        <v>3</v>
      </c>
      <c r="G96" s="6">
        <f t="shared" si="60"/>
        <v>5</v>
      </c>
      <c r="H96" s="6">
        <f t="shared" si="61"/>
        <v>18</v>
      </c>
      <c r="I96" s="6">
        <f t="shared" si="62"/>
        <v>48</v>
      </c>
      <c r="J96" s="6">
        <f t="shared" si="63"/>
        <v>65</v>
      </c>
      <c r="K96" s="9" t="str">
        <f t="shared" si="64"/>
        <v>פריקה וטעינה מותרת</v>
      </c>
      <c r="L96" s="6" t="e">
        <f t="shared" si="65"/>
        <v>#VALUE!</v>
      </c>
      <c r="M96" s="6" t="e">
        <f t="shared" si="66"/>
        <v>#VALUE!</v>
      </c>
      <c r="N96" s="6" t="e">
        <f t="shared" si="67"/>
        <v>#VALUE!</v>
      </c>
      <c r="O96" s="6" t="e">
        <f t="shared" si="68"/>
        <v>#VALUE!</v>
      </c>
      <c r="P96" s="6" t="e">
        <f t="shared" si="69"/>
        <v>#VALUE!</v>
      </c>
      <c r="Q96" s="6">
        <f t="shared" si="70"/>
        <v>18</v>
      </c>
      <c r="R96" s="6" t="e">
        <f t="shared" si="71"/>
        <v>#VALUE!</v>
      </c>
      <c r="S96" s="6" t="e">
        <f t="shared" si="72"/>
        <v>#VALUE!</v>
      </c>
      <c r="T96" s="6" t="e">
        <f t="shared" si="73"/>
        <v>#VALUE!</v>
      </c>
      <c r="U96" s="6" t="e">
        <f t="shared" si="74"/>
        <v>#VALUE!</v>
      </c>
      <c r="V96" s="6" t="e">
        <f t="shared" si="75"/>
        <v>#VALUE!</v>
      </c>
      <c r="W96" s="6" t="e">
        <f t="shared" si="76"/>
        <v>#VALUE!</v>
      </c>
      <c r="X96" s="6" t="e">
        <f t="shared" si="77"/>
        <v>#VALUE!</v>
      </c>
      <c r="Y96" s="6" t="e">
        <f t="shared" si="78"/>
        <v>#VALUE!</v>
      </c>
      <c r="Z96" s="6" t="e">
        <f t="shared" si="79"/>
        <v>#VALUE!</v>
      </c>
      <c r="AA96" s="6" t="e">
        <f t="shared" si="80"/>
        <v>#VALUE!</v>
      </c>
      <c r="AB96" s="6">
        <f t="shared" si="81"/>
        <v>18</v>
      </c>
      <c r="AC96" s="6" t="e">
        <f t="shared" si="82"/>
        <v>#VALUE!</v>
      </c>
      <c r="AD96" s="6" t="e">
        <f t="shared" si="83"/>
        <v>#VALUE!</v>
      </c>
      <c r="AE96" s="6" t="e">
        <f t="shared" si="84"/>
        <v>#VALUE!</v>
      </c>
      <c r="AF96" s="6" t="e">
        <f t="shared" si="85"/>
        <v>#VALUE!</v>
      </c>
      <c r="AG96" s="6" t="e">
        <f t="shared" si="86"/>
        <v>#VALUE!</v>
      </c>
      <c r="AH96" s="6"/>
      <c r="AI96" s="6">
        <f t="shared" si="87"/>
        <v>16</v>
      </c>
      <c r="AJ96" s="6" t="str">
        <f t="shared" si="88"/>
        <v>רת</v>
      </c>
      <c r="AK96" s="6" t="e">
        <f t="shared" si="89"/>
        <v>#VALUE!</v>
      </c>
      <c r="AL96" s="6" t="e">
        <f t="shared" si="90"/>
        <v>#VALUE!</v>
      </c>
      <c r="AM96" s="6" t="e">
        <f t="shared" si="91"/>
        <v>#VALUE!</v>
      </c>
      <c r="AN96" s="6" t="e">
        <f t="shared" si="92"/>
        <v>#VALUE!</v>
      </c>
      <c r="AO96" s="6" t="e">
        <f t="shared" si="93"/>
        <v>#VALUE!</v>
      </c>
      <c r="AP96" s="6">
        <f t="shared" si="94"/>
        <v>2</v>
      </c>
      <c r="AQ96" s="6" t="e">
        <f t="shared" si="95"/>
        <v>#VALUE!</v>
      </c>
      <c r="AR96" s="6" t="e">
        <f t="shared" si="96"/>
        <v>#VALUE!</v>
      </c>
      <c r="AS96" s="6" t="e">
        <f t="shared" si="97"/>
        <v>#VALUE!</v>
      </c>
      <c r="AT96" s="6" t="e">
        <f t="shared" si="98"/>
        <v>#VALUE!</v>
      </c>
      <c r="AU96" s="6" t="e">
        <f t="shared" si="99"/>
        <v>#VALUE!</v>
      </c>
      <c r="AV96" s="12">
        <f>IFERROR(VLOOKUP(K96,'prika 24h list'!A:B,2,FALSE),0)</f>
        <v>24</v>
      </c>
    </row>
    <row r="97" spans="1:48" ht="201.6" x14ac:dyDescent="0.3">
      <c r="A97" s="1" t="s">
        <v>97</v>
      </c>
      <c r="B97" s="1">
        <v>1071180</v>
      </c>
      <c r="C97" s="16" t="s">
        <v>744</v>
      </c>
      <c r="D97" s="6">
        <f t="shared" si="57"/>
        <v>16</v>
      </c>
      <c r="E97" s="6" t="str">
        <f t="shared" si="58"/>
        <v>וקף 6</v>
      </c>
      <c r="F97" s="6">
        <f t="shared" si="59"/>
        <v>4</v>
      </c>
      <c r="G97" s="6">
        <f t="shared" si="60"/>
        <v>5</v>
      </c>
      <c r="H97" s="6">
        <f t="shared" si="61"/>
        <v>6</v>
      </c>
      <c r="I97" s="6">
        <f t="shared" si="62"/>
        <v>20</v>
      </c>
      <c r="J97" s="6">
        <f t="shared" si="63"/>
        <v>237</v>
      </c>
      <c r="K97" s="9" t="str">
        <f t="shared" si="64"/>
        <v xml:space="preserve">פריקה וטעינה רציפה מותרת לכלי רכב המוגדרים ברישיונם "משא", "מסחרי", ו"אחוד" בלבד בימים א' עד ה' משעה 09:00 עד 13:00 ו' וערבי חג משעה 09:00 עד 11:00 ביתר השעות והימים החניה מותרת לכל סוגי הרכב רכב חונה בניגוד לחוק יגרר </v>
      </c>
      <c r="L97" s="6">
        <f t="shared" si="65"/>
        <v>88</v>
      </c>
      <c r="M97" s="6">
        <f t="shared" si="66"/>
        <v>104</v>
      </c>
      <c r="N97" s="6" t="str">
        <f t="shared" si="67"/>
        <v>09:00</v>
      </c>
      <c r="O97" s="6">
        <f t="shared" si="68"/>
        <v>113</v>
      </c>
      <c r="P97" s="6" t="str">
        <f t="shared" si="69"/>
        <v>13:00</v>
      </c>
      <c r="Q97" s="6">
        <f t="shared" si="70"/>
        <v>118</v>
      </c>
      <c r="R97" s="6" t="str">
        <f t="shared" si="71"/>
        <v>00 ו'</v>
      </c>
      <c r="S97" s="6" t="e">
        <f t="shared" si="72"/>
        <v>#VALUE!</v>
      </c>
      <c r="T97" s="6" t="e">
        <f t="shared" si="73"/>
        <v>#VALUE!</v>
      </c>
      <c r="U97" s="6" t="e">
        <f t="shared" si="74"/>
        <v>#VALUE!</v>
      </c>
      <c r="V97" s="6" t="e">
        <f t="shared" si="75"/>
        <v>#VALUE!</v>
      </c>
      <c r="W97" s="6" t="e">
        <f t="shared" si="76"/>
        <v>#VALUE!</v>
      </c>
      <c r="X97" s="6" t="e">
        <f t="shared" si="77"/>
        <v>#VALUE!</v>
      </c>
      <c r="Y97" s="6" t="e">
        <f t="shared" si="78"/>
        <v>#VALUE!</v>
      </c>
      <c r="Z97" s="6" t="e">
        <f t="shared" si="79"/>
        <v>#VALUE!</v>
      </c>
      <c r="AA97" s="6" t="e">
        <f t="shared" si="80"/>
        <v>#VALUE!</v>
      </c>
      <c r="AB97" s="6">
        <f t="shared" si="81"/>
        <v>218</v>
      </c>
      <c r="AC97" s="6" t="e">
        <f t="shared" si="82"/>
        <v>#VALUE!</v>
      </c>
      <c r="AD97" s="6" t="e">
        <f t="shared" si="83"/>
        <v>#VALUE!</v>
      </c>
      <c r="AE97" s="6" t="e">
        <f t="shared" si="84"/>
        <v>#VALUE!</v>
      </c>
      <c r="AF97" s="6" t="e">
        <f t="shared" si="85"/>
        <v>#VALUE!</v>
      </c>
      <c r="AG97" s="6" t="e">
        <f t="shared" si="86"/>
        <v>#VALUE!</v>
      </c>
      <c r="AH97" s="6"/>
      <c r="AI97" s="6">
        <f t="shared" si="87"/>
        <v>116</v>
      </c>
      <c r="AJ97" s="6" t="str">
        <f t="shared" si="88"/>
        <v xml:space="preserve">ו' וערבי חג משעה 09:00 עד 11:00 ביתר השעות והימים החניה מותרת לכל סוגי הרכב רכב חונה בניגוד לחוק יגרר </v>
      </c>
      <c r="AK97" s="6">
        <f t="shared" si="89"/>
        <v>1</v>
      </c>
      <c r="AL97" s="6">
        <f t="shared" si="90"/>
        <v>20</v>
      </c>
      <c r="AM97" s="6" t="str">
        <f t="shared" si="91"/>
        <v>09:00</v>
      </c>
      <c r="AN97" s="6">
        <f t="shared" si="92"/>
        <v>29</v>
      </c>
      <c r="AO97" s="6" t="str">
        <f t="shared" si="93"/>
        <v>11:00</v>
      </c>
      <c r="AP97" s="6">
        <f t="shared" si="94"/>
        <v>102</v>
      </c>
      <c r="AQ97" s="6" t="str">
        <f t="shared" si="95"/>
        <v xml:space="preserve">00 ביתר השעות והימים החניה מותרת לכל סוגי הרכב רכב חונה בניגוד לחוק יגרר </v>
      </c>
      <c r="AR97" s="6" t="e">
        <f t="shared" si="96"/>
        <v>#VALUE!</v>
      </c>
      <c r="AS97" s="6" t="e">
        <f t="shared" si="97"/>
        <v>#VALUE!</v>
      </c>
      <c r="AT97" s="6" t="e">
        <f t="shared" si="98"/>
        <v>#VALUE!</v>
      </c>
      <c r="AU97" s="6" t="e">
        <f t="shared" si="99"/>
        <v>#VALUE!</v>
      </c>
      <c r="AV97" s="12">
        <f>IFERROR(VLOOKUP(K97,'prika 24h list'!A:B,2,FALSE),0)</f>
        <v>0</v>
      </c>
    </row>
    <row r="98" spans="1:48" ht="57.6" x14ac:dyDescent="0.3">
      <c r="A98" s="1" t="s">
        <v>98</v>
      </c>
      <c r="B98" s="1">
        <v>1071528</v>
      </c>
      <c r="C98" s="16" t="s">
        <v>745</v>
      </c>
      <c r="D98" s="6">
        <f t="shared" si="57"/>
        <v>17</v>
      </c>
      <c r="E98" s="6" t="str">
        <f t="shared" si="58"/>
        <v>קף 18</v>
      </c>
      <c r="F98" s="6">
        <f t="shared" si="59"/>
        <v>3</v>
      </c>
      <c r="G98" s="6">
        <f t="shared" si="60"/>
        <v>5</v>
      </c>
      <c r="H98" s="6">
        <f t="shared" si="61"/>
        <v>18</v>
      </c>
      <c r="I98" s="6">
        <f t="shared" si="62"/>
        <v>73</v>
      </c>
      <c r="J98" s="6">
        <f t="shared" si="63"/>
        <v>198</v>
      </c>
      <c r="K98" s="9" t="str">
        <f t="shared" si="64"/>
        <v xml:space="preserve">פריקה וטעינה רציפה לכלי רכב עד 4 טון המוגדרים ברשיונם "משא", "מסחרי", ו"אחוד" בלבד ביתר הימים השעות מותרת החניה לכל סוגי הרכב </v>
      </c>
      <c r="L98" s="6" t="e">
        <f t="shared" si="65"/>
        <v>#VALUE!</v>
      </c>
      <c r="M98" s="6" t="e">
        <f t="shared" si="66"/>
        <v>#VALUE!</v>
      </c>
      <c r="N98" s="6" t="e">
        <f t="shared" si="67"/>
        <v>#VALUE!</v>
      </c>
      <c r="O98" s="6" t="e">
        <f t="shared" si="68"/>
        <v>#VALUE!</v>
      </c>
      <c r="P98" s="6" t="e">
        <f t="shared" si="69"/>
        <v>#VALUE!</v>
      </c>
      <c r="Q98" s="6">
        <f t="shared" si="70"/>
        <v>126</v>
      </c>
      <c r="R98" s="6" t="e">
        <f t="shared" si="71"/>
        <v>#VALUE!</v>
      </c>
      <c r="S98" s="6" t="e">
        <f t="shared" si="72"/>
        <v>#VALUE!</v>
      </c>
      <c r="T98" s="6" t="e">
        <f t="shared" si="73"/>
        <v>#VALUE!</v>
      </c>
      <c r="U98" s="6" t="e">
        <f t="shared" si="74"/>
        <v>#VALUE!</v>
      </c>
      <c r="V98" s="6" t="e">
        <f t="shared" si="75"/>
        <v>#VALUE!</v>
      </c>
      <c r="W98" s="6" t="e">
        <f t="shared" si="76"/>
        <v>#VALUE!</v>
      </c>
      <c r="X98" s="6" t="e">
        <f t="shared" si="77"/>
        <v>#VALUE!</v>
      </c>
      <c r="Y98" s="6" t="e">
        <f t="shared" si="78"/>
        <v>#VALUE!</v>
      </c>
      <c r="Z98" s="6" t="e">
        <f t="shared" si="79"/>
        <v>#VALUE!</v>
      </c>
      <c r="AA98" s="6" t="e">
        <f t="shared" si="80"/>
        <v>#VALUE!</v>
      </c>
      <c r="AB98" s="6">
        <f t="shared" si="81"/>
        <v>126</v>
      </c>
      <c r="AC98" s="6" t="e">
        <f t="shared" si="82"/>
        <v>#VALUE!</v>
      </c>
      <c r="AD98" s="6" t="e">
        <f t="shared" si="83"/>
        <v>#VALUE!</v>
      </c>
      <c r="AE98" s="6" t="e">
        <f t="shared" si="84"/>
        <v>#VALUE!</v>
      </c>
      <c r="AF98" s="6" t="e">
        <f t="shared" si="85"/>
        <v>#VALUE!</v>
      </c>
      <c r="AG98" s="6" t="e">
        <f t="shared" si="86"/>
        <v>#VALUE!</v>
      </c>
      <c r="AH98" s="6"/>
      <c r="AI98" s="6">
        <f t="shared" si="87"/>
        <v>124</v>
      </c>
      <c r="AJ98" s="6" t="str">
        <f t="shared" si="88"/>
        <v xml:space="preserve">ב </v>
      </c>
      <c r="AK98" s="6" t="e">
        <f t="shared" si="89"/>
        <v>#VALUE!</v>
      </c>
      <c r="AL98" s="6" t="e">
        <f t="shared" si="90"/>
        <v>#VALUE!</v>
      </c>
      <c r="AM98" s="6" t="e">
        <f t="shared" si="91"/>
        <v>#VALUE!</v>
      </c>
      <c r="AN98" s="6" t="e">
        <f t="shared" si="92"/>
        <v>#VALUE!</v>
      </c>
      <c r="AO98" s="6" t="e">
        <f t="shared" si="93"/>
        <v>#VALUE!</v>
      </c>
      <c r="AP98" s="6">
        <f t="shared" si="94"/>
        <v>2</v>
      </c>
      <c r="AQ98" s="6" t="e">
        <f t="shared" si="95"/>
        <v>#VALUE!</v>
      </c>
      <c r="AR98" s="6" t="e">
        <f t="shared" si="96"/>
        <v>#VALUE!</v>
      </c>
      <c r="AS98" s="6" t="e">
        <f t="shared" si="97"/>
        <v>#VALUE!</v>
      </c>
      <c r="AT98" s="6" t="e">
        <f t="shared" si="98"/>
        <v>#VALUE!</v>
      </c>
      <c r="AU98" s="6" t="e">
        <f t="shared" si="99"/>
        <v>#VALUE!</v>
      </c>
      <c r="AV98" s="12">
        <f>IFERROR(VLOOKUP(K98,'prika 24h list'!A:B,2,FALSE),0)</f>
        <v>0</v>
      </c>
    </row>
    <row r="99" spans="1:48" ht="144" x14ac:dyDescent="0.3">
      <c r="A99" s="1" t="s">
        <v>99</v>
      </c>
      <c r="B99" s="1">
        <v>1071674</v>
      </c>
      <c r="C99" s="16" t="s">
        <v>746</v>
      </c>
      <c r="D99" s="6">
        <f t="shared" si="57"/>
        <v>17</v>
      </c>
      <c r="E99" s="6" t="str">
        <f t="shared" si="58"/>
        <v>קף 18</v>
      </c>
      <c r="F99" s="6">
        <f t="shared" si="59"/>
        <v>3</v>
      </c>
      <c r="G99" s="6">
        <f t="shared" si="60"/>
        <v>5</v>
      </c>
      <c r="H99" s="6">
        <f t="shared" si="61"/>
        <v>18</v>
      </c>
      <c r="I99" s="6">
        <f t="shared" si="62"/>
        <v>27</v>
      </c>
      <c r="J99" s="6">
        <f t="shared" si="63"/>
        <v>206</v>
      </c>
      <c r="K99" s="9" t="str">
        <f t="shared" si="64"/>
        <v xml:space="preserve">פריקה וטעינה רציפה לכלי רכב המוגדרים ברשיונם "משא", "מסחרי", ו"אחוד" בלבד עד 8.0 טון בימים א' עד ה' מ 06:00 עד 02:00 רכב חונה בניגוד לחוק יגרר ביתר השעות מותרת החניה לכל סוגי הרכב </v>
      </c>
      <c r="L99" s="6">
        <f t="shared" si="65"/>
        <v>92</v>
      </c>
      <c r="M99" s="6">
        <f t="shared" si="66"/>
        <v>105</v>
      </c>
      <c r="N99" s="6" t="str">
        <f t="shared" si="67"/>
        <v>06:00</v>
      </c>
      <c r="O99" s="6">
        <f t="shared" si="68"/>
        <v>114</v>
      </c>
      <c r="P99" s="6" t="str">
        <f t="shared" si="69"/>
        <v>02:00</v>
      </c>
      <c r="Q99" s="6">
        <f t="shared" si="70"/>
        <v>180</v>
      </c>
      <c r="R99" s="6" t="str">
        <f t="shared" si="71"/>
        <v xml:space="preserve">00 רכב חונה בניגוד לחוק יגרר ביתר השעות מותרת החניה לכל סוגי הרכב </v>
      </c>
      <c r="S99" s="6" t="e">
        <f t="shared" si="72"/>
        <v>#VALUE!</v>
      </c>
      <c r="T99" s="6" t="e">
        <f t="shared" si="73"/>
        <v>#VALUE!</v>
      </c>
      <c r="U99" s="6" t="e">
        <f t="shared" si="74"/>
        <v>#VALUE!</v>
      </c>
      <c r="V99" s="6" t="e">
        <f t="shared" si="75"/>
        <v>#VALUE!</v>
      </c>
      <c r="W99" s="6" t="e">
        <f t="shared" si="76"/>
        <v>#VALUE!</v>
      </c>
      <c r="X99" s="6" t="e">
        <f t="shared" si="77"/>
        <v>#VALUE!</v>
      </c>
      <c r="Y99" s="6" t="e">
        <f t="shared" si="78"/>
        <v>#VALUE!</v>
      </c>
      <c r="Z99" s="6" t="e">
        <f t="shared" si="79"/>
        <v>#VALUE!</v>
      </c>
      <c r="AA99" s="6" t="e">
        <f t="shared" si="80"/>
        <v>#VALUE!</v>
      </c>
      <c r="AB99" s="6">
        <f t="shared" si="81"/>
        <v>180</v>
      </c>
      <c r="AC99" s="6" t="e">
        <f t="shared" si="82"/>
        <v>#VALUE!</v>
      </c>
      <c r="AD99" s="6" t="e">
        <f t="shared" si="83"/>
        <v>#VALUE!</v>
      </c>
      <c r="AE99" s="6" t="e">
        <f t="shared" si="84"/>
        <v>#VALUE!</v>
      </c>
      <c r="AF99" s="6" t="e">
        <f t="shared" si="85"/>
        <v>#VALUE!</v>
      </c>
      <c r="AG99" s="6" t="e">
        <f t="shared" si="86"/>
        <v>#VALUE!</v>
      </c>
      <c r="AH99" s="6"/>
      <c r="AI99" s="6">
        <f t="shared" si="87"/>
        <v>178</v>
      </c>
      <c r="AJ99" s="6" t="str">
        <f t="shared" si="88"/>
        <v xml:space="preserve">ב </v>
      </c>
      <c r="AK99" s="6" t="e">
        <f t="shared" si="89"/>
        <v>#VALUE!</v>
      </c>
      <c r="AL99" s="6" t="e">
        <f t="shared" si="90"/>
        <v>#VALUE!</v>
      </c>
      <c r="AM99" s="6" t="e">
        <f t="shared" si="91"/>
        <v>#VALUE!</v>
      </c>
      <c r="AN99" s="6" t="e">
        <f t="shared" si="92"/>
        <v>#VALUE!</v>
      </c>
      <c r="AO99" s="6" t="e">
        <f t="shared" si="93"/>
        <v>#VALUE!</v>
      </c>
      <c r="AP99" s="6">
        <f t="shared" si="94"/>
        <v>2</v>
      </c>
      <c r="AQ99" s="6" t="e">
        <f t="shared" si="95"/>
        <v>#VALUE!</v>
      </c>
      <c r="AR99" s="6" t="e">
        <f t="shared" si="96"/>
        <v>#VALUE!</v>
      </c>
      <c r="AS99" s="6" t="e">
        <f t="shared" si="97"/>
        <v>#VALUE!</v>
      </c>
      <c r="AT99" s="6" t="e">
        <f t="shared" si="98"/>
        <v>#VALUE!</v>
      </c>
      <c r="AU99" s="6" t="e">
        <f t="shared" si="99"/>
        <v>#VALUE!</v>
      </c>
      <c r="AV99" s="12">
        <f>IFERROR(VLOOKUP(K99,'prika 24h list'!A:B,2,FALSE),0)</f>
        <v>0</v>
      </c>
    </row>
    <row r="100" spans="1:48" ht="57.6" x14ac:dyDescent="0.3">
      <c r="A100" s="1" t="s">
        <v>100</v>
      </c>
      <c r="B100" s="1">
        <v>1077838</v>
      </c>
      <c r="C100" s="16" t="s">
        <v>747</v>
      </c>
      <c r="D100" s="6">
        <f t="shared" si="57"/>
        <v>17</v>
      </c>
      <c r="E100" s="6" t="str">
        <f t="shared" si="58"/>
        <v>קף 12</v>
      </c>
      <c r="F100" s="6">
        <f t="shared" si="59"/>
        <v>3</v>
      </c>
      <c r="G100" s="6">
        <f t="shared" si="60"/>
        <v>5</v>
      </c>
      <c r="H100" s="6">
        <f t="shared" si="61"/>
        <v>12</v>
      </c>
      <c r="I100" s="6">
        <f t="shared" si="62"/>
        <v>81</v>
      </c>
      <c r="J100" s="6">
        <f t="shared" si="63"/>
        <v>180</v>
      </c>
      <c r="K100" s="9" t="str">
        <f t="shared" si="64"/>
        <v>פריקה וטעינה מותרת לכלי רכב המוגדרים ברישיונם "משא", "מסחרי", ו"אחוד" בלבד רכב חונה בניגוד לחוק יגרר</v>
      </c>
      <c r="L100" s="6" t="e">
        <f t="shared" si="65"/>
        <v>#VALUE!</v>
      </c>
      <c r="M100" s="6" t="e">
        <f t="shared" si="66"/>
        <v>#VALUE!</v>
      </c>
      <c r="N100" s="6" t="e">
        <f t="shared" si="67"/>
        <v>#VALUE!</v>
      </c>
      <c r="O100" s="6" t="e">
        <f t="shared" si="68"/>
        <v>#VALUE!</v>
      </c>
      <c r="P100" s="6" t="e">
        <f t="shared" si="69"/>
        <v>#VALUE!</v>
      </c>
      <c r="Q100" s="6">
        <f t="shared" si="70"/>
        <v>100</v>
      </c>
      <c r="R100" s="6" t="e">
        <f t="shared" si="71"/>
        <v>#VALUE!</v>
      </c>
      <c r="S100" s="6" t="e">
        <f t="shared" si="72"/>
        <v>#VALUE!</v>
      </c>
      <c r="T100" s="6" t="e">
        <f t="shared" si="73"/>
        <v>#VALUE!</v>
      </c>
      <c r="U100" s="6" t="e">
        <f t="shared" si="74"/>
        <v>#VALUE!</v>
      </c>
      <c r="V100" s="6" t="e">
        <f t="shared" si="75"/>
        <v>#VALUE!</v>
      </c>
      <c r="W100" s="6" t="e">
        <f t="shared" si="76"/>
        <v>#VALUE!</v>
      </c>
      <c r="X100" s="6" t="e">
        <f t="shared" si="77"/>
        <v>#VALUE!</v>
      </c>
      <c r="Y100" s="6" t="e">
        <f t="shared" si="78"/>
        <v>#VALUE!</v>
      </c>
      <c r="Z100" s="6" t="e">
        <f t="shared" si="79"/>
        <v>#VALUE!</v>
      </c>
      <c r="AA100" s="6" t="e">
        <f t="shared" si="80"/>
        <v>#VALUE!</v>
      </c>
      <c r="AB100" s="6">
        <f t="shared" si="81"/>
        <v>100</v>
      </c>
      <c r="AC100" s="6" t="e">
        <f t="shared" si="82"/>
        <v>#VALUE!</v>
      </c>
      <c r="AD100" s="6" t="e">
        <f t="shared" si="83"/>
        <v>#VALUE!</v>
      </c>
      <c r="AE100" s="6" t="e">
        <f t="shared" si="84"/>
        <v>#VALUE!</v>
      </c>
      <c r="AF100" s="6" t="e">
        <f t="shared" si="85"/>
        <v>#VALUE!</v>
      </c>
      <c r="AG100" s="6" t="e">
        <f t="shared" si="86"/>
        <v>#VALUE!</v>
      </c>
      <c r="AH100" s="6"/>
      <c r="AI100" s="6">
        <f t="shared" si="87"/>
        <v>98</v>
      </c>
      <c r="AJ100" s="6" t="str">
        <f t="shared" si="88"/>
        <v>רר</v>
      </c>
      <c r="AK100" s="6" t="e">
        <f t="shared" si="89"/>
        <v>#VALUE!</v>
      </c>
      <c r="AL100" s="6" t="e">
        <f t="shared" si="90"/>
        <v>#VALUE!</v>
      </c>
      <c r="AM100" s="6" t="e">
        <f t="shared" si="91"/>
        <v>#VALUE!</v>
      </c>
      <c r="AN100" s="6" t="e">
        <f t="shared" si="92"/>
        <v>#VALUE!</v>
      </c>
      <c r="AO100" s="6" t="e">
        <f t="shared" si="93"/>
        <v>#VALUE!</v>
      </c>
      <c r="AP100" s="6">
        <f t="shared" si="94"/>
        <v>2</v>
      </c>
      <c r="AQ100" s="6" t="e">
        <f t="shared" si="95"/>
        <v>#VALUE!</v>
      </c>
      <c r="AR100" s="6" t="e">
        <f t="shared" si="96"/>
        <v>#VALUE!</v>
      </c>
      <c r="AS100" s="6" t="e">
        <f t="shared" si="97"/>
        <v>#VALUE!</v>
      </c>
      <c r="AT100" s="6" t="e">
        <f t="shared" si="98"/>
        <v>#VALUE!</v>
      </c>
      <c r="AU100" s="6" t="e">
        <f t="shared" si="99"/>
        <v>#VALUE!</v>
      </c>
      <c r="AV100" s="12">
        <f>IFERROR(VLOOKUP(K100,'prika 24h list'!A:B,2,FALSE),0)</f>
        <v>0</v>
      </c>
    </row>
    <row r="101" spans="1:48" x14ac:dyDescent="0.3">
      <c r="A101" s="1" t="s">
        <v>101</v>
      </c>
      <c r="B101" s="1">
        <v>2002012</v>
      </c>
      <c r="C101" s="16" t="s">
        <v>748</v>
      </c>
      <c r="D101" s="6" t="e">
        <f t="shared" si="57"/>
        <v>#VALUE!</v>
      </c>
      <c r="E101" s="6" t="e">
        <f t="shared" si="58"/>
        <v>#VALUE!</v>
      </c>
      <c r="F101" s="6" t="e">
        <f t="shared" si="59"/>
        <v>#VALUE!</v>
      </c>
      <c r="G101" s="6" t="e">
        <f t="shared" si="60"/>
        <v>#VALUE!</v>
      </c>
      <c r="H101" s="6" t="e">
        <f t="shared" si="61"/>
        <v>#VALUE!</v>
      </c>
      <c r="I101" s="6">
        <f t="shared" si="62"/>
        <v>13</v>
      </c>
      <c r="J101" s="6">
        <f t="shared" si="63"/>
        <v>25</v>
      </c>
      <c r="K101" s="9" t="str">
        <f t="shared" si="64"/>
        <v xml:space="preserve">פריקה וטעינה </v>
      </c>
      <c r="L101" s="6" t="e">
        <f t="shared" si="65"/>
        <v>#VALUE!</v>
      </c>
      <c r="M101" s="6" t="e">
        <f t="shared" si="66"/>
        <v>#VALUE!</v>
      </c>
      <c r="N101" s="6" t="e">
        <f t="shared" si="67"/>
        <v>#VALUE!</v>
      </c>
      <c r="O101" s="6" t="e">
        <f t="shared" si="68"/>
        <v>#VALUE!</v>
      </c>
      <c r="P101" s="6" t="e">
        <f t="shared" si="69"/>
        <v>#VALUE!</v>
      </c>
      <c r="Q101" s="6">
        <f t="shared" si="70"/>
        <v>13</v>
      </c>
      <c r="R101" s="6" t="e">
        <f t="shared" si="71"/>
        <v>#VALUE!</v>
      </c>
      <c r="S101" s="6" t="e">
        <f t="shared" si="72"/>
        <v>#VALUE!</v>
      </c>
      <c r="T101" s="6" t="e">
        <f t="shared" si="73"/>
        <v>#VALUE!</v>
      </c>
      <c r="U101" s="6" t="e">
        <f t="shared" si="74"/>
        <v>#VALUE!</v>
      </c>
      <c r="V101" s="6" t="e">
        <f t="shared" si="75"/>
        <v>#VALUE!</v>
      </c>
      <c r="W101" s="6" t="e">
        <f t="shared" si="76"/>
        <v>#VALUE!</v>
      </c>
      <c r="X101" s="6" t="e">
        <f t="shared" si="77"/>
        <v>#VALUE!</v>
      </c>
      <c r="Y101" s="6" t="e">
        <f t="shared" si="78"/>
        <v>#VALUE!</v>
      </c>
      <c r="Z101" s="6" t="e">
        <f t="shared" si="79"/>
        <v>#VALUE!</v>
      </c>
      <c r="AA101" s="6" t="e">
        <f t="shared" si="80"/>
        <v>#VALUE!</v>
      </c>
      <c r="AB101" s="6">
        <f t="shared" si="81"/>
        <v>13</v>
      </c>
      <c r="AC101" s="6" t="e">
        <f t="shared" si="82"/>
        <v>#VALUE!</v>
      </c>
      <c r="AD101" s="6" t="e">
        <f t="shared" si="83"/>
        <v>#VALUE!</v>
      </c>
      <c r="AE101" s="6" t="e">
        <f t="shared" si="84"/>
        <v>#VALUE!</v>
      </c>
      <c r="AF101" s="6" t="e">
        <f t="shared" si="85"/>
        <v>#VALUE!</v>
      </c>
      <c r="AG101" s="6" t="e">
        <f t="shared" si="86"/>
        <v>#VALUE!</v>
      </c>
      <c r="AH101" s="6"/>
      <c r="AI101" s="6">
        <f t="shared" si="87"/>
        <v>11</v>
      </c>
      <c r="AJ101" s="6" t="str">
        <f t="shared" si="88"/>
        <v xml:space="preserve">ה </v>
      </c>
      <c r="AK101" s="6" t="e">
        <f t="shared" si="89"/>
        <v>#VALUE!</v>
      </c>
      <c r="AL101" s="6" t="e">
        <f t="shared" si="90"/>
        <v>#VALUE!</v>
      </c>
      <c r="AM101" s="6" t="e">
        <f t="shared" si="91"/>
        <v>#VALUE!</v>
      </c>
      <c r="AN101" s="6" t="e">
        <f t="shared" si="92"/>
        <v>#VALUE!</v>
      </c>
      <c r="AO101" s="6" t="e">
        <f t="shared" si="93"/>
        <v>#VALUE!</v>
      </c>
      <c r="AP101" s="6">
        <f t="shared" si="94"/>
        <v>2</v>
      </c>
      <c r="AQ101" s="6" t="e">
        <f t="shared" si="95"/>
        <v>#VALUE!</v>
      </c>
      <c r="AR101" s="6" t="e">
        <f t="shared" si="96"/>
        <v>#VALUE!</v>
      </c>
      <c r="AS101" s="6" t="e">
        <f t="shared" si="97"/>
        <v>#VALUE!</v>
      </c>
      <c r="AT101" s="6" t="e">
        <f t="shared" si="98"/>
        <v>#VALUE!</v>
      </c>
      <c r="AU101" s="6" t="e">
        <f t="shared" si="99"/>
        <v>#VALUE!</v>
      </c>
      <c r="AV101" s="12">
        <f>IFERROR(VLOOKUP(K101,'prika 24h list'!A:B,2,FALSE),0)</f>
        <v>0</v>
      </c>
    </row>
    <row r="102" spans="1:48" ht="172.8" x14ac:dyDescent="0.3">
      <c r="A102" s="1" t="s">
        <v>102</v>
      </c>
      <c r="B102" s="1">
        <v>2003206</v>
      </c>
      <c r="C102" s="16" t="s">
        <v>749</v>
      </c>
      <c r="D102" s="6">
        <f t="shared" si="57"/>
        <v>17</v>
      </c>
      <c r="E102" s="6" t="str">
        <f t="shared" si="58"/>
        <v>קף 12</v>
      </c>
      <c r="F102" s="6">
        <f t="shared" si="59"/>
        <v>3</v>
      </c>
      <c r="G102" s="6">
        <f t="shared" si="60"/>
        <v>5</v>
      </c>
      <c r="H102" s="6">
        <f t="shared" si="61"/>
        <v>12</v>
      </c>
      <c r="I102" s="6">
        <f t="shared" si="62"/>
        <v>27</v>
      </c>
      <c r="J102" s="6">
        <f t="shared" si="63"/>
        <v>235</v>
      </c>
      <c r="K102" s="9" t="str">
        <f t="shared" si="64"/>
        <v>פריקה וטעינה רציפה לכלי רכב המוגדרים ברישיונם ''משא'', ''מסחרי'' ו- ''אחוד'' בלבד בימים א' עד ה' משעה 08:00 עד 15:00 ו' וערבי חג מ- 09:00 עד 13:00 רכב חונה בניגוד לחוק יגרר ביתר השעות מותרת החניה לכל סוגי הרכב</v>
      </c>
      <c r="L102" s="6">
        <f t="shared" si="65"/>
        <v>89</v>
      </c>
      <c r="M102" s="6">
        <f t="shared" si="66"/>
        <v>105</v>
      </c>
      <c r="N102" s="6" t="str">
        <f t="shared" si="67"/>
        <v>08:00</v>
      </c>
      <c r="O102" s="6">
        <f t="shared" si="68"/>
        <v>114</v>
      </c>
      <c r="P102" s="6" t="str">
        <f t="shared" si="69"/>
        <v>15:00</v>
      </c>
      <c r="Q102" s="6">
        <f t="shared" si="70"/>
        <v>119</v>
      </c>
      <c r="R102" s="6" t="str">
        <f t="shared" si="71"/>
        <v>00 ו'</v>
      </c>
      <c r="S102" s="6" t="e">
        <f t="shared" si="72"/>
        <v>#VALUE!</v>
      </c>
      <c r="T102" s="6" t="e">
        <f t="shared" si="73"/>
        <v>#VALUE!</v>
      </c>
      <c r="U102" s="6" t="e">
        <f t="shared" si="74"/>
        <v>#VALUE!</v>
      </c>
      <c r="V102" s="6" t="e">
        <f t="shared" si="75"/>
        <v>#VALUE!</v>
      </c>
      <c r="W102" s="6" t="e">
        <f t="shared" si="76"/>
        <v>#VALUE!</v>
      </c>
      <c r="X102" s="6" t="e">
        <f t="shared" si="77"/>
        <v>#VALUE!</v>
      </c>
      <c r="Y102" s="6" t="e">
        <f t="shared" si="78"/>
        <v>#VALUE!</v>
      </c>
      <c r="Z102" s="6" t="e">
        <f t="shared" si="79"/>
        <v>#VALUE!</v>
      </c>
      <c r="AA102" s="6" t="e">
        <f t="shared" si="80"/>
        <v>#VALUE!</v>
      </c>
      <c r="AB102" s="6">
        <f t="shared" si="81"/>
        <v>209</v>
      </c>
      <c r="AC102" s="6" t="e">
        <f t="shared" si="82"/>
        <v>#VALUE!</v>
      </c>
      <c r="AD102" s="6" t="e">
        <f t="shared" si="83"/>
        <v>#VALUE!</v>
      </c>
      <c r="AE102" s="6" t="e">
        <f t="shared" si="84"/>
        <v>#VALUE!</v>
      </c>
      <c r="AF102" s="6" t="e">
        <f t="shared" si="85"/>
        <v>#VALUE!</v>
      </c>
      <c r="AG102" s="6" t="e">
        <f t="shared" si="86"/>
        <v>#VALUE!</v>
      </c>
      <c r="AH102" s="6"/>
      <c r="AI102" s="6">
        <f t="shared" si="87"/>
        <v>117</v>
      </c>
      <c r="AJ102" s="6" t="str">
        <f t="shared" si="88"/>
        <v>ו' וערבי חג מ- 09:00 עד 13:00 רכב חונה בניגוד לחוק יגרר ביתר השעות מותרת החניה לכל סוגי הרכב</v>
      </c>
      <c r="AK102" s="6">
        <f t="shared" si="89"/>
        <v>1</v>
      </c>
      <c r="AL102" s="6">
        <f t="shared" si="90"/>
        <v>18</v>
      </c>
      <c r="AM102" s="6" t="str">
        <f t="shared" si="91"/>
        <v>09:00</v>
      </c>
      <c r="AN102" s="6">
        <f t="shared" si="92"/>
        <v>27</v>
      </c>
      <c r="AO102" s="6" t="str">
        <f t="shared" si="93"/>
        <v>13:00</v>
      </c>
      <c r="AP102" s="6">
        <f t="shared" si="94"/>
        <v>92</v>
      </c>
      <c r="AQ102" s="6" t="str">
        <f t="shared" si="95"/>
        <v>00 רכב חונה בניגוד לחוק יגרר ביתר השעות מותרת החניה לכל סוגי הרכב</v>
      </c>
      <c r="AR102" s="6" t="e">
        <f t="shared" si="96"/>
        <v>#VALUE!</v>
      </c>
      <c r="AS102" s="6" t="e">
        <f t="shared" si="97"/>
        <v>#VALUE!</v>
      </c>
      <c r="AT102" s="6" t="e">
        <f t="shared" si="98"/>
        <v>#VALUE!</v>
      </c>
      <c r="AU102" s="6" t="e">
        <f t="shared" si="99"/>
        <v>#VALUE!</v>
      </c>
      <c r="AV102" s="12">
        <f>IFERROR(VLOOKUP(K102,'prika 24h list'!A:B,2,FALSE),0)</f>
        <v>0</v>
      </c>
    </row>
    <row r="103" spans="1:48" x14ac:dyDescent="0.3">
      <c r="A103" s="1" t="s">
        <v>103</v>
      </c>
      <c r="B103" s="1">
        <v>2003636</v>
      </c>
      <c r="C103" s="16" t="s">
        <v>750</v>
      </c>
      <c r="D103" s="6" t="e">
        <f t="shared" si="57"/>
        <v>#VALUE!</v>
      </c>
      <c r="E103" s="6" t="e">
        <f t="shared" si="58"/>
        <v>#VALUE!</v>
      </c>
      <c r="F103" s="6" t="e">
        <f t="shared" si="59"/>
        <v>#VALUE!</v>
      </c>
      <c r="G103" s="6" t="e">
        <f t="shared" si="60"/>
        <v>#VALUE!</v>
      </c>
      <c r="H103" s="6" t="e">
        <f t="shared" si="61"/>
        <v>#VALUE!</v>
      </c>
      <c r="I103" s="6">
        <f t="shared" si="62"/>
        <v>8</v>
      </c>
      <c r="J103" s="6">
        <f t="shared" si="63"/>
        <v>25</v>
      </c>
      <c r="K103" s="9" t="str">
        <f t="shared" si="64"/>
        <v xml:space="preserve">פריקה וטעינה בלבד </v>
      </c>
      <c r="L103" s="6" t="e">
        <f t="shared" si="65"/>
        <v>#VALUE!</v>
      </c>
      <c r="M103" s="6" t="e">
        <f t="shared" si="66"/>
        <v>#VALUE!</v>
      </c>
      <c r="N103" s="6" t="e">
        <f t="shared" si="67"/>
        <v>#VALUE!</v>
      </c>
      <c r="O103" s="6" t="e">
        <f t="shared" si="68"/>
        <v>#VALUE!</v>
      </c>
      <c r="P103" s="6" t="e">
        <f t="shared" si="69"/>
        <v>#VALUE!</v>
      </c>
      <c r="Q103" s="6">
        <f t="shared" si="70"/>
        <v>18</v>
      </c>
      <c r="R103" s="6" t="e">
        <f t="shared" si="71"/>
        <v>#VALUE!</v>
      </c>
      <c r="S103" s="6" t="e">
        <f t="shared" si="72"/>
        <v>#VALUE!</v>
      </c>
      <c r="T103" s="6" t="e">
        <f t="shared" si="73"/>
        <v>#VALUE!</v>
      </c>
      <c r="U103" s="6" t="e">
        <f t="shared" si="74"/>
        <v>#VALUE!</v>
      </c>
      <c r="V103" s="6" t="e">
        <f t="shared" si="75"/>
        <v>#VALUE!</v>
      </c>
      <c r="W103" s="6" t="e">
        <f t="shared" si="76"/>
        <v>#VALUE!</v>
      </c>
      <c r="X103" s="6" t="e">
        <f t="shared" si="77"/>
        <v>#VALUE!</v>
      </c>
      <c r="Y103" s="6" t="e">
        <f t="shared" si="78"/>
        <v>#VALUE!</v>
      </c>
      <c r="Z103" s="6" t="e">
        <f t="shared" si="79"/>
        <v>#VALUE!</v>
      </c>
      <c r="AA103" s="6" t="e">
        <f t="shared" si="80"/>
        <v>#VALUE!</v>
      </c>
      <c r="AB103" s="6">
        <f t="shared" si="81"/>
        <v>18</v>
      </c>
      <c r="AC103" s="6" t="e">
        <f t="shared" si="82"/>
        <v>#VALUE!</v>
      </c>
      <c r="AD103" s="6" t="e">
        <f t="shared" si="83"/>
        <v>#VALUE!</v>
      </c>
      <c r="AE103" s="6" t="e">
        <f t="shared" si="84"/>
        <v>#VALUE!</v>
      </c>
      <c r="AF103" s="6" t="e">
        <f t="shared" si="85"/>
        <v>#VALUE!</v>
      </c>
      <c r="AG103" s="6" t="e">
        <f t="shared" si="86"/>
        <v>#VALUE!</v>
      </c>
      <c r="AH103" s="6"/>
      <c r="AI103" s="6">
        <f t="shared" si="87"/>
        <v>16</v>
      </c>
      <c r="AJ103" s="6" t="str">
        <f t="shared" si="88"/>
        <v xml:space="preserve">ד </v>
      </c>
      <c r="AK103" s="6" t="e">
        <f t="shared" si="89"/>
        <v>#VALUE!</v>
      </c>
      <c r="AL103" s="6" t="e">
        <f t="shared" si="90"/>
        <v>#VALUE!</v>
      </c>
      <c r="AM103" s="6" t="e">
        <f t="shared" si="91"/>
        <v>#VALUE!</v>
      </c>
      <c r="AN103" s="6" t="e">
        <f t="shared" si="92"/>
        <v>#VALUE!</v>
      </c>
      <c r="AO103" s="6" t="e">
        <f t="shared" si="93"/>
        <v>#VALUE!</v>
      </c>
      <c r="AP103" s="6">
        <f t="shared" si="94"/>
        <v>2</v>
      </c>
      <c r="AQ103" s="6" t="e">
        <f t="shared" si="95"/>
        <v>#VALUE!</v>
      </c>
      <c r="AR103" s="6" t="e">
        <f t="shared" si="96"/>
        <v>#VALUE!</v>
      </c>
      <c r="AS103" s="6" t="e">
        <f t="shared" si="97"/>
        <v>#VALUE!</v>
      </c>
      <c r="AT103" s="6" t="e">
        <f t="shared" si="98"/>
        <v>#VALUE!</v>
      </c>
      <c r="AU103" s="6" t="e">
        <f t="shared" si="99"/>
        <v>#VALUE!</v>
      </c>
      <c r="AV103" s="12">
        <f>IFERROR(VLOOKUP(K103,'prika 24h list'!A:B,2,FALSE),0)</f>
        <v>0</v>
      </c>
    </row>
    <row r="104" spans="1:48" x14ac:dyDescent="0.3">
      <c r="A104" s="1" t="s">
        <v>104</v>
      </c>
      <c r="B104" s="1">
        <v>2003637</v>
      </c>
      <c r="C104" s="16" t="s">
        <v>750</v>
      </c>
      <c r="D104" s="6" t="e">
        <f t="shared" si="57"/>
        <v>#VALUE!</v>
      </c>
      <c r="E104" s="6" t="e">
        <f t="shared" si="58"/>
        <v>#VALUE!</v>
      </c>
      <c r="F104" s="6" t="e">
        <f t="shared" si="59"/>
        <v>#VALUE!</v>
      </c>
      <c r="G104" s="6" t="e">
        <f t="shared" si="60"/>
        <v>#VALUE!</v>
      </c>
      <c r="H104" s="6" t="e">
        <f t="shared" si="61"/>
        <v>#VALUE!</v>
      </c>
      <c r="I104" s="6">
        <f t="shared" si="62"/>
        <v>8</v>
      </c>
      <c r="J104" s="6">
        <f t="shared" si="63"/>
        <v>25</v>
      </c>
      <c r="K104" s="9" t="str">
        <f t="shared" si="64"/>
        <v xml:space="preserve">פריקה וטעינה בלבד </v>
      </c>
      <c r="L104" s="6" t="e">
        <f t="shared" si="65"/>
        <v>#VALUE!</v>
      </c>
      <c r="M104" s="6" t="e">
        <f t="shared" si="66"/>
        <v>#VALUE!</v>
      </c>
      <c r="N104" s="6" t="e">
        <f t="shared" si="67"/>
        <v>#VALUE!</v>
      </c>
      <c r="O104" s="6" t="e">
        <f t="shared" si="68"/>
        <v>#VALUE!</v>
      </c>
      <c r="P104" s="6" t="e">
        <f t="shared" si="69"/>
        <v>#VALUE!</v>
      </c>
      <c r="Q104" s="6">
        <f t="shared" si="70"/>
        <v>18</v>
      </c>
      <c r="R104" s="6" t="e">
        <f t="shared" si="71"/>
        <v>#VALUE!</v>
      </c>
      <c r="S104" s="6" t="e">
        <f t="shared" si="72"/>
        <v>#VALUE!</v>
      </c>
      <c r="T104" s="6" t="e">
        <f t="shared" si="73"/>
        <v>#VALUE!</v>
      </c>
      <c r="U104" s="6" t="e">
        <f t="shared" si="74"/>
        <v>#VALUE!</v>
      </c>
      <c r="V104" s="6" t="e">
        <f t="shared" si="75"/>
        <v>#VALUE!</v>
      </c>
      <c r="W104" s="6" t="e">
        <f t="shared" si="76"/>
        <v>#VALUE!</v>
      </c>
      <c r="X104" s="6" t="e">
        <f t="shared" si="77"/>
        <v>#VALUE!</v>
      </c>
      <c r="Y104" s="6" t="e">
        <f t="shared" si="78"/>
        <v>#VALUE!</v>
      </c>
      <c r="Z104" s="6" t="e">
        <f t="shared" si="79"/>
        <v>#VALUE!</v>
      </c>
      <c r="AA104" s="6" t="e">
        <f t="shared" si="80"/>
        <v>#VALUE!</v>
      </c>
      <c r="AB104" s="6">
        <f t="shared" si="81"/>
        <v>18</v>
      </c>
      <c r="AC104" s="6" t="e">
        <f t="shared" si="82"/>
        <v>#VALUE!</v>
      </c>
      <c r="AD104" s="6" t="e">
        <f t="shared" si="83"/>
        <v>#VALUE!</v>
      </c>
      <c r="AE104" s="6" t="e">
        <f t="shared" si="84"/>
        <v>#VALUE!</v>
      </c>
      <c r="AF104" s="6" t="e">
        <f t="shared" si="85"/>
        <v>#VALUE!</v>
      </c>
      <c r="AG104" s="6" t="e">
        <f t="shared" si="86"/>
        <v>#VALUE!</v>
      </c>
      <c r="AH104" s="6"/>
      <c r="AI104" s="6">
        <f t="shared" si="87"/>
        <v>16</v>
      </c>
      <c r="AJ104" s="6" t="str">
        <f t="shared" si="88"/>
        <v xml:space="preserve">ד </v>
      </c>
      <c r="AK104" s="6" t="e">
        <f t="shared" si="89"/>
        <v>#VALUE!</v>
      </c>
      <c r="AL104" s="6" t="e">
        <f t="shared" si="90"/>
        <v>#VALUE!</v>
      </c>
      <c r="AM104" s="6" t="e">
        <f t="shared" si="91"/>
        <v>#VALUE!</v>
      </c>
      <c r="AN104" s="6" t="e">
        <f t="shared" si="92"/>
        <v>#VALUE!</v>
      </c>
      <c r="AO104" s="6" t="e">
        <f t="shared" si="93"/>
        <v>#VALUE!</v>
      </c>
      <c r="AP104" s="6">
        <f t="shared" si="94"/>
        <v>2</v>
      </c>
      <c r="AQ104" s="6" t="e">
        <f t="shared" si="95"/>
        <v>#VALUE!</v>
      </c>
      <c r="AR104" s="6" t="e">
        <f t="shared" si="96"/>
        <v>#VALUE!</v>
      </c>
      <c r="AS104" s="6" t="e">
        <f t="shared" si="97"/>
        <v>#VALUE!</v>
      </c>
      <c r="AT104" s="6" t="e">
        <f t="shared" si="98"/>
        <v>#VALUE!</v>
      </c>
      <c r="AU104" s="6" t="e">
        <f t="shared" si="99"/>
        <v>#VALUE!</v>
      </c>
      <c r="AV104" s="12">
        <f>IFERROR(VLOOKUP(K104,'prika 24h list'!A:B,2,FALSE),0)</f>
        <v>0</v>
      </c>
    </row>
    <row r="105" spans="1:48" x14ac:dyDescent="0.3">
      <c r="A105" s="1" t="s">
        <v>105</v>
      </c>
      <c r="B105" s="1">
        <v>2003638</v>
      </c>
      <c r="C105" s="16" t="s">
        <v>750</v>
      </c>
      <c r="D105" s="6" t="e">
        <f t="shared" si="57"/>
        <v>#VALUE!</v>
      </c>
      <c r="E105" s="6" t="e">
        <f t="shared" si="58"/>
        <v>#VALUE!</v>
      </c>
      <c r="F105" s="6" t="e">
        <f t="shared" si="59"/>
        <v>#VALUE!</v>
      </c>
      <c r="G105" s="6" t="e">
        <f t="shared" si="60"/>
        <v>#VALUE!</v>
      </c>
      <c r="H105" s="6" t="e">
        <f t="shared" si="61"/>
        <v>#VALUE!</v>
      </c>
      <c r="I105" s="6">
        <f t="shared" si="62"/>
        <v>8</v>
      </c>
      <c r="J105" s="6">
        <f t="shared" si="63"/>
        <v>25</v>
      </c>
      <c r="K105" s="9" t="str">
        <f t="shared" si="64"/>
        <v xml:space="preserve">פריקה וטעינה בלבד </v>
      </c>
      <c r="L105" s="6" t="e">
        <f t="shared" si="65"/>
        <v>#VALUE!</v>
      </c>
      <c r="M105" s="6" t="e">
        <f t="shared" si="66"/>
        <v>#VALUE!</v>
      </c>
      <c r="N105" s="6" t="e">
        <f t="shared" si="67"/>
        <v>#VALUE!</v>
      </c>
      <c r="O105" s="6" t="e">
        <f t="shared" si="68"/>
        <v>#VALUE!</v>
      </c>
      <c r="P105" s="6" t="e">
        <f t="shared" si="69"/>
        <v>#VALUE!</v>
      </c>
      <c r="Q105" s="6">
        <f t="shared" si="70"/>
        <v>18</v>
      </c>
      <c r="R105" s="6" t="e">
        <f t="shared" si="71"/>
        <v>#VALUE!</v>
      </c>
      <c r="S105" s="6" t="e">
        <f t="shared" si="72"/>
        <v>#VALUE!</v>
      </c>
      <c r="T105" s="6" t="e">
        <f t="shared" si="73"/>
        <v>#VALUE!</v>
      </c>
      <c r="U105" s="6" t="e">
        <f t="shared" si="74"/>
        <v>#VALUE!</v>
      </c>
      <c r="V105" s="6" t="e">
        <f t="shared" si="75"/>
        <v>#VALUE!</v>
      </c>
      <c r="W105" s="6" t="e">
        <f t="shared" si="76"/>
        <v>#VALUE!</v>
      </c>
      <c r="X105" s="6" t="e">
        <f t="shared" si="77"/>
        <v>#VALUE!</v>
      </c>
      <c r="Y105" s="6" t="e">
        <f t="shared" si="78"/>
        <v>#VALUE!</v>
      </c>
      <c r="Z105" s="6" t="e">
        <f t="shared" si="79"/>
        <v>#VALUE!</v>
      </c>
      <c r="AA105" s="6" t="e">
        <f t="shared" si="80"/>
        <v>#VALUE!</v>
      </c>
      <c r="AB105" s="6">
        <f t="shared" si="81"/>
        <v>18</v>
      </c>
      <c r="AC105" s="6" t="e">
        <f t="shared" si="82"/>
        <v>#VALUE!</v>
      </c>
      <c r="AD105" s="6" t="e">
        <f t="shared" si="83"/>
        <v>#VALUE!</v>
      </c>
      <c r="AE105" s="6" t="e">
        <f t="shared" si="84"/>
        <v>#VALUE!</v>
      </c>
      <c r="AF105" s="6" t="e">
        <f t="shared" si="85"/>
        <v>#VALUE!</v>
      </c>
      <c r="AG105" s="6" t="e">
        <f t="shared" si="86"/>
        <v>#VALUE!</v>
      </c>
      <c r="AH105" s="6"/>
      <c r="AI105" s="6">
        <f t="shared" si="87"/>
        <v>16</v>
      </c>
      <c r="AJ105" s="6" t="str">
        <f t="shared" si="88"/>
        <v xml:space="preserve">ד </v>
      </c>
      <c r="AK105" s="6" t="e">
        <f t="shared" si="89"/>
        <v>#VALUE!</v>
      </c>
      <c r="AL105" s="6" t="e">
        <f t="shared" si="90"/>
        <v>#VALUE!</v>
      </c>
      <c r="AM105" s="6" t="e">
        <f t="shared" si="91"/>
        <v>#VALUE!</v>
      </c>
      <c r="AN105" s="6" t="e">
        <f t="shared" si="92"/>
        <v>#VALUE!</v>
      </c>
      <c r="AO105" s="6" t="e">
        <f t="shared" si="93"/>
        <v>#VALUE!</v>
      </c>
      <c r="AP105" s="6">
        <f t="shared" si="94"/>
        <v>2</v>
      </c>
      <c r="AQ105" s="6" t="e">
        <f t="shared" si="95"/>
        <v>#VALUE!</v>
      </c>
      <c r="AR105" s="6" t="e">
        <f t="shared" si="96"/>
        <v>#VALUE!</v>
      </c>
      <c r="AS105" s="6" t="e">
        <f t="shared" si="97"/>
        <v>#VALUE!</v>
      </c>
      <c r="AT105" s="6" t="e">
        <f t="shared" si="98"/>
        <v>#VALUE!</v>
      </c>
      <c r="AU105" s="6" t="e">
        <f t="shared" si="99"/>
        <v>#VALUE!</v>
      </c>
      <c r="AV105" s="12">
        <f>IFERROR(VLOOKUP(K105,'prika 24h list'!A:B,2,FALSE),0)</f>
        <v>0</v>
      </c>
    </row>
    <row r="106" spans="1:48" x14ac:dyDescent="0.3">
      <c r="A106" s="1" t="s">
        <v>106</v>
      </c>
      <c r="B106" s="1">
        <v>2003639</v>
      </c>
      <c r="C106" s="16" t="s">
        <v>750</v>
      </c>
      <c r="D106" s="6" t="e">
        <f t="shared" si="57"/>
        <v>#VALUE!</v>
      </c>
      <c r="E106" s="6" t="e">
        <f t="shared" si="58"/>
        <v>#VALUE!</v>
      </c>
      <c r="F106" s="6" t="e">
        <f t="shared" si="59"/>
        <v>#VALUE!</v>
      </c>
      <c r="G106" s="6" t="e">
        <f t="shared" si="60"/>
        <v>#VALUE!</v>
      </c>
      <c r="H106" s="6" t="e">
        <f t="shared" si="61"/>
        <v>#VALUE!</v>
      </c>
      <c r="I106" s="6">
        <f t="shared" si="62"/>
        <v>8</v>
      </c>
      <c r="J106" s="6">
        <f t="shared" si="63"/>
        <v>25</v>
      </c>
      <c r="K106" s="9" t="str">
        <f t="shared" si="64"/>
        <v xml:space="preserve">פריקה וטעינה בלבד </v>
      </c>
      <c r="L106" s="6" t="e">
        <f t="shared" si="65"/>
        <v>#VALUE!</v>
      </c>
      <c r="M106" s="6" t="e">
        <f t="shared" si="66"/>
        <v>#VALUE!</v>
      </c>
      <c r="N106" s="6" t="e">
        <f t="shared" si="67"/>
        <v>#VALUE!</v>
      </c>
      <c r="O106" s="6" t="e">
        <f t="shared" si="68"/>
        <v>#VALUE!</v>
      </c>
      <c r="P106" s="6" t="e">
        <f t="shared" si="69"/>
        <v>#VALUE!</v>
      </c>
      <c r="Q106" s="6">
        <f t="shared" si="70"/>
        <v>18</v>
      </c>
      <c r="R106" s="6" t="e">
        <f t="shared" si="71"/>
        <v>#VALUE!</v>
      </c>
      <c r="S106" s="6" t="e">
        <f t="shared" si="72"/>
        <v>#VALUE!</v>
      </c>
      <c r="T106" s="6" t="e">
        <f t="shared" si="73"/>
        <v>#VALUE!</v>
      </c>
      <c r="U106" s="6" t="e">
        <f t="shared" si="74"/>
        <v>#VALUE!</v>
      </c>
      <c r="V106" s="6" t="e">
        <f t="shared" si="75"/>
        <v>#VALUE!</v>
      </c>
      <c r="W106" s="6" t="e">
        <f t="shared" si="76"/>
        <v>#VALUE!</v>
      </c>
      <c r="X106" s="6" t="e">
        <f t="shared" si="77"/>
        <v>#VALUE!</v>
      </c>
      <c r="Y106" s="6" t="e">
        <f t="shared" si="78"/>
        <v>#VALUE!</v>
      </c>
      <c r="Z106" s="6" t="e">
        <f t="shared" si="79"/>
        <v>#VALUE!</v>
      </c>
      <c r="AA106" s="6" t="e">
        <f t="shared" si="80"/>
        <v>#VALUE!</v>
      </c>
      <c r="AB106" s="6">
        <f t="shared" si="81"/>
        <v>18</v>
      </c>
      <c r="AC106" s="6" t="e">
        <f t="shared" si="82"/>
        <v>#VALUE!</v>
      </c>
      <c r="AD106" s="6" t="e">
        <f t="shared" si="83"/>
        <v>#VALUE!</v>
      </c>
      <c r="AE106" s="6" t="e">
        <f t="shared" si="84"/>
        <v>#VALUE!</v>
      </c>
      <c r="AF106" s="6" t="e">
        <f t="shared" si="85"/>
        <v>#VALUE!</v>
      </c>
      <c r="AG106" s="6" t="e">
        <f t="shared" si="86"/>
        <v>#VALUE!</v>
      </c>
      <c r="AH106" s="6"/>
      <c r="AI106" s="6">
        <f t="shared" si="87"/>
        <v>16</v>
      </c>
      <c r="AJ106" s="6" t="str">
        <f t="shared" si="88"/>
        <v xml:space="preserve">ד </v>
      </c>
      <c r="AK106" s="6" t="e">
        <f t="shared" si="89"/>
        <v>#VALUE!</v>
      </c>
      <c r="AL106" s="6" t="e">
        <f t="shared" si="90"/>
        <v>#VALUE!</v>
      </c>
      <c r="AM106" s="6" t="e">
        <f t="shared" si="91"/>
        <v>#VALUE!</v>
      </c>
      <c r="AN106" s="6" t="e">
        <f t="shared" si="92"/>
        <v>#VALUE!</v>
      </c>
      <c r="AO106" s="6" t="e">
        <f t="shared" si="93"/>
        <v>#VALUE!</v>
      </c>
      <c r="AP106" s="6">
        <f t="shared" si="94"/>
        <v>2</v>
      </c>
      <c r="AQ106" s="6" t="e">
        <f t="shared" si="95"/>
        <v>#VALUE!</v>
      </c>
      <c r="AR106" s="6" t="e">
        <f t="shared" si="96"/>
        <v>#VALUE!</v>
      </c>
      <c r="AS106" s="6" t="e">
        <f t="shared" si="97"/>
        <v>#VALUE!</v>
      </c>
      <c r="AT106" s="6" t="e">
        <f t="shared" si="98"/>
        <v>#VALUE!</v>
      </c>
      <c r="AU106" s="6" t="e">
        <f t="shared" si="99"/>
        <v>#VALUE!</v>
      </c>
      <c r="AV106" s="12">
        <f>IFERROR(VLOOKUP(K106,'prika 24h list'!A:B,2,FALSE),0)</f>
        <v>0</v>
      </c>
    </row>
    <row r="107" spans="1:48" ht="28.8" x14ac:dyDescent="0.3">
      <c r="A107" s="1" t="s">
        <v>107</v>
      </c>
      <c r="B107" s="1">
        <v>2016195</v>
      </c>
      <c r="C107" s="16" t="s">
        <v>751</v>
      </c>
      <c r="D107" s="6">
        <f t="shared" si="57"/>
        <v>11</v>
      </c>
      <c r="E107" s="6" t="str">
        <f t="shared" si="58"/>
        <v>__ 10</v>
      </c>
      <c r="F107" s="6">
        <f t="shared" si="59"/>
        <v>3</v>
      </c>
      <c r="G107" s="6">
        <f t="shared" si="60"/>
        <v>5</v>
      </c>
      <c r="H107" s="6">
        <f t="shared" si="61"/>
        <v>10</v>
      </c>
      <c r="I107" s="6">
        <f t="shared" si="62"/>
        <v>59</v>
      </c>
      <c r="J107" s="6">
        <f t="shared" si="63"/>
        <v>70</v>
      </c>
      <c r="K107" s="9" t="str">
        <f t="shared" si="64"/>
        <v>פריקה וטעינה</v>
      </c>
      <c r="L107" s="6" t="e">
        <f t="shared" si="65"/>
        <v>#VALUE!</v>
      </c>
      <c r="M107" s="6" t="e">
        <f t="shared" si="66"/>
        <v>#VALUE!</v>
      </c>
      <c r="N107" s="6" t="e">
        <f t="shared" si="67"/>
        <v>#VALUE!</v>
      </c>
      <c r="O107" s="6" t="e">
        <f t="shared" si="68"/>
        <v>#VALUE!</v>
      </c>
      <c r="P107" s="6" t="e">
        <f t="shared" si="69"/>
        <v>#VALUE!</v>
      </c>
      <c r="Q107" s="6">
        <f t="shared" si="70"/>
        <v>12</v>
      </c>
      <c r="R107" s="6" t="e">
        <f t="shared" si="71"/>
        <v>#VALUE!</v>
      </c>
      <c r="S107" s="6" t="e">
        <f t="shared" si="72"/>
        <v>#VALUE!</v>
      </c>
      <c r="T107" s="6" t="e">
        <f t="shared" si="73"/>
        <v>#VALUE!</v>
      </c>
      <c r="U107" s="6" t="e">
        <f t="shared" si="74"/>
        <v>#VALUE!</v>
      </c>
      <c r="V107" s="6" t="e">
        <f t="shared" si="75"/>
        <v>#VALUE!</v>
      </c>
      <c r="W107" s="6" t="e">
        <f t="shared" si="76"/>
        <v>#VALUE!</v>
      </c>
      <c r="X107" s="6" t="e">
        <f t="shared" si="77"/>
        <v>#VALUE!</v>
      </c>
      <c r="Y107" s="6" t="e">
        <f t="shared" si="78"/>
        <v>#VALUE!</v>
      </c>
      <c r="Z107" s="6" t="e">
        <f t="shared" si="79"/>
        <v>#VALUE!</v>
      </c>
      <c r="AA107" s="6" t="e">
        <f t="shared" si="80"/>
        <v>#VALUE!</v>
      </c>
      <c r="AB107" s="6">
        <f t="shared" si="81"/>
        <v>12</v>
      </c>
      <c r="AC107" s="6" t="e">
        <f t="shared" si="82"/>
        <v>#VALUE!</v>
      </c>
      <c r="AD107" s="6" t="e">
        <f t="shared" si="83"/>
        <v>#VALUE!</v>
      </c>
      <c r="AE107" s="6" t="e">
        <f t="shared" si="84"/>
        <v>#VALUE!</v>
      </c>
      <c r="AF107" s="6" t="e">
        <f t="shared" si="85"/>
        <v>#VALUE!</v>
      </c>
      <c r="AG107" s="6" t="e">
        <f t="shared" si="86"/>
        <v>#VALUE!</v>
      </c>
      <c r="AH107" s="6"/>
      <c r="AI107" s="6">
        <f t="shared" si="87"/>
        <v>10</v>
      </c>
      <c r="AJ107" s="6" t="str">
        <f t="shared" si="88"/>
        <v>נה</v>
      </c>
      <c r="AK107" s="6" t="e">
        <f t="shared" si="89"/>
        <v>#VALUE!</v>
      </c>
      <c r="AL107" s="6" t="e">
        <f t="shared" si="90"/>
        <v>#VALUE!</v>
      </c>
      <c r="AM107" s="6" t="e">
        <f t="shared" si="91"/>
        <v>#VALUE!</v>
      </c>
      <c r="AN107" s="6" t="e">
        <f t="shared" si="92"/>
        <v>#VALUE!</v>
      </c>
      <c r="AO107" s="6" t="e">
        <f t="shared" si="93"/>
        <v>#VALUE!</v>
      </c>
      <c r="AP107" s="6">
        <f t="shared" si="94"/>
        <v>2</v>
      </c>
      <c r="AQ107" s="6" t="e">
        <f t="shared" si="95"/>
        <v>#VALUE!</v>
      </c>
      <c r="AR107" s="6" t="e">
        <f t="shared" si="96"/>
        <v>#VALUE!</v>
      </c>
      <c r="AS107" s="6" t="e">
        <f t="shared" si="97"/>
        <v>#VALUE!</v>
      </c>
      <c r="AT107" s="6" t="e">
        <f t="shared" si="98"/>
        <v>#VALUE!</v>
      </c>
      <c r="AU107" s="6" t="e">
        <f t="shared" si="99"/>
        <v>#VALUE!</v>
      </c>
      <c r="AV107" s="12">
        <f>IFERROR(VLOOKUP(K107,'prika 24h list'!A:B,2,FALSE),0)</f>
        <v>24</v>
      </c>
    </row>
    <row r="108" spans="1:48" ht="28.8" x14ac:dyDescent="0.3">
      <c r="A108" s="1" t="s">
        <v>108</v>
      </c>
      <c r="B108" s="1">
        <v>2022092</v>
      </c>
      <c r="C108" s="16" t="s">
        <v>752</v>
      </c>
      <c r="D108" s="6">
        <f t="shared" si="57"/>
        <v>17</v>
      </c>
      <c r="E108" s="6" t="str">
        <f t="shared" si="58"/>
        <v>קף 12</v>
      </c>
      <c r="F108" s="6">
        <f t="shared" si="59"/>
        <v>3</v>
      </c>
      <c r="G108" s="6">
        <f t="shared" si="60"/>
        <v>5</v>
      </c>
      <c r="H108" s="6">
        <f t="shared" si="61"/>
        <v>12</v>
      </c>
      <c r="I108" s="6">
        <f t="shared" si="62"/>
        <v>53</v>
      </c>
      <c r="J108" s="6">
        <f t="shared" si="63"/>
        <v>70</v>
      </c>
      <c r="K108" s="9" t="str">
        <f t="shared" si="64"/>
        <v>פריקה וטעינה מותרת</v>
      </c>
      <c r="L108" s="6" t="e">
        <f t="shared" si="65"/>
        <v>#VALUE!</v>
      </c>
      <c r="M108" s="6" t="e">
        <f t="shared" si="66"/>
        <v>#VALUE!</v>
      </c>
      <c r="N108" s="6" t="e">
        <f t="shared" si="67"/>
        <v>#VALUE!</v>
      </c>
      <c r="O108" s="6" t="e">
        <f t="shared" si="68"/>
        <v>#VALUE!</v>
      </c>
      <c r="P108" s="6" t="e">
        <f t="shared" si="69"/>
        <v>#VALUE!</v>
      </c>
      <c r="Q108" s="6">
        <f t="shared" si="70"/>
        <v>18</v>
      </c>
      <c r="R108" s="6" t="e">
        <f t="shared" si="71"/>
        <v>#VALUE!</v>
      </c>
      <c r="S108" s="6" t="e">
        <f t="shared" si="72"/>
        <v>#VALUE!</v>
      </c>
      <c r="T108" s="6" t="e">
        <f t="shared" si="73"/>
        <v>#VALUE!</v>
      </c>
      <c r="U108" s="6" t="e">
        <f t="shared" si="74"/>
        <v>#VALUE!</v>
      </c>
      <c r="V108" s="6" t="e">
        <f t="shared" si="75"/>
        <v>#VALUE!</v>
      </c>
      <c r="W108" s="6" t="e">
        <f t="shared" si="76"/>
        <v>#VALUE!</v>
      </c>
      <c r="X108" s="6" t="e">
        <f t="shared" si="77"/>
        <v>#VALUE!</v>
      </c>
      <c r="Y108" s="6" t="e">
        <f t="shared" si="78"/>
        <v>#VALUE!</v>
      </c>
      <c r="Z108" s="6" t="e">
        <f t="shared" si="79"/>
        <v>#VALUE!</v>
      </c>
      <c r="AA108" s="6" t="e">
        <f t="shared" si="80"/>
        <v>#VALUE!</v>
      </c>
      <c r="AB108" s="6">
        <f t="shared" si="81"/>
        <v>18</v>
      </c>
      <c r="AC108" s="6" t="e">
        <f t="shared" si="82"/>
        <v>#VALUE!</v>
      </c>
      <c r="AD108" s="6" t="e">
        <f t="shared" si="83"/>
        <v>#VALUE!</v>
      </c>
      <c r="AE108" s="6" t="e">
        <f t="shared" si="84"/>
        <v>#VALUE!</v>
      </c>
      <c r="AF108" s="6" t="e">
        <f t="shared" si="85"/>
        <v>#VALUE!</v>
      </c>
      <c r="AG108" s="6" t="e">
        <f t="shared" si="86"/>
        <v>#VALUE!</v>
      </c>
      <c r="AH108" s="6"/>
      <c r="AI108" s="6">
        <f t="shared" si="87"/>
        <v>16</v>
      </c>
      <c r="AJ108" s="6" t="str">
        <f t="shared" si="88"/>
        <v>רת</v>
      </c>
      <c r="AK108" s="6" t="e">
        <f t="shared" si="89"/>
        <v>#VALUE!</v>
      </c>
      <c r="AL108" s="6" t="e">
        <f t="shared" si="90"/>
        <v>#VALUE!</v>
      </c>
      <c r="AM108" s="6" t="e">
        <f t="shared" si="91"/>
        <v>#VALUE!</v>
      </c>
      <c r="AN108" s="6" t="e">
        <f t="shared" si="92"/>
        <v>#VALUE!</v>
      </c>
      <c r="AO108" s="6" t="e">
        <f t="shared" si="93"/>
        <v>#VALUE!</v>
      </c>
      <c r="AP108" s="6">
        <f t="shared" si="94"/>
        <v>2</v>
      </c>
      <c r="AQ108" s="6" t="e">
        <f t="shared" si="95"/>
        <v>#VALUE!</v>
      </c>
      <c r="AR108" s="6" t="e">
        <f t="shared" si="96"/>
        <v>#VALUE!</v>
      </c>
      <c r="AS108" s="6" t="e">
        <f t="shared" si="97"/>
        <v>#VALUE!</v>
      </c>
      <c r="AT108" s="6" t="e">
        <f t="shared" si="98"/>
        <v>#VALUE!</v>
      </c>
      <c r="AU108" s="6" t="e">
        <f t="shared" si="99"/>
        <v>#VALUE!</v>
      </c>
      <c r="AV108" s="12">
        <f>IFERROR(VLOOKUP(K108,'prika 24h list'!A:B,2,FALSE),0)</f>
        <v>24</v>
      </c>
    </row>
    <row r="109" spans="1:48" ht="57.6" x14ac:dyDescent="0.3">
      <c r="A109" s="1" t="s">
        <v>109</v>
      </c>
      <c r="B109" s="1">
        <v>2024708</v>
      </c>
      <c r="C109" s="16" t="s">
        <v>753</v>
      </c>
      <c r="D109" s="6" t="e">
        <f t="shared" si="57"/>
        <v>#VALUE!</v>
      </c>
      <c r="E109" s="6" t="e">
        <f t="shared" si="58"/>
        <v>#VALUE!</v>
      </c>
      <c r="F109" s="6" t="e">
        <f t="shared" si="59"/>
        <v>#VALUE!</v>
      </c>
      <c r="G109" s="6" t="e">
        <f t="shared" si="60"/>
        <v>#VALUE!</v>
      </c>
      <c r="H109" s="6" t="e">
        <f t="shared" si="61"/>
        <v>#VALUE!</v>
      </c>
      <c r="I109" s="6">
        <f t="shared" si="62"/>
        <v>8</v>
      </c>
      <c r="J109" s="6">
        <f t="shared" si="63"/>
        <v>155</v>
      </c>
      <c r="K109" s="9" t="str">
        <f t="shared" si="64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09" s="6">
        <f t="shared" si="65"/>
        <v>88</v>
      </c>
      <c r="M109" s="6">
        <f t="shared" si="66"/>
        <v>102</v>
      </c>
      <c r="N109" s="6" t="str">
        <f t="shared" si="67"/>
        <v>10:00</v>
      </c>
      <c r="O109" s="6">
        <f t="shared" si="68"/>
        <v>111</v>
      </c>
      <c r="P109" s="6" t="str">
        <f t="shared" si="69"/>
        <v>14:00</v>
      </c>
      <c r="Q109" s="6">
        <f t="shared" si="70"/>
        <v>120</v>
      </c>
      <c r="R109" s="6" t="str">
        <f t="shared" si="71"/>
        <v>00 יום ו'</v>
      </c>
      <c r="S109" s="6" t="e">
        <f t="shared" si="72"/>
        <v>#VALUE!</v>
      </c>
      <c r="T109" s="6" t="e">
        <f t="shared" si="73"/>
        <v>#VALUE!</v>
      </c>
      <c r="U109" s="6" t="e">
        <f t="shared" si="74"/>
        <v>#VALUE!</v>
      </c>
      <c r="V109" s="6" t="e">
        <f t="shared" si="75"/>
        <v>#VALUE!</v>
      </c>
      <c r="W109" s="6" t="e">
        <f t="shared" si="76"/>
        <v>#VALUE!</v>
      </c>
      <c r="X109" s="6" t="e">
        <f t="shared" si="77"/>
        <v>#VALUE!</v>
      </c>
      <c r="Y109" s="6" t="e">
        <f t="shared" si="78"/>
        <v>#VALUE!</v>
      </c>
      <c r="Z109" s="6" t="e">
        <f t="shared" si="79"/>
        <v>#VALUE!</v>
      </c>
      <c r="AA109" s="6" t="e">
        <f t="shared" si="80"/>
        <v>#VALUE!</v>
      </c>
      <c r="AB109" s="6">
        <f t="shared" si="81"/>
        <v>148</v>
      </c>
      <c r="AC109" s="6" t="e">
        <f t="shared" si="82"/>
        <v>#VALUE!</v>
      </c>
      <c r="AD109" s="6" t="e">
        <f t="shared" si="83"/>
        <v>#VALUE!</v>
      </c>
      <c r="AE109" s="6" t="e">
        <f t="shared" si="84"/>
        <v>#VALUE!</v>
      </c>
      <c r="AF109" s="6" t="e">
        <f t="shared" si="85"/>
        <v>#VALUE!</v>
      </c>
      <c r="AG109" s="6" t="e">
        <f t="shared" si="86"/>
        <v>#VALUE!</v>
      </c>
      <c r="AH109" s="6"/>
      <c r="AI109" s="6">
        <f t="shared" si="87"/>
        <v>118</v>
      </c>
      <c r="AJ109" s="6" t="str">
        <f t="shared" si="88"/>
        <v xml:space="preserve">ו' וערבי חג מ- 10:00 עד 12:00 </v>
      </c>
      <c r="AK109" s="6">
        <f t="shared" si="89"/>
        <v>1</v>
      </c>
      <c r="AL109" s="6">
        <f t="shared" si="90"/>
        <v>18</v>
      </c>
      <c r="AM109" s="6" t="str">
        <f t="shared" si="91"/>
        <v>10:00</v>
      </c>
      <c r="AN109" s="6">
        <f t="shared" si="92"/>
        <v>27</v>
      </c>
      <c r="AO109" s="6" t="str">
        <f t="shared" si="93"/>
        <v>12:00</v>
      </c>
      <c r="AP109" s="6">
        <f t="shared" si="94"/>
        <v>30</v>
      </c>
      <c r="AQ109" s="6" t="str">
        <f t="shared" si="95"/>
        <v xml:space="preserve">00 </v>
      </c>
      <c r="AR109" s="6" t="e">
        <f t="shared" si="96"/>
        <v>#VALUE!</v>
      </c>
      <c r="AS109" s="6" t="e">
        <f t="shared" si="97"/>
        <v>#VALUE!</v>
      </c>
      <c r="AT109" s="6" t="e">
        <f t="shared" si="98"/>
        <v>#VALUE!</v>
      </c>
      <c r="AU109" s="6" t="e">
        <f t="shared" si="99"/>
        <v>#VALUE!</v>
      </c>
      <c r="AV109" s="12">
        <f>IFERROR(VLOOKUP(K109,'prika 24h list'!A:B,2,FALSE),0)</f>
        <v>0</v>
      </c>
    </row>
    <row r="110" spans="1:48" ht="43.2" x14ac:dyDescent="0.3">
      <c r="A110" s="1" t="s">
        <v>110</v>
      </c>
      <c r="B110" s="1">
        <v>2025302</v>
      </c>
      <c r="C110" s="16" t="s">
        <v>754</v>
      </c>
      <c r="D110" s="6" t="e">
        <f t="shared" si="57"/>
        <v>#VALUE!</v>
      </c>
      <c r="E110" s="6" t="e">
        <f t="shared" si="58"/>
        <v>#VALUE!</v>
      </c>
      <c r="F110" s="6" t="e">
        <f t="shared" si="59"/>
        <v>#VALUE!</v>
      </c>
      <c r="G110" s="6" t="e">
        <f t="shared" si="60"/>
        <v>#VALUE!</v>
      </c>
      <c r="H110" s="6" t="e">
        <f t="shared" si="61"/>
        <v>#VALUE!</v>
      </c>
      <c r="I110" s="6">
        <f t="shared" si="62"/>
        <v>75</v>
      </c>
      <c r="J110" s="6">
        <f t="shared" si="63"/>
        <v>123</v>
      </c>
      <c r="K110" s="9" t="str">
        <f t="shared" si="64"/>
        <v xml:space="preserve">פריקה וטעינה מותרת לרכב עד 4 טון מ-06:00 עד 9:45 </v>
      </c>
      <c r="L110" s="6" t="e">
        <f t="shared" si="65"/>
        <v>#VALUE!</v>
      </c>
      <c r="M110" s="6" t="e">
        <f t="shared" si="66"/>
        <v>#VALUE!</v>
      </c>
      <c r="N110" s="6" t="e">
        <f t="shared" si="67"/>
        <v>#VALUE!</v>
      </c>
      <c r="O110" s="6" t="e">
        <f t="shared" si="68"/>
        <v>#VALUE!</v>
      </c>
      <c r="P110" s="6" t="e">
        <f t="shared" si="69"/>
        <v>#VALUE!</v>
      </c>
      <c r="Q110" s="6">
        <f t="shared" si="70"/>
        <v>49</v>
      </c>
      <c r="R110" s="6" t="e">
        <f t="shared" si="71"/>
        <v>#VALUE!</v>
      </c>
      <c r="S110" s="6" t="e">
        <f t="shared" si="72"/>
        <v>#VALUE!</v>
      </c>
      <c r="T110" s="6" t="e">
        <f t="shared" si="73"/>
        <v>#VALUE!</v>
      </c>
      <c r="U110" s="6" t="e">
        <f t="shared" si="74"/>
        <v>#VALUE!</v>
      </c>
      <c r="V110" s="6" t="e">
        <f t="shared" si="75"/>
        <v>#VALUE!</v>
      </c>
      <c r="W110" s="6" t="e">
        <f t="shared" si="76"/>
        <v>#VALUE!</v>
      </c>
      <c r="X110" s="6" t="e">
        <f t="shared" si="77"/>
        <v>#VALUE!</v>
      </c>
      <c r="Y110" s="6" t="e">
        <f t="shared" si="78"/>
        <v>#VALUE!</v>
      </c>
      <c r="Z110" s="6" t="e">
        <f t="shared" si="79"/>
        <v>#VALUE!</v>
      </c>
      <c r="AA110" s="6" t="e">
        <f t="shared" si="80"/>
        <v>#VALUE!</v>
      </c>
      <c r="AB110" s="6">
        <f t="shared" si="81"/>
        <v>49</v>
      </c>
      <c r="AC110" s="6" t="e">
        <f t="shared" si="82"/>
        <v>#VALUE!</v>
      </c>
      <c r="AD110" s="6" t="e">
        <f t="shared" si="83"/>
        <v>#VALUE!</v>
      </c>
      <c r="AE110" s="6" t="e">
        <f t="shared" si="84"/>
        <v>#VALUE!</v>
      </c>
      <c r="AF110" s="6" t="e">
        <f t="shared" si="85"/>
        <v>#VALUE!</v>
      </c>
      <c r="AG110" s="6" t="e">
        <f t="shared" si="86"/>
        <v>#VALUE!</v>
      </c>
      <c r="AH110" s="6"/>
      <c r="AI110" s="6">
        <f t="shared" si="87"/>
        <v>47</v>
      </c>
      <c r="AJ110" s="6" t="str">
        <f t="shared" si="88"/>
        <v xml:space="preserve">5 </v>
      </c>
      <c r="AK110" s="6" t="e">
        <f t="shared" si="89"/>
        <v>#VALUE!</v>
      </c>
      <c r="AL110" s="6" t="e">
        <f t="shared" si="90"/>
        <v>#VALUE!</v>
      </c>
      <c r="AM110" s="6" t="e">
        <f t="shared" si="91"/>
        <v>#VALUE!</v>
      </c>
      <c r="AN110" s="6" t="e">
        <f t="shared" si="92"/>
        <v>#VALUE!</v>
      </c>
      <c r="AO110" s="6" t="e">
        <f t="shared" si="93"/>
        <v>#VALUE!</v>
      </c>
      <c r="AP110" s="6">
        <f t="shared" si="94"/>
        <v>2</v>
      </c>
      <c r="AQ110" s="6" t="e">
        <f t="shared" si="95"/>
        <v>#VALUE!</v>
      </c>
      <c r="AR110" s="6" t="e">
        <f t="shared" si="96"/>
        <v>#VALUE!</v>
      </c>
      <c r="AS110" s="6" t="e">
        <f t="shared" si="97"/>
        <v>#VALUE!</v>
      </c>
      <c r="AT110" s="6" t="e">
        <f t="shared" si="98"/>
        <v>#VALUE!</v>
      </c>
      <c r="AU110" s="6" t="e">
        <f t="shared" si="99"/>
        <v>#VALUE!</v>
      </c>
      <c r="AV110" s="12">
        <f>IFERROR(VLOOKUP(K110,'prika 24h list'!A:B,2,FALSE),0)</f>
        <v>0</v>
      </c>
    </row>
    <row r="111" spans="1:48" ht="158.4" x14ac:dyDescent="0.3">
      <c r="A111" s="1" t="s">
        <v>111</v>
      </c>
      <c r="B111" s="1">
        <v>2038854</v>
      </c>
      <c r="C111" s="16" t="s">
        <v>1193</v>
      </c>
      <c r="D111" s="6" t="e">
        <f t="shared" si="57"/>
        <v>#VALUE!</v>
      </c>
      <c r="E111" s="6" t="e">
        <f t="shared" si="58"/>
        <v>#VALUE!</v>
      </c>
      <c r="F111" s="6" t="e">
        <f t="shared" si="59"/>
        <v>#VALUE!</v>
      </c>
      <c r="G111" s="6" t="e">
        <f t="shared" si="60"/>
        <v>#VALUE!</v>
      </c>
      <c r="H111" s="6" t="e">
        <f t="shared" si="61"/>
        <v>#VALUE!</v>
      </c>
      <c r="I111" s="6">
        <f t="shared" si="62"/>
        <v>14</v>
      </c>
      <c r="J111" s="6">
        <f t="shared" si="63"/>
        <v>222</v>
      </c>
      <c r="K111" s="9" t="str">
        <f t="shared" si="64"/>
        <v>פריקה וטעינה רציפה פרט לרכב שמשקלו מעל 4.0 טון לכלי רכב המוגדרים ברשיונם "משא", "מסחר" ו-"אחוד" בלבד בתוקף בימים א' עד ו' מ- 08:00 עד 13:00 רכב חונה בניגוד לחוק יגרר ביתר הימים והשעות מותרת החניה לכל סוגי הרכב</v>
      </c>
      <c r="L111" s="6" t="e">
        <f t="shared" si="65"/>
        <v>#VALUE!</v>
      </c>
      <c r="M111" s="6" t="e">
        <f t="shared" si="66"/>
        <v>#VALUE!</v>
      </c>
      <c r="N111" s="6" t="e">
        <f t="shared" si="67"/>
        <v>#VALUE!</v>
      </c>
      <c r="O111" s="6" t="e">
        <f t="shared" si="68"/>
        <v>#VALUE!</v>
      </c>
      <c r="P111" s="6" t="e">
        <f t="shared" si="69"/>
        <v>#VALUE!</v>
      </c>
      <c r="Q111" s="6">
        <f t="shared" si="70"/>
        <v>209</v>
      </c>
      <c r="R111" s="6" t="e">
        <f t="shared" si="71"/>
        <v>#VALUE!</v>
      </c>
      <c r="S111" s="6" t="e">
        <f t="shared" si="72"/>
        <v>#VALUE!</v>
      </c>
      <c r="T111" s="6" t="e">
        <f t="shared" si="73"/>
        <v>#VALUE!</v>
      </c>
      <c r="U111" s="6" t="e">
        <f t="shared" si="74"/>
        <v>#VALUE!</v>
      </c>
      <c r="V111" s="6" t="e">
        <f t="shared" si="75"/>
        <v>#VALUE!</v>
      </c>
      <c r="W111" s="6">
        <f t="shared" si="76"/>
        <v>114</v>
      </c>
      <c r="X111" s="6">
        <f t="shared" si="77"/>
        <v>128</v>
      </c>
      <c r="Y111" s="6" t="str">
        <f t="shared" si="78"/>
        <v>08:00</v>
      </c>
      <c r="Z111" s="6">
        <f t="shared" si="79"/>
        <v>137</v>
      </c>
      <c r="AA111" s="6" t="str">
        <f t="shared" si="80"/>
        <v>13:00</v>
      </c>
      <c r="AB111" s="6">
        <f t="shared" si="81"/>
        <v>209</v>
      </c>
      <c r="AC111" s="6" t="str">
        <f t="shared" si="82"/>
        <v>00 רכב חונה בניגוד לחוק יגרר ביתר הימים והשעות מותרת החניה לכל סוגי הרכב</v>
      </c>
      <c r="AD111" s="6" t="e">
        <f t="shared" si="83"/>
        <v>#VALUE!</v>
      </c>
      <c r="AE111" s="6" t="e">
        <f t="shared" si="84"/>
        <v>#VALUE!</v>
      </c>
      <c r="AF111" s="6" t="e">
        <f t="shared" si="85"/>
        <v>#VALUE!</v>
      </c>
      <c r="AG111" s="6" t="e">
        <f t="shared" si="86"/>
        <v>#VALUE!</v>
      </c>
      <c r="AH111" s="6"/>
      <c r="AI111" s="6">
        <f t="shared" si="87"/>
        <v>207</v>
      </c>
      <c r="AJ111" s="6" t="str">
        <f t="shared" si="88"/>
        <v>כב</v>
      </c>
      <c r="AK111" s="6" t="e">
        <f t="shared" si="89"/>
        <v>#VALUE!</v>
      </c>
      <c r="AL111" s="6" t="e">
        <f t="shared" si="90"/>
        <v>#VALUE!</v>
      </c>
      <c r="AM111" s="6" t="e">
        <f t="shared" si="91"/>
        <v>#VALUE!</v>
      </c>
      <c r="AN111" s="6" t="e">
        <f t="shared" si="92"/>
        <v>#VALUE!</v>
      </c>
      <c r="AO111" s="6" t="e">
        <f t="shared" si="93"/>
        <v>#VALUE!</v>
      </c>
      <c r="AP111" s="6">
        <f t="shared" si="94"/>
        <v>2</v>
      </c>
      <c r="AQ111" s="6" t="e">
        <f t="shared" si="95"/>
        <v>#VALUE!</v>
      </c>
      <c r="AR111" s="6" t="e">
        <f t="shared" si="96"/>
        <v>#VALUE!</v>
      </c>
      <c r="AS111" s="6" t="e">
        <f t="shared" si="97"/>
        <v>#VALUE!</v>
      </c>
      <c r="AT111" s="6" t="e">
        <f t="shared" si="98"/>
        <v>#VALUE!</v>
      </c>
      <c r="AU111" s="6" t="e">
        <f t="shared" si="99"/>
        <v>#VALUE!</v>
      </c>
      <c r="AV111" s="12">
        <f>IFERROR(VLOOKUP(K111,'prika 24h list'!A:B,2,FALSE),0)</f>
        <v>0</v>
      </c>
    </row>
    <row r="112" spans="1:48" ht="100.8" x14ac:dyDescent="0.3">
      <c r="A112" s="1" t="s">
        <v>112</v>
      </c>
      <c r="B112" s="1">
        <v>2039386</v>
      </c>
      <c r="C112" s="16" t="s">
        <v>755</v>
      </c>
      <c r="D112" s="6" t="e">
        <f t="shared" si="57"/>
        <v>#VALUE!</v>
      </c>
      <c r="E112" s="6" t="e">
        <f t="shared" si="58"/>
        <v>#VALUE!</v>
      </c>
      <c r="F112" s="6" t="e">
        <f t="shared" si="59"/>
        <v>#VALUE!</v>
      </c>
      <c r="G112" s="6" t="e">
        <f t="shared" si="60"/>
        <v>#VALUE!</v>
      </c>
      <c r="H112" s="6" t="e">
        <f t="shared" si="61"/>
        <v>#VALUE!</v>
      </c>
      <c r="I112" s="6">
        <f t="shared" si="62"/>
        <v>14</v>
      </c>
      <c r="J112" s="6">
        <f t="shared" si="63"/>
        <v>178</v>
      </c>
      <c r="K112" s="9" t="str">
        <f t="shared" si="64"/>
        <v xml:space="preserve">פריקה וטעינה רציפה לכלי רכב המוגדרים ברישיונם "משא" "מסחרי" ו"אחוד" בלבד בימים א' עד ה' מ 07:00 עד 15:00 בימי ו' וערב חג מ 14:00 עד 16:00 רכב החונה בניגוד לחוק יגרר </v>
      </c>
      <c r="L112" s="6">
        <f t="shared" si="65"/>
        <v>80</v>
      </c>
      <c r="M112" s="6">
        <f t="shared" si="66"/>
        <v>93</v>
      </c>
      <c r="N112" s="6" t="str">
        <f t="shared" si="67"/>
        <v>07:00</v>
      </c>
      <c r="O112" s="6">
        <f t="shared" si="68"/>
        <v>102</v>
      </c>
      <c r="P112" s="6" t="str">
        <f t="shared" si="69"/>
        <v>15:00</v>
      </c>
      <c r="Q112" s="6">
        <f t="shared" si="70"/>
        <v>112</v>
      </c>
      <c r="R112" s="6" t="str">
        <f t="shared" si="71"/>
        <v>00 בימי ו'</v>
      </c>
      <c r="S112" s="6" t="e">
        <f t="shared" si="72"/>
        <v>#VALUE!</v>
      </c>
      <c r="T112" s="6" t="e">
        <f t="shared" si="73"/>
        <v>#VALUE!</v>
      </c>
      <c r="U112" s="6" t="e">
        <f t="shared" si="74"/>
        <v>#VALUE!</v>
      </c>
      <c r="V112" s="6" t="e">
        <f t="shared" si="75"/>
        <v>#VALUE!</v>
      </c>
      <c r="W112" s="6" t="e">
        <f t="shared" si="76"/>
        <v>#VALUE!</v>
      </c>
      <c r="X112" s="6" t="e">
        <f t="shared" si="77"/>
        <v>#VALUE!</v>
      </c>
      <c r="Y112" s="6" t="e">
        <f t="shared" si="78"/>
        <v>#VALUE!</v>
      </c>
      <c r="Z112" s="6" t="e">
        <f t="shared" si="79"/>
        <v>#VALUE!</v>
      </c>
      <c r="AA112" s="6" t="e">
        <f t="shared" si="80"/>
        <v>#VALUE!</v>
      </c>
      <c r="AB112" s="6">
        <f t="shared" si="81"/>
        <v>165</v>
      </c>
      <c r="AC112" s="6" t="e">
        <f t="shared" si="82"/>
        <v>#VALUE!</v>
      </c>
      <c r="AD112" s="6" t="e">
        <f t="shared" si="83"/>
        <v>#VALUE!</v>
      </c>
      <c r="AE112" s="6" t="e">
        <f t="shared" si="84"/>
        <v>#VALUE!</v>
      </c>
      <c r="AF112" s="6" t="e">
        <f t="shared" si="85"/>
        <v>#VALUE!</v>
      </c>
      <c r="AG112" s="6" t="e">
        <f t="shared" si="86"/>
        <v>#VALUE!</v>
      </c>
      <c r="AH112" s="6"/>
      <c r="AI112" s="6">
        <f t="shared" si="87"/>
        <v>110</v>
      </c>
      <c r="AJ112" s="6" t="str">
        <f t="shared" si="88"/>
        <v xml:space="preserve">ו' וערב חג מ 14:00 עד 16:00 רכב החונה בניגוד לחוק יגרר </v>
      </c>
      <c r="AK112" s="6">
        <f t="shared" si="89"/>
        <v>1</v>
      </c>
      <c r="AL112" s="6">
        <f t="shared" si="90"/>
        <v>16</v>
      </c>
      <c r="AM112" s="6" t="str">
        <f t="shared" si="91"/>
        <v>14:00</v>
      </c>
      <c r="AN112" s="6">
        <f t="shared" si="92"/>
        <v>25</v>
      </c>
      <c r="AO112" s="6" t="str">
        <f t="shared" si="93"/>
        <v>16:00</v>
      </c>
      <c r="AP112" s="6">
        <f t="shared" si="94"/>
        <v>55</v>
      </c>
      <c r="AQ112" s="6" t="str">
        <f t="shared" si="95"/>
        <v xml:space="preserve">00 רכב החונה בניגוד לחוק יגרר </v>
      </c>
      <c r="AR112" s="6" t="e">
        <f t="shared" si="96"/>
        <v>#VALUE!</v>
      </c>
      <c r="AS112" s="6" t="e">
        <f t="shared" si="97"/>
        <v>#VALUE!</v>
      </c>
      <c r="AT112" s="6" t="e">
        <f t="shared" si="98"/>
        <v>#VALUE!</v>
      </c>
      <c r="AU112" s="6" t="e">
        <f t="shared" si="99"/>
        <v>#VALUE!</v>
      </c>
      <c r="AV112" s="12">
        <f>IFERROR(VLOOKUP(K112,'prika 24h list'!A:B,2,FALSE),0)</f>
        <v>0</v>
      </c>
    </row>
    <row r="113" spans="1:48" ht="28.8" x14ac:dyDescent="0.3">
      <c r="A113" s="1" t="s">
        <v>113</v>
      </c>
      <c r="B113" s="1">
        <v>2039825</v>
      </c>
      <c r="C113" s="16" t="s">
        <v>756</v>
      </c>
      <c r="D113" s="6">
        <f t="shared" si="57"/>
        <v>11</v>
      </c>
      <c r="E113" s="6" t="str">
        <f t="shared" si="58"/>
        <v>__ 12</v>
      </c>
      <c r="F113" s="6">
        <f t="shared" si="59"/>
        <v>3</v>
      </c>
      <c r="G113" s="6">
        <f t="shared" si="60"/>
        <v>5</v>
      </c>
      <c r="H113" s="6">
        <f t="shared" si="61"/>
        <v>12</v>
      </c>
      <c r="I113" s="6">
        <f t="shared" si="62"/>
        <v>15</v>
      </c>
      <c r="J113" s="6">
        <f t="shared" si="63"/>
        <v>59</v>
      </c>
      <c r="K113" s="9" t="str">
        <f t="shared" si="64"/>
        <v xml:space="preserve">פריקה וטעינה מותרת 12 מטר פריקה וטעינה מותרת </v>
      </c>
      <c r="L113" s="6" t="e">
        <f t="shared" si="65"/>
        <v>#VALUE!</v>
      </c>
      <c r="M113" s="6" t="e">
        <f t="shared" si="66"/>
        <v>#VALUE!</v>
      </c>
      <c r="N113" s="6" t="e">
        <f t="shared" si="67"/>
        <v>#VALUE!</v>
      </c>
      <c r="O113" s="6" t="e">
        <f t="shared" si="68"/>
        <v>#VALUE!</v>
      </c>
      <c r="P113" s="6" t="e">
        <f t="shared" si="69"/>
        <v>#VALUE!</v>
      </c>
      <c r="Q113" s="6">
        <f t="shared" si="70"/>
        <v>45</v>
      </c>
      <c r="R113" s="6" t="e">
        <f t="shared" si="71"/>
        <v>#VALUE!</v>
      </c>
      <c r="S113" s="6" t="e">
        <f t="shared" si="72"/>
        <v>#VALUE!</v>
      </c>
      <c r="T113" s="6" t="e">
        <f t="shared" si="73"/>
        <v>#VALUE!</v>
      </c>
      <c r="U113" s="6" t="e">
        <f t="shared" si="74"/>
        <v>#VALUE!</v>
      </c>
      <c r="V113" s="6" t="e">
        <f t="shared" si="75"/>
        <v>#VALUE!</v>
      </c>
      <c r="W113" s="6" t="e">
        <f t="shared" si="76"/>
        <v>#VALUE!</v>
      </c>
      <c r="X113" s="6" t="e">
        <f t="shared" si="77"/>
        <v>#VALUE!</v>
      </c>
      <c r="Y113" s="6" t="e">
        <f t="shared" si="78"/>
        <v>#VALUE!</v>
      </c>
      <c r="Z113" s="6" t="e">
        <f t="shared" si="79"/>
        <v>#VALUE!</v>
      </c>
      <c r="AA113" s="6" t="e">
        <f t="shared" si="80"/>
        <v>#VALUE!</v>
      </c>
      <c r="AB113" s="6">
        <f t="shared" si="81"/>
        <v>45</v>
      </c>
      <c r="AC113" s="6" t="e">
        <f t="shared" si="82"/>
        <v>#VALUE!</v>
      </c>
      <c r="AD113" s="6" t="e">
        <f t="shared" si="83"/>
        <v>#VALUE!</v>
      </c>
      <c r="AE113" s="6" t="e">
        <f t="shared" si="84"/>
        <v>#VALUE!</v>
      </c>
      <c r="AF113" s="6" t="e">
        <f t="shared" si="85"/>
        <v>#VALUE!</v>
      </c>
      <c r="AG113" s="6" t="e">
        <f t="shared" si="86"/>
        <v>#VALUE!</v>
      </c>
      <c r="AH113" s="6"/>
      <c r="AI113" s="6">
        <f t="shared" si="87"/>
        <v>43</v>
      </c>
      <c r="AJ113" s="6" t="str">
        <f t="shared" si="88"/>
        <v xml:space="preserve">ת </v>
      </c>
      <c r="AK113" s="6" t="e">
        <f t="shared" si="89"/>
        <v>#VALUE!</v>
      </c>
      <c r="AL113" s="6" t="e">
        <f t="shared" si="90"/>
        <v>#VALUE!</v>
      </c>
      <c r="AM113" s="6" t="e">
        <f t="shared" si="91"/>
        <v>#VALUE!</v>
      </c>
      <c r="AN113" s="6" t="e">
        <f t="shared" si="92"/>
        <v>#VALUE!</v>
      </c>
      <c r="AO113" s="6" t="e">
        <f t="shared" si="93"/>
        <v>#VALUE!</v>
      </c>
      <c r="AP113" s="6">
        <f t="shared" si="94"/>
        <v>2</v>
      </c>
      <c r="AQ113" s="6" t="e">
        <f t="shared" si="95"/>
        <v>#VALUE!</v>
      </c>
      <c r="AR113" s="6" t="e">
        <f t="shared" si="96"/>
        <v>#VALUE!</v>
      </c>
      <c r="AS113" s="6" t="e">
        <f t="shared" si="97"/>
        <v>#VALUE!</v>
      </c>
      <c r="AT113" s="6" t="e">
        <f t="shared" si="98"/>
        <v>#VALUE!</v>
      </c>
      <c r="AU113" s="6" t="e">
        <f t="shared" si="99"/>
        <v>#VALUE!</v>
      </c>
      <c r="AV113" s="12">
        <f>IFERROR(VLOOKUP(K113,'prika 24h list'!A:B,2,FALSE),0)</f>
        <v>0</v>
      </c>
    </row>
    <row r="114" spans="1:48" x14ac:dyDescent="0.3">
      <c r="A114" s="1" t="s">
        <v>114</v>
      </c>
      <c r="B114" s="1">
        <v>2042927</v>
      </c>
      <c r="C114" s="16" t="s">
        <v>757</v>
      </c>
      <c r="D114" s="6" t="e">
        <f t="shared" si="57"/>
        <v>#VALUE!</v>
      </c>
      <c r="E114" s="6" t="e">
        <f t="shared" si="58"/>
        <v>#VALUE!</v>
      </c>
      <c r="F114" s="6" t="e">
        <f t="shared" si="59"/>
        <v>#VALUE!</v>
      </c>
      <c r="G114" s="6" t="e">
        <f t="shared" si="60"/>
        <v>#VALUE!</v>
      </c>
      <c r="H114" s="6" t="e">
        <f t="shared" si="61"/>
        <v>#VALUE!</v>
      </c>
      <c r="I114" s="6">
        <f t="shared" si="62"/>
        <v>14</v>
      </c>
      <c r="J114" s="6">
        <f t="shared" si="63"/>
        <v>31</v>
      </c>
      <c r="K114" s="9" t="str">
        <f t="shared" si="64"/>
        <v xml:space="preserve">פריקה וטעינה בלבד </v>
      </c>
      <c r="L114" s="6" t="e">
        <f t="shared" si="65"/>
        <v>#VALUE!</v>
      </c>
      <c r="M114" s="6" t="e">
        <f t="shared" si="66"/>
        <v>#VALUE!</v>
      </c>
      <c r="N114" s="6" t="e">
        <f t="shared" si="67"/>
        <v>#VALUE!</v>
      </c>
      <c r="O114" s="6" t="e">
        <f t="shared" si="68"/>
        <v>#VALUE!</v>
      </c>
      <c r="P114" s="6" t="e">
        <f t="shared" si="69"/>
        <v>#VALUE!</v>
      </c>
      <c r="Q114" s="6">
        <f t="shared" si="70"/>
        <v>18</v>
      </c>
      <c r="R114" s="6" t="e">
        <f t="shared" si="71"/>
        <v>#VALUE!</v>
      </c>
      <c r="S114" s="6" t="e">
        <f t="shared" si="72"/>
        <v>#VALUE!</v>
      </c>
      <c r="T114" s="6" t="e">
        <f t="shared" si="73"/>
        <v>#VALUE!</v>
      </c>
      <c r="U114" s="6" t="e">
        <f t="shared" si="74"/>
        <v>#VALUE!</v>
      </c>
      <c r="V114" s="6" t="e">
        <f t="shared" si="75"/>
        <v>#VALUE!</v>
      </c>
      <c r="W114" s="6" t="e">
        <f t="shared" si="76"/>
        <v>#VALUE!</v>
      </c>
      <c r="X114" s="6" t="e">
        <f t="shared" si="77"/>
        <v>#VALUE!</v>
      </c>
      <c r="Y114" s="6" t="e">
        <f t="shared" si="78"/>
        <v>#VALUE!</v>
      </c>
      <c r="Z114" s="6" t="e">
        <f t="shared" si="79"/>
        <v>#VALUE!</v>
      </c>
      <c r="AA114" s="6" t="e">
        <f t="shared" si="80"/>
        <v>#VALUE!</v>
      </c>
      <c r="AB114" s="6">
        <f t="shared" si="81"/>
        <v>18</v>
      </c>
      <c r="AC114" s="6" t="e">
        <f t="shared" si="82"/>
        <v>#VALUE!</v>
      </c>
      <c r="AD114" s="6" t="e">
        <f t="shared" si="83"/>
        <v>#VALUE!</v>
      </c>
      <c r="AE114" s="6" t="e">
        <f t="shared" si="84"/>
        <v>#VALUE!</v>
      </c>
      <c r="AF114" s="6" t="e">
        <f t="shared" si="85"/>
        <v>#VALUE!</v>
      </c>
      <c r="AG114" s="6" t="e">
        <f t="shared" si="86"/>
        <v>#VALUE!</v>
      </c>
      <c r="AH114" s="6"/>
      <c r="AI114" s="6">
        <f t="shared" si="87"/>
        <v>16</v>
      </c>
      <c r="AJ114" s="6" t="str">
        <f t="shared" si="88"/>
        <v xml:space="preserve">ד </v>
      </c>
      <c r="AK114" s="6" t="e">
        <f t="shared" si="89"/>
        <v>#VALUE!</v>
      </c>
      <c r="AL114" s="6" t="e">
        <f t="shared" si="90"/>
        <v>#VALUE!</v>
      </c>
      <c r="AM114" s="6" t="e">
        <f t="shared" si="91"/>
        <v>#VALUE!</v>
      </c>
      <c r="AN114" s="6" t="e">
        <f t="shared" si="92"/>
        <v>#VALUE!</v>
      </c>
      <c r="AO114" s="6" t="e">
        <f t="shared" si="93"/>
        <v>#VALUE!</v>
      </c>
      <c r="AP114" s="6">
        <f t="shared" si="94"/>
        <v>2</v>
      </c>
      <c r="AQ114" s="6" t="e">
        <f t="shared" si="95"/>
        <v>#VALUE!</v>
      </c>
      <c r="AR114" s="6" t="e">
        <f t="shared" si="96"/>
        <v>#VALUE!</v>
      </c>
      <c r="AS114" s="6" t="e">
        <f t="shared" si="97"/>
        <v>#VALUE!</v>
      </c>
      <c r="AT114" s="6" t="e">
        <f t="shared" si="98"/>
        <v>#VALUE!</v>
      </c>
      <c r="AU114" s="6" t="e">
        <f t="shared" si="99"/>
        <v>#VALUE!</v>
      </c>
      <c r="AV114" s="12">
        <f>IFERROR(VLOOKUP(K114,'prika 24h list'!A:B,2,FALSE),0)</f>
        <v>0</v>
      </c>
    </row>
    <row r="115" spans="1:48" ht="28.8" x14ac:dyDescent="0.3">
      <c r="A115" s="1" t="s">
        <v>115</v>
      </c>
      <c r="B115" s="1">
        <v>2043326</v>
      </c>
      <c r="C115" s="16" t="s">
        <v>758</v>
      </c>
      <c r="D115" s="6">
        <f t="shared" si="57"/>
        <v>11</v>
      </c>
      <c r="E115" s="6" t="str">
        <f t="shared" si="58"/>
        <v>__ 10</v>
      </c>
      <c r="F115" s="6">
        <f t="shared" si="59"/>
        <v>3</v>
      </c>
      <c r="G115" s="6">
        <f t="shared" si="60"/>
        <v>5</v>
      </c>
      <c r="H115" s="6">
        <f t="shared" si="61"/>
        <v>10</v>
      </c>
      <c r="I115" s="6">
        <f t="shared" si="62"/>
        <v>56</v>
      </c>
      <c r="J115" s="6">
        <f t="shared" si="63"/>
        <v>74</v>
      </c>
      <c r="K115" s="9" t="str">
        <f t="shared" si="64"/>
        <v xml:space="preserve">פריקה וטעינה מותרת </v>
      </c>
      <c r="L115" s="6" t="e">
        <f t="shared" si="65"/>
        <v>#VALUE!</v>
      </c>
      <c r="M115" s="6" t="e">
        <f t="shared" si="66"/>
        <v>#VALUE!</v>
      </c>
      <c r="N115" s="6" t="e">
        <f t="shared" si="67"/>
        <v>#VALUE!</v>
      </c>
      <c r="O115" s="6" t="e">
        <f t="shared" si="68"/>
        <v>#VALUE!</v>
      </c>
      <c r="P115" s="6" t="e">
        <f t="shared" si="69"/>
        <v>#VALUE!</v>
      </c>
      <c r="Q115" s="6">
        <f t="shared" si="70"/>
        <v>19</v>
      </c>
      <c r="R115" s="6" t="e">
        <f t="shared" si="71"/>
        <v>#VALUE!</v>
      </c>
      <c r="S115" s="6" t="e">
        <f t="shared" si="72"/>
        <v>#VALUE!</v>
      </c>
      <c r="T115" s="6" t="e">
        <f t="shared" si="73"/>
        <v>#VALUE!</v>
      </c>
      <c r="U115" s="6" t="e">
        <f t="shared" si="74"/>
        <v>#VALUE!</v>
      </c>
      <c r="V115" s="6" t="e">
        <f t="shared" si="75"/>
        <v>#VALUE!</v>
      </c>
      <c r="W115" s="6" t="e">
        <f t="shared" si="76"/>
        <v>#VALUE!</v>
      </c>
      <c r="X115" s="6" t="e">
        <f t="shared" si="77"/>
        <v>#VALUE!</v>
      </c>
      <c r="Y115" s="6" t="e">
        <f t="shared" si="78"/>
        <v>#VALUE!</v>
      </c>
      <c r="Z115" s="6" t="e">
        <f t="shared" si="79"/>
        <v>#VALUE!</v>
      </c>
      <c r="AA115" s="6" t="e">
        <f t="shared" si="80"/>
        <v>#VALUE!</v>
      </c>
      <c r="AB115" s="6">
        <f t="shared" si="81"/>
        <v>19</v>
      </c>
      <c r="AC115" s="6" t="e">
        <f t="shared" si="82"/>
        <v>#VALUE!</v>
      </c>
      <c r="AD115" s="6" t="e">
        <f t="shared" si="83"/>
        <v>#VALUE!</v>
      </c>
      <c r="AE115" s="6" t="e">
        <f t="shared" si="84"/>
        <v>#VALUE!</v>
      </c>
      <c r="AF115" s="6" t="e">
        <f t="shared" si="85"/>
        <v>#VALUE!</v>
      </c>
      <c r="AG115" s="6" t="e">
        <f t="shared" si="86"/>
        <v>#VALUE!</v>
      </c>
      <c r="AH115" s="6"/>
      <c r="AI115" s="6">
        <f t="shared" si="87"/>
        <v>17</v>
      </c>
      <c r="AJ115" s="6" t="str">
        <f t="shared" si="88"/>
        <v xml:space="preserve">ת </v>
      </c>
      <c r="AK115" s="6" t="e">
        <f t="shared" si="89"/>
        <v>#VALUE!</v>
      </c>
      <c r="AL115" s="6" t="e">
        <f t="shared" si="90"/>
        <v>#VALUE!</v>
      </c>
      <c r="AM115" s="6" t="e">
        <f t="shared" si="91"/>
        <v>#VALUE!</v>
      </c>
      <c r="AN115" s="6" t="e">
        <f t="shared" si="92"/>
        <v>#VALUE!</v>
      </c>
      <c r="AO115" s="6" t="e">
        <f t="shared" si="93"/>
        <v>#VALUE!</v>
      </c>
      <c r="AP115" s="6">
        <f t="shared" si="94"/>
        <v>2</v>
      </c>
      <c r="AQ115" s="6" t="e">
        <f t="shared" si="95"/>
        <v>#VALUE!</v>
      </c>
      <c r="AR115" s="6" t="e">
        <f t="shared" si="96"/>
        <v>#VALUE!</v>
      </c>
      <c r="AS115" s="6" t="e">
        <f t="shared" si="97"/>
        <v>#VALUE!</v>
      </c>
      <c r="AT115" s="6" t="e">
        <f t="shared" si="98"/>
        <v>#VALUE!</v>
      </c>
      <c r="AU115" s="6" t="e">
        <f t="shared" si="99"/>
        <v>#VALUE!</v>
      </c>
      <c r="AV115" s="12">
        <f>IFERROR(VLOOKUP(K115,'prika 24h list'!A:B,2,FALSE),0)</f>
        <v>0</v>
      </c>
    </row>
    <row r="116" spans="1:48" ht="57.6" x14ac:dyDescent="0.3">
      <c r="A116" s="1" t="s">
        <v>116</v>
      </c>
      <c r="B116" s="1">
        <v>2046422</v>
      </c>
      <c r="C116" s="16" t="s">
        <v>759</v>
      </c>
      <c r="D116" s="6">
        <f t="shared" si="57"/>
        <v>17</v>
      </c>
      <c r="E116" s="6" t="str">
        <f t="shared" si="58"/>
        <v>קף 25</v>
      </c>
      <c r="F116" s="6">
        <f t="shared" si="59"/>
        <v>3</v>
      </c>
      <c r="G116" s="6">
        <f t="shared" si="60"/>
        <v>5</v>
      </c>
      <c r="H116" s="6">
        <f t="shared" si="61"/>
        <v>25</v>
      </c>
      <c r="I116" s="6">
        <f t="shared" si="62"/>
        <v>27</v>
      </c>
      <c r="J116" s="6">
        <f t="shared" si="63"/>
        <v>157</v>
      </c>
      <c r="K116" s="9" t="str">
        <f t="shared" si="64"/>
        <v xml:space="preserve">פריקה וטעינה רציפה לכלי רכב המוגדרים ברישיונם "משא" "מסחרי" ו"אחוד" בלבד בימים א' עד ה' מ 08:00 עד 17:00 רכב חונה בניגוד לחוק יגרר </v>
      </c>
      <c r="L116" s="6">
        <f t="shared" si="65"/>
        <v>80</v>
      </c>
      <c r="M116" s="6">
        <f t="shared" si="66"/>
        <v>93</v>
      </c>
      <c r="N116" s="6" t="str">
        <f t="shared" si="67"/>
        <v>08:00</v>
      </c>
      <c r="O116" s="6">
        <f t="shared" si="68"/>
        <v>102</v>
      </c>
      <c r="P116" s="6" t="str">
        <f t="shared" si="69"/>
        <v>17:00</v>
      </c>
      <c r="Q116" s="6">
        <f t="shared" si="70"/>
        <v>131</v>
      </c>
      <c r="R116" s="6" t="str">
        <f t="shared" si="71"/>
        <v xml:space="preserve">00 רכב חונה בניגוד לחוק יגרר </v>
      </c>
      <c r="S116" s="6" t="e">
        <f t="shared" si="72"/>
        <v>#VALUE!</v>
      </c>
      <c r="T116" s="6" t="e">
        <f t="shared" si="73"/>
        <v>#VALUE!</v>
      </c>
      <c r="U116" s="6" t="e">
        <f t="shared" si="74"/>
        <v>#VALUE!</v>
      </c>
      <c r="V116" s="6" t="e">
        <f t="shared" si="75"/>
        <v>#VALUE!</v>
      </c>
      <c r="W116" s="6" t="e">
        <f t="shared" si="76"/>
        <v>#VALUE!</v>
      </c>
      <c r="X116" s="6" t="e">
        <f t="shared" si="77"/>
        <v>#VALUE!</v>
      </c>
      <c r="Y116" s="6" t="e">
        <f t="shared" si="78"/>
        <v>#VALUE!</v>
      </c>
      <c r="Z116" s="6" t="e">
        <f t="shared" si="79"/>
        <v>#VALUE!</v>
      </c>
      <c r="AA116" s="6" t="e">
        <f t="shared" si="80"/>
        <v>#VALUE!</v>
      </c>
      <c r="AB116" s="6">
        <f t="shared" si="81"/>
        <v>131</v>
      </c>
      <c r="AC116" s="6" t="e">
        <f t="shared" si="82"/>
        <v>#VALUE!</v>
      </c>
      <c r="AD116" s="6" t="e">
        <f t="shared" si="83"/>
        <v>#VALUE!</v>
      </c>
      <c r="AE116" s="6" t="e">
        <f t="shared" si="84"/>
        <v>#VALUE!</v>
      </c>
      <c r="AF116" s="6" t="e">
        <f t="shared" si="85"/>
        <v>#VALUE!</v>
      </c>
      <c r="AG116" s="6" t="e">
        <f t="shared" si="86"/>
        <v>#VALUE!</v>
      </c>
      <c r="AH116" s="6"/>
      <c r="AI116" s="6">
        <f t="shared" si="87"/>
        <v>129</v>
      </c>
      <c r="AJ116" s="6" t="str">
        <f t="shared" si="88"/>
        <v xml:space="preserve">ר </v>
      </c>
      <c r="AK116" s="6" t="e">
        <f t="shared" si="89"/>
        <v>#VALUE!</v>
      </c>
      <c r="AL116" s="6" t="e">
        <f t="shared" si="90"/>
        <v>#VALUE!</v>
      </c>
      <c r="AM116" s="6" t="e">
        <f t="shared" si="91"/>
        <v>#VALUE!</v>
      </c>
      <c r="AN116" s="6" t="e">
        <f t="shared" si="92"/>
        <v>#VALUE!</v>
      </c>
      <c r="AO116" s="6" t="e">
        <f t="shared" si="93"/>
        <v>#VALUE!</v>
      </c>
      <c r="AP116" s="6">
        <f t="shared" si="94"/>
        <v>2</v>
      </c>
      <c r="AQ116" s="6" t="e">
        <f t="shared" si="95"/>
        <v>#VALUE!</v>
      </c>
      <c r="AR116" s="6" t="e">
        <f t="shared" si="96"/>
        <v>#VALUE!</v>
      </c>
      <c r="AS116" s="6" t="e">
        <f t="shared" si="97"/>
        <v>#VALUE!</v>
      </c>
      <c r="AT116" s="6" t="e">
        <f t="shared" si="98"/>
        <v>#VALUE!</v>
      </c>
      <c r="AU116" s="6" t="e">
        <f t="shared" si="99"/>
        <v>#VALUE!</v>
      </c>
      <c r="AV116" s="12">
        <f>IFERROR(VLOOKUP(K116,'prika 24h list'!A:B,2,FALSE),0)</f>
        <v>0</v>
      </c>
    </row>
    <row r="117" spans="1:48" ht="72" x14ac:dyDescent="0.3">
      <c r="A117" s="1" t="s">
        <v>117</v>
      </c>
      <c r="B117" s="1">
        <v>2054638</v>
      </c>
      <c r="C117" s="16" t="s">
        <v>760</v>
      </c>
      <c r="D117" s="6" t="e">
        <f t="shared" si="57"/>
        <v>#VALUE!</v>
      </c>
      <c r="E117" s="6" t="e">
        <f t="shared" si="58"/>
        <v>#VALUE!</v>
      </c>
      <c r="F117" s="6" t="e">
        <f t="shared" si="59"/>
        <v>#VALUE!</v>
      </c>
      <c r="G117" s="6" t="e">
        <f t="shared" si="60"/>
        <v>#VALUE!</v>
      </c>
      <c r="H117" s="6" t="e">
        <f t="shared" si="61"/>
        <v>#VALUE!</v>
      </c>
      <c r="I117" s="6">
        <f t="shared" si="62"/>
        <v>135</v>
      </c>
      <c r="J117" s="6">
        <f t="shared" si="63"/>
        <v>274</v>
      </c>
      <c r="K117" s="9" t="str">
        <f t="shared" si="64"/>
        <v xml:space="preserve">פריקה וטעינה רציפה לכלי רכב המוגדרים ברשיונם "משא", "מסחר" ו-"אחוד" בלבד בימי א' עד ה' מ- 10:00 עד 14:00 ביום ו' וערבי חג מ- 10:00 עד 12:00 </v>
      </c>
      <c r="L117" s="6">
        <f t="shared" si="65"/>
        <v>79</v>
      </c>
      <c r="M117" s="6">
        <f t="shared" si="66"/>
        <v>93</v>
      </c>
      <c r="N117" s="6" t="str">
        <f t="shared" si="67"/>
        <v>10:00</v>
      </c>
      <c r="O117" s="6">
        <f t="shared" si="68"/>
        <v>102</v>
      </c>
      <c r="P117" s="6" t="str">
        <f t="shared" si="69"/>
        <v>14:00</v>
      </c>
      <c r="Q117" s="6">
        <f t="shared" si="70"/>
        <v>112</v>
      </c>
      <c r="R117" s="6" t="str">
        <f t="shared" si="71"/>
        <v>00 ביום ו'</v>
      </c>
      <c r="S117" s="6" t="e">
        <f t="shared" si="72"/>
        <v>#VALUE!</v>
      </c>
      <c r="T117" s="6" t="e">
        <f t="shared" si="73"/>
        <v>#VALUE!</v>
      </c>
      <c r="U117" s="6" t="e">
        <f t="shared" si="74"/>
        <v>#VALUE!</v>
      </c>
      <c r="V117" s="6" t="e">
        <f t="shared" si="75"/>
        <v>#VALUE!</v>
      </c>
      <c r="W117" s="6" t="e">
        <f t="shared" si="76"/>
        <v>#VALUE!</v>
      </c>
      <c r="X117" s="6" t="e">
        <f t="shared" si="77"/>
        <v>#VALUE!</v>
      </c>
      <c r="Y117" s="6" t="e">
        <f t="shared" si="78"/>
        <v>#VALUE!</v>
      </c>
      <c r="Z117" s="6" t="e">
        <f t="shared" si="79"/>
        <v>#VALUE!</v>
      </c>
      <c r="AA117" s="6" t="e">
        <f t="shared" si="80"/>
        <v>#VALUE!</v>
      </c>
      <c r="AB117" s="6">
        <f t="shared" si="81"/>
        <v>140</v>
      </c>
      <c r="AC117" s="6" t="e">
        <f t="shared" si="82"/>
        <v>#VALUE!</v>
      </c>
      <c r="AD117" s="6" t="e">
        <f t="shared" si="83"/>
        <v>#VALUE!</v>
      </c>
      <c r="AE117" s="6" t="e">
        <f t="shared" si="84"/>
        <v>#VALUE!</v>
      </c>
      <c r="AF117" s="6" t="e">
        <f t="shared" si="85"/>
        <v>#VALUE!</v>
      </c>
      <c r="AG117" s="6" t="e">
        <f t="shared" si="86"/>
        <v>#VALUE!</v>
      </c>
      <c r="AH117" s="6"/>
      <c r="AI117" s="6">
        <f t="shared" si="87"/>
        <v>110</v>
      </c>
      <c r="AJ117" s="6" t="str">
        <f t="shared" si="88"/>
        <v xml:space="preserve">ו' וערבי חג מ- 10:00 עד 12:00 </v>
      </c>
      <c r="AK117" s="6">
        <f t="shared" si="89"/>
        <v>1</v>
      </c>
      <c r="AL117" s="6">
        <f t="shared" si="90"/>
        <v>18</v>
      </c>
      <c r="AM117" s="6" t="str">
        <f t="shared" si="91"/>
        <v>10:00</v>
      </c>
      <c r="AN117" s="6">
        <f t="shared" si="92"/>
        <v>27</v>
      </c>
      <c r="AO117" s="6" t="str">
        <f t="shared" si="93"/>
        <v>12:00</v>
      </c>
      <c r="AP117" s="6">
        <f t="shared" si="94"/>
        <v>30</v>
      </c>
      <c r="AQ117" s="6" t="str">
        <f t="shared" si="95"/>
        <v xml:space="preserve">00 </v>
      </c>
      <c r="AR117" s="6" t="e">
        <f t="shared" si="96"/>
        <v>#VALUE!</v>
      </c>
      <c r="AS117" s="6" t="e">
        <f t="shared" si="97"/>
        <v>#VALUE!</v>
      </c>
      <c r="AT117" s="6" t="e">
        <f t="shared" si="98"/>
        <v>#VALUE!</v>
      </c>
      <c r="AU117" s="6" t="e">
        <f t="shared" si="99"/>
        <v>#VALUE!</v>
      </c>
      <c r="AV117" s="12">
        <f>IFERROR(VLOOKUP(K117,'prika 24h list'!A:B,2,FALSE),0)</f>
        <v>0</v>
      </c>
    </row>
    <row r="118" spans="1:48" ht="72" x14ac:dyDescent="0.3">
      <c r="A118" s="1" t="s">
        <v>118</v>
      </c>
      <c r="B118" s="1">
        <v>2054774</v>
      </c>
      <c r="C118" s="16" t="s">
        <v>761</v>
      </c>
      <c r="D118" s="6" t="e">
        <f t="shared" si="57"/>
        <v>#VALUE!</v>
      </c>
      <c r="E118" s="6" t="e">
        <f t="shared" si="58"/>
        <v>#VALUE!</v>
      </c>
      <c r="F118" s="6" t="e">
        <f t="shared" si="59"/>
        <v>#VALUE!</v>
      </c>
      <c r="G118" s="6" t="e">
        <f t="shared" si="60"/>
        <v>#VALUE!</v>
      </c>
      <c r="H118" s="6" t="e">
        <f t="shared" si="61"/>
        <v>#VALUE!</v>
      </c>
      <c r="I118" s="6">
        <f t="shared" si="62"/>
        <v>123</v>
      </c>
      <c r="J118" s="6">
        <f t="shared" si="63"/>
        <v>270</v>
      </c>
      <c r="K118" s="9" t="str">
        <f t="shared" si="64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18" s="6">
        <f t="shared" si="65"/>
        <v>88</v>
      </c>
      <c r="M118" s="6">
        <f t="shared" si="66"/>
        <v>102</v>
      </c>
      <c r="N118" s="6" t="str">
        <f t="shared" si="67"/>
        <v>10:00</v>
      </c>
      <c r="O118" s="6">
        <f t="shared" si="68"/>
        <v>111</v>
      </c>
      <c r="P118" s="6" t="str">
        <f t="shared" si="69"/>
        <v>14:00</v>
      </c>
      <c r="Q118" s="6">
        <f t="shared" si="70"/>
        <v>120</v>
      </c>
      <c r="R118" s="6" t="str">
        <f t="shared" si="71"/>
        <v>00 יום ו'</v>
      </c>
      <c r="S118" s="6" t="e">
        <f t="shared" si="72"/>
        <v>#VALUE!</v>
      </c>
      <c r="T118" s="6" t="e">
        <f t="shared" si="73"/>
        <v>#VALUE!</v>
      </c>
      <c r="U118" s="6" t="e">
        <f t="shared" si="74"/>
        <v>#VALUE!</v>
      </c>
      <c r="V118" s="6" t="e">
        <f t="shared" si="75"/>
        <v>#VALUE!</v>
      </c>
      <c r="W118" s="6" t="e">
        <f t="shared" si="76"/>
        <v>#VALUE!</v>
      </c>
      <c r="X118" s="6" t="e">
        <f t="shared" si="77"/>
        <v>#VALUE!</v>
      </c>
      <c r="Y118" s="6" t="e">
        <f t="shared" si="78"/>
        <v>#VALUE!</v>
      </c>
      <c r="Z118" s="6" t="e">
        <f t="shared" si="79"/>
        <v>#VALUE!</v>
      </c>
      <c r="AA118" s="6" t="e">
        <f t="shared" si="80"/>
        <v>#VALUE!</v>
      </c>
      <c r="AB118" s="6">
        <f t="shared" si="81"/>
        <v>148</v>
      </c>
      <c r="AC118" s="6" t="e">
        <f t="shared" si="82"/>
        <v>#VALUE!</v>
      </c>
      <c r="AD118" s="6" t="e">
        <f t="shared" si="83"/>
        <v>#VALUE!</v>
      </c>
      <c r="AE118" s="6" t="e">
        <f t="shared" si="84"/>
        <v>#VALUE!</v>
      </c>
      <c r="AF118" s="6" t="e">
        <f t="shared" si="85"/>
        <v>#VALUE!</v>
      </c>
      <c r="AG118" s="6" t="e">
        <f t="shared" si="86"/>
        <v>#VALUE!</v>
      </c>
      <c r="AH118" s="6"/>
      <c r="AI118" s="6">
        <f t="shared" si="87"/>
        <v>118</v>
      </c>
      <c r="AJ118" s="6" t="str">
        <f t="shared" si="88"/>
        <v xml:space="preserve">ו' וערבי חג מ- 10:00 עד 12:00 </v>
      </c>
      <c r="AK118" s="6">
        <f t="shared" si="89"/>
        <v>1</v>
      </c>
      <c r="AL118" s="6">
        <f t="shared" si="90"/>
        <v>18</v>
      </c>
      <c r="AM118" s="6" t="str">
        <f t="shared" si="91"/>
        <v>10:00</v>
      </c>
      <c r="AN118" s="6">
        <f t="shared" si="92"/>
        <v>27</v>
      </c>
      <c r="AO118" s="6" t="str">
        <f t="shared" si="93"/>
        <v>12:00</v>
      </c>
      <c r="AP118" s="6">
        <f t="shared" si="94"/>
        <v>30</v>
      </c>
      <c r="AQ118" s="6" t="str">
        <f t="shared" si="95"/>
        <v xml:space="preserve">00 </v>
      </c>
      <c r="AR118" s="6" t="e">
        <f t="shared" si="96"/>
        <v>#VALUE!</v>
      </c>
      <c r="AS118" s="6" t="e">
        <f t="shared" si="97"/>
        <v>#VALUE!</v>
      </c>
      <c r="AT118" s="6" t="e">
        <f t="shared" si="98"/>
        <v>#VALUE!</v>
      </c>
      <c r="AU118" s="6" t="e">
        <f t="shared" si="99"/>
        <v>#VALUE!</v>
      </c>
      <c r="AV118" s="12">
        <f>IFERROR(VLOOKUP(K118,'prika 24h list'!A:B,2,FALSE),0)</f>
        <v>0</v>
      </c>
    </row>
    <row r="119" spans="1:48" ht="72" x14ac:dyDescent="0.3">
      <c r="A119" s="1" t="s">
        <v>119</v>
      </c>
      <c r="B119" s="1">
        <v>2054800</v>
      </c>
      <c r="C119" s="16" t="s">
        <v>761</v>
      </c>
      <c r="D119" s="6" t="e">
        <f t="shared" si="57"/>
        <v>#VALUE!</v>
      </c>
      <c r="E119" s="6" t="e">
        <f t="shared" si="58"/>
        <v>#VALUE!</v>
      </c>
      <c r="F119" s="6" t="e">
        <f t="shared" si="59"/>
        <v>#VALUE!</v>
      </c>
      <c r="G119" s="6" t="e">
        <f t="shared" si="60"/>
        <v>#VALUE!</v>
      </c>
      <c r="H119" s="6" t="e">
        <f t="shared" si="61"/>
        <v>#VALUE!</v>
      </c>
      <c r="I119" s="6">
        <f t="shared" si="62"/>
        <v>123</v>
      </c>
      <c r="J119" s="6">
        <f t="shared" si="63"/>
        <v>270</v>
      </c>
      <c r="K119" s="9" t="str">
        <f t="shared" si="64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19" s="6">
        <f t="shared" si="65"/>
        <v>88</v>
      </c>
      <c r="M119" s="6">
        <f t="shared" si="66"/>
        <v>102</v>
      </c>
      <c r="N119" s="6" t="str">
        <f t="shared" si="67"/>
        <v>10:00</v>
      </c>
      <c r="O119" s="6">
        <f t="shared" si="68"/>
        <v>111</v>
      </c>
      <c r="P119" s="6" t="str">
        <f t="shared" si="69"/>
        <v>14:00</v>
      </c>
      <c r="Q119" s="6">
        <f t="shared" si="70"/>
        <v>120</v>
      </c>
      <c r="R119" s="6" t="str">
        <f t="shared" si="71"/>
        <v>00 יום ו'</v>
      </c>
      <c r="S119" s="6" t="e">
        <f t="shared" si="72"/>
        <v>#VALUE!</v>
      </c>
      <c r="T119" s="6" t="e">
        <f t="shared" si="73"/>
        <v>#VALUE!</v>
      </c>
      <c r="U119" s="6" t="e">
        <f t="shared" si="74"/>
        <v>#VALUE!</v>
      </c>
      <c r="V119" s="6" t="e">
        <f t="shared" si="75"/>
        <v>#VALUE!</v>
      </c>
      <c r="W119" s="6" t="e">
        <f t="shared" si="76"/>
        <v>#VALUE!</v>
      </c>
      <c r="X119" s="6" t="e">
        <f t="shared" si="77"/>
        <v>#VALUE!</v>
      </c>
      <c r="Y119" s="6" t="e">
        <f t="shared" si="78"/>
        <v>#VALUE!</v>
      </c>
      <c r="Z119" s="6" t="e">
        <f t="shared" si="79"/>
        <v>#VALUE!</v>
      </c>
      <c r="AA119" s="6" t="e">
        <f t="shared" si="80"/>
        <v>#VALUE!</v>
      </c>
      <c r="AB119" s="6">
        <f t="shared" si="81"/>
        <v>148</v>
      </c>
      <c r="AC119" s="6" t="e">
        <f t="shared" si="82"/>
        <v>#VALUE!</v>
      </c>
      <c r="AD119" s="6" t="e">
        <f t="shared" si="83"/>
        <v>#VALUE!</v>
      </c>
      <c r="AE119" s="6" t="e">
        <f t="shared" si="84"/>
        <v>#VALUE!</v>
      </c>
      <c r="AF119" s="6" t="e">
        <f t="shared" si="85"/>
        <v>#VALUE!</v>
      </c>
      <c r="AG119" s="6" t="e">
        <f t="shared" si="86"/>
        <v>#VALUE!</v>
      </c>
      <c r="AH119" s="6"/>
      <c r="AI119" s="6">
        <f t="shared" si="87"/>
        <v>118</v>
      </c>
      <c r="AJ119" s="6" t="str">
        <f t="shared" si="88"/>
        <v xml:space="preserve">ו' וערבי חג מ- 10:00 עד 12:00 </v>
      </c>
      <c r="AK119" s="6">
        <f t="shared" si="89"/>
        <v>1</v>
      </c>
      <c r="AL119" s="6">
        <f t="shared" si="90"/>
        <v>18</v>
      </c>
      <c r="AM119" s="6" t="str">
        <f t="shared" si="91"/>
        <v>10:00</v>
      </c>
      <c r="AN119" s="6">
        <f t="shared" si="92"/>
        <v>27</v>
      </c>
      <c r="AO119" s="6" t="str">
        <f t="shared" si="93"/>
        <v>12:00</v>
      </c>
      <c r="AP119" s="6">
        <f t="shared" si="94"/>
        <v>30</v>
      </c>
      <c r="AQ119" s="6" t="str">
        <f t="shared" si="95"/>
        <v xml:space="preserve">00 </v>
      </c>
      <c r="AR119" s="6" t="e">
        <f t="shared" si="96"/>
        <v>#VALUE!</v>
      </c>
      <c r="AS119" s="6" t="e">
        <f t="shared" si="97"/>
        <v>#VALUE!</v>
      </c>
      <c r="AT119" s="6" t="e">
        <f t="shared" si="98"/>
        <v>#VALUE!</v>
      </c>
      <c r="AU119" s="6" t="e">
        <f t="shared" si="99"/>
        <v>#VALUE!</v>
      </c>
      <c r="AV119" s="12">
        <f>IFERROR(VLOOKUP(K119,'prika 24h list'!A:B,2,FALSE),0)</f>
        <v>0</v>
      </c>
    </row>
    <row r="120" spans="1:48" ht="72" x14ac:dyDescent="0.3">
      <c r="A120" s="1" t="s">
        <v>120</v>
      </c>
      <c r="B120" s="1">
        <v>2055026</v>
      </c>
      <c r="C120" s="16" t="s">
        <v>761</v>
      </c>
      <c r="D120" s="6" t="e">
        <f t="shared" si="57"/>
        <v>#VALUE!</v>
      </c>
      <c r="E120" s="6" t="e">
        <f t="shared" si="58"/>
        <v>#VALUE!</v>
      </c>
      <c r="F120" s="6" t="e">
        <f t="shared" si="59"/>
        <v>#VALUE!</v>
      </c>
      <c r="G120" s="6" t="e">
        <f t="shared" si="60"/>
        <v>#VALUE!</v>
      </c>
      <c r="H120" s="6" t="e">
        <f t="shared" si="61"/>
        <v>#VALUE!</v>
      </c>
      <c r="I120" s="6">
        <f t="shared" si="62"/>
        <v>123</v>
      </c>
      <c r="J120" s="6">
        <f t="shared" si="63"/>
        <v>270</v>
      </c>
      <c r="K120" s="9" t="str">
        <f t="shared" si="64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20" s="6">
        <f t="shared" si="65"/>
        <v>88</v>
      </c>
      <c r="M120" s="6">
        <f t="shared" si="66"/>
        <v>102</v>
      </c>
      <c r="N120" s="6" t="str">
        <f t="shared" si="67"/>
        <v>10:00</v>
      </c>
      <c r="O120" s="6">
        <f t="shared" si="68"/>
        <v>111</v>
      </c>
      <c r="P120" s="6" t="str">
        <f t="shared" si="69"/>
        <v>14:00</v>
      </c>
      <c r="Q120" s="6">
        <f t="shared" si="70"/>
        <v>120</v>
      </c>
      <c r="R120" s="6" t="str">
        <f t="shared" si="71"/>
        <v>00 יום ו'</v>
      </c>
      <c r="S120" s="6" t="e">
        <f t="shared" si="72"/>
        <v>#VALUE!</v>
      </c>
      <c r="T120" s="6" t="e">
        <f t="shared" si="73"/>
        <v>#VALUE!</v>
      </c>
      <c r="U120" s="6" t="e">
        <f t="shared" si="74"/>
        <v>#VALUE!</v>
      </c>
      <c r="V120" s="6" t="e">
        <f t="shared" si="75"/>
        <v>#VALUE!</v>
      </c>
      <c r="W120" s="6" t="e">
        <f t="shared" si="76"/>
        <v>#VALUE!</v>
      </c>
      <c r="X120" s="6" t="e">
        <f t="shared" si="77"/>
        <v>#VALUE!</v>
      </c>
      <c r="Y120" s="6" t="e">
        <f t="shared" si="78"/>
        <v>#VALUE!</v>
      </c>
      <c r="Z120" s="6" t="e">
        <f t="shared" si="79"/>
        <v>#VALUE!</v>
      </c>
      <c r="AA120" s="6" t="e">
        <f t="shared" si="80"/>
        <v>#VALUE!</v>
      </c>
      <c r="AB120" s="6">
        <f t="shared" si="81"/>
        <v>148</v>
      </c>
      <c r="AC120" s="6" t="e">
        <f t="shared" si="82"/>
        <v>#VALUE!</v>
      </c>
      <c r="AD120" s="6" t="e">
        <f t="shared" si="83"/>
        <v>#VALUE!</v>
      </c>
      <c r="AE120" s="6" t="e">
        <f t="shared" si="84"/>
        <v>#VALUE!</v>
      </c>
      <c r="AF120" s="6" t="e">
        <f t="shared" si="85"/>
        <v>#VALUE!</v>
      </c>
      <c r="AG120" s="6" t="e">
        <f t="shared" si="86"/>
        <v>#VALUE!</v>
      </c>
      <c r="AH120" s="6"/>
      <c r="AI120" s="6">
        <f t="shared" si="87"/>
        <v>118</v>
      </c>
      <c r="AJ120" s="6" t="str">
        <f t="shared" si="88"/>
        <v xml:space="preserve">ו' וערבי חג מ- 10:00 עד 12:00 </v>
      </c>
      <c r="AK120" s="6">
        <f t="shared" si="89"/>
        <v>1</v>
      </c>
      <c r="AL120" s="6">
        <f t="shared" si="90"/>
        <v>18</v>
      </c>
      <c r="AM120" s="6" t="str">
        <f t="shared" si="91"/>
        <v>10:00</v>
      </c>
      <c r="AN120" s="6">
        <f t="shared" si="92"/>
        <v>27</v>
      </c>
      <c r="AO120" s="6" t="str">
        <f t="shared" si="93"/>
        <v>12:00</v>
      </c>
      <c r="AP120" s="6">
        <f t="shared" si="94"/>
        <v>30</v>
      </c>
      <c r="AQ120" s="6" t="str">
        <f t="shared" si="95"/>
        <v xml:space="preserve">00 </v>
      </c>
      <c r="AR120" s="6" t="e">
        <f t="shared" si="96"/>
        <v>#VALUE!</v>
      </c>
      <c r="AS120" s="6" t="e">
        <f t="shared" si="97"/>
        <v>#VALUE!</v>
      </c>
      <c r="AT120" s="6" t="e">
        <f t="shared" si="98"/>
        <v>#VALUE!</v>
      </c>
      <c r="AU120" s="6" t="e">
        <f t="shared" si="99"/>
        <v>#VALUE!</v>
      </c>
      <c r="AV120" s="12">
        <f>IFERROR(VLOOKUP(K120,'prika 24h list'!A:B,2,FALSE),0)</f>
        <v>0</v>
      </c>
    </row>
    <row r="121" spans="1:48" ht="273.60000000000002" x14ac:dyDescent="0.3">
      <c r="A121" s="1" t="s">
        <v>121</v>
      </c>
      <c r="B121" s="1">
        <v>2057202</v>
      </c>
      <c r="C121" s="16" t="s">
        <v>762</v>
      </c>
      <c r="D121" s="6" t="e">
        <f t="shared" si="57"/>
        <v>#VALUE!</v>
      </c>
      <c r="E121" s="6" t="e">
        <f t="shared" si="58"/>
        <v>#VALUE!</v>
      </c>
      <c r="F121" s="6" t="e">
        <f t="shared" si="59"/>
        <v>#VALUE!</v>
      </c>
      <c r="G121" s="6" t="e">
        <f t="shared" si="60"/>
        <v>#VALUE!</v>
      </c>
      <c r="H121" s="6" t="e">
        <f t="shared" si="61"/>
        <v>#VALUE!</v>
      </c>
      <c r="I121" s="6">
        <f t="shared" si="62"/>
        <v>8</v>
      </c>
      <c r="J121" s="6">
        <f t="shared" si="63"/>
        <v>270</v>
      </c>
      <c r="K121" s="9" t="str">
        <f t="shared" si="64"/>
        <v xml:space="preserve">פריקה וטעינה רציפה מותרת לכלי רכב המוגדרים ברישיונם "משא" "מסחרי" ו"אחוד" בלבד בימים א' עד ה' מ 08:00 עד 15:00 בימי ו' וערב חג מ 08:00 עד 13:00 רכב החונה בניגוד לחוק יגרר מותרת חניה בימי א' עד ה' מ 19:00 עד 08:00 בימי ו' וערבי חג מ 16:00 עד 08:00 למחרת השבת/ החג </v>
      </c>
      <c r="L121" s="6">
        <f t="shared" si="65"/>
        <v>86</v>
      </c>
      <c r="M121" s="6">
        <f t="shared" si="66"/>
        <v>99</v>
      </c>
      <c r="N121" s="6" t="str">
        <f t="shared" si="67"/>
        <v>08:00</v>
      </c>
      <c r="O121" s="6">
        <f t="shared" si="68"/>
        <v>108</v>
      </c>
      <c r="P121" s="6" t="str">
        <f t="shared" si="69"/>
        <v>15:00</v>
      </c>
      <c r="Q121" s="6">
        <f t="shared" si="70"/>
        <v>118</v>
      </c>
      <c r="R121" s="6" t="str">
        <f t="shared" si="71"/>
        <v>00 בימי ו'</v>
      </c>
      <c r="S121" s="6" t="e">
        <f t="shared" si="72"/>
        <v>#VALUE!</v>
      </c>
      <c r="T121" s="6" t="e">
        <f t="shared" si="73"/>
        <v>#VALUE!</v>
      </c>
      <c r="U121" s="6" t="e">
        <f t="shared" si="74"/>
        <v>#VALUE!</v>
      </c>
      <c r="V121" s="6" t="e">
        <f t="shared" si="75"/>
        <v>#VALUE!</v>
      </c>
      <c r="W121" s="6" t="e">
        <f t="shared" si="76"/>
        <v>#VALUE!</v>
      </c>
      <c r="X121" s="6" t="e">
        <f t="shared" si="77"/>
        <v>#VALUE!</v>
      </c>
      <c r="Y121" s="6" t="e">
        <f t="shared" si="78"/>
        <v>#VALUE!</v>
      </c>
      <c r="Z121" s="6" t="e">
        <f t="shared" si="79"/>
        <v>#VALUE!</v>
      </c>
      <c r="AA121" s="6" t="e">
        <f t="shared" si="80"/>
        <v>#VALUE!</v>
      </c>
      <c r="AB121" s="6">
        <f t="shared" si="81"/>
        <v>263</v>
      </c>
      <c r="AC121" s="6" t="e">
        <f t="shared" si="82"/>
        <v>#VALUE!</v>
      </c>
      <c r="AD121" s="6" t="e">
        <f t="shared" si="83"/>
        <v>#VALUE!</v>
      </c>
      <c r="AE121" s="6" t="e">
        <f t="shared" si="84"/>
        <v>#VALUE!</v>
      </c>
      <c r="AF121" s="6" t="e">
        <f t="shared" si="85"/>
        <v>#VALUE!</v>
      </c>
      <c r="AG121" s="6" t="e">
        <f t="shared" si="86"/>
        <v>#VALUE!</v>
      </c>
      <c r="AH121" s="6"/>
      <c r="AI121" s="6">
        <f t="shared" si="87"/>
        <v>116</v>
      </c>
      <c r="AJ121" s="6" t="str">
        <f t="shared" si="88"/>
        <v xml:space="preserve">ו' וערב חג מ 08:00 עד 13:00 רכב החונה בניגוד לחוק יגרר מותרת חניה בימי א' עד ה' מ 19:00 עד 08:00 בימי ו' וערבי חג מ 16:00 עד 08:00 למחרת השבת/ החג </v>
      </c>
      <c r="AK121" s="6">
        <f t="shared" si="89"/>
        <v>1</v>
      </c>
      <c r="AL121" s="6">
        <f t="shared" si="90"/>
        <v>16</v>
      </c>
      <c r="AM121" s="6" t="str">
        <f t="shared" si="91"/>
        <v>08:00</v>
      </c>
      <c r="AN121" s="6">
        <f t="shared" si="92"/>
        <v>25</v>
      </c>
      <c r="AO121" s="6" t="str">
        <f t="shared" si="93"/>
        <v>13:00</v>
      </c>
      <c r="AP121" s="6">
        <f t="shared" si="94"/>
        <v>73</v>
      </c>
      <c r="AQ121" s="6" t="str">
        <f t="shared" si="95"/>
        <v>00 רכב החונה בניגוד לחוק יגרר מותרת חניה בימי א'</v>
      </c>
      <c r="AR121" s="6" t="e">
        <f t="shared" si="96"/>
        <v>#VALUE!</v>
      </c>
      <c r="AS121" s="6" t="e">
        <f t="shared" si="97"/>
        <v>#VALUE!</v>
      </c>
      <c r="AT121" s="6" t="e">
        <f t="shared" si="98"/>
        <v>#VALUE!</v>
      </c>
      <c r="AU121" s="6" t="e">
        <f t="shared" si="99"/>
        <v>#VALUE!</v>
      </c>
      <c r="AV121" s="12">
        <f>IFERROR(VLOOKUP(K121,'prika 24h list'!A:B,2,FALSE),0)</f>
        <v>0</v>
      </c>
    </row>
    <row r="122" spans="1:48" x14ac:dyDescent="0.3">
      <c r="A122" s="1" t="s">
        <v>122</v>
      </c>
      <c r="B122" s="1">
        <v>2057211</v>
      </c>
      <c r="C122" s="16" t="s">
        <v>748</v>
      </c>
      <c r="D122" s="6" t="e">
        <f t="shared" si="57"/>
        <v>#VALUE!</v>
      </c>
      <c r="E122" s="6" t="e">
        <f t="shared" si="58"/>
        <v>#VALUE!</v>
      </c>
      <c r="F122" s="6" t="e">
        <f t="shared" si="59"/>
        <v>#VALUE!</v>
      </c>
      <c r="G122" s="6" t="e">
        <f t="shared" si="60"/>
        <v>#VALUE!</v>
      </c>
      <c r="H122" s="6" t="e">
        <f t="shared" si="61"/>
        <v>#VALUE!</v>
      </c>
      <c r="I122" s="6">
        <f t="shared" si="62"/>
        <v>13</v>
      </c>
      <c r="J122" s="6">
        <f t="shared" si="63"/>
        <v>25</v>
      </c>
      <c r="K122" s="9" t="str">
        <f t="shared" si="64"/>
        <v xml:space="preserve">פריקה וטעינה </v>
      </c>
      <c r="L122" s="6" t="e">
        <f t="shared" si="65"/>
        <v>#VALUE!</v>
      </c>
      <c r="M122" s="6" t="e">
        <f t="shared" si="66"/>
        <v>#VALUE!</v>
      </c>
      <c r="N122" s="6" t="e">
        <f t="shared" si="67"/>
        <v>#VALUE!</v>
      </c>
      <c r="O122" s="6" t="e">
        <f t="shared" si="68"/>
        <v>#VALUE!</v>
      </c>
      <c r="P122" s="6" t="e">
        <f t="shared" si="69"/>
        <v>#VALUE!</v>
      </c>
      <c r="Q122" s="6">
        <f t="shared" si="70"/>
        <v>13</v>
      </c>
      <c r="R122" s="6" t="e">
        <f t="shared" si="71"/>
        <v>#VALUE!</v>
      </c>
      <c r="S122" s="6" t="e">
        <f t="shared" si="72"/>
        <v>#VALUE!</v>
      </c>
      <c r="T122" s="6" t="e">
        <f t="shared" si="73"/>
        <v>#VALUE!</v>
      </c>
      <c r="U122" s="6" t="e">
        <f t="shared" si="74"/>
        <v>#VALUE!</v>
      </c>
      <c r="V122" s="6" t="e">
        <f t="shared" si="75"/>
        <v>#VALUE!</v>
      </c>
      <c r="W122" s="6" t="e">
        <f t="shared" si="76"/>
        <v>#VALUE!</v>
      </c>
      <c r="X122" s="6" t="e">
        <f t="shared" si="77"/>
        <v>#VALUE!</v>
      </c>
      <c r="Y122" s="6" t="e">
        <f t="shared" si="78"/>
        <v>#VALUE!</v>
      </c>
      <c r="Z122" s="6" t="e">
        <f t="shared" si="79"/>
        <v>#VALUE!</v>
      </c>
      <c r="AA122" s="6" t="e">
        <f t="shared" si="80"/>
        <v>#VALUE!</v>
      </c>
      <c r="AB122" s="6">
        <f t="shared" si="81"/>
        <v>13</v>
      </c>
      <c r="AC122" s="6" t="e">
        <f t="shared" si="82"/>
        <v>#VALUE!</v>
      </c>
      <c r="AD122" s="6" t="e">
        <f t="shared" si="83"/>
        <v>#VALUE!</v>
      </c>
      <c r="AE122" s="6" t="e">
        <f t="shared" si="84"/>
        <v>#VALUE!</v>
      </c>
      <c r="AF122" s="6" t="e">
        <f t="shared" si="85"/>
        <v>#VALUE!</v>
      </c>
      <c r="AG122" s="6" t="e">
        <f t="shared" si="86"/>
        <v>#VALUE!</v>
      </c>
      <c r="AH122" s="6"/>
      <c r="AI122" s="6">
        <f t="shared" si="87"/>
        <v>11</v>
      </c>
      <c r="AJ122" s="6" t="str">
        <f t="shared" si="88"/>
        <v xml:space="preserve">ה </v>
      </c>
      <c r="AK122" s="6" t="e">
        <f t="shared" si="89"/>
        <v>#VALUE!</v>
      </c>
      <c r="AL122" s="6" t="e">
        <f t="shared" si="90"/>
        <v>#VALUE!</v>
      </c>
      <c r="AM122" s="6" t="e">
        <f t="shared" si="91"/>
        <v>#VALUE!</v>
      </c>
      <c r="AN122" s="6" t="e">
        <f t="shared" si="92"/>
        <v>#VALUE!</v>
      </c>
      <c r="AO122" s="6" t="e">
        <f t="shared" si="93"/>
        <v>#VALUE!</v>
      </c>
      <c r="AP122" s="6">
        <f t="shared" si="94"/>
        <v>2</v>
      </c>
      <c r="AQ122" s="6" t="e">
        <f t="shared" si="95"/>
        <v>#VALUE!</v>
      </c>
      <c r="AR122" s="6" t="e">
        <f t="shared" si="96"/>
        <v>#VALUE!</v>
      </c>
      <c r="AS122" s="6" t="e">
        <f t="shared" si="97"/>
        <v>#VALUE!</v>
      </c>
      <c r="AT122" s="6" t="e">
        <f t="shared" si="98"/>
        <v>#VALUE!</v>
      </c>
      <c r="AU122" s="6" t="e">
        <f t="shared" si="99"/>
        <v>#VALUE!</v>
      </c>
      <c r="AV122" s="12">
        <f>IFERROR(VLOOKUP(K122,'prika 24h list'!A:B,2,FALSE),0)</f>
        <v>0</v>
      </c>
    </row>
    <row r="123" spans="1:48" ht="72" x14ac:dyDescent="0.3">
      <c r="A123" s="1" t="s">
        <v>123</v>
      </c>
      <c r="B123" s="1">
        <v>2059493</v>
      </c>
      <c r="C123" s="16" t="s">
        <v>763</v>
      </c>
      <c r="D123" s="6" t="e">
        <f t="shared" si="57"/>
        <v>#VALUE!</v>
      </c>
      <c r="E123" s="6" t="e">
        <f t="shared" si="58"/>
        <v>#VALUE!</v>
      </c>
      <c r="F123" s="6" t="e">
        <f t="shared" si="59"/>
        <v>#VALUE!</v>
      </c>
      <c r="G123" s="6" t="e">
        <f t="shared" si="60"/>
        <v>#VALUE!</v>
      </c>
      <c r="H123" s="6" t="e">
        <f t="shared" si="61"/>
        <v>#VALUE!</v>
      </c>
      <c r="I123" s="6">
        <f t="shared" si="62"/>
        <v>123</v>
      </c>
      <c r="J123" s="6">
        <f t="shared" si="63"/>
        <v>269</v>
      </c>
      <c r="K123" s="9" t="str">
        <f t="shared" si="64"/>
        <v>פריקה וטעינה רציפה מותרת לכלי רכב המוגדרים ברשיונם "משא", "מסחרי" ו- "אחוד" בלבד בימים א' עד ה' מ- 10:00 עד 14:00 יום ו' וערבי חג מ- 10:00 עד 12:00</v>
      </c>
      <c r="L123" s="6">
        <f t="shared" si="65"/>
        <v>88</v>
      </c>
      <c r="M123" s="6">
        <f t="shared" si="66"/>
        <v>102</v>
      </c>
      <c r="N123" s="6" t="str">
        <f t="shared" si="67"/>
        <v>10:00</v>
      </c>
      <c r="O123" s="6">
        <f t="shared" si="68"/>
        <v>111</v>
      </c>
      <c r="P123" s="6" t="str">
        <f t="shared" si="69"/>
        <v>14:00</v>
      </c>
      <c r="Q123" s="6">
        <f t="shared" si="70"/>
        <v>120</v>
      </c>
      <c r="R123" s="6" t="str">
        <f t="shared" si="71"/>
        <v>00 יום ו'</v>
      </c>
      <c r="S123" s="6" t="e">
        <f t="shared" si="72"/>
        <v>#VALUE!</v>
      </c>
      <c r="T123" s="6" t="e">
        <f t="shared" si="73"/>
        <v>#VALUE!</v>
      </c>
      <c r="U123" s="6" t="e">
        <f t="shared" si="74"/>
        <v>#VALUE!</v>
      </c>
      <c r="V123" s="6" t="e">
        <f t="shared" si="75"/>
        <v>#VALUE!</v>
      </c>
      <c r="W123" s="6" t="e">
        <f t="shared" si="76"/>
        <v>#VALUE!</v>
      </c>
      <c r="X123" s="6" t="e">
        <f t="shared" si="77"/>
        <v>#VALUE!</v>
      </c>
      <c r="Y123" s="6" t="e">
        <f t="shared" si="78"/>
        <v>#VALUE!</v>
      </c>
      <c r="Z123" s="6" t="e">
        <f t="shared" si="79"/>
        <v>#VALUE!</v>
      </c>
      <c r="AA123" s="6" t="e">
        <f t="shared" si="80"/>
        <v>#VALUE!</v>
      </c>
      <c r="AB123" s="6">
        <f t="shared" si="81"/>
        <v>147</v>
      </c>
      <c r="AC123" s="6" t="e">
        <f t="shared" si="82"/>
        <v>#VALUE!</v>
      </c>
      <c r="AD123" s="6" t="e">
        <f t="shared" si="83"/>
        <v>#VALUE!</v>
      </c>
      <c r="AE123" s="6" t="e">
        <f t="shared" si="84"/>
        <v>#VALUE!</v>
      </c>
      <c r="AF123" s="6" t="e">
        <f t="shared" si="85"/>
        <v>#VALUE!</v>
      </c>
      <c r="AG123" s="6" t="e">
        <f t="shared" si="86"/>
        <v>#VALUE!</v>
      </c>
      <c r="AH123" s="6"/>
      <c r="AI123" s="6">
        <f t="shared" si="87"/>
        <v>118</v>
      </c>
      <c r="AJ123" s="6" t="str">
        <f t="shared" si="88"/>
        <v>ו' וערבי חג מ- 10:00 עד 12:00</v>
      </c>
      <c r="AK123" s="6">
        <f t="shared" si="89"/>
        <v>1</v>
      </c>
      <c r="AL123" s="6">
        <f t="shared" si="90"/>
        <v>18</v>
      </c>
      <c r="AM123" s="6" t="str">
        <f t="shared" si="91"/>
        <v>10:00</v>
      </c>
      <c r="AN123" s="6">
        <f t="shared" si="92"/>
        <v>27</v>
      </c>
      <c r="AO123" s="6" t="str">
        <f t="shared" si="93"/>
        <v>12:00</v>
      </c>
      <c r="AP123" s="6">
        <f t="shared" si="94"/>
        <v>29</v>
      </c>
      <c r="AQ123" s="6" t="str">
        <f t="shared" si="95"/>
        <v>00</v>
      </c>
      <c r="AR123" s="6" t="e">
        <f t="shared" si="96"/>
        <v>#VALUE!</v>
      </c>
      <c r="AS123" s="6" t="e">
        <f t="shared" si="97"/>
        <v>#VALUE!</v>
      </c>
      <c r="AT123" s="6" t="e">
        <f t="shared" si="98"/>
        <v>#VALUE!</v>
      </c>
      <c r="AU123" s="6" t="e">
        <f t="shared" si="99"/>
        <v>#VALUE!</v>
      </c>
      <c r="AV123" s="12">
        <f>IFERROR(VLOOKUP(K123,'prika 24h list'!A:B,2,FALSE),0)</f>
        <v>0</v>
      </c>
    </row>
    <row r="124" spans="1:48" ht="72" x14ac:dyDescent="0.3">
      <c r="A124" s="1" t="s">
        <v>124</v>
      </c>
      <c r="B124" s="1">
        <v>2059538</v>
      </c>
      <c r="C124" s="16" t="s">
        <v>764</v>
      </c>
      <c r="D124" s="6" t="e">
        <f t="shared" si="57"/>
        <v>#VALUE!</v>
      </c>
      <c r="E124" s="6" t="e">
        <f t="shared" si="58"/>
        <v>#VALUE!</v>
      </c>
      <c r="F124" s="6" t="e">
        <f t="shared" si="59"/>
        <v>#VALUE!</v>
      </c>
      <c r="G124" s="6" t="e">
        <f t="shared" si="60"/>
        <v>#VALUE!</v>
      </c>
      <c r="H124" s="6" t="e">
        <f t="shared" si="61"/>
        <v>#VALUE!</v>
      </c>
      <c r="I124" s="6">
        <f t="shared" si="62"/>
        <v>8</v>
      </c>
      <c r="J124" s="6">
        <f t="shared" si="63"/>
        <v>161</v>
      </c>
      <c r="K124" s="9" t="str">
        <f t="shared" si="64"/>
        <v>פריקה וטעינה מותרת לכלי רכב המוגדרים ברישיונם "מסחרי", "משא" ו- "אחוד" בלבד בימים א' עד ה' משעה 10:00 עד 12:00 ו' וערבי חג משעה 10:00 עד 12:00 איזור גרירה</v>
      </c>
      <c r="L124" s="6">
        <f t="shared" si="65"/>
        <v>83</v>
      </c>
      <c r="M124" s="6">
        <f t="shared" si="66"/>
        <v>99</v>
      </c>
      <c r="N124" s="6" t="str">
        <f t="shared" si="67"/>
        <v>10:00</v>
      </c>
      <c r="O124" s="6">
        <f t="shared" si="68"/>
        <v>108</v>
      </c>
      <c r="P124" s="6" t="str">
        <f t="shared" si="69"/>
        <v>12:00</v>
      </c>
      <c r="Q124" s="6">
        <f t="shared" si="70"/>
        <v>113</v>
      </c>
      <c r="R124" s="6" t="str">
        <f t="shared" si="71"/>
        <v>00 ו'</v>
      </c>
      <c r="S124" s="6" t="e">
        <f t="shared" si="72"/>
        <v>#VALUE!</v>
      </c>
      <c r="T124" s="6" t="e">
        <f t="shared" si="73"/>
        <v>#VALUE!</v>
      </c>
      <c r="U124" s="6" t="e">
        <f t="shared" si="74"/>
        <v>#VALUE!</v>
      </c>
      <c r="V124" s="6" t="e">
        <f t="shared" si="75"/>
        <v>#VALUE!</v>
      </c>
      <c r="W124" s="6" t="e">
        <f t="shared" si="76"/>
        <v>#VALUE!</v>
      </c>
      <c r="X124" s="6" t="e">
        <f t="shared" si="77"/>
        <v>#VALUE!</v>
      </c>
      <c r="Y124" s="6" t="e">
        <f t="shared" si="78"/>
        <v>#VALUE!</v>
      </c>
      <c r="Z124" s="6" t="e">
        <f t="shared" si="79"/>
        <v>#VALUE!</v>
      </c>
      <c r="AA124" s="6" t="e">
        <f t="shared" si="80"/>
        <v>#VALUE!</v>
      </c>
      <c r="AB124" s="6">
        <f t="shared" si="81"/>
        <v>154</v>
      </c>
      <c r="AC124" s="6" t="e">
        <f t="shared" si="82"/>
        <v>#VALUE!</v>
      </c>
      <c r="AD124" s="6" t="e">
        <f t="shared" si="83"/>
        <v>#VALUE!</v>
      </c>
      <c r="AE124" s="6" t="e">
        <f t="shared" si="84"/>
        <v>#VALUE!</v>
      </c>
      <c r="AF124" s="6" t="e">
        <f t="shared" si="85"/>
        <v>#VALUE!</v>
      </c>
      <c r="AG124" s="6" t="e">
        <f t="shared" si="86"/>
        <v>#VALUE!</v>
      </c>
      <c r="AH124" s="6"/>
      <c r="AI124" s="6">
        <f t="shared" si="87"/>
        <v>111</v>
      </c>
      <c r="AJ124" s="6" t="str">
        <f t="shared" si="88"/>
        <v>ו' וערבי חג משעה 10:00 עד 12:00 איזור גרירה</v>
      </c>
      <c r="AK124" s="6">
        <f t="shared" si="89"/>
        <v>1</v>
      </c>
      <c r="AL124" s="6">
        <f t="shared" si="90"/>
        <v>20</v>
      </c>
      <c r="AM124" s="6" t="str">
        <f t="shared" si="91"/>
        <v>10:00</v>
      </c>
      <c r="AN124" s="6">
        <f t="shared" si="92"/>
        <v>29</v>
      </c>
      <c r="AO124" s="6" t="str">
        <f t="shared" si="93"/>
        <v>12:00</v>
      </c>
      <c r="AP124" s="6">
        <f t="shared" si="94"/>
        <v>43</v>
      </c>
      <c r="AQ124" s="6" t="str">
        <f t="shared" si="95"/>
        <v>00 איזור גרירה</v>
      </c>
      <c r="AR124" s="6" t="e">
        <f t="shared" si="96"/>
        <v>#VALUE!</v>
      </c>
      <c r="AS124" s="6" t="e">
        <f t="shared" si="97"/>
        <v>#VALUE!</v>
      </c>
      <c r="AT124" s="6" t="e">
        <f t="shared" si="98"/>
        <v>#VALUE!</v>
      </c>
      <c r="AU124" s="6" t="e">
        <f t="shared" si="99"/>
        <v>#VALUE!</v>
      </c>
      <c r="AV124" s="12">
        <f>IFERROR(VLOOKUP(K124,'prika 24h list'!A:B,2,FALSE),0)</f>
        <v>0</v>
      </c>
    </row>
    <row r="125" spans="1:48" ht="72" x14ac:dyDescent="0.3">
      <c r="A125" s="1" t="s">
        <v>125</v>
      </c>
      <c r="B125" s="1">
        <v>2059578</v>
      </c>
      <c r="C125" s="16" t="s">
        <v>763</v>
      </c>
      <c r="D125" s="6" t="e">
        <f t="shared" si="57"/>
        <v>#VALUE!</v>
      </c>
      <c r="E125" s="6" t="e">
        <f t="shared" si="58"/>
        <v>#VALUE!</v>
      </c>
      <c r="F125" s="6" t="e">
        <f t="shared" si="59"/>
        <v>#VALUE!</v>
      </c>
      <c r="G125" s="6" t="e">
        <f t="shared" si="60"/>
        <v>#VALUE!</v>
      </c>
      <c r="H125" s="6" t="e">
        <f t="shared" si="61"/>
        <v>#VALUE!</v>
      </c>
      <c r="I125" s="6">
        <f t="shared" si="62"/>
        <v>123</v>
      </c>
      <c r="J125" s="6">
        <f t="shared" si="63"/>
        <v>269</v>
      </c>
      <c r="K125" s="9" t="str">
        <f t="shared" si="64"/>
        <v>פריקה וטעינה רציפה מותרת לכלי רכב המוגדרים ברשיונם "משא", "מסחרי" ו- "אחוד" בלבד בימים א' עד ה' מ- 10:00 עד 14:00 יום ו' וערבי חג מ- 10:00 עד 12:00</v>
      </c>
      <c r="L125" s="6">
        <f t="shared" si="65"/>
        <v>88</v>
      </c>
      <c r="M125" s="6">
        <f t="shared" si="66"/>
        <v>102</v>
      </c>
      <c r="N125" s="6" t="str">
        <f t="shared" si="67"/>
        <v>10:00</v>
      </c>
      <c r="O125" s="6">
        <f t="shared" si="68"/>
        <v>111</v>
      </c>
      <c r="P125" s="6" t="str">
        <f t="shared" si="69"/>
        <v>14:00</v>
      </c>
      <c r="Q125" s="6">
        <f t="shared" si="70"/>
        <v>120</v>
      </c>
      <c r="R125" s="6" t="str">
        <f t="shared" si="71"/>
        <v>00 יום ו'</v>
      </c>
      <c r="S125" s="6" t="e">
        <f t="shared" si="72"/>
        <v>#VALUE!</v>
      </c>
      <c r="T125" s="6" t="e">
        <f t="shared" si="73"/>
        <v>#VALUE!</v>
      </c>
      <c r="U125" s="6" t="e">
        <f t="shared" si="74"/>
        <v>#VALUE!</v>
      </c>
      <c r="V125" s="6" t="e">
        <f t="shared" si="75"/>
        <v>#VALUE!</v>
      </c>
      <c r="W125" s="6" t="e">
        <f t="shared" si="76"/>
        <v>#VALUE!</v>
      </c>
      <c r="X125" s="6" t="e">
        <f t="shared" si="77"/>
        <v>#VALUE!</v>
      </c>
      <c r="Y125" s="6" t="e">
        <f t="shared" si="78"/>
        <v>#VALUE!</v>
      </c>
      <c r="Z125" s="6" t="e">
        <f t="shared" si="79"/>
        <v>#VALUE!</v>
      </c>
      <c r="AA125" s="6" t="e">
        <f t="shared" si="80"/>
        <v>#VALUE!</v>
      </c>
      <c r="AB125" s="6">
        <f t="shared" si="81"/>
        <v>147</v>
      </c>
      <c r="AC125" s="6" t="e">
        <f t="shared" si="82"/>
        <v>#VALUE!</v>
      </c>
      <c r="AD125" s="6" t="e">
        <f t="shared" si="83"/>
        <v>#VALUE!</v>
      </c>
      <c r="AE125" s="6" t="e">
        <f t="shared" si="84"/>
        <v>#VALUE!</v>
      </c>
      <c r="AF125" s="6" t="e">
        <f t="shared" si="85"/>
        <v>#VALUE!</v>
      </c>
      <c r="AG125" s="6" t="e">
        <f t="shared" si="86"/>
        <v>#VALUE!</v>
      </c>
      <c r="AH125" s="6"/>
      <c r="AI125" s="6">
        <f t="shared" si="87"/>
        <v>118</v>
      </c>
      <c r="AJ125" s="6" t="str">
        <f t="shared" si="88"/>
        <v>ו' וערבי חג מ- 10:00 עד 12:00</v>
      </c>
      <c r="AK125" s="6">
        <f t="shared" si="89"/>
        <v>1</v>
      </c>
      <c r="AL125" s="6">
        <f t="shared" si="90"/>
        <v>18</v>
      </c>
      <c r="AM125" s="6" t="str">
        <f t="shared" si="91"/>
        <v>10:00</v>
      </c>
      <c r="AN125" s="6">
        <f t="shared" si="92"/>
        <v>27</v>
      </c>
      <c r="AO125" s="6" t="str">
        <f t="shared" si="93"/>
        <v>12:00</v>
      </c>
      <c r="AP125" s="6">
        <f t="shared" si="94"/>
        <v>29</v>
      </c>
      <c r="AQ125" s="6" t="str">
        <f t="shared" si="95"/>
        <v>00</v>
      </c>
      <c r="AR125" s="6" t="e">
        <f t="shared" si="96"/>
        <v>#VALUE!</v>
      </c>
      <c r="AS125" s="6" t="e">
        <f t="shared" si="97"/>
        <v>#VALUE!</v>
      </c>
      <c r="AT125" s="6" t="e">
        <f t="shared" si="98"/>
        <v>#VALUE!</v>
      </c>
      <c r="AU125" s="6" t="e">
        <f t="shared" si="99"/>
        <v>#VALUE!</v>
      </c>
      <c r="AV125" s="12">
        <f>IFERROR(VLOOKUP(K125,'prika 24h list'!A:B,2,FALSE),0)</f>
        <v>0</v>
      </c>
    </row>
    <row r="126" spans="1:48" ht="72" x14ac:dyDescent="0.3">
      <c r="A126" s="1" t="s">
        <v>126</v>
      </c>
      <c r="B126" s="1">
        <v>2059628</v>
      </c>
      <c r="C126" s="16" t="s">
        <v>765</v>
      </c>
      <c r="D126" s="6" t="e">
        <f t="shared" si="57"/>
        <v>#VALUE!</v>
      </c>
      <c r="E126" s="6" t="e">
        <f t="shared" si="58"/>
        <v>#VALUE!</v>
      </c>
      <c r="F126" s="6" t="e">
        <f t="shared" si="59"/>
        <v>#VALUE!</v>
      </c>
      <c r="G126" s="6" t="e">
        <f t="shared" si="60"/>
        <v>#VALUE!</v>
      </c>
      <c r="H126" s="6" t="e">
        <f t="shared" si="61"/>
        <v>#VALUE!</v>
      </c>
      <c r="I126" s="6">
        <f t="shared" si="62"/>
        <v>123</v>
      </c>
      <c r="J126" s="6">
        <f t="shared" si="63"/>
        <v>269</v>
      </c>
      <c r="K126" s="9" t="str">
        <f t="shared" si="64"/>
        <v>פריקה וטעינה רציפה מותרת לכלי רכב המוגדרים ברשיונם "משא", "מסחרי" ו- "אחוד" בלבד בימים א' עד ה' מ- 10:00 עד 14:00 יום ו' וערבי חג מ- 10:00 עד 12:00</v>
      </c>
      <c r="L126" s="6">
        <f t="shared" si="65"/>
        <v>88</v>
      </c>
      <c r="M126" s="6">
        <f t="shared" si="66"/>
        <v>102</v>
      </c>
      <c r="N126" s="6" t="str">
        <f t="shared" si="67"/>
        <v>10:00</v>
      </c>
      <c r="O126" s="6">
        <f t="shared" si="68"/>
        <v>111</v>
      </c>
      <c r="P126" s="6" t="str">
        <f t="shared" si="69"/>
        <v>14:00</v>
      </c>
      <c r="Q126" s="6">
        <f t="shared" si="70"/>
        <v>120</v>
      </c>
      <c r="R126" s="6" t="str">
        <f t="shared" si="71"/>
        <v>00 יום ו'</v>
      </c>
      <c r="S126" s="6" t="e">
        <f t="shared" si="72"/>
        <v>#VALUE!</v>
      </c>
      <c r="T126" s="6" t="e">
        <f t="shared" si="73"/>
        <v>#VALUE!</v>
      </c>
      <c r="U126" s="6" t="e">
        <f t="shared" si="74"/>
        <v>#VALUE!</v>
      </c>
      <c r="V126" s="6" t="e">
        <f t="shared" si="75"/>
        <v>#VALUE!</v>
      </c>
      <c r="W126" s="6" t="e">
        <f t="shared" si="76"/>
        <v>#VALUE!</v>
      </c>
      <c r="X126" s="6" t="e">
        <f t="shared" si="77"/>
        <v>#VALUE!</v>
      </c>
      <c r="Y126" s="6" t="e">
        <f t="shared" si="78"/>
        <v>#VALUE!</v>
      </c>
      <c r="Z126" s="6" t="e">
        <f t="shared" si="79"/>
        <v>#VALUE!</v>
      </c>
      <c r="AA126" s="6" t="e">
        <f t="shared" si="80"/>
        <v>#VALUE!</v>
      </c>
      <c r="AB126" s="6">
        <f t="shared" si="81"/>
        <v>147</v>
      </c>
      <c r="AC126" s="6" t="e">
        <f t="shared" si="82"/>
        <v>#VALUE!</v>
      </c>
      <c r="AD126" s="6" t="e">
        <f t="shared" si="83"/>
        <v>#VALUE!</v>
      </c>
      <c r="AE126" s="6" t="e">
        <f t="shared" si="84"/>
        <v>#VALUE!</v>
      </c>
      <c r="AF126" s="6" t="e">
        <f t="shared" si="85"/>
        <v>#VALUE!</v>
      </c>
      <c r="AG126" s="6" t="e">
        <f t="shared" si="86"/>
        <v>#VALUE!</v>
      </c>
      <c r="AH126" s="6"/>
      <c r="AI126" s="6">
        <f t="shared" si="87"/>
        <v>118</v>
      </c>
      <c r="AJ126" s="6" t="str">
        <f t="shared" si="88"/>
        <v>ו' וערבי חג מ- 10:00 עד 12:00</v>
      </c>
      <c r="AK126" s="6">
        <f t="shared" si="89"/>
        <v>1</v>
      </c>
      <c r="AL126" s="6">
        <f t="shared" si="90"/>
        <v>18</v>
      </c>
      <c r="AM126" s="6" t="str">
        <f t="shared" si="91"/>
        <v>10:00</v>
      </c>
      <c r="AN126" s="6">
        <f t="shared" si="92"/>
        <v>27</v>
      </c>
      <c r="AO126" s="6" t="str">
        <f t="shared" si="93"/>
        <v>12:00</v>
      </c>
      <c r="AP126" s="6">
        <f t="shared" si="94"/>
        <v>29</v>
      </c>
      <c r="AQ126" s="6" t="str">
        <f t="shared" si="95"/>
        <v>00</v>
      </c>
      <c r="AR126" s="6" t="e">
        <f t="shared" si="96"/>
        <v>#VALUE!</v>
      </c>
      <c r="AS126" s="6" t="e">
        <f t="shared" si="97"/>
        <v>#VALUE!</v>
      </c>
      <c r="AT126" s="6" t="e">
        <f t="shared" si="98"/>
        <v>#VALUE!</v>
      </c>
      <c r="AU126" s="6" t="e">
        <f t="shared" si="99"/>
        <v>#VALUE!</v>
      </c>
      <c r="AV126" s="12">
        <f>IFERROR(VLOOKUP(K126,'prika 24h list'!A:B,2,FALSE),0)</f>
        <v>0</v>
      </c>
    </row>
    <row r="127" spans="1:48" ht="72" x14ac:dyDescent="0.3">
      <c r="A127" s="1" t="s">
        <v>127</v>
      </c>
      <c r="B127" s="1">
        <v>2059758</v>
      </c>
      <c r="C127" s="16" t="s">
        <v>766</v>
      </c>
      <c r="D127" s="6" t="e">
        <f t="shared" si="57"/>
        <v>#VALUE!</v>
      </c>
      <c r="E127" s="6" t="e">
        <f t="shared" si="58"/>
        <v>#VALUE!</v>
      </c>
      <c r="F127" s="6" t="e">
        <f t="shared" si="59"/>
        <v>#VALUE!</v>
      </c>
      <c r="G127" s="6" t="e">
        <f t="shared" si="60"/>
        <v>#VALUE!</v>
      </c>
      <c r="H127" s="6" t="e">
        <f t="shared" si="61"/>
        <v>#VALUE!</v>
      </c>
      <c r="I127" s="6">
        <f t="shared" si="62"/>
        <v>123</v>
      </c>
      <c r="J127" s="6">
        <f t="shared" si="63"/>
        <v>267</v>
      </c>
      <c r="K127" s="9" t="str">
        <f t="shared" si="64"/>
        <v>פריקה וטעינה רציפה מותרת לכלי רכב המוגדרים ברשיונם "משא", "מסחרי" ו- "אחוד" בלבד בימים א' עד ה' מ-10:00 עד 14:00 יום ו' וערבי חג מ-10:00 עד 12:00</v>
      </c>
      <c r="L127" s="6">
        <f t="shared" si="65"/>
        <v>88</v>
      </c>
      <c r="M127" s="6">
        <f t="shared" si="66"/>
        <v>101</v>
      </c>
      <c r="N127" s="6" t="str">
        <f t="shared" si="67"/>
        <v>10:00</v>
      </c>
      <c r="O127" s="6">
        <f t="shared" si="68"/>
        <v>110</v>
      </c>
      <c r="P127" s="6" t="str">
        <f t="shared" si="69"/>
        <v>14:00</v>
      </c>
      <c r="Q127" s="6">
        <f t="shared" si="70"/>
        <v>119</v>
      </c>
      <c r="R127" s="6" t="str">
        <f t="shared" si="71"/>
        <v>00 יום ו'</v>
      </c>
      <c r="S127" s="6" t="e">
        <f t="shared" si="72"/>
        <v>#VALUE!</v>
      </c>
      <c r="T127" s="6" t="e">
        <f t="shared" si="73"/>
        <v>#VALUE!</v>
      </c>
      <c r="U127" s="6" t="e">
        <f t="shared" si="74"/>
        <v>#VALUE!</v>
      </c>
      <c r="V127" s="6" t="e">
        <f t="shared" si="75"/>
        <v>#VALUE!</v>
      </c>
      <c r="W127" s="6" t="e">
        <f t="shared" si="76"/>
        <v>#VALUE!</v>
      </c>
      <c r="X127" s="6" t="e">
        <f t="shared" si="77"/>
        <v>#VALUE!</v>
      </c>
      <c r="Y127" s="6" t="e">
        <f t="shared" si="78"/>
        <v>#VALUE!</v>
      </c>
      <c r="Z127" s="6" t="e">
        <f t="shared" si="79"/>
        <v>#VALUE!</v>
      </c>
      <c r="AA127" s="6" t="e">
        <f t="shared" si="80"/>
        <v>#VALUE!</v>
      </c>
      <c r="AB127" s="6">
        <f t="shared" si="81"/>
        <v>145</v>
      </c>
      <c r="AC127" s="6" t="e">
        <f t="shared" si="82"/>
        <v>#VALUE!</v>
      </c>
      <c r="AD127" s="6" t="e">
        <f t="shared" si="83"/>
        <v>#VALUE!</v>
      </c>
      <c r="AE127" s="6" t="e">
        <f t="shared" si="84"/>
        <v>#VALUE!</v>
      </c>
      <c r="AF127" s="6" t="e">
        <f t="shared" si="85"/>
        <v>#VALUE!</v>
      </c>
      <c r="AG127" s="6" t="e">
        <f t="shared" si="86"/>
        <v>#VALUE!</v>
      </c>
      <c r="AH127" s="6"/>
      <c r="AI127" s="6">
        <f t="shared" si="87"/>
        <v>117</v>
      </c>
      <c r="AJ127" s="6" t="str">
        <f t="shared" si="88"/>
        <v>ו' וערבי חג מ-10:00 עד 12:00</v>
      </c>
      <c r="AK127" s="6">
        <f t="shared" si="89"/>
        <v>1</v>
      </c>
      <c r="AL127" s="6">
        <f t="shared" si="90"/>
        <v>17</v>
      </c>
      <c r="AM127" s="6" t="str">
        <f t="shared" si="91"/>
        <v>10:00</v>
      </c>
      <c r="AN127" s="6">
        <f t="shared" si="92"/>
        <v>26</v>
      </c>
      <c r="AO127" s="6" t="str">
        <f t="shared" si="93"/>
        <v>12:00</v>
      </c>
      <c r="AP127" s="6">
        <f t="shared" si="94"/>
        <v>28</v>
      </c>
      <c r="AQ127" s="6" t="str">
        <f t="shared" si="95"/>
        <v>00</v>
      </c>
      <c r="AR127" s="6" t="e">
        <f t="shared" si="96"/>
        <v>#VALUE!</v>
      </c>
      <c r="AS127" s="6" t="e">
        <f t="shared" si="97"/>
        <v>#VALUE!</v>
      </c>
      <c r="AT127" s="6" t="e">
        <f t="shared" si="98"/>
        <v>#VALUE!</v>
      </c>
      <c r="AU127" s="6" t="e">
        <f t="shared" si="99"/>
        <v>#VALUE!</v>
      </c>
      <c r="AV127" s="12">
        <f>IFERROR(VLOOKUP(K127,'prika 24h list'!A:B,2,FALSE),0)</f>
        <v>0</v>
      </c>
    </row>
    <row r="128" spans="1:48" ht="28.8" x14ac:dyDescent="0.3">
      <c r="A128" s="1" t="s">
        <v>128</v>
      </c>
      <c r="B128" s="1">
        <v>2060375</v>
      </c>
      <c r="C128" s="16" t="s">
        <v>1194</v>
      </c>
      <c r="D128" s="6" t="e">
        <f t="shared" si="57"/>
        <v>#VALUE!</v>
      </c>
      <c r="E128" s="6" t="e">
        <f t="shared" si="58"/>
        <v>#VALUE!</v>
      </c>
      <c r="F128" s="6" t="e">
        <f t="shared" si="59"/>
        <v>#VALUE!</v>
      </c>
      <c r="G128" s="6" t="e">
        <f t="shared" si="60"/>
        <v>#VALUE!</v>
      </c>
      <c r="H128" s="6" t="e">
        <f t="shared" si="61"/>
        <v>#VALUE!</v>
      </c>
      <c r="I128" s="6">
        <f t="shared" si="62"/>
        <v>13</v>
      </c>
      <c r="J128" s="6">
        <f t="shared" si="63"/>
        <v>95</v>
      </c>
      <c r="K128" s="9" t="str">
        <f t="shared" si="64"/>
        <v xml:space="preserve">פריקה ועינה בתחום מפרץ החניה בימים א' עד ה' מ- 07:00 עד 17:00 ו' מ- 07:00 עד 13:00 </v>
      </c>
      <c r="L128" s="6">
        <f t="shared" si="65"/>
        <v>36</v>
      </c>
      <c r="M128" s="6">
        <f t="shared" si="66"/>
        <v>50</v>
      </c>
      <c r="N128" s="6" t="str">
        <f t="shared" si="67"/>
        <v>07:00</v>
      </c>
      <c r="O128" s="6">
        <f t="shared" si="68"/>
        <v>59</v>
      </c>
      <c r="P128" s="6" t="str">
        <f t="shared" si="69"/>
        <v>17:00</v>
      </c>
      <c r="Q128" s="6">
        <f t="shared" si="70"/>
        <v>64</v>
      </c>
      <c r="R128" s="6" t="str">
        <f t="shared" si="71"/>
        <v>00 ו'</v>
      </c>
      <c r="S128" s="6" t="e">
        <f t="shared" si="72"/>
        <v>#VALUE!</v>
      </c>
      <c r="T128" s="6" t="e">
        <f t="shared" si="73"/>
        <v>#VALUE!</v>
      </c>
      <c r="U128" s="6" t="e">
        <f t="shared" si="74"/>
        <v>#VALUE!</v>
      </c>
      <c r="V128" s="6" t="e">
        <f t="shared" si="75"/>
        <v>#VALUE!</v>
      </c>
      <c r="W128" s="6" t="e">
        <f t="shared" si="76"/>
        <v>#VALUE!</v>
      </c>
      <c r="X128" s="6" t="e">
        <f t="shared" si="77"/>
        <v>#VALUE!</v>
      </c>
      <c r="Y128" s="6" t="e">
        <f t="shared" si="78"/>
        <v>#VALUE!</v>
      </c>
      <c r="Z128" s="6" t="e">
        <f t="shared" si="79"/>
        <v>#VALUE!</v>
      </c>
      <c r="AA128" s="6" t="e">
        <f t="shared" si="80"/>
        <v>#VALUE!</v>
      </c>
      <c r="AB128" s="6">
        <f t="shared" si="81"/>
        <v>83</v>
      </c>
      <c r="AC128" s="6" t="e">
        <f t="shared" si="82"/>
        <v>#VALUE!</v>
      </c>
      <c r="AD128" s="6" t="e">
        <f t="shared" si="83"/>
        <v>#VALUE!</v>
      </c>
      <c r="AE128" s="6" t="e">
        <f t="shared" si="84"/>
        <v>#VALUE!</v>
      </c>
      <c r="AF128" s="6" t="e">
        <f t="shared" si="85"/>
        <v>#VALUE!</v>
      </c>
      <c r="AG128" s="6" t="e">
        <f t="shared" si="86"/>
        <v>#VALUE!</v>
      </c>
      <c r="AH128" s="6"/>
      <c r="AI128" s="6">
        <f t="shared" si="87"/>
        <v>62</v>
      </c>
      <c r="AJ128" s="6" t="str">
        <f t="shared" si="88"/>
        <v xml:space="preserve">ו' מ- 07:00 עד 13:00 </v>
      </c>
      <c r="AK128" s="6">
        <f t="shared" si="89"/>
        <v>1</v>
      </c>
      <c r="AL128" s="6">
        <f t="shared" si="90"/>
        <v>9</v>
      </c>
      <c r="AM128" s="6" t="str">
        <f t="shared" si="91"/>
        <v>07:00</v>
      </c>
      <c r="AN128" s="6">
        <f t="shared" si="92"/>
        <v>18</v>
      </c>
      <c r="AO128" s="6" t="str">
        <f t="shared" si="93"/>
        <v>13:00</v>
      </c>
      <c r="AP128" s="6">
        <f t="shared" si="94"/>
        <v>21</v>
      </c>
      <c r="AQ128" s="6" t="str">
        <f t="shared" si="95"/>
        <v xml:space="preserve">00 </v>
      </c>
      <c r="AR128" s="6" t="e">
        <f t="shared" si="96"/>
        <v>#VALUE!</v>
      </c>
      <c r="AS128" s="6" t="e">
        <f t="shared" si="97"/>
        <v>#VALUE!</v>
      </c>
      <c r="AT128" s="6" t="e">
        <f t="shared" si="98"/>
        <v>#VALUE!</v>
      </c>
      <c r="AU128" s="6" t="e">
        <f t="shared" si="99"/>
        <v>#VALUE!</v>
      </c>
      <c r="AV128" s="12">
        <f>IFERROR(VLOOKUP(K128,'prika 24h list'!A:B,2,FALSE),0)</f>
        <v>0</v>
      </c>
    </row>
    <row r="129" spans="1:48" ht="28.8" x14ac:dyDescent="0.3">
      <c r="A129" s="1" t="s">
        <v>129</v>
      </c>
      <c r="B129" s="1">
        <v>2062907</v>
      </c>
      <c r="C129" s="16" t="s">
        <v>767</v>
      </c>
      <c r="D129" s="6" t="e">
        <f t="shared" si="57"/>
        <v>#VALUE!</v>
      </c>
      <c r="E129" s="6" t="e">
        <f t="shared" si="58"/>
        <v>#VALUE!</v>
      </c>
      <c r="F129" s="6" t="e">
        <f t="shared" si="59"/>
        <v>#VALUE!</v>
      </c>
      <c r="G129" s="6" t="e">
        <f t="shared" si="60"/>
        <v>#VALUE!</v>
      </c>
      <c r="H129" s="6" t="e">
        <f t="shared" si="61"/>
        <v>#VALUE!</v>
      </c>
      <c r="I129" s="6">
        <f t="shared" si="62"/>
        <v>8</v>
      </c>
      <c r="J129" s="6">
        <f t="shared" si="63"/>
        <v>63</v>
      </c>
      <c r="K129" s="9" t="str">
        <f t="shared" si="64"/>
        <v xml:space="preserve">פריקה וטעינה ברשות תיאטרון הבימה בלבד מותרת בתחום הרחבה </v>
      </c>
      <c r="L129" s="6" t="e">
        <f t="shared" si="65"/>
        <v>#VALUE!</v>
      </c>
      <c r="M129" s="6" t="e">
        <f t="shared" si="66"/>
        <v>#VALUE!</v>
      </c>
      <c r="N129" s="6" t="e">
        <f t="shared" si="67"/>
        <v>#VALUE!</v>
      </c>
      <c r="O129" s="6" t="e">
        <f t="shared" si="68"/>
        <v>#VALUE!</v>
      </c>
      <c r="P129" s="6" t="e">
        <f t="shared" si="69"/>
        <v>#VALUE!</v>
      </c>
      <c r="Q129" s="6">
        <f t="shared" si="70"/>
        <v>56</v>
      </c>
      <c r="R129" s="6" t="e">
        <f t="shared" si="71"/>
        <v>#VALUE!</v>
      </c>
      <c r="S129" s="6" t="e">
        <f t="shared" si="72"/>
        <v>#VALUE!</v>
      </c>
      <c r="T129" s="6" t="e">
        <f t="shared" si="73"/>
        <v>#VALUE!</v>
      </c>
      <c r="U129" s="6" t="e">
        <f t="shared" si="74"/>
        <v>#VALUE!</v>
      </c>
      <c r="V129" s="6" t="e">
        <f t="shared" si="75"/>
        <v>#VALUE!</v>
      </c>
      <c r="W129" s="6" t="e">
        <f t="shared" si="76"/>
        <v>#VALUE!</v>
      </c>
      <c r="X129" s="6" t="e">
        <f t="shared" si="77"/>
        <v>#VALUE!</v>
      </c>
      <c r="Y129" s="6" t="e">
        <f t="shared" si="78"/>
        <v>#VALUE!</v>
      </c>
      <c r="Z129" s="6" t="e">
        <f t="shared" si="79"/>
        <v>#VALUE!</v>
      </c>
      <c r="AA129" s="6" t="e">
        <f t="shared" si="80"/>
        <v>#VALUE!</v>
      </c>
      <c r="AB129" s="6">
        <f t="shared" si="81"/>
        <v>56</v>
      </c>
      <c r="AC129" s="6" t="e">
        <f t="shared" si="82"/>
        <v>#VALUE!</v>
      </c>
      <c r="AD129" s="6" t="e">
        <f t="shared" si="83"/>
        <v>#VALUE!</v>
      </c>
      <c r="AE129" s="6" t="e">
        <f t="shared" si="84"/>
        <v>#VALUE!</v>
      </c>
      <c r="AF129" s="6" t="e">
        <f t="shared" si="85"/>
        <v>#VALUE!</v>
      </c>
      <c r="AG129" s="6" t="e">
        <f t="shared" si="86"/>
        <v>#VALUE!</v>
      </c>
      <c r="AH129" s="6"/>
      <c r="AI129" s="6">
        <f t="shared" si="87"/>
        <v>54</v>
      </c>
      <c r="AJ129" s="6" t="str">
        <f t="shared" si="88"/>
        <v xml:space="preserve">ה </v>
      </c>
      <c r="AK129" s="6" t="e">
        <f t="shared" si="89"/>
        <v>#VALUE!</v>
      </c>
      <c r="AL129" s="6" t="e">
        <f t="shared" si="90"/>
        <v>#VALUE!</v>
      </c>
      <c r="AM129" s="6" t="e">
        <f t="shared" si="91"/>
        <v>#VALUE!</v>
      </c>
      <c r="AN129" s="6" t="e">
        <f t="shared" si="92"/>
        <v>#VALUE!</v>
      </c>
      <c r="AO129" s="6" t="e">
        <f t="shared" si="93"/>
        <v>#VALUE!</v>
      </c>
      <c r="AP129" s="6">
        <f t="shared" si="94"/>
        <v>2</v>
      </c>
      <c r="AQ129" s="6" t="e">
        <f t="shared" si="95"/>
        <v>#VALUE!</v>
      </c>
      <c r="AR129" s="6" t="e">
        <f t="shared" si="96"/>
        <v>#VALUE!</v>
      </c>
      <c r="AS129" s="6" t="e">
        <f t="shared" si="97"/>
        <v>#VALUE!</v>
      </c>
      <c r="AT129" s="6" t="e">
        <f t="shared" si="98"/>
        <v>#VALUE!</v>
      </c>
      <c r="AU129" s="6" t="e">
        <f t="shared" si="99"/>
        <v>#VALUE!</v>
      </c>
      <c r="AV129" s="12">
        <f>IFERROR(VLOOKUP(K129,'prika 24h list'!A:B,2,FALSE),0)</f>
        <v>0</v>
      </c>
    </row>
    <row r="130" spans="1:48" ht="72" x14ac:dyDescent="0.3">
      <c r="A130" s="1" t="s">
        <v>130</v>
      </c>
      <c r="B130" s="1">
        <v>2063886</v>
      </c>
      <c r="C130" s="16" t="s">
        <v>768</v>
      </c>
      <c r="D130" s="6" t="e">
        <f t="shared" si="57"/>
        <v>#VALUE!</v>
      </c>
      <c r="E130" s="6" t="e">
        <f t="shared" si="58"/>
        <v>#VALUE!</v>
      </c>
      <c r="F130" s="6" t="e">
        <f t="shared" si="59"/>
        <v>#VALUE!</v>
      </c>
      <c r="G130" s="6" t="e">
        <f t="shared" si="60"/>
        <v>#VALUE!</v>
      </c>
      <c r="H130" s="6" t="e">
        <f t="shared" si="61"/>
        <v>#VALUE!</v>
      </c>
      <c r="I130" s="6">
        <f t="shared" si="62"/>
        <v>123</v>
      </c>
      <c r="J130" s="6">
        <f t="shared" si="63"/>
        <v>235</v>
      </c>
      <c r="K130" s="9" t="str">
        <f t="shared" si="64"/>
        <v>פריקה וטעינה רציפה מותרת לכלי רכב המוגדרים ברשיונם "משא", "מסחרי" ו- "אחוד" בלבד בימים א' עד ה' מ- 10:00 עד 14:00</v>
      </c>
      <c r="L130" s="6">
        <f t="shared" si="65"/>
        <v>88</v>
      </c>
      <c r="M130" s="6">
        <f t="shared" si="66"/>
        <v>102</v>
      </c>
      <c r="N130" s="6" t="str">
        <f t="shared" si="67"/>
        <v>10:00</v>
      </c>
      <c r="O130" s="6">
        <f t="shared" si="68"/>
        <v>111</v>
      </c>
      <c r="P130" s="6" t="str">
        <f t="shared" si="69"/>
        <v>14:00</v>
      </c>
      <c r="Q130" s="6">
        <f t="shared" si="70"/>
        <v>113</v>
      </c>
      <c r="R130" s="6" t="str">
        <f t="shared" si="71"/>
        <v>00</v>
      </c>
      <c r="S130" s="6" t="e">
        <f t="shared" si="72"/>
        <v>#VALUE!</v>
      </c>
      <c r="T130" s="6" t="e">
        <f t="shared" si="73"/>
        <v>#VALUE!</v>
      </c>
      <c r="U130" s="6" t="e">
        <f t="shared" si="74"/>
        <v>#VALUE!</v>
      </c>
      <c r="V130" s="6" t="e">
        <f t="shared" si="75"/>
        <v>#VALUE!</v>
      </c>
      <c r="W130" s="6" t="e">
        <f t="shared" si="76"/>
        <v>#VALUE!</v>
      </c>
      <c r="X130" s="6" t="e">
        <f t="shared" si="77"/>
        <v>#VALUE!</v>
      </c>
      <c r="Y130" s="6" t="e">
        <f t="shared" si="78"/>
        <v>#VALUE!</v>
      </c>
      <c r="Z130" s="6" t="e">
        <f t="shared" si="79"/>
        <v>#VALUE!</v>
      </c>
      <c r="AA130" s="6" t="e">
        <f t="shared" si="80"/>
        <v>#VALUE!</v>
      </c>
      <c r="AB130" s="6">
        <f t="shared" si="81"/>
        <v>113</v>
      </c>
      <c r="AC130" s="6" t="e">
        <f t="shared" si="82"/>
        <v>#VALUE!</v>
      </c>
      <c r="AD130" s="6" t="e">
        <f t="shared" si="83"/>
        <v>#VALUE!</v>
      </c>
      <c r="AE130" s="6" t="e">
        <f t="shared" si="84"/>
        <v>#VALUE!</v>
      </c>
      <c r="AF130" s="6" t="e">
        <f t="shared" si="85"/>
        <v>#VALUE!</v>
      </c>
      <c r="AG130" s="6" t="e">
        <f t="shared" si="86"/>
        <v>#VALUE!</v>
      </c>
      <c r="AH130" s="6"/>
      <c r="AI130" s="6">
        <f t="shared" si="87"/>
        <v>113</v>
      </c>
      <c r="AJ130" s="6" t="str">
        <f t="shared" si="88"/>
        <v/>
      </c>
      <c r="AK130" s="6" t="e">
        <f t="shared" si="89"/>
        <v>#VALUE!</v>
      </c>
      <c r="AL130" s="6" t="e">
        <f t="shared" si="90"/>
        <v>#VALUE!</v>
      </c>
      <c r="AM130" s="6" t="e">
        <f t="shared" si="91"/>
        <v>#VALUE!</v>
      </c>
      <c r="AN130" s="6" t="e">
        <f t="shared" si="92"/>
        <v>#VALUE!</v>
      </c>
      <c r="AO130" s="6" t="e">
        <f t="shared" si="93"/>
        <v>#VALUE!</v>
      </c>
      <c r="AP130" s="6">
        <f t="shared" si="94"/>
        <v>0</v>
      </c>
      <c r="AQ130" s="6" t="e">
        <f t="shared" si="95"/>
        <v>#VALUE!</v>
      </c>
      <c r="AR130" s="6" t="e">
        <f t="shared" si="96"/>
        <v>#VALUE!</v>
      </c>
      <c r="AS130" s="6" t="e">
        <f t="shared" si="97"/>
        <v>#VALUE!</v>
      </c>
      <c r="AT130" s="6" t="e">
        <f t="shared" si="98"/>
        <v>#VALUE!</v>
      </c>
      <c r="AU130" s="6" t="e">
        <f t="shared" si="99"/>
        <v>#VALUE!</v>
      </c>
      <c r="AV130" s="12">
        <f>IFERROR(VLOOKUP(K130,'prika 24h list'!A:B,2,FALSE),0)</f>
        <v>0</v>
      </c>
    </row>
    <row r="131" spans="1:48" ht="86.4" x14ac:dyDescent="0.3">
      <c r="A131" s="1" t="s">
        <v>131</v>
      </c>
      <c r="B131" s="1">
        <v>2064425</v>
      </c>
      <c r="C131" s="16" t="s">
        <v>769</v>
      </c>
      <c r="D131" s="6" t="e">
        <f t="shared" ref="D131:D194" si="100">FIND("מטר",C131)</f>
        <v>#VALUE!</v>
      </c>
      <c r="E131" s="6" t="e">
        <f t="shared" ref="E131:E194" si="101">MID(C131,D131-6,5)</f>
        <v>#VALUE!</v>
      </c>
      <c r="F131" s="6" t="e">
        <f t="shared" ref="F131:F194" si="102">FIND(" ",E131)</f>
        <v>#VALUE!</v>
      </c>
      <c r="G131" s="6" t="e">
        <f t="shared" ref="G131:G194" si="103">LEN(E131)</f>
        <v>#VALUE!</v>
      </c>
      <c r="H131" s="6" t="e">
        <f t="shared" ref="H131:H194" si="104">_xlfn.NUMBERVALUE(MID(E131,F131+1,G131-F131))</f>
        <v>#VALUE!</v>
      </c>
      <c r="I131" s="6">
        <f t="shared" ref="I131:I194" si="105">FIND("פריקה",C131)</f>
        <v>14</v>
      </c>
      <c r="J131" s="6">
        <f t="shared" ref="J131:J194" si="106">LEN(C131)</f>
        <v>272</v>
      </c>
      <c r="K131" s="9" t="str">
        <f t="shared" ref="K131:K194" si="107">RIGHT(C131,J131-I131+1)</f>
        <v xml:space="preserve">פריקה וטעינה רציפה לכלי רכב המוגדרים ברישיונם "מסחרי" "משא" ו-"אחוד" בלבד בימים א' – ה' משעה 08:00 עד 15:00 ו' וערבי חג מ 08:00 עד 13:00 רכב חונה בניגוד לחוק יגרר מותרת החניה בימים א' עד ה' משעה 15:00 עד 08:00 בימים ו' וערבי חג משעה 13:00 עד 08:00 למחרת בשבת </v>
      </c>
      <c r="L131" s="6">
        <f t="shared" ref="L131:L194" si="108">FIND("א' עד ה'",$K131)</f>
        <v>182</v>
      </c>
      <c r="M131" s="6">
        <f t="shared" ref="M131:M194" si="109">FIND(":",$K131,L131)</f>
        <v>198</v>
      </c>
      <c r="N131" s="6" t="str">
        <f t="shared" ref="N131:N194" si="110">MID($K131,M131-2,5)</f>
        <v>15:00</v>
      </c>
      <c r="O131" s="6">
        <f t="shared" ref="O131:O194" si="111">FIND(":",$K131,M131+1)</f>
        <v>207</v>
      </c>
      <c r="P131" s="6" t="str">
        <f t="shared" ref="P131:P194" si="112">MID($K131,O131-2,5)</f>
        <v>08:00</v>
      </c>
      <c r="Q131" s="6">
        <f t="shared" ref="Q131:Q194" si="113">IFERROR(FIND("'",$K131,O131+1),LEN($K131))</f>
        <v>218</v>
      </c>
      <c r="R131" s="6" t="str">
        <f t="shared" ref="R131:R194" si="114">MID($K131,O131+1,Q131-O131)</f>
        <v>00 בימים ו'</v>
      </c>
      <c r="S131" s="6" t="e">
        <f t="shared" ref="S131:S194" si="115">FIND(":",R131)</f>
        <v>#VALUE!</v>
      </c>
      <c r="T131" s="6" t="e">
        <f t="shared" ref="T131:T194" si="116">MID(R131,S131-2,5)</f>
        <v>#VALUE!</v>
      </c>
      <c r="U131" s="6" t="e">
        <f t="shared" ref="U131:U194" si="117">FIND(":",R131,S131+1)</f>
        <v>#VALUE!</v>
      </c>
      <c r="V131" s="6" t="e">
        <f t="shared" ref="V131:V194" si="118">MID(R131,U131-2,5)</f>
        <v>#VALUE!</v>
      </c>
      <c r="W131" s="6" t="e">
        <f t="shared" ref="W131:W194" si="119">FIND("א' עד ו'",$K131)</f>
        <v>#VALUE!</v>
      </c>
      <c r="X131" s="6" t="e">
        <f t="shared" ref="X131:X194" si="120">FIND(":",$K131,W131)</f>
        <v>#VALUE!</v>
      </c>
      <c r="Y131" s="6" t="e">
        <f t="shared" ref="Y131:Y194" si="121">MID($K131,X131-2,5)</f>
        <v>#VALUE!</v>
      </c>
      <c r="Z131" s="6" t="e">
        <f t="shared" ref="Z131:Z194" si="122">FIND(":",$K131,X131+1)</f>
        <v>#VALUE!</v>
      </c>
      <c r="AA131" s="6" t="e">
        <f t="shared" ref="AA131:AA194" si="123">MID($K131,Z131-2,5)</f>
        <v>#VALUE!</v>
      </c>
      <c r="AB131" s="6">
        <f t="shared" ref="AB131:AB194" si="124">IFERROR(FIND("'",$K131,Z131+1),LEN($K131))</f>
        <v>259</v>
      </c>
      <c r="AC131" s="6" t="e">
        <f t="shared" ref="AC131:AC194" si="125">MID($K131,Z131+1,AB131-Z131)</f>
        <v>#VALUE!</v>
      </c>
      <c r="AD131" s="6" t="e">
        <f t="shared" ref="AD131:AD194" si="126">FIND(":",AC131)</f>
        <v>#VALUE!</v>
      </c>
      <c r="AE131" s="6" t="e">
        <f t="shared" ref="AE131:AE194" si="127">MID(AC131,AD131-2,5)</f>
        <v>#VALUE!</v>
      </c>
      <c r="AF131" s="6" t="e">
        <f t="shared" ref="AF131:AF194" si="128">FIND(":",AC131,AD131+1)</f>
        <v>#VALUE!</v>
      </c>
      <c r="AG131" s="6" t="e">
        <f t="shared" ref="AG131:AG194" si="129">MID(AC131,AF131-2,5)</f>
        <v>#VALUE!</v>
      </c>
      <c r="AH131" s="6"/>
      <c r="AI131" s="6">
        <f t="shared" ref="AI131:AI194" si="130">MAX(IFERROR(Q131-2,0),IFERROR(O131+2,0),IFERROR(Z131+2,0))</f>
        <v>216</v>
      </c>
      <c r="AJ131" s="6" t="str">
        <f t="shared" ref="AJ131:AJ194" si="131">RIGHT(K131,LEN(K131)-AI131)</f>
        <v xml:space="preserve">ו' וערבי חג משעה 13:00 עד 08:00 למחרת בשבת </v>
      </c>
      <c r="AK131" s="6">
        <f t="shared" ref="AK131:AK194" si="132">FIND("ו' ",$AJ131)</f>
        <v>1</v>
      </c>
      <c r="AL131" s="6">
        <f t="shared" ref="AL131:AL194" si="133">FIND(":",$AJ131,AK131)</f>
        <v>20</v>
      </c>
      <c r="AM131" s="6" t="str">
        <f t="shared" ref="AM131:AM194" si="134">MID($AJ131,AL131-2,5)</f>
        <v>13:00</v>
      </c>
      <c r="AN131" s="6">
        <f t="shared" ref="AN131:AN194" si="135">FIND(":",$AJ131,AL131+1)</f>
        <v>29</v>
      </c>
      <c r="AO131" s="6" t="str">
        <f t="shared" ref="AO131:AO194" si="136">MID($AJ131,AN131-2,5)</f>
        <v>08:00</v>
      </c>
      <c r="AP131" s="6">
        <f t="shared" ref="AP131:AP194" si="137">IFERROR(FIND("'",$AJ131,AN131+1),LEN($AJ131))</f>
        <v>43</v>
      </c>
      <c r="AQ131" s="6" t="str">
        <f t="shared" ref="AQ131:AQ194" si="138">MID($AJ131,AN131+1,AP131-AN131)</f>
        <v xml:space="preserve">00 למחרת בשבת </v>
      </c>
      <c r="AR131" s="6" t="e">
        <f t="shared" ref="AR131:AR194" si="139">FIND(":",AQ131)</f>
        <v>#VALUE!</v>
      </c>
      <c r="AS131" s="6" t="e">
        <f t="shared" ref="AS131:AS194" si="140">MID(AQ131,AR131-2,5)</f>
        <v>#VALUE!</v>
      </c>
      <c r="AT131" s="6" t="e">
        <f t="shared" ref="AT131:AT194" si="141">FIND(":",AQ131,AR131+1)</f>
        <v>#VALUE!</v>
      </c>
      <c r="AU131" s="6" t="e">
        <f t="shared" ref="AU131:AU194" si="142">MID(AQ131,AT131-2,5)</f>
        <v>#VALUE!</v>
      </c>
      <c r="AV131" s="12">
        <f>IFERROR(VLOOKUP(K131,'prika 24h list'!A:B,2,FALSE),0)</f>
        <v>0</v>
      </c>
    </row>
    <row r="132" spans="1:48" ht="158.4" x14ac:dyDescent="0.3">
      <c r="A132" s="1" t="s">
        <v>132</v>
      </c>
      <c r="B132" s="1">
        <v>2065601</v>
      </c>
      <c r="C132" s="16" t="s">
        <v>770</v>
      </c>
      <c r="D132" s="6">
        <f t="shared" si="100"/>
        <v>17</v>
      </c>
      <c r="E132" s="6" t="str">
        <f t="shared" si="101"/>
        <v>קף 12</v>
      </c>
      <c r="F132" s="6">
        <f t="shared" si="102"/>
        <v>3</v>
      </c>
      <c r="G132" s="6">
        <f t="shared" si="103"/>
        <v>5</v>
      </c>
      <c r="H132" s="6">
        <f t="shared" si="104"/>
        <v>12</v>
      </c>
      <c r="I132" s="6">
        <f t="shared" si="105"/>
        <v>27</v>
      </c>
      <c r="J132" s="6">
        <f t="shared" si="106"/>
        <v>225</v>
      </c>
      <c r="K132" s="9" t="str">
        <f t="shared" si="107"/>
        <v xml:space="preserve">פריקה וטעינה רציפה לחומרי בניין בלבד לכלי רכב המוגדרים ברישיונם "משא", "מסחרי" ו- "אחוד" בלבד בימים א' עד ה' משעה 09:00 עד 12:00 רכב חונה בניגוד לחוק יגרר ביתר השעות והימים מותרת החניה לכל סוגי הרכב </v>
      </c>
      <c r="L132" s="6">
        <f t="shared" si="108"/>
        <v>101</v>
      </c>
      <c r="M132" s="6">
        <f t="shared" si="109"/>
        <v>117</v>
      </c>
      <c r="N132" s="6" t="str">
        <f t="shared" si="110"/>
        <v>09:00</v>
      </c>
      <c r="O132" s="6">
        <f t="shared" si="111"/>
        <v>126</v>
      </c>
      <c r="P132" s="6" t="str">
        <f t="shared" si="112"/>
        <v>12:00</v>
      </c>
      <c r="Q132" s="6">
        <f t="shared" si="113"/>
        <v>199</v>
      </c>
      <c r="R132" s="6" t="str">
        <f t="shared" si="114"/>
        <v xml:space="preserve">00 רכב חונה בניגוד לחוק יגרר ביתר השעות והימים מותרת החניה לכל סוגי הרכב </v>
      </c>
      <c r="S132" s="6" t="e">
        <f t="shared" si="115"/>
        <v>#VALUE!</v>
      </c>
      <c r="T132" s="6" t="e">
        <f t="shared" si="116"/>
        <v>#VALUE!</v>
      </c>
      <c r="U132" s="6" t="e">
        <f t="shared" si="117"/>
        <v>#VALUE!</v>
      </c>
      <c r="V132" s="6" t="e">
        <f t="shared" si="118"/>
        <v>#VALUE!</v>
      </c>
      <c r="W132" s="6" t="e">
        <f t="shared" si="119"/>
        <v>#VALUE!</v>
      </c>
      <c r="X132" s="6" t="e">
        <f t="shared" si="120"/>
        <v>#VALUE!</v>
      </c>
      <c r="Y132" s="6" t="e">
        <f t="shared" si="121"/>
        <v>#VALUE!</v>
      </c>
      <c r="Z132" s="6" t="e">
        <f t="shared" si="122"/>
        <v>#VALUE!</v>
      </c>
      <c r="AA132" s="6" t="e">
        <f t="shared" si="123"/>
        <v>#VALUE!</v>
      </c>
      <c r="AB132" s="6">
        <f t="shared" si="124"/>
        <v>199</v>
      </c>
      <c r="AC132" s="6" t="e">
        <f t="shared" si="125"/>
        <v>#VALUE!</v>
      </c>
      <c r="AD132" s="6" t="e">
        <f t="shared" si="126"/>
        <v>#VALUE!</v>
      </c>
      <c r="AE132" s="6" t="e">
        <f t="shared" si="127"/>
        <v>#VALUE!</v>
      </c>
      <c r="AF132" s="6" t="e">
        <f t="shared" si="128"/>
        <v>#VALUE!</v>
      </c>
      <c r="AG132" s="6" t="e">
        <f t="shared" si="129"/>
        <v>#VALUE!</v>
      </c>
      <c r="AH132" s="6"/>
      <c r="AI132" s="6">
        <f t="shared" si="130"/>
        <v>197</v>
      </c>
      <c r="AJ132" s="6" t="str">
        <f t="shared" si="131"/>
        <v xml:space="preserve">ב </v>
      </c>
      <c r="AK132" s="6" t="e">
        <f t="shared" si="132"/>
        <v>#VALUE!</v>
      </c>
      <c r="AL132" s="6" t="e">
        <f t="shared" si="133"/>
        <v>#VALUE!</v>
      </c>
      <c r="AM132" s="6" t="e">
        <f t="shared" si="134"/>
        <v>#VALUE!</v>
      </c>
      <c r="AN132" s="6" t="e">
        <f t="shared" si="135"/>
        <v>#VALUE!</v>
      </c>
      <c r="AO132" s="6" t="e">
        <f t="shared" si="136"/>
        <v>#VALUE!</v>
      </c>
      <c r="AP132" s="6">
        <f t="shared" si="137"/>
        <v>2</v>
      </c>
      <c r="AQ132" s="6" t="e">
        <f t="shared" si="138"/>
        <v>#VALUE!</v>
      </c>
      <c r="AR132" s="6" t="e">
        <f t="shared" si="139"/>
        <v>#VALUE!</v>
      </c>
      <c r="AS132" s="6" t="e">
        <f t="shared" si="140"/>
        <v>#VALUE!</v>
      </c>
      <c r="AT132" s="6" t="e">
        <f t="shared" si="141"/>
        <v>#VALUE!</v>
      </c>
      <c r="AU132" s="6" t="e">
        <f t="shared" si="142"/>
        <v>#VALUE!</v>
      </c>
      <c r="AV132" s="12">
        <f>IFERROR(VLOOKUP(K132,'prika 24h list'!A:B,2,FALSE),0)</f>
        <v>0</v>
      </c>
    </row>
    <row r="133" spans="1:48" ht="144" x14ac:dyDescent="0.3">
      <c r="A133" s="1" t="s">
        <v>133</v>
      </c>
      <c r="B133" s="1">
        <v>2066443</v>
      </c>
      <c r="C133" s="16" t="s">
        <v>771</v>
      </c>
      <c r="D133" s="6">
        <f t="shared" si="100"/>
        <v>11</v>
      </c>
      <c r="E133" s="6" t="str">
        <f t="shared" si="101"/>
        <v>__ 12</v>
      </c>
      <c r="F133" s="6">
        <f t="shared" si="102"/>
        <v>3</v>
      </c>
      <c r="G133" s="6">
        <f t="shared" si="103"/>
        <v>5</v>
      </c>
      <c r="H133" s="6">
        <f t="shared" si="104"/>
        <v>12</v>
      </c>
      <c r="I133" s="6">
        <f t="shared" si="105"/>
        <v>27</v>
      </c>
      <c r="J133" s="6">
        <f t="shared" si="106"/>
        <v>197</v>
      </c>
      <c r="K133" s="9" t="str">
        <f t="shared" si="107"/>
        <v xml:space="preserve">פריקה וטעינה רציפה לכלי רכב המוגדרים ברשיונם "משא", "מסחרי", ו- "אחוד" בלבד בימי א' עד ו' מ- 08:00 עד 12:00 רכב חונה בניגוד לחוק יגרר ביתר השעות מותרת החניה לכל סוגי הרכב </v>
      </c>
      <c r="L133" s="6" t="e">
        <f t="shared" si="108"/>
        <v>#VALUE!</v>
      </c>
      <c r="M133" s="6" t="e">
        <f t="shared" si="109"/>
        <v>#VALUE!</v>
      </c>
      <c r="N133" s="6" t="e">
        <f t="shared" si="110"/>
        <v>#VALUE!</v>
      </c>
      <c r="O133" s="6" t="e">
        <f t="shared" si="111"/>
        <v>#VALUE!</v>
      </c>
      <c r="P133" s="6" t="e">
        <f t="shared" si="112"/>
        <v>#VALUE!</v>
      </c>
      <c r="Q133" s="6">
        <f t="shared" si="113"/>
        <v>171</v>
      </c>
      <c r="R133" s="6" t="e">
        <f t="shared" si="114"/>
        <v>#VALUE!</v>
      </c>
      <c r="S133" s="6" t="e">
        <f t="shared" si="115"/>
        <v>#VALUE!</v>
      </c>
      <c r="T133" s="6" t="e">
        <f t="shared" si="116"/>
        <v>#VALUE!</v>
      </c>
      <c r="U133" s="6" t="e">
        <f t="shared" si="117"/>
        <v>#VALUE!</v>
      </c>
      <c r="V133" s="6" t="e">
        <f t="shared" si="118"/>
        <v>#VALUE!</v>
      </c>
      <c r="W133" s="6">
        <f t="shared" si="119"/>
        <v>82</v>
      </c>
      <c r="X133" s="6">
        <f t="shared" si="120"/>
        <v>96</v>
      </c>
      <c r="Y133" s="6" t="str">
        <f t="shared" si="121"/>
        <v>08:00</v>
      </c>
      <c r="Z133" s="6">
        <f t="shared" si="122"/>
        <v>105</v>
      </c>
      <c r="AA133" s="6" t="str">
        <f t="shared" si="123"/>
        <v>12:00</v>
      </c>
      <c r="AB133" s="6">
        <f t="shared" si="124"/>
        <v>171</v>
      </c>
      <c r="AC133" s="6" t="str">
        <f t="shared" si="125"/>
        <v xml:space="preserve">00 רכב חונה בניגוד לחוק יגרר ביתר השעות מותרת החניה לכל סוגי הרכב </v>
      </c>
      <c r="AD133" s="6" t="e">
        <f t="shared" si="126"/>
        <v>#VALUE!</v>
      </c>
      <c r="AE133" s="6" t="e">
        <f t="shared" si="127"/>
        <v>#VALUE!</v>
      </c>
      <c r="AF133" s="6" t="e">
        <f t="shared" si="128"/>
        <v>#VALUE!</v>
      </c>
      <c r="AG133" s="6" t="e">
        <f t="shared" si="129"/>
        <v>#VALUE!</v>
      </c>
      <c r="AH133" s="6"/>
      <c r="AI133" s="6">
        <f t="shared" si="130"/>
        <v>169</v>
      </c>
      <c r="AJ133" s="6" t="str">
        <f t="shared" si="131"/>
        <v xml:space="preserve">ב </v>
      </c>
      <c r="AK133" s="6" t="e">
        <f t="shared" si="132"/>
        <v>#VALUE!</v>
      </c>
      <c r="AL133" s="6" t="e">
        <f t="shared" si="133"/>
        <v>#VALUE!</v>
      </c>
      <c r="AM133" s="6" t="e">
        <f t="shared" si="134"/>
        <v>#VALUE!</v>
      </c>
      <c r="AN133" s="6" t="e">
        <f t="shared" si="135"/>
        <v>#VALUE!</v>
      </c>
      <c r="AO133" s="6" t="e">
        <f t="shared" si="136"/>
        <v>#VALUE!</v>
      </c>
      <c r="AP133" s="6">
        <f t="shared" si="137"/>
        <v>2</v>
      </c>
      <c r="AQ133" s="6" t="e">
        <f t="shared" si="138"/>
        <v>#VALUE!</v>
      </c>
      <c r="AR133" s="6" t="e">
        <f t="shared" si="139"/>
        <v>#VALUE!</v>
      </c>
      <c r="AS133" s="6" t="e">
        <f t="shared" si="140"/>
        <v>#VALUE!</v>
      </c>
      <c r="AT133" s="6" t="e">
        <f t="shared" si="141"/>
        <v>#VALUE!</v>
      </c>
      <c r="AU133" s="6" t="e">
        <f t="shared" si="142"/>
        <v>#VALUE!</v>
      </c>
      <c r="AV133" s="12">
        <f>IFERROR(VLOOKUP(K133,'prika 24h list'!A:B,2,FALSE),0)</f>
        <v>0</v>
      </c>
    </row>
    <row r="134" spans="1:48" ht="28.8" x14ac:dyDescent="0.3">
      <c r="A134" s="1" t="s">
        <v>134</v>
      </c>
      <c r="B134" s="1">
        <v>2069874</v>
      </c>
      <c r="C134" s="16" t="s">
        <v>772</v>
      </c>
      <c r="D134" s="6">
        <f t="shared" si="100"/>
        <v>11</v>
      </c>
      <c r="E134" s="6" t="str">
        <f t="shared" si="101"/>
        <v>__ 10</v>
      </c>
      <c r="F134" s="6">
        <f t="shared" si="102"/>
        <v>3</v>
      </c>
      <c r="G134" s="6">
        <f t="shared" si="103"/>
        <v>5</v>
      </c>
      <c r="H134" s="6">
        <f t="shared" si="104"/>
        <v>10</v>
      </c>
      <c r="I134" s="6" t="e">
        <f t="shared" si="105"/>
        <v>#VALUE!</v>
      </c>
      <c r="J134" s="6">
        <f t="shared" si="106"/>
        <v>68</v>
      </c>
      <c r="K134" s="9" t="e">
        <f t="shared" si="107"/>
        <v>#VALUE!</v>
      </c>
      <c r="L134" s="6" t="e">
        <f t="shared" si="108"/>
        <v>#VALUE!</v>
      </c>
      <c r="M134" s="6" t="e">
        <f t="shared" si="109"/>
        <v>#VALUE!</v>
      </c>
      <c r="N134" s="6" t="e">
        <f t="shared" si="110"/>
        <v>#VALUE!</v>
      </c>
      <c r="O134" s="6" t="e">
        <f t="shared" si="111"/>
        <v>#VALUE!</v>
      </c>
      <c r="P134" s="6" t="e">
        <f t="shared" si="112"/>
        <v>#VALUE!</v>
      </c>
      <c r="Q134" s="6" t="e">
        <f t="shared" si="113"/>
        <v>#VALUE!</v>
      </c>
      <c r="R134" s="6" t="e">
        <f t="shared" si="114"/>
        <v>#VALUE!</v>
      </c>
      <c r="S134" s="6" t="e">
        <f t="shared" si="115"/>
        <v>#VALUE!</v>
      </c>
      <c r="T134" s="6" t="e">
        <f t="shared" si="116"/>
        <v>#VALUE!</v>
      </c>
      <c r="U134" s="6" t="e">
        <f t="shared" si="117"/>
        <v>#VALUE!</v>
      </c>
      <c r="V134" s="6" t="e">
        <f t="shared" si="118"/>
        <v>#VALUE!</v>
      </c>
      <c r="W134" s="6" t="e">
        <f t="shared" si="119"/>
        <v>#VALUE!</v>
      </c>
      <c r="X134" s="6" t="e">
        <f t="shared" si="120"/>
        <v>#VALUE!</v>
      </c>
      <c r="Y134" s="6" t="e">
        <f t="shared" si="121"/>
        <v>#VALUE!</v>
      </c>
      <c r="Z134" s="6" t="e">
        <f t="shared" si="122"/>
        <v>#VALUE!</v>
      </c>
      <c r="AA134" s="6" t="e">
        <f t="shared" si="123"/>
        <v>#VALUE!</v>
      </c>
      <c r="AB134" s="6" t="e">
        <f t="shared" si="124"/>
        <v>#VALUE!</v>
      </c>
      <c r="AC134" s="6" t="e">
        <f t="shared" si="125"/>
        <v>#VALUE!</v>
      </c>
      <c r="AD134" s="6" t="e">
        <f t="shared" si="126"/>
        <v>#VALUE!</v>
      </c>
      <c r="AE134" s="6" t="e">
        <f t="shared" si="127"/>
        <v>#VALUE!</v>
      </c>
      <c r="AF134" s="6" t="e">
        <f t="shared" si="128"/>
        <v>#VALUE!</v>
      </c>
      <c r="AG134" s="6" t="e">
        <f t="shared" si="129"/>
        <v>#VALUE!</v>
      </c>
      <c r="AH134" s="6"/>
      <c r="AI134" s="6">
        <f t="shared" si="130"/>
        <v>0</v>
      </c>
      <c r="AJ134" s="6" t="e">
        <f t="shared" si="131"/>
        <v>#VALUE!</v>
      </c>
      <c r="AK134" s="6" t="e">
        <f t="shared" si="132"/>
        <v>#VALUE!</v>
      </c>
      <c r="AL134" s="6" t="e">
        <f t="shared" si="133"/>
        <v>#VALUE!</v>
      </c>
      <c r="AM134" s="6" t="e">
        <f t="shared" si="134"/>
        <v>#VALUE!</v>
      </c>
      <c r="AN134" s="6" t="e">
        <f t="shared" si="135"/>
        <v>#VALUE!</v>
      </c>
      <c r="AO134" s="6" t="e">
        <f t="shared" si="136"/>
        <v>#VALUE!</v>
      </c>
      <c r="AP134" s="6" t="e">
        <f t="shared" si="137"/>
        <v>#VALUE!</v>
      </c>
      <c r="AQ134" s="6" t="e">
        <f t="shared" si="138"/>
        <v>#VALUE!</v>
      </c>
      <c r="AR134" s="6" t="e">
        <f t="shared" si="139"/>
        <v>#VALUE!</v>
      </c>
      <c r="AS134" s="6" t="e">
        <f t="shared" si="140"/>
        <v>#VALUE!</v>
      </c>
      <c r="AT134" s="6" t="e">
        <f t="shared" si="141"/>
        <v>#VALUE!</v>
      </c>
      <c r="AU134" s="6" t="e">
        <f t="shared" si="142"/>
        <v>#VALUE!</v>
      </c>
      <c r="AV134" s="12">
        <f>IFERROR(VLOOKUP(K134,'prika 24h list'!A:B,2,FALSE),0)</f>
        <v>0</v>
      </c>
    </row>
    <row r="135" spans="1:48" ht="28.8" x14ac:dyDescent="0.3">
      <c r="A135" s="1" t="s">
        <v>135</v>
      </c>
      <c r="B135" s="1">
        <v>2069887</v>
      </c>
      <c r="C135" s="16" t="s">
        <v>773</v>
      </c>
      <c r="D135" s="6" t="e">
        <f t="shared" si="100"/>
        <v>#VALUE!</v>
      </c>
      <c r="E135" s="6" t="e">
        <f t="shared" si="101"/>
        <v>#VALUE!</v>
      </c>
      <c r="F135" s="6" t="e">
        <f t="shared" si="102"/>
        <v>#VALUE!</v>
      </c>
      <c r="G135" s="6" t="e">
        <f t="shared" si="103"/>
        <v>#VALUE!</v>
      </c>
      <c r="H135" s="6" t="e">
        <f t="shared" si="104"/>
        <v>#VALUE!</v>
      </c>
      <c r="I135" s="6">
        <f t="shared" si="105"/>
        <v>42</v>
      </c>
      <c r="J135" s="6">
        <f t="shared" si="106"/>
        <v>79</v>
      </c>
      <c r="K135" s="9" t="str">
        <f t="shared" si="107"/>
        <v xml:space="preserve">פריקה וטעינה בלבד משעה 06:00 עד 09:45 </v>
      </c>
      <c r="L135" s="6" t="e">
        <f t="shared" si="108"/>
        <v>#VALUE!</v>
      </c>
      <c r="M135" s="6" t="e">
        <f t="shared" si="109"/>
        <v>#VALUE!</v>
      </c>
      <c r="N135" s="6" t="e">
        <f t="shared" si="110"/>
        <v>#VALUE!</v>
      </c>
      <c r="O135" s="6" t="e">
        <f t="shared" si="111"/>
        <v>#VALUE!</v>
      </c>
      <c r="P135" s="6" t="e">
        <f t="shared" si="112"/>
        <v>#VALUE!</v>
      </c>
      <c r="Q135" s="6">
        <f t="shared" si="113"/>
        <v>38</v>
      </c>
      <c r="R135" s="6" t="e">
        <f t="shared" si="114"/>
        <v>#VALUE!</v>
      </c>
      <c r="S135" s="6" t="e">
        <f t="shared" si="115"/>
        <v>#VALUE!</v>
      </c>
      <c r="T135" s="6" t="e">
        <f t="shared" si="116"/>
        <v>#VALUE!</v>
      </c>
      <c r="U135" s="6" t="e">
        <f t="shared" si="117"/>
        <v>#VALUE!</v>
      </c>
      <c r="V135" s="6" t="e">
        <f t="shared" si="118"/>
        <v>#VALUE!</v>
      </c>
      <c r="W135" s="6" t="e">
        <f t="shared" si="119"/>
        <v>#VALUE!</v>
      </c>
      <c r="X135" s="6" t="e">
        <f t="shared" si="120"/>
        <v>#VALUE!</v>
      </c>
      <c r="Y135" s="6" t="e">
        <f t="shared" si="121"/>
        <v>#VALUE!</v>
      </c>
      <c r="Z135" s="6" t="e">
        <f t="shared" si="122"/>
        <v>#VALUE!</v>
      </c>
      <c r="AA135" s="6" t="e">
        <f t="shared" si="123"/>
        <v>#VALUE!</v>
      </c>
      <c r="AB135" s="6">
        <f t="shared" si="124"/>
        <v>38</v>
      </c>
      <c r="AC135" s="6" t="e">
        <f t="shared" si="125"/>
        <v>#VALUE!</v>
      </c>
      <c r="AD135" s="6" t="e">
        <f t="shared" si="126"/>
        <v>#VALUE!</v>
      </c>
      <c r="AE135" s="6" t="e">
        <f t="shared" si="127"/>
        <v>#VALUE!</v>
      </c>
      <c r="AF135" s="6" t="e">
        <f t="shared" si="128"/>
        <v>#VALUE!</v>
      </c>
      <c r="AG135" s="6" t="e">
        <f t="shared" si="129"/>
        <v>#VALUE!</v>
      </c>
      <c r="AH135" s="6"/>
      <c r="AI135" s="6">
        <f t="shared" si="130"/>
        <v>36</v>
      </c>
      <c r="AJ135" s="6" t="str">
        <f t="shared" si="131"/>
        <v xml:space="preserve">5 </v>
      </c>
      <c r="AK135" s="6" t="e">
        <f t="shared" si="132"/>
        <v>#VALUE!</v>
      </c>
      <c r="AL135" s="6" t="e">
        <f t="shared" si="133"/>
        <v>#VALUE!</v>
      </c>
      <c r="AM135" s="6" t="e">
        <f t="shared" si="134"/>
        <v>#VALUE!</v>
      </c>
      <c r="AN135" s="6" t="e">
        <f t="shared" si="135"/>
        <v>#VALUE!</v>
      </c>
      <c r="AO135" s="6" t="e">
        <f t="shared" si="136"/>
        <v>#VALUE!</v>
      </c>
      <c r="AP135" s="6">
        <f t="shared" si="137"/>
        <v>2</v>
      </c>
      <c r="AQ135" s="6" t="e">
        <f t="shared" si="138"/>
        <v>#VALUE!</v>
      </c>
      <c r="AR135" s="6" t="e">
        <f t="shared" si="139"/>
        <v>#VALUE!</v>
      </c>
      <c r="AS135" s="6" t="e">
        <f t="shared" si="140"/>
        <v>#VALUE!</v>
      </c>
      <c r="AT135" s="6" t="e">
        <f t="shared" si="141"/>
        <v>#VALUE!</v>
      </c>
      <c r="AU135" s="6" t="e">
        <f t="shared" si="142"/>
        <v>#VALUE!</v>
      </c>
      <c r="AV135" s="12">
        <f>IFERROR(VLOOKUP(K135,'prika 24h list'!A:B,2,FALSE),0)</f>
        <v>0</v>
      </c>
    </row>
    <row r="136" spans="1:48" ht="43.2" x14ac:dyDescent="0.3">
      <c r="A136" s="1" t="s">
        <v>136</v>
      </c>
      <c r="B136" s="1">
        <v>2069945</v>
      </c>
      <c r="C136" s="16" t="s">
        <v>754</v>
      </c>
      <c r="D136" s="6" t="e">
        <f t="shared" si="100"/>
        <v>#VALUE!</v>
      </c>
      <c r="E136" s="6" t="e">
        <f t="shared" si="101"/>
        <v>#VALUE!</v>
      </c>
      <c r="F136" s="6" t="e">
        <f t="shared" si="102"/>
        <v>#VALUE!</v>
      </c>
      <c r="G136" s="6" t="e">
        <f t="shared" si="103"/>
        <v>#VALUE!</v>
      </c>
      <c r="H136" s="6" t="e">
        <f t="shared" si="104"/>
        <v>#VALUE!</v>
      </c>
      <c r="I136" s="6">
        <f t="shared" si="105"/>
        <v>75</v>
      </c>
      <c r="J136" s="6">
        <f t="shared" si="106"/>
        <v>123</v>
      </c>
      <c r="K136" s="9" t="str">
        <f t="shared" si="107"/>
        <v xml:space="preserve">פריקה וטעינה מותרת לרכב עד 4 טון מ-06:00 עד 9:45 </v>
      </c>
      <c r="L136" s="6" t="e">
        <f t="shared" si="108"/>
        <v>#VALUE!</v>
      </c>
      <c r="M136" s="6" t="e">
        <f t="shared" si="109"/>
        <v>#VALUE!</v>
      </c>
      <c r="N136" s="6" t="e">
        <f t="shared" si="110"/>
        <v>#VALUE!</v>
      </c>
      <c r="O136" s="6" t="e">
        <f t="shared" si="111"/>
        <v>#VALUE!</v>
      </c>
      <c r="P136" s="6" t="e">
        <f t="shared" si="112"/>
        <v>#VALUE!</v>
      </c>
      <c r="Q136" s="6">
        <f t="shared" si="113"/>
        <v>49</v>
      </c>
      <c r="R136" s="6" t="e">
        <f t="shared" si="114"/>
        <v>#VALUE!</v>
      </c>
      <c r="S136" s="6" t="e">
        <f t="shared" si="115"/>
        <v>#VALUE!</v>
      </c>
      <c r="T136" s="6" t="e">
        <f t="shared" si="116"/>
        <v>#VALUE!</v>
      </c>
      <c r="U136" s="6" t="e">
        <f t="shared" si="117"/>
        <v>#VALUE!</v>
      </c>
      <c r="V136" s="6" t="e">
        <f t="shared" si="118"/>
        <v>#VALUE!</v>
      </c>
      <c r="W136" s="6" t="e">
        <f t="shared" si="119"/>
        <v>#VALUE!</v>
      </c>
      <c r="X136" s="6" t="e">
        <f t="shared" si="120"/>
        <v>#VALUE!</v>
      </c>
      <c r="Y136" s="6" t="e">
        <f t="shared" si="121"/>
        <v>#VALUE!</v>
      </c>
      <c r="Z136" s="6" t="e">
        <f t="shared" si="122"/>
        <v>#VALUE!</v>
      </c>
      <c r="AA136" s="6" t="e">
        <f t="shared" si="123"/>
        <v>#VALUE!</v>
      </c>
      <c r="AB136" s="6">
        <f t="shared" si="124"/>
        <v>49</v>
      </c>
      <c r="AC136" s="6" t="e">
        <f t="shared" si="125"/>
        <v>#VALUE!</v>
      </c>
      <c r="AD136" s="6" t="e">
        <f t="shared" si="126"/>
        <v>#VALUE!</v>
      </c>
      <c r="AE136" s="6" t="e">
        <f t="shared" si="127"/>
        <v>#VALUE!</v>
      </c>
      <c r="AF136" s="6" t="e">
        <f t="shared" si="128"/>
        <v>#VALUE!</v>
      </c>
      <c r="AG136" s="6" t="e">
        <f t="shared" si="129"/>
        <v>#VALUE!</v>
      </c>
      <c r="AH136" s="6"/>
      <c r="AI136" s="6">
        <f t="shared" si="130"/>
        <v>47</v>
      </c>
      <c r="AJ136" s="6" t="str">
        <f t="shared" si="131"/>
        <v xml:space="preserve">5 </v>
      </c>
      <c r="AK136" s="6" t="e">
        <f t="shared" si="132"/>
        <v>#VALUE!</v>
      </c>
      <c r="AL136" s="6" t="e">
        <f t="shared" si="133"/>
        <v>#VALUE!</v>
      </c>
      <c r="AM136" s="6" t="e">
        <f t="shared" si="134"/>
        <v>#VALUE!</v>
      </c>
      <c r="AN136" s="6" t="e">
        <f t="shared" si="135"/>
        <v>#VALUE!</v>
      </c>
      <c r="AO136" s="6" t="e">
        <f t="shared" si="136"/>
        <v>#VALUE!</v>
      </c>
      <c r="AP136" s="6">
        <f t="shared" si="137"/>
        <v>2</v>
      </c>
      <c r="AQ136" s="6" t="e">
        <f t="shared" si="138"/>
        <v>#VALUE!</v>
      </c>
      <c r="AR136" s="6" t="e">
        <f t="shared" si="139"/>
        <v>#VALUE!</v>
      </c>
      <c r="AS136" s="6" t="e">
        <f t="shared" si="140"/>
        <v>#VALUE!</v>
      </c>
      <c r="AT136" s="6" t="e">
        <f t="shared" si="141"/>
        <v>#VALUE!</v>
      </c>
      <c r="AU136" s="6" t="e">
        <f t="shared" si="142"/>
        <v>#VALUE!</v>
      </c>
      <c r="AV136" s="12">
        <f>IFERROR(VLOOKUP(K136,'prika 24h list'!A:B,2,FALSE),0)</f>
        <v>0</v>
      </c>
    </row>
    <row r="137" spans="1:48" x14ac:dyDescent="0.3">
      <c r="A137" s="1" t="s">
        <v>137</v>
      </c>
      <c r="B137" s="1">
        <v>2071919</v>
      </c>
      <c r="C137" s="16" t="s">
        <v>774</v>
      </c>
      <c r="D137" s="6" t="e">
        <f t="shared" si="100"/>
        <v>#VALUE!</v>
      </c>
      <c r="E137" s="6" t="e">
        <f t="shared" si="101"/>
        <v>#VALUE!</v>
      </c>
      <c r="F137" s="6" t="e">
        <f t="shared" si="102"/>
        <v>#VALUE!</v>
      </c>
      <c r="G137" s="6" t="e">
        <f t="shared" si="103"/>
        <v>#VALUE!</v>
      </c>
      <c r="H137" s="6" t="e">
        <f t="shared" si="104"/>
        <v>#VALUE!</v>
      </c>
      <c r="I137" s="6">
        <f t="shared" si="105"/>
        <v>33</v>
      </c>
      <c r="J137" s="6">
        <f t="shared" si="106"/>
        <v>50</v>
      </c>
      <c r="K137" s="9" t="str">
        <f t="shared" si="107"/>
        <v>פריקה וטעינה מותרת</v>
      </c>
      <c r="L137" s="6" t="e">
        <f t="shared" si="108"/>
        <v>#VALUE!</v>
      </c>
      <c r="M137" s="6" t="e">
        <f t="shared" si="109"/>
        <v>#VALUE!</v>
      </c>
      <c r="N137" s="6" t="e">
        <f t="shared" si="110"/>
        <v>#VALUE!</v>
      </c>
      <c r="O137" s="6" t="e">
        <f t="shared" si="111"/>
        <v>#VALUE!</v>
      </c>
      <c r="P137" s="6" t="e">
        <f t="shared" si="112"/>
        <v>#VALUE!</v>
      </c>
      <c r="Q137" s="6">
        <f t="shared" si="113"/>
        <v>18</v>
      </c>
      <c r="R137" s="6" t="e">
        <f t="shared" si="114"/>
        <v>#VALUE!</v>
      </c>
      <c r="S137" s="6" t="e">
        <f t="shared" si="115"/>
        <v>#VALUE!</v>
      </c>
      <c r="T137" s="6" t="e">
        <f t="shared" si="116"/>
        <v>#VALUE!</v>
      </c>
      <c r="U137" s="6" t="e">
        <f t="shared" si="117"/>
        <v>#VALUE!</v>
      </c>
      <c r="V137" s="6" t="e">
        <f t="shared" si="118"/>
        <v>#VALUE!</v>
      </c>
      <c r="W137" s="6" t="e">
        <f t="shared" si="119"/>
        <v>#VALUE!</v>
      </c>
      <c r="X137" s="6" t="e">
        <f t="shared" si="120"/>
        <v>#VALUE!</v>
      </c>
      <c r="Y137" s="6" t="e">
        <f t="shared" si="121"/>
        <v>#VALUE!</v>
      </c>
      <c r="Z137" s="6" t="e">
        <f t="shared" si="122"/>
        <v>#VALUE!</v>
      </c>
      <c r="AA137" s="6" t="e">
        <f t="shared" si="123"/>
        <v>#VALUE!</v>
      </c>
      <c r="AB137" s="6">
        <f t="shared" si="124"/>
        <v>18</v>
      </c>
      <c r="AC137" s="6" t="e">
        <f t="shared" si="125"/>
        <v>#VALUE!</v>
      </c>
      <c r="AD137" s="6" t="e">
        <f t="shared" si="126"/>
        <v>#VALUE!</v>
      </c>
      <c r="AE137" s="6" t="e">
        <f t="shared" si="127"/>
        <v>#VALUE!</v>
      </c>
      <c r="AF137" s="6" t="e">
        <f t="shared" si="128"/>
        <v>#VALUE!</v>
      </c>
      <c r="AG137" s="6" t="e">
        <f t="shared" si="129"/>
        <v>#VALUE!</v>
      </c>
      <c r="AH137" s="6"/>
      <c r="AI137" s="6">
        <f t="shared" si="130"/>
        <v>16</v>
      </c>
      <c r="AJ137" s="6" t="str">
        <f t="shared" si="131"/>
        <v>רת</v>
      </c>
      <c r="AK137" s="6" t="e">
        <f t="shared" si="132"/>
        <v>#VALUE!</v>
      </c>
      <c r="AL137" s="6" t="e">
        <f t="shared" si="133"/>
        <v>#VALUE!</v>
      </c>
      <c r="AM137" s="6" t="e">
        <f t="shared" si="134"/>
        <v>#VALUE!</v>
      </c>
      <c r="AN137" s="6" t="e">
        <f t="shared" si="135"/>
        <v>#VALUE!</v>
      </c>
      <c r="AO137" s="6" t="e">
        <f t="shared" si="136"/>
        <v>#VALUE!</v>
      </c>
      <c r="AP137" s="6">
        <f t="shared" si="137"/>
        <v>2</v>
      </c>
      <c r="AQ137" s="6" t="e">
        <f t="shared" si="138"/>
        <v>#VALUE!</v>
      </c>
      <c r="AR137" s="6" t="e">
        <f t="shared" si="139"/>
        <v>#VALUE!</v>
      </c>
      <c r="AS137" s="6" t="e">
        <f t="shared" si="140"/>
        <v>#VALUE!</v>
      </c>
      <c r="AT137" s="6" t="e">
        <f t="shared" si="141"/>
        <v>#VALUE!</v>
      </c>
      <c r="AU137" s="6" t="e">
        <f t="shared" si="142"/>
        <v>#VALUE!</v>
      </c>
      <c r="AV137" s="12">
        <f>IFERROR(VLOOKUP(K137,'prika 24h list'!A:B,2,FALSE),0)</f>
        <v>24</v>
      </c>
    </row>
    <row r="138" spans="1:48" ht="201.6" x14ac:dyDescent="0.3">
      <c r="A138" s="1" t="s">
        <v>138</v>
      </c>
      <c r="B138" s="1">
        <v>2073916</v>
      </c>
      <c r="C138" s="16" t="s">
        <v>775</v>
      </c>
      <c r="D138" s="6">
        <f t="shared" si="100"/>
        <v>17</v>
      </c>
      <c r="E138" s="6" t="str">
        <f t="shared" si="101"/>
        <v>קף 12</v>
      </c>
      <c r="F138" s="6">
        <f t="shared" si="102"/>
        <v>3</v>
      </c>
      <c r="G138" s="6">
        <f t="shared" si="103"/>
        <v>5</v>
      </c>
      <c r="H138" s="6">
        <f t="shared" si="104"/>
        <v>12</v>
      </c>
      <c r="I138" s="6">
        <f t="shared" si="105"/>
        <v>27</v>
      </c>
      <c r="J138" s="6">
        <f t="shared" si="106"/>
        <v>228</v>
      </c>
      <c r="K138" s="9" t="str">
        <f t="shared" si="107"/>
        <v xml:space="preserve">פריקה וטעינה רציפה לכלי רכב המוגדרים ברשיונם "משא", "מסחרי" ו "אחוד" בלבד בימי א-ה מ- 09:00 עד 15:00 ו' וערבי חג מ- 09:00 עד 13:00 רכב החונה בניגוד לחוק יגרר ביתר הימים והשעות מותרת החניה לכל סוגי הרכב </v>
      </c>
      <c r="L138" s="6" t="e">
        <f t="shared" si="108"/>
        <v>#VALUE!</v>
      </c>
      <c r="M138" s="6" t="e">
        <f t="shared" si="109"/>
        <v>#VALUE!</v>
      </c>
      <c r="N138" s="6" t="e">
        <f t="shared" si="110"/>
        <v>#VALUE!</v>
      </c>
      <c r="O138" s="6" t="e">
        <f t="shared" si="111"/>
        <v>#VALUE!</v>
      </c>
      <c r="P138" s="6" t="e">
        <f t="shared" si="112"/>
        <v>#VALUE!</v>
      </c>
      <c r="Q138" s="6">
        <f t="shared" si="113"/>
        <v>202</v>
      </c>
      <c r="R138" s="6" t="e">
        <f t="shared" si="114"/>
        <v>#VALUE!</v>
      </c>
      <c r="S138" s="6" t="e">
        <f t="shared" si="115"/>
        <v>#VALUE!</v>
      </c>
      <c r="T138" s="6" t="e">
        <f t="shared" si="116"/>
        <v>#VALUE!</v>
      </c>
      <c r="U138" s="6" t="e">
        <f t="shared" si="117"/>
        <v>#VALUE!</v>
      </c>
      <c r="V138" s="6" t="e">
        <f t="shared" si="118"/>
        <v>#VALUE!</v>
      </c>
      <c r="W138" s="6" t="e">
        <f t="shared" si="119"/>
        <v>#VALUE!</v>
      </c>
      <c r="X138" s="6" t="e">
        <f t="shared" si="120"/>
        <v>#VALUE!</v>
      </c>
      <c r="Y138" s="6" t="e">
        <f t="shared" si="121"/>
        <v>#VALUE!</v>
      </c>
      <c r="Z138" s="6" t="e">
        <f t="shared" si="122"/>
        <v>#VALUE!</v>
      </c>
      <c r="AA138" s="6" t="e">
        <f t="shared" si="123"/>
        <v>#VALUE!</v>
      </c>
      <c r="AB138" s="6">
        <f t="shared" si="124"/>
        <v>202</v>
      </c>
      <c r="AC138" s="6" t="e">
        <f t="shared" si="125"/>
        <v>#VALUE!</v>
      </c>
      <c r="AD138" s="6" t="e">
        <f t="shared" si="126"/>
        <v>#VALUE!</v>
      </c>
      <c r="AE138" s="6" t="e">
        <f t="shared" si="127"/>
        <v>#VALUE!</v>
      </c>
      <c r="AF138" s="6" t="e">
        <f t="shared" si="128"/>
        <v>#VALUE!</v>
      </c>
      <c r="AG138" s="6" t="e">
        <f t="shared" si="129"/>
        <v>#VALUE!</v>
      </c>
      <c r="AH138" s="6"/>
      <c r="AI138" s="6">
        <f t="shared" si="130"/>
        <v>200</v>
      </c>
      <c r="AJ138" s="6" t="str">
        <f t="shared" si="131"/>
        <v xml:space="preserve">ב </v>
      </c>
      <c r="AK138" s="6" t="e">
        <f t="shared" si="132"/>
        <v>#VALUE!</v>
      </c>
      <c r="AL138" s="6" t="e">
        <f t="shared" si="133"/>
        <v>#VALUE!</v>
      </c>
      <c r="AM138" s="6" t="e">
        <f t="shared" si="134"/>
        <v>#VALUE!</v>
      </c>
      <c r="AN138" s="6" t="e">
        <f t="shared" si="135"/>
        <v>#VALUE!</v>
      </c>
      <c r="AO138" s="6" t="e">
        <f t="shared" si="136"/>
        <v>#VALUE!</v>
      </c>
      <c r="AP138" s="6">
        <f t="shared" si="137"/>
        <v>2</v>
      </c>
      <c r="AQ138" s="6" t="e">
        <f t="shared" si="138"/>
        <v>#VALUE!</v>
      </c>
      <c r="AR138" s="6" t="e">
        <f t="shared" si="139"/>
        <v>#VALUE!</v>
      </c>
      <c r="AS138" s="6" t="e">
        <f t="shared" si="140"/>
        <v>#VALUE!</v>
      </c>
      <c r="AT138" s="6" t="e">
        <f t="shared" si="141"/>
        <v>#VALUE!</v>
      </c>
      <c r="AU138" s="6" t="e">
        <f t="shared" si="142"/>
        <v>#VALUE!</v>
      </c>
      <c r="AV138" s="12">
        <f>IFERROR(VLOOKUP(K138,'prika 24h list'!A:B,2,FALSE),0)</f>
        <v>0</v>
      </c>
    </row>
    <row r="139" spans="1:48" ht="158.4" x14ac:dyDescent="0.3">
      <c r="A139" s="1" t="s">
        <v>139</v>
      </c>
      <c r="B139" s="1">
        <v>2076386</v>
      </c>
      <c r="C139" s="16" t="s">
        <v>776</v>
      </c>
      <c r="D139" s="6">
        <f t="shared" si="100"/>
        <v>11</v>
      </c>
      <c r="E139" s="6" t="str">
        <f t="shared" si="101"/>
        <v>__ 12</v>
      </c>
      <c r="F139" s="6">
        <f t="shared" si="102"/>
        <v>3</v>
      </c>
      <c r="G139" s="6">
        <f t="shared" si="103"/>
        <v>5</v>
      </c>
      <c r="H139" s="6">
        <f t="shared" si="104"/>
        <v>12</v>
      </c>
      <c r="I139" s="6">
        <f t="shared" si="105"/>
        <v>21</v>
      </c>
      <c r="J139" s="6">
        <f t="shared" si="106"/>
        <v>200</v>
      </c>
      <c r="K139" s="9" t="str">
        <f t="shared" si="107"/>
        <v xml:space="preserve">פריקה וטעינה רציפה לכלי רכב המוגדרים ברישיונם "מסחרי", "משא" ו-"אחוד" בלבד בימים א' עד ה' משעה 09:00 עד 15:00 רכב חונה בניגוד לחוק יגרר ביתר השעות והימים מותרת החניה לכל סוגי הרכב </v>
      </c>
      <c r="L139" s="6">
        <f t="shared" si="108"/>
        <v>82</v>
      </c>
      <c r="M139" s="6">
        <f t="shared" si="109"/>
        <v>98</v>
      </c>
      <c r="N139" s="6" t="str">
        <f t="shared" si="110"/>
        <v>09:00</v>
      </c>
      <c r="O139" s="6">
        <f t="shared" si="111"/>
        <v>107</v>
      </c>
      <c r="P139" s="6" t="str">
        <f t="shared" si="112"/>
        <v>15:00</v>
      </c>
      <c r="Q139" s="6">
        <f t="shared" si="113"/>
        <v>180</v>
      </c>
      <c r="R139" s="6" t="str">
        <f t="shared" si="114"/>
        <v xml:space="preserve">00 רכב חונה בניגוד לחוק יגרר ביתר השעות והימים מותרת החניה לכל סוגי הרכב </v>
      </c>
      <c r="S139" s="6" t="e">
        <f t="shared" si="115"/>
        <v>#VALUE!</v>
      </c>
      <c r="T139" s="6" t="e">
        <f t="shared" si="116"/>
        <v>#VALUE!</v>
      </c>
      <c r="U139" s="6" t="e">
        <f t="shared" si="117"/>
        <v>#VALUE!</v>
      </c>
      <c r="V139" s="6" t="e">
        <f t="shared" si="118"/>
        <v>#VALUE!</v>
      </c>
      <c r="W139" s="6" t="e">
        <f t="shared" si="119"/>
        <v>#VALUE!</v>
      </c>
      <c r="X139" s="6" t="e">
        <f t="shared" si="120"/>
        <v>#VALUE!</v>
      </c>
      <c r="Y139" s="6" t="e">
        <f t="shared" si="121"/>
        <v>#VALUE!</v>
      </c>
      <c r="Z139" s="6" t="e">
        <f t="shared" si="122"/>
        <v>#VALUE!</v>
      </c>
      <c r="AA139" s="6" t="e">
        <f t="shared" si="123"/>
        <v>#VALUE!</v>
      </c>
      <c r="AB139" s="6">
        <f t="shared" si="124"/>
        <v>180</v>
      </c>
      <c r="AC139" s="6" t="e">
        <f t="shared" si="125"/>
        <v>#VALUE!</v>
      </c>
      <c r="AD139" s="6" t="e">
        <f t="shared" si="126"/>
        <v>#VALUE!</v>
      </c>
      <c r="AE139" s="6" t="e">
        <f t="shared" si="127"/>
        <v>#VALUE!</v>
      </c>
      <c r="AF139" s="6" t="e">
        <f t="shared" si="128"/>
        <v>#VALUE!</v>
      </c>
      <c r="AG139" s="6" t="e">
        <f t="shared" si="129"/>
        <v>#VALUE!</v>
      </c>
      <c r="AH139" s="6"/>
      <c r="AI139" s="6">
        <f t="shared" si="130"/>
        <v>178</v>
      </c>
      <c r="AJ139" s="6" t="str">
        <f t="shared" si="131"/>
        <v xml:space="preserve">ב </v>
      </c>
      <c r="AK139" s="6" t="e">
        <f t="shared" si="132"/>
        <v>#VALUE!</v>
      </c>
      <c r="AL139" s="6" t="e">
        <f t="shared" si="133"/>
        <v>#VALUE!</v>
      </c>
      <c r="AM139" s="6" t="e">
        <f t="shared" si="134"/>
        <v>#VALUE!</v>
      </c>
      <c r="AN139" s="6" t="e">
        <f t="shared" si="135"/>
        <v>#VALUE!</v>
      </c>
      <c r="AO139" s="6" t="e">
        <f t="shared" si="136"/>
        <v>#VALUE!</v>
      </c>
      <c r="AP139" s="6">
        <f t="shared" si="137"/>
        <v>2</v>
      </c>
      <c r="AQ139" s="6" t="e">
        <f t="shared" si="138"/>
        <v>#VALUE!</v>
      </c>
      <c r="AR139" s="6" t="e">
        <f t="shared" si="139"/>
        <v>#VALUE!</v>
      </c>
      <c r="AS139" s="6" t="e">
        <f t="shared" si="140"/>
        <v>#VALUE!</v>
      </c>
      <c r="AT139" s="6" t="e">
        <f t="shared" si="141"/>
        <v>#VALUE!</v>
      </c>
      <c r="AU139" s="6" t="e">
        <f t="shared" si="142"/>
        <v>#VALUE!</v>
      </c>
      <c r="AV139" s="12">
        <f>IFERROR(VLOOKUP(K139,'prika 24h list'!A:B,2,FALSE),0)</f>
        <v>0</v>
      </c>
    </row>
    <row r="140" spans="1:48" ht="201.6" x14ac:dyDescent="0.3">
      <c r="A140" s="1" t="s">
        <v>140</v>
      </c>
      <c r="B140" s="1">
        <v>2076433</v>
      </c>
      <c r="C140" s="16" t="s">
        <v>777</v>
      </c>
      <c r="D140" s="6">
        <f t="shared" si="100"/>
        <v>17</v>
      </c>
      <c r="E140" s="6" t="str">
        <f t="shared" si="101"/>
        <v>קף 11</v>
      </c>
      <c r="F140" s="6">
        <f t="shared" si="102"/>
        <v>3</v>
      </c>
      <c r="G140" s="6">
        <f t="shared" si="103"/>
        <v>5</v>
      </c>
      <c r="H140" s="6">
        <f t="shared" si="104"/>
        <v>11</v>
      </c>
      <c r="I140" s="6">
        <f t="shared" si="105"/>
        <v>27</v>
      </c>
      <c r="J140" s="6">
        <f t="shared" si="106"/>
        <v>225</v>
      </c>
      <c r="K140" s="9" t="str">
        <f t="shared" si="107"/>
        <v xml:space="preserve">פריקה וטעינה רציפה לכלי רכב המוגדרים ברשיונם "משא", "מסחרי" ו"אחוד" בלבד בימי א-ה מ-08:00 עד 17:00 ו' וערבי חג מ-08:00 עד 13:00 רכב החונה בניגוד לחוק יגרר ביתר הימים והשעות מותרת החניה לכל סוגי הרכב </v>
      </c>
      <c r="L140" s="6" t="e">
        <f t="shared" si="108"/>
        <v>#VALUE!</v>
      </c>
      <c r="M140" s="6" t="e">
        <f t="shared" si="109"/>
        <v>#VALUE!</v>
      </c>
      <c r="N140" s="6" t="e">
        <f t="shared" si="110"/>
        <v>#VALUE!</v>
      </c>
      <c r="O140" s="6" t="e">
        <f t="shared" si="111"/>
        <v>#VALUE!</v>
      </c>
      <c r="P140" s="6" t="e">
        <f t="shared" si="112"/>
        <v>#VALUE!</v>
      </c>
      <c r="Q140" s="6">
        <f t="shared" si="113"/>
        <v>199</v>
      </c>
      <c r="R140" s="6" t="e">
        <f t="shared" si="114"/>
        <v>#VALUE!</v>
      </c>
      <c r="S140" s="6" t="e">
        <f t="shared" si="115"/>
        <v>#VALUE!</v>
      </c>
      <c r="T140" s="6" t="e">
        <f t="shared" si="116"/>
        <v>#VALUE!</v>
      </c>
      <c r="U140" s="6" t="e">
        <f t="shared" si="117"/>
        <v>#VALUE!</v>
      </c>
      <c r="V140" s="6" t="e">
        <f t="shared" si="118"/>
        <v>#VALUE!</v>
      </c>
      <c r="W140" s="6" t="e">
        <f t="shared" si="119"/>
        <v>#VALUE!</v>
      </c>
      <c r="X140" s="6" t="e">
        <f t="shared" si="120"/>
        <v>#VALUE!</v>
      </c>
      <c r="Y140" s="6" t="e">
        <f t="shared" si="121"/>
        <v>#VALUE!</v>
      </c>
      <c r="Z140" s="6" t="e">
        <f t="shared" si="122"/>
        <v>#VALUE!</v>
      </c>
      <c r="AA140" s="6" t="e">
        <f t="shared" si="123"/>
        <v>#VALUE!</v>
      </c>
      <c r="AB140" s="6">
        <f t="shared" si="124"/>
        <v>199</v>
      </c>
      <c r="AC140" s="6" t="e">
        <f t="shared" si="125"/>
        <v>#VALUE!</v>
      </c>
      <c r="AD140" s="6" t="e">
        <f t="shared" si="126"/>
        <v>#VALUE!</v>
      </c>
      <c r="AE140" s="6" t="e">
        <f t="shared" si="127"/>
        <v>#VALUE!</v>
      </c>
      <c r="AF140" s="6" t="e">
        <f t="shared" si="128"/>
        <v>#VALUE!</v>
      </c>
      <c r="AG140" s="6" t="e">
        <f t="shared" si="129"/>
        <v>#VALUE!</v>
      </c>
      <c r="AH140" s="6"/>
      <c r="AI140" s="6">
        <f t="shared" si="130"/>
        <v>197</v>
      </c>
      <c r="AJ140" s="6" t="str">
        <f t="shared" si="131"/>
        <v xml:space="preserve">ב </v>
      </c>
      <c r="AK140" s="6" t="e">
        <f t="shared" si="132"/>
        <v>#VALUE!</v>
      </c>
      <c r="AL140" s="6" t="e">
        <f t="shared" si="133"/>
        <v>#VALUE!</v>
      </c>
      <c r="AM140" s="6" t="e">
        <f t="shared" si="134"/>
        <v>#VALUE!</v>
      </c>
      <c r="AN140" s="6" t="e">
        <f t="shared" si="135"/>
        <v>#VALUE!</v>
      </c>
      <c r="AO140" s="6" t="e">
        <f t="shared" si="136"/>
        <v>#VALUE!</v>
      </c>
      <c r="AP140" s="6">
        <f t="shared" si="137"/>
        <v>2</v>
      </c>
      <c r="AQ140" s="6" t="e">
        <f t="shared" si="138"/>
        <v>#VALUE!</v>
      </c>
      <c r="AR140" s="6" t="e">
        <f t="shared" si="139"/>
        <v>#VALUE!</v>
      </c>
      <c r="AS140" s="6" t="e">
        <f t="shared" si="140"/>
        <v>#VALUE!</v>
      </c>
      <c r="AT140" s="6" t="e">
        <f t="shared" si="141"/>
        <v>#VALUE!</v>
      </c>
      <c r="AU140" s="6" t="e">
        <f t="shared" si="142"/>
        <v>#VALUE!</v>
      </c>
      <c r="AV140" s="12">
        <f>IFERROR(VLOOKUP(K140,'prika 24h list'!A:B,2,FALSE),0)</f>
        <v>0</v>
      </c>
    </row>
    <row r="141" spans="1:48" ht="100.8" x14ac:dyDescent="0.3">
      <c r="A141" s="1" t="s">
        <v>141</v>
      </c>
      <c r="B141" s="1">
        <v>2076561</v>
      </c>
      <c r="C141" s="16" t="s">
        <v>778</v>
      </c>
      <c r="D141" s="6">
        <f t="shared" si="100"/>
        <v>17</v>
      </c>
      <c r="E141" s="6" t="str">
        <f t="shared" si="101"/>
        <v>קף 18</v>
      </c>
      <c r="F141" s="6">
        <f t="shared" si="102"/>
        <v>3</v>
      </c>
      <c r="G141" s="6">
        <f t="shared" si="103"/>
        <v>5</v>
      </c>
      <c r="H141" s="6">
        <f t="shared" si="104"/>
        <v>18</v>
      </c>
      <c r="I141" s="6">
        <f t="shared" si="105"/>
        <v>21</v>
      </c>
      <c r="J141" s="6">
        <f t="shared" si="106"/>
        <v>137</v>
      </c>
      <c r="K141" s="9" t="str">
        <f t="shared" si="107"/>
        <v xml:space="preserve">פריקה וטעינה לרכב בנק ישראל בלבד מותרת בימים א' עד ה' מ – 07:00 עד 17:00 ביתר הימים והשעות החניה מותרת לכל סוגי הרכב </v>
      </c>
      <c r="L141" s="6">
        <f t="shared" si="108"/>
        <v>46</v>
      </c>
      <c r="M141" s="6">
        <f t="shared" si="109"/>
        <v>61</v>
      </c>
      <c r="N141" s="6" t="str">
        <f t="shared" si="110"/>
        <v>07:00</v>
      </c>
      <c r="O141" s="6">
        <f t="shared" si="111"/>
        <v>70</v>
      </c>
      <c r="P141" s="6" t="str">
        <f t="shared" si="112"/>
        <v>17:00</v>
      </c>
      <c r="Q141" s="6">
        <f t="shared" si="113"/>
        <v>117</v>
      </c>
      <c r="R141" s="6" t="str">
        <f t="shared" si="114"/>
        <v xml:space="preserve">00 ביתר הימים והשעות החניה מותרת לכל סוגי הרכב </v>
      </c>
      <c r="S141" s="6" t="e">
        <f t="shared" si="115"/>
        <v>#VALUE!</v>
      </c>
      <c r="T141" s="6" t="e">
        <f t="shared" si="116"/>
        <v>#VALUE!</v>
      </c>
      <c r="U141" s="6" t="e">
        <f t="shared" si="117"/>
        <v>#VALUE!</v>
      </c>
      <c r="V141" s="6" t="e">
        <f t="shared" si="118"/>
        <v>#VALUE!</v>
      </c>
      <c r="W141" s="6" t="e">
        <f t="shared" si="119"/>
        <v>#VALUE!</v>
      </c>
      <c r="X141" s="6" t="e">
        <f t="shared" si="120"/>
        <v>#VALUE!</v>
      </c>
      <c r="Y141" s="6" t="e">
        <f t="shared" si="121"/>
        <v>#VALUE!</v>
      </c>
      <c r="Z141" s="6" t="e">
        <f t="shared" si="122"/>
        <v>#VALUE!</v>
      </c>
      <c r="AA141" s="6" t="e">
        <f t="shared" si="123"/>
        <v>#VALUE!</v>
      </c>
      <c r="AB141" s="6">
        <f t="shared" si="124"/>
        <v>117</v>
      </c>
      <c r="AC141" s="6" t="e">
        <f t="shared" si="125"/>
        <v>#VALUE!</v>
      </c>
      <c r="AD141" s="6" t="e">
        <f t="shared" si="126"/>
        <v>#VALUE!</v>
      </c>
      <c r="AE141" s="6" t="e">
        <f t="shared" si="127"/>
        <v>#VALUE!</v>
      </c>
      <c r="AF141" s="6" t="e">
        <f t="shared" si="128"/>
        <v>#VALUE!</v>
      </c>
      <c r="AG141" s="6" t="e">
        <f t="shared" si="129"/>
        <v>#VALUE!</v>
      </c>
      <c r="AH141" s="6"/>
      <c r="AI141" s="6">
        <f t="shared" si="130"/>
        <v>115</v>
      </c>
      <c r="AJ141" s="6" t="str">
        <f t="shared" si="131"/>
        <v xml:space="preserve">ב </v>
      </c>
      <c r="AK141" s="6" t="e">
        <f t="shared" si="132"/>
        <v>#VALUE!</v>
      </c>
      <c r="AL141" s="6" t="e">
        <f t="shared" si="133"/>
        <v>#VALUE!</v>
      </c>
      <c r="AM141" s="6" t="e">
        <f t="shared" si="134"/>
        <v>#VALUE!</v>
      </c>
      <c r="AN141" s="6" t="e">
        <f t="shared" si="135"/>
        <v>#VALUE!</v>
      </c>
      <c r="AO141" s="6" t="e">
        <f t="shared" si="136"/>
        <v>#VALUE!</v>
      </c>
      <c r="AP141" s="6">
        <f t="shared" si="137"/>
        <v>2</v>
      </c>
      <c r="AQ141" s="6" t="e">
        <f t="shared" si="138"/>
        <v>#VALUE!</v>
      </c>
      <c r="AR141" s="6" t="e">
        <f t="shared" si="139"/>
        <v>#VALUE!</v>
      </c>
      <c r="AS141" s="6" t="e">
        <f t="shared" si="140"/>
        <v>#VALUE!</v>
      </c>
      <c r="AT141" s="6" t="e">
        <f t="shared" si="141"/>
        <v>#VALUE!</v>
      </c>
      <c r="AU141" s="6" t="e">
        <f t="shared" si="142"/>
        <v>#VALUE!</v>
      </c>
      <c r="AV141" s="12">
        <f>IFERROR(VLOOKUP(K141,'prika 24h list'!A:B,2,FALSE),0)</f>
        <v>0</v>
      </c>
    </row>
    <row r="142" spans="1:48" ht="28.8" x14ac:dyDescent="0.3">
      <c r="A142" s="1" t="s">
        <v>142</v>
      </c>
      <c r="B142" s="1">
        <v>2076976</v>
      </c>
      <c r="C142" s="16" t="s">
        <v>779</v>
      </c>
      <c r="D142" s="6" t="e">
        <f t="shared" si="100"/>
        <v>#VALUE!</v>
      </c>
      <c r="E142" s="6" t="e">
        <f t="shared" si="101"/>
        <v>#VALUE!</v>
      </c>
      <c r="F142" s="6" t="e">
        <f t="shared" si="102"/>
        <v>#VALUE!</v>
      </c>
      <c r="G142" s="6" t="e">
        <f t="shared" si="103"/>
        <v>#VALUE!</v>
      </c>
      <c r="H142" s="6" t="e">
        <f t="shared" si="104"/>
        <v>#VALUE!</v>
      </c>
      <c r="I142" s="6">
        <f t="shared" si="105"/>
        <v>34</v>
      </c>
      <c r="J142" s="6">
        <f t="shared" si="106"/>
        <v>67</v>
      </c>
      <c r="K142" s="9" t="str">
        <f t="shared" si="107"/>
        <v xml:space="preserve">פריקה וטעינה וחניה לרכב נכה מותרת </v>
      </c>
      <c r="L142" s="6" t="e">
        <f t="shared" si="108"/>
        <v>#VALUE!</v>
      </c>
      <c r="M142" s="6" t="e">
        <f t="shared" si="109"/>
        <v>#VALUE!</v>
      </c>
      <c r="N142" s="6" t="e">
        <f t="shared" si="110"/>
        <v>#VALUE!</v>
      </c>
      <c r="O142" s="6" t="e">
        <f t="shared" si="111"/>
        <v>#VALUE!</v>
      </c>
      <c r="P142" s="6" t="e">
        <f t="shared" si="112"/>
        <v>#VALUE!</v>
      </c>
      <c r="Q142" s="6">
        <f t="shared" si="113"/>
        <v>34</v>
      </c>
      <c r="R142" s="6" t="e">
        <f t="shared" si="114"/>
        <v>#VALUE!</v>
      </c>
      <c r="S142" s="6" t="e">
        <f t="shared" si="115"/>
        <v>#VALUE!</v>
      </c>
      <c r="T142" s="6" t="e">
        <f t="shared" si="116"/>
        <v>#VALUE!</v>
      </c>
      <c r="U142" s="6" t="e">
        <f t="shared" si="117"/>
        <v>#VALUE!</v>
      </c>
      <c r="V142" s="6" t="e">
        <f t="shared" si="118"/>
        <v>#VALUE!</v>
      </c>
      <c r="W142" s="6" t="e">
        <f t="shared" si="119"/>
        <v>#VALUE!</v>
      </c>
      <c r="X142" s="6" t="e">
        <f t="shared" si="120"/>
        <v>#VALUE!</v>
      </c>
      <c r="Y142" s="6" t="e">
        <f t="shared" si="121"/>
        <v>#VALUE!</v>
      </c>
      <c r="Z142" s="6" t="e">
        <f t="shared" si="122"/>
        <v>#VALUE!</v>
      </c>
      <c r="AA142" s="6" t="e">
        <f t="shared" si="123"/>
        <v>#VALUE!</v>
      </c>
      <c r="AB142" s="6">
        <f t="shared" si="124"/>
        <v>34</v>
      </c>
      <c r="AC142" s="6" t="e">
        <f t="shared" si="125"/>
        <v>#VALUE!</v>
      </c>
      <c r="AD142" s="6" t="e">
        <f t="shared" si="126"/>
        <v>#VALUE!</v>
      </c>
      <c r="AE142" s="6" t="e">
        <f t="shared" si="127"/>
        <v>#VALUE!</v>
      </c>
      <c r="AF142" s="6" t="e">
        <f t="shared" si="128"/>
        <v>#VALUE!</v>
      </c>
      <c r="AG142" s="6" t="e">
        <f t="shared" si="129"/>
        <v>#VALUE!</v>
      </c>
      <c r="AH142" s="6"/>
      <c r="AI142" s="6">
        <f t="shared" si="130"/>
        <v>32</v>
      </c>
      <c r="AJ142" s="6" t="str">
        <f t="shared" si="131"/>
        <v xml:space="preserve">ת </v>
      </c>
      <c r="AK142" s="6" t="e">
        <f t="shared" si="132"/>
        <v>#VALUE!</v>
      </c>
      <c r="AL142" s="6" t="e">
        <f t="shared" si="133"/>
        <v>#VALUE!</v>
      </c>
      <c r="AM142" s="6" t="e">
        <f t="shared" si="134"/>
        <v>#VALUE!</v>
      </c>
      <c r="AN142" s="6" t="e">
        <f t="shared" si="135"/>
        <v>#VALUE!</v>
      </c>
      <c r="AO142" s="6" t="e">
        <f t="shared" si="136"/>
        <v>#VALUE!</v>
      </c>
      <c r="AP142" s="6">
        <f t="shared" si="137"/>
        <v>2</v>
      </c>
      <c r="AQ142" s="6" t="e">
        <f t="shared" si="138"/>
        <v>#VALUE!</v>
      </c>
      <c r="AR142" s="6" t="e">
        <f t="shared" si="139"/>
        <v>#VALUE!</v>
      </c>
      <c r="AS142" s="6" t="e">
        <f t="shared" si="140"/>
        <v>#VALUE!</v>
      </c>
      <c r="AT142" s="6" t="e">
        <f t="shared" si="141"/>
        <v>#VALUE!</v>
      </c>
      <c r="AU142" s="6" t="e">
        <f t="shared" si="142"/>
        <v>#VALUE!</v>
      </c>
      <c r="AV142" s="12">
        <f>IFERROR(VLOOKUP(K142,'prika 24h list'!A:B,2,FALSE),0)</f>
        <v>24</v>
      </c>
    </row>
    <row r="143" spans="1:48" x14ac:dyDescent="0.3">
      <c r="A143" s="1" t="s">
        <v>143</v>
      </c>
      <c r="B143" s="1">
        <v>2081210</v>
      </c>
      <c r="C143" s="16" t="s">
        <v>780</v>
      </c>
      <c r="D143" s="6" t="e">
        <f t="shared" si="100"/>
        <v>#VALUE!</v>
      </c>
      <c r="E143" s="6" t="e">
        <f t="shared" si="101"/>
        <v>#VALUE!</v>
      </c>
      <c r="F143" s="6" t="e">
        <f t="shared" si="102"/>
        <v>#VALUE!</v>
      </c>
      <c r="G143" s="6" t="e">
        <f t="shared" si="103"/>
        <v>#VALUE!</v>
      </c>
      <c r="H143" s="6" t="e">
        <f t="shared" si="104"/>
        <v>#VALUE!</v>
      </c>
      <c r="I143" s="6">
        <f t="shared" si="105"/>
        <v>8</v>
      </c>
      <c r="J143" s="6">
        <f t="shared" si="106"/>
        <v>47</v>
      </c>
      <c r="K143" s="9" t="str">
        <f t="shared" si="107"/>
        <v xml:space="preserve">פריקה וטעינה להעלאת והורדת נוסעים מותרת </v>
      </c>
      <c r="L143" s="6" t="e">
        <f t="shared" si="108"/>
        <v>#VALUE!</v>
      </c>
      <c r="M143" s="6" t="e">
        <f t="shared" si="109"/>
        <v>#VALUE!</v>
      </c>
      <c r="N143" s="6" t="e">
        <f t="shared" si="110"/>
        <v>#VALUE!</v>
      </c>
      <c r="O143" s="6" t="e">
        <f t="shared" si="111"/>
        <v>#VALUE!</v>
      </c>
      <c r="P143" s="6" t="e">
        <f t="shared" si="112"/>
        <v>#VALUE!</v>
      </c>
      <c r="Q143" s="6">
        <f t="shared" si="113"/>
        <v>40</v>
      </c>
      <c r="R143" s="6" t="e">
        <f t="shared" si="114"/>
        <v>#VALUE!</v>
      </c>
      <c r="S143" s="6" t="e">
        <f t="shared" si="115"/>
        <v>#VALUE!</v>
      </c>
      <c r="T143" s="6" t="e">
        <f t="shared" si="116"/>
        <v>#VALUE!</v>
      </c>
      <c r="U143" s="6" t="e">
        <f t="shared" si="117"/>
        <v>#VALUE!</v>
      </c>
      <c r="V143" s="6" t="e">
        <f t="shared" si="118"/>
        <v>#VALUE!</v>
      </c>
      <c r="W143" s="6" t="e">
        <f t="shared" si="119"/>
        <v>#VALUE!</v>
      </c>
      <c r="X143" s="6" t="e">
        <f t="shared" si="120"/>
        <v>#VALUE!</v>
      </c>
      <c r="Y143" s="6" t="e">
        <f t="shared" si="121"/>
        <v>#VALUE!</v>
      </c>
      <c r="Z143" s="6" t="e">
        <f t="shared" si="122"/>
        <v>#VALUE!</v>
      </c>
      <c r="AA143" s="6" t="e">
        <f t="shared" si="123"/>
        <v>#VALUE!</v>
      </c>
      <c r="AB143" s="6">
        <f t="shared" si="124"/>
        <v>40</v>
      </c>
      <c r="AC143" s="6" t="e">
        <f t="shared" si="125"/>
        <v>#VALUE!</v>
      </c>
      <c r="AD143" s="6" t="e">
        <f t="shared" si="126"/>
        <v>#VALUE!</v>
      </c>
      <c r="AE143" s="6" t="e">
        <f t="shared" si="127"/>
        <v>#VALUE!</v>
      </c>
      <c r="AF143" s="6" t="e">
        <f t="shared" si="128"/>
        <v>#VALUE!</v>
      </c>
      <c r="AG143" s="6" t="e">
        <f t="shared" si="129"/>
        <v>#VALUE!</v>
      </c>
      <c r="AH143" s="6"/>
      <c r="AI143" s="6">
        <f t="shared" si="130"/>
        <v>38</v>
      </c>
      <c r="AJ143" s="6" t="str">
        <f t="shared" si="131"/>
        <v xml:space="preserve">ת </v>
      </c>
      <c r="AK143" s="6" t="e">
        <f t="shared" si="132"/>
        <v>#VALUE!</v>
      </c>
      <c r="AL143" s="6" t="e">
        <f t="shared" si="133"/>
        <v>#VALUE!</v>
      </c>
      <c r="AM143" s="6" t="e">
        <f t="shared" si="134"/>
        <v>#VALUE!</v>
      </c>
      <c r="AN143" s="6" t="e">
        <f t="shared" si="135"/>
        <v>#VALUE!</v>
      </c>
      <c r="AO143" s="6" t="e">
        <f t="shared" si="136"/>
        <v>#VALUE!</v>
      </c>
      <c r="AP143" s="6">
        <f t="shared" si="137"/>
        <v>2</v>
      </c>
      <c r="AQ143" s="6" t="e">
        <f t="shared" si="138"/>
        <v>#VALUE!</v>
      </c>
      <c r="AR143" s="6" t="e">
        <f t="shared" si="139"/>
        <v>#VALUE!</v>
      </c>
      <c r="AS143" s="6" t="e">
        <f t="shared" si="140"/>
        <v>#VALUE!</v>
      </c>
      <c r="AT143" s="6" t="e">
        <f t="shared" si="141"/>
        <v>#VALUE!</v>
      </c>
      <c r="AU143" s="6" t="e">
        <f t="shared" si="142"/>
        <v>#VALUE!</v>
      </c>
      <c r="AV143" s="12">
        <f>IFERROR(VLOOKUP(K143,'prika 24h list'!A:B,2,FALSE),0)</f>
        <v>0</v>
      </c>
    </row>
    <row r="144" spans="1:48" ht="43.2" x14ac:dyDescent="0.3">
      <c r="A144" s="1" t="s">
        <v>144</v>
      </c>
      <c r="B144" s="1">
        <v>2081212</v>
      </c>
      <c r="C144" s="16" t="s">
        <v>781</v>
      </c>
      <c r="D144" s="6">
        <f t="shared" si="100"/>
        <v>11</v>
      </c>
      <c r="E144" s="6" t="str">
        <f t="shared" si="101"/>
        <v>__ 12</v>
      </c>
      <c r="F144" s="6">
        <f t="shared" si="102"/>
        <v>3</v>
      </c>
      <c r="G144" s="6">
        <f t="shared" si="103"/>
        <v>5</v>
      </c>
      <c r="H144" s="6">
        <f t="shared" si="104"/>
        <v>12</v>
      </c>
      <c r="I144" s="6">
        <f t="shared" si="105"/>
        <v>63</v>
      </c>
      <c r="J144" s="6">
        <f t="shared" si="106"/>
        <v>175</v>
      </c>
      <c r="K144" s="9" t="str">
        <f t="shared" si="107"/>
        <v xml:space="preserve">פריקה וטעינה מותרת לכלי רכב המוגדרים ברישיונם "משא", "מסחרי" ו-" אחוד" בלבד ביתר השעות מותרת החניה לכל סוגי הרכב </v>
      </c>
      <c r="L144" s="6" t="e">
        <f t="shared" si="108"/>
        <v>#VALUE!</v>
      </c>
      <c r="M144" s="6" t="e">
        <f t="shared" si="109"/>
        <v>#VALUE!</v>
      </c>
      <c r="N144" s="6" t="e">
        <f t="shared" si="110"/>
        <v>#VALUE!</v>
      </c>
      <c r="O144" s="6" t="e">
        <f t="shared" si="111"/>
        <v>#VALUE!</v>
      </c>
      <c r="P144" s="6" t="e">
        <f t="shared" si="112"/>
        <v>#VALUE!</v>
      </c>
      <c r="Q144" s="6">
        <f t="shared" si="113"/>
        <v>113</v>
      </c>
      <c r="R144" s="6" t="e">
        <f t="shared" si="114"/>
        <v>#VALUE!</v>
      </c>
      <c r="S144" s="6" t="e">
        <f t="shared" si="115"/>
        <v>#VALUE!</v>
      </c>
      <c r="T144" s="6" t="e">
        <f t="shared" si="116"/>
        <v>#VALUE!</v>
      </c>
      <c r="U144" s="6" t="e">
        <f t="shared" si="117"/>
        <v>#VALUE!</v>
      </c>
      <c r="V144" s="6" t="e">
        <f t="shared" si="118"/>
        <v>#VALUE!</v>
      </c>
      <c r="W144" s="6" t="e">
        <f t="shared" si="119"/>
        <v>#VALUE!</v>
      </c>
      <c r="X144" s="6" t="e">
        <f t="shared" si="120"/>
        <v>#VALUE!</v>
      </c>
      <c r="Y144" s="6" t="e">
        <f t="shared" si="121"/>
        <v>#VALUE!</v>
      </c>
      <c r="Z144" s="6" t="e">
        <f t="shared" si="122"/>
        <v>#VALUE!</v>
      </c>
      <c r="AA144" s="6" t="e">
        <f t="shared" si="123"/>
        <v>#VALUE!</v>
      </c>
      <c r="AB144" s="6">
        <f t="shared" si="124"/>
        <v>113</v>
      </c>
      <c r="AC144" s="6" t="e">
        <f t="shared" si="125"/>
        <v>#VALUE!</v>
      </c>
      <c r="AD144" s="6" t="e">
        <f t="shared" si="126"/>
        <v>#VALUE!</v>
      </c>
      <c r="AE144" s="6" t="e">
        <f t="shared" si="127"/>
        <v>#VALUE!</v>
      </c>
      <c r="AF144" s="6" t="e">
        <f t="shared" si="128"/>
        <v>#VALUE!</v>
      </c>
      <c r="AG144" s="6" t="e">
        <f t="shared" si="129"/>
        <v>#VALUE!</v>
      </c>
      <c r="AH144" s="6"/>
      <c r="AI144" s="6">
        <f t="shared" si="130"/>
        <v>111</v>
      </c>
      <c r="AJ144" s="6" t="str">
        <f t="shared" si="131"/>
        <v xml:space="preserve">ב </v>
      </c>
      <c r="AK144" s="6" t="e">
        <f t="shared" si="132"/>
        <v>#VALUE!</v>
      </c>
      <c r="AL144" s="6" t="e">
        <f t="shared" si="133"/>
        <v>#VALUE!</v>
      </c>
      <c r="AM144" s="6" t="e">
        <f t="shared" si="134"/>
        <v>#VALUE!</v>
      </c>
      <c r="AN144" s="6" t="e">
        <f t="shared" si="135"/>
        <v>#VALUE!</v>
      </c>
      <c r="AO144" s="6" t="e">
        <f t="shared" si="136"/>
        <v>#VALUE!</v>
      </c>
      <c r="AP144" s="6">
        <f t="shared" si="137"/>
        <v>2</v>
      </c>
      <c r="AQ144" s="6" t="e">
        <f t="shared" si="138"/>
        <v>#VALUE!</v>
      </c>
      <c r="AR144" s="6" t="e">
        <f t="shared" si="139"/>
        <v>#VALUE!</v>
      </c>
      <c r="AS144" s="6" t="e">
        <f t="shared" si="140"/>
        <v>#VALUE!</v>
      </c>
      <c r="AT144" s="6" t="e">
        <f t="shared" si="141"/>
        <v>#VALUE!</v>
      </c>
      <c r="AU144" s="6" t="e">
        <f t="shared" si="142"/>
        <v>#VALUE!</v>
      </c>
      <c r="AV144" s="12">
        <f>IFERROR(VLOOKUP(K144,'prika 24h list'!A:B,2,FALSE),0)</f>
        <v>0</v>
      </c>
    </row>
    <row r="145" spans="1:48" ht="86.4" x14ac:dyDescent="0.3">
      <c r="A145" s="1" t="s">
        <v>145</v>
      </c>
      <c r="B145" s="1">
        <v>2081953</v>
      </c>
      <c r="C145" s="16" t="s">
        <v>782</v>
      </c>
      <c r="D145" s="6" t="e">
        <f t="shared" si="100"/>
        <v>#VALUE!</v>
      </c>
      <c r="E145" s="6" t="e">
        <f t="shared" si="101"/>
        <v>#VALUE!</v>
      </c>
      <c r="F145" s="6" t="e">
        <f t="shared" si="102"/>
        <v>#VALUE!</v>
      </c>
      <c r="G145" s="6" t="e">
        <f t="shared" si="103"/>
        <v>#VALUE!</v>
      </c>
      <c r="H145" s="6" t="e">
        <f t="shared" si="104"/>
        <v>#VALUE!</v>
      </c>
      <c r="I145" s="6">
        <f t="shared" si="105"/>
        <v>14</v>
      </c>
      <c r="J145" s="6">
        <f t="shared" si="106"/>
        <v>277</v>
      </c>
      <c r="K145" s="9" t="str">
        <f t="shared" si="107"/>
        <v xml:space="preserve">פריקה וטעינה רציפה לכלי רכב המוגדרים ברישיונם "מסחרי" "משא" ו-"אחוד" בלבד בימים א' – ה' משעה 08:00 עד 15:00 בימי ו' וערבי חג מ 08:00 עד 13:00 רכב חונה בניגוד לחוק יגרר מותרת החניה בימים א' עד ה' משעה 15:00 עד 08:00 בימים ו' וערבי חג משעה 13:00 עד 08:00 למחרת בשבת </v>
      </c>
      <c r="L145" s="6">
        <f t="shared" si="108"/>
        <v>187</v>
      </c>
      <c r="M145" s="6">
        <f t="shared" si="109"/>
        <v>203</v>
      </c>
      <c r="N145" s="6" t="str">
        <f t="shared" si="110"/>
        <v>15:00</v>
      </c>
      <c r="O145" s="6">
        <f t="shared" si="111"/>
        <v>212</v>
      </c>
      <c r="P145" s="6" t="str">
        <f t="shared" si="112"/>
        <v>08:00</v>
      </c>
      <c r="Q145" s="6">
        <f t="shared" si="113"/>
        <v>223</v>
      </c>
      <c r="R145" s="6" t="str">
        <f t="shared" si="114"/>
        <v>00 בימים ו'</v>
      </c>
      <c r="S145" s="6" t="e">
        <f t="shared" si="115"/>
        <v>#VALUE!</v>
      </c>
      <c r="T145" s="6" t="e">
        <f t="shared" si="116"/>
        <v>#VALUE!</v>
      </c>
      <c r="U145" s="6" t="e">
        <f t="shared" si="117"/>
        <v>#VALUE!</v>
      </c>
      <c r="V145" s="6" t="e">
        <f t="shared" si="118"/>
        <v>#VALUE!</v>
      </c>
      <c r="W145" s="6" t="e">
        <f t="shared" si="119"/>
        <v>#VALUE!</v>
      </c>
      <c r="X145" s="6" t="e">
        <f t="shared" si="120"/>
        <v>#VALUE!</v>
      </c>
      <c r="Y145" s="6" t="e">
        <f t="shared" si="121"/>
        <v>#VALUE!</v>
      </c>
      <c r="Z145" s="6" t="e">
        <f t="shared" si="122"/>
        <v>#VALUE!</v>
      </c>
      <c r="AA145" s="6" t="e">
        <f t="shared" si="123"/>
        <v>#VALUE!</v>
      </c>
      <c r="AB145" s="6">
        <f t="shared" si="124"/>
        <v>264</v>
      </c>
      <c r="AC145" s="6" t="e">
        <f t="shared" si="125"/>
        <v>#VALUE!</v>
      </c>
      <c r="AD145" s="6" t="e">
        <f t="shared" si="126"/>
        <v>#VALUE!</v>
      </c>
      <c r="AE145" s="6" t="e">
        <f t="shared" si="127"/>
        <v>#VALUE!</v>
      </c>
      <c r="AF145" s="6" t="e">
        <f t="shared" si="128"/>
        <v>#VALUE!</v>
      </c>
      <c r="AG145" s="6" t="e">
        <f t="shared" si="129"/>
        <v>#VALUE!</v>
      </c>
      <c r="AH145" s="6"/>
      <c r="AI145" s="6">
        <f t="shared" si="130"/>
        <v>221</v>
      </c>
      <c r="AJ145" s="6" t="str">
        <f t="shared" si="131"/>
        <v xml:space="preserve">ו' וערבי חג משעה 13:00 עד 08:00 למחרת בשבת </v>
      </c>
      <c r="AK145" s="6">
        <f t="shared" si="132"/>
        <v>1</v>
      </c>
      <c r="AL145" s="6">
        <f t="shared" si="133"/>
        <v>20</v>
      </c>
      <c r="AM145" s="6" t="str">
        <f t="shared" si="134"/>
        <v>13:00</v>
      </c>
      <c r="AN145" s="6">
        <f t="shared" si="135"/>
        <v>29</v>
      </c>
      <c r="AO145" s="6" t="str">
        <f t="shared" si="136"/>
        <v>08:00</v>
      </c>
      <c r="AP145" s="6">
        <f t="shared" si="137"/>
        <v>43</v>
      </c>
      <c r="AQ145" s="6" t="str">
        <f t="shared" si="138"/>
        <v xml:space="preserve">00 למחרת בשבת </v>
      </c>
      <c r="AR145" s="6" t="e">
        <f t="shared" si="139"/>
        <v>#VALUE!</v>
      </c>
      <c r="AS145" s="6" t="e">
        <f t="shared" si="140"/>
        <v>#VALUE!</v>
      </c>
      <c r="AT145" s="6" t="e">
        <f t="shared" si="141"/>
        <v>#VALUE!</v>
      </c>
      <c r="AU145" s="6" t="e">
        <f t="shared" si="142"/>
        <v>#VALUE!</v>
      </c>
      <c r="AV145" s="12">
        <f>IFERROR(VLOOKUP(K145,'prika 24h list'!A:B,2,FALSE),0)</f>
        <v>0</v>
      </c>
    </row>
    <row r="146" spans="1:48" ht="201.6" x14ac:dyDescent="0.3">
      <c r="A146" s="1" t="s">
        <v>146</v>
      </c>
      <c r="B146" s="1">
        <v>2094715</v>
      </c>
      <c r="C146" s="16" t="s">
        <v>783</v>
      </c>
      <c r="D146" s="6">
        <f t="shared" si="100"/>
        <v>17</v>
      </c>
      <c r="E146" s="6" t="str">
        <f t="shared" si="101"/>
        <v>קף 12</v>
      </c>
      <c r="F146" s="6">
        <f t="shared" si="102"/>
        <v>3</v>
      </c>
      <c r="G146" s="6">
        <f t="shared" si="103"/>
        <v>5</v>
      </c>
      <c r="H146" s="6">
        <f t="shared" si="104"/>
        <v>12</v>
      </c>
      <c r="I146" s="6">
        <f t="shared" si="105"/>
        <v>27</v>
      </c>
      <c r="J146" s="6">
        <f t="shared" si="106"/>
        <v>225</v>
      </c>
      <c r="K146" s="9" t="str">
        <f t="shared" si="107"/>
        <v xml:space="preserve">פריקה וטעינה רציפה לכלי רכב המוגדרים ברשיונם "משא", "מסחרי" ו"אחוד" בלבד בימי א-ה מ-07:00 עד 12:00 ו' וערבי חג מ-07:00 עד 12:00 רכב החונה בניגוד לחוק יגרר ביתר הימים והשעות מותרת החניה לכל סוגי הרכב </v>
      </c>
      <c r="L146" s="6" t="e">
        <f t="shared" si="108"/>
        <v>#VALUE!</v>
      </c>
      <c r="M146" s="6" t="e">
        <f t="shared" si="109"/>
        <v>#VALUE!</v>
      </c>
      <c r="N146" s="6" t="e">
        <f t="shared" si="110"/>
        <v>#VALUE!</v>
      </c>
      <c r="O146" s="6" t="e">
        <f t="shared" si="111"/>
        <v>#VALUE!</v>
      </c>
      <c r="P146" s="6" t="e">
        <f t="shared" si="112"/>
        <v>#VALUE!</v>
      </c>
      <c r="Q146" s="6">
        <f t="shared" si="113"/>
        <v>199</v>
      </c>
      <c r="R146" s="6" t="e">
        <f t="shared" si="114"/>
        <v>#VALUE!</v>
      </c>
      <c r="S146" s="6" t="e">
        <f t="shared" si="115"/>
        <v>#VALUE!</v>
      </c>
      <c r="T146" s="6" t="e">
        <f t="shared" si="116"/>
        <v>#VALUE!</v>
      </c>
      <c r="U146" s="6" t="e">
        <f t="shared" si="117"/>
        <v>#VALUE!</v>
      </c>
      <c r="V146" s="6" t="e">
        <f t="shared" si="118"/>
        <v>#VALUE!</v>
      </c>
      <c r="W146" s="6" t="e">
        <f t="shared" si="119"/>
        <v>#VALUE!</v>
      </c>
      <c r="X146" s="6" t="e">
        <f t="shared" si="120"/>
        <v>#VALUE!</v>
      </c>
      <c r="Y146" s="6" t="e">
        <f t="shared" si="121"/>
        <v>#VALUE!</v>
      </c>
      <c r="Z146" s="6" t="e">
        <f t="shared" si="122"/>
        <v>#VALUE!</v>
      </c>
      <c r="AA146" s="6" t="e">
        <f t="shared" si="123"/>
        <v>#VALUE!</v>
      </c>
      <c r="AB146" s="6">
        <f t="shared" si="124"/>
        <v>199</v>
      </c>
      <c r="AC146" s="6" t="e">
        <f t="shared" si="125"/>
        <v>#VALUE!</v>
      </c>
      <c r="AD146" s="6" t="e">
        <f t="shared" si="126"/>
        <v>#VALUE!</v>
      </c>
      <c r="AE146" s="6" t="e">
        <f t="shared" si="127"/>
        <v>#VALUE!</v>
      </c>
      <c r="AF146" s="6" t="e">
        <f t="shared" si="128"/>
        <v>#VALUE!</v>
      </c>
      <c r="AG146" s="6" t="e">
        <f t="shared" si="129"/>
        <v>#VALUE!</v>
      </c>
      <c r="AH146" s="6"/>
      <c r="AI146" s="6">
        <f t="shared" si="130"/>
        <v>197</v>
      </c>
      <c r="AJ146" s="6" t="str">
        <f t="shared" si="131"/>
        <v xml:space="preserve">ב </v>
      </c>
      <c r="AK146" s="6" t="e">
        <f t="shared" si="132"/>
        <v>#VALUE!</v>
      </c>
      <c r="AL146" s="6" t="e">
        <f t="shared" si="133"/>
        <v>#VALUE!</v>
      </c>
      <c r="AM146" s="6" t="e">
        <f t="shared" si="134"/>
        <v>#VALUE!</v>
      </c>
      <c r="AN146" s="6" t="e">
        <f t="shared" si="135"/>
        <v>#VALUE!</v>
      </c>
      <c r="AO146" s="6" t="e">
        <f t="shared" si="136"/>
        <v>#VALUE!</v>
      </c>
      <c r="AP146" s="6">
        <f t="shared" si="137"/>
        <v>2</v>
      </c>
      <c r="AQ146" s="6" t="e">
        <f t="shared" si="138"/>
        <v>#VALUE!</v>
      </c>
      <c r="AR146" s="6" t="e">
        <f t="shared" si="139"/>
        <v>#VALUE!</v>
      </c>
      <c r="AS146" s="6" t="e">
        <f t="shared" si="140"/>
        <v>#VALUE!</v>
      </c>
      <c r="AT146" s="6" t="e">
        <f t="shared" si="141"/>
        <v>#VALUE!</v>
      </c>
      <c r="AU146" s="6" t="e">
        <f t="shared" si="142"/>
        <v>#VALUE!</v>
      </c>
      <c r="AV146" s="12">
        <f>IFERROR(VLOOKUP(K146,'prika 24h list'!A:B,2,FALSE),0)</f>
        <v>0</v>
      </c>
    </row>
    <row r="147" spans="1:48" ht="72" x14ac:dyDescent="0.3">
      <c r="A147" s="1" t="s">
        <v>147</v>
      </c>
      <c r="B147" s="1">
        <v>2098107</v>
      </c>
      <c r="C147" s="16" t="s">
        <v>784</v>
      </c>
      <c r="D147" s="6" t="e">
        <f t="shared" si="100"/>
        <v>#VALUE!</v>
      </c>
      <c r="E147" s="6" t="e">
        <f t="shared" si="101"/>
        <v>#VALUE!</v>
      </c>
      <c r="F147" s="6" t="e">
        <f t="shared" si="102"/>
        <v>#VALUE!</v>
      </c>
      <c r="G147" s="6" t="e">
        <f t="shared" si="103"/>
        <v>#VALUE!</v>
      </c>
      <c r="H147" s="6" t="e">
        <f t="shared" si="104"/>
        <v>#VALUE!</v>
      </c>
      <c r="I147" s="6">
        <f t="shared" si="105"/>
        <v>116</v>
      </c>
      <c r="J147" s="6">
        <f t="shared" si="106"/>
        <v>265</v>
      </c>
      <c r="K147" s="9" t="str">
        <f t="shared" si="107"/>
        <v xml:space="preserve">פריקה וטעינה רציפה מותרת לכלי רכב המוגדרים ברישיונם "משא", "מסחרי" ו"אחוד" בלבד ביתר הימים והשעות החניה מותרת לכל סוגי הרכב רכב חונה בניגוד לחוק יגרר </v>
      </c>
      <c r="L147" s="6" t="e">
        <f t="shared" si="108"/>
        <v>#VALUE!</v>
      </c>
      <c r="M147" s="6" t="e">
        <f t="shared" si="109"/>
        <v>#VALUE!</v>
      </c>
      <c r="N147" s="6" t="e">
        <f t="shared" si="110"/>
        <v>#VALUE!</v>
      </c>
      <c r="O147" s="6" t="e">
        <f t="shared" si="111"/>
        <v>#VALUE!</v>
      </c>
      <c r="P147" s="6" t="e">
        <f t="shared" si="112"/>
        <v>#VALUE!</v>
      </c>
      <c r="Q147" s="6">
        <f t="shared" si="113"/>
        <v>150</v>
      </c>
      <c r="R147" s="6" t="e">
        <f t="shared" si="114"/>
        <v>#VALUE!</v>
      </c>
      <c r="S147" s="6" t="e">
        <f t="shared" si="115"/>
        <v>#VALUE!</v>
      </c>
      <c r="T147" s="6" t="e">
        <f t="shared" si="116"/>
        <v>#VALUE!</v>
      </c>
      <c r="U147" s="6" t="e">
        <f t="shared" si="117"/>
        <v>#VALUE!</v>
      </c>
      <c r="V147" s="6" t="e">
        <f t="shared" si="118"/>
        <v>#VALUE!</v>
      </c>
      <c r="W147" s="6" t="e">
        <f t="shared" si="119"/>
        <v>#VALUE!</v>
      </c>
      <c r="X147" s="6" t="e">
        <f t="shared" si="120"/>
        <v>#VALUE!</v>
      </c>
      <c r="Y147" s="6" t="e">
        <f t="shared" si="121"/>
        <v>#VALUE!</v>
      </c>
      <c r="Z147" s="6" t="e">
        <f t="shared" si="122"/>
        <v>#VALUE!</v>
      </c>
      <c r="AA147" s="6" t="e">
        <f t="shared" si="123"/>
        <v>#VALUE!</v>
      </c>
      <c r="AB147" s="6">
        <f t="shared" si="124"/>
        <v>150</v>
      </c>
      <c r="AC147" s="6" t="e">
        <f t="shared" si="125"/>
        <v>#VALUE!</v>
      </c>
      <c r="AD147" s="6" t="e">
        <f t="shared" si="126"/>
        <v>#VALUE!</v>
      </c>
      <c r="AE147" s="6" t="e">
        <f t="shared" si="127"/>
        <v>#VALUE!</v>
      </c>
      <c r="AF147" s="6" t="e">
        <f t="shared" si="128"/>
        <v>#VALUE!</v>
      </c>
      <c r="AG147" s="6" t="e">
        <f t="shared" si="129"/>
        <v>#VALUE!</v>
      </c>
      <c r="AH147" s="6"/>
      <c r="AI147" s="6">
        <f t="shared" si="130"/>
        <v>148</v>
      </c>
      <c r="AJ147" s="6" t="str">
        <f t="shared" si="131"/>
        <v xml:space="preserve">ר </v>
      </c>
      <c r="AK147" s="6" t="e">
        <f t="shared" si="132"/>
        <v>#VALUE!</v>
      </c>
      <c r="AL147" s="6" t="e">
        <f t="shared" si="133"/>
        <v>#VALUE!</v>
      </c>
      <c r="AM147" s="6" t="e">
        <f t="shared" si="134"/>
        <v>#VALUE!</v>
      </c>
      <c r="AN147" s="6" t="e">
        <f t="shared" si="135"/>
        <v>#VALUE!</v>
      </c>
      <c r="AO147" s="6" t="e">
        <f t="shared" si="136"/>
        <v>#VALUE!</v>
      </c>
      <c r="AP147" s="6">
        <f t="shared" si="137"/>
        <v>2</v>
      </c>
      <c r="AQ147" s="6" t="e">
        <f t="shared" si="138"/>
        <v>#VALUE!</v>
      </c>
      <c r="AR147" s="6" t="e">
        <f t="shared" si="139"/>
        <v>#VALUE!</v>
      </c>
      <c r="AS147" s="6" t="e">
        <f t="shared" si="140"/>
        <v>#VALUE!</v>
      </c>
      <c r="AT147" s="6" t="e">
        <f t="shared" si="141"/>
        <v>#VALUE!</v>
      </c>
      <c r="AU147" s="6" t="e">
        <f t="shared" si="142"/>
        <v>#VALUE!</v>
      </c>
      <c r="AV147" s="12">
        <f>IFERROR(VLOOKUP(K147,'prika 24h list'!A:B,2,FALSE),0)</f>
        <v>0</v>
      </c>
    </row>
    <row r="148" spans="1:48" ht="43.2" x14ac:dyDescent="0.3">
      <c r="A148" s="1" t="s">
        <v>148</v>
      </c>
      <c r="B148" s="1">
        <v>2104029</v>
      </c>
      <c r="C148" s="16" t="s">
        <v>785</v>
      </c>
      <c r="D148" s="6" t="e">
        <f t="shared" si="100"/>
        <v>#VALUE!</v>
      </c>
      <c r="E148" s="6" t="e">
        <f t="shared" si="101"/>
        <v>#VALUE!</v>
      </c>
      <c r="F148" s="6" t="e">
        <f t="shared" si="102"/>
        <v>#VALUE!</v>
      </c>
      <c r="G148" s="6" t="e">
        <f t="shared" si="103"/>
        <v>#VALUE!</v>
      </c>
      <c r="H148" s="6" t="e">
        <f t="shared" si="104"/>
        <v>#VALUE!</v>
      </c>
      <c r="I148" s="6">
        <f t="shared" si="105"/>
        <v>14</v>
      </c>
      <c r="J148" s="6">
        <f t="shared" si="106"/>
        <v>121</v>
      </c>
      <c r="K148" s="9" t="str">
        <f t="shared" si="107"/>
        <v>פריקה וטעינה רציפה לכלי רכב המוגדרים ברישיונם "משא", "מסחרי", ו-"אחוד" בלבד מותרת העלאה והורדת נוסעים &lt;-----</v>
      </c>
      <c r="L148" s="6" t="e">
        <f t="shared" si="108"/>
        <v>#VALUE!</v>
      </c>
      <c r="M148" s="6" t="e">
        <f t="shared" si="109"/>
        <v>#VALUE!</v>
      </c>
      <c r="N148" s="6" t="e">
        <f t="shared" si="110"/>
        <v>#VALUE!</v>
      </c>
      <c r="O148" s="6" t="e">
        <f t="shared" si="111"/>
        <v>#VALUE!</v>
      </c>
      <c r="P148" s="6" t="e">
        <f t="shared" si="112"/>
        <v>#VALUE!</v>
      </c>
      <c r="Q148" s="6">
        <f t="shared" si="113"/>
        <v>108</v>
      </c>
      <c r="R148" s="6" t="e">
        <f t="shared" si="114"/>
        <v>#VALUE!</v>
      </c>
      <c r="S148" s="6" t="e">
        <f t="shared" si="115"/>
        <v>#VALUE!</v>
      </c>
      <c r="T148" s="6" t="e">
        <f t="shared" si="116"/>
        <v>#VALUE!</v>
      </c>
      <c r="U148" s="6" t="e">
        <f t="shared" si="117"/>
        <v>#VALUE!</v>
      </c>
      <c r="V148" s="6" t="e">
        <f t="shared" si="118"/>
        <v>#VALUE!</v>
      </c>
      <c r="W148" s="6" t="e">
        <f t="shared" si="119"/>
        <v>#VALUE!</v>
      </c>
      <c r="X148" s="6" t="e">
        <f t="shared" si="120"/>
        <v>#VALUE!</v>
      </c>
      <c r="Y148" s="6" t="e">
        <f t="shared" si="121"/>
        <v>#VALUE!</v>
      </c>
      <c r="Z148" s="6" t="e">
        <f t="shared" si="122"/>
        <v>#VALUE!</v>
      </c>
      <c r="AA148" s="6" t="e">
        <f t="shared" si="123"/>
        <v>#VALUE!</v>
      </c>
      <c r="AB148" s="6">
        <f t="shared" si="124"/>
        <v>108</v>
      </c>
      <c r="AC148" s="6" t="e">
        <f t="shared" si="125"/>
        <v>#VALUE!</v>
      </c>
      <c r="AD148" s="6" t="e">
        <f t="shared" si="126"/>
        <v>#VALUE!</v>
      </c>
      <c r="AE148" s="6" t="e">
        <f t="shared" si="127"/>
        <v>#VALUE!</v>
      </c>
      <c r="AF148" s="6" t="e">
        <f t="shared" si="128"/>
        <v>#VALUE!</v>
      </c>
      <c r="AG148" s="6" t="e">
        <f t="shared" si="129"/>
        <v>#VALUE!</v>
      </c>
      <c r="AH148" s="6"/>
      <c r="AI148" s="6">
        <f t="shared" si="130"/>
        <v>106</v>
      </c>
      <c r="AJ148" s="6" t="str">
        <f t="shared" si="131"/>
        <v>--</v>
      </c>
      <c r="AK148" s="6" t="e">
        <f t="shared" si="132"/>
        <v>#VALUE!</v>
      </c>
      <c r="AL148" s="6" t="e">
        <f t="shared" si="133"/>
        <v>#VALUE!</v>
      </c>
      <c r="AM148" s="6" t="e">
        <f t="shared" si="134"/>
        <v>#VALUE!</v>
      </c>
      <c r="AN148" s="6" t="e">
        <f t="shared" si="135"/>
        <v>#VALUE!</v>
      </c>
      <c r="AO148" s="6" t="e">
        <f t="shared" si="136"/>
        <v>#VALUE!</v>
      </c>
      <c r="AP148" s="6">
        <f t="shared" si="137"/>
        <v>2</v>
      </c>
      <c r="AQ148" s="6" t="e">
        <f t="shared" si="138"/>
        <v>#VALUE!</v>
      </c>
      <c r="AR148" s="6" t="e">
        <f t="shared" si="139"/>
        <v>#VALUE!</v>
      </c>
      <c r="AS148" s="6" t="e">
        <f t="shared" si="140"/>
        <v>#VALUE!</v>
      </c>
      <c r="AT148" s="6" t="e">
        <f t="shared" si="141"/>
        <v>#VALUE!</v>
      </c>
      <c r="AU148" s="6" t="e">
        <f t="shared" si="142"/>
        <v>#VALUE!</v>
      </c>
      <c r="AV148" s="12">
        <f>IFERROR(VLOOKUP(K148,'prika 24h list'!A:B,2,FALSE),0)</f>
        <v>0</v>
      </c>
    </row>
    <row r="149" spans="1:48" x14ac:dyDescent="0.3">
      <c r="A149" s="1" t="s">
        <v>149</v>
      </c>
      <c r="B149" s="1">
        <v>2111173</v>
      </c>
      <c r="C149" s="16" t="s">
        <v>786</v>
      </c>
      <c r="D149" s="6" t="e">
        <f t="shared" si="100"/>
        <v>#VALUE!</v>
      </c>
      <c r="E149" s="6" t="e">
        <f t="shared" si="101"/>
        <v>#VALUE!</v>
      </c>
      <c r="F149" s="6" t="e">
        <f t="shared" si="102"/>
        <v>#VALUE!</v>
      </c>
      <c r="G149" s="6" t="e">
        <f t="shared" si="103"/>
        <v>#VALUE!</v>
      </c>
      <c r="H149" s="6" t="e">
        <f t="shared" si="104"/>
        <v>#VALUE!</v>
      </c>
      <c r="I149" s="6">
        <f t="shared" si="105"/>
        <v>13</v>
      </c>
      <c r="J149" s="6">
        <f t="shared" si="106"/>
        <v>45</v>
      </c>
      <c r="K149" s="9" t="str">
        <f t="shared" si="107"/>
        <v xml:space="preserve">פריקה וטעינה העלאת והורדת נוסעים </v>
      </c>
      <c r="L149" s="6" t="e">
        <f t="shared" si="108"/>
        <v>#VALUE!</v>
      </c>
      <c r="M149" s="6" t="e">
        <f t="shared" si="109"/>
        <v>#VALUE!</v>
      </c>
      <c r="N149" s="6" t="e">
        <f t="shared" si="110"/>
        <v>#VALUE!</v>
      </c>
      <c r="O149" s="6" t="e">
        <f t="shared" si="111"/>
        <v>#VALUE!</v>
      </c>
      <c r="P149" s="6" t="e">
        <f t="shared" si="112"/>
        <v>#VALUE!</v>
      </c>
      <c r="Q149" s="6">
        <f t="shared" si="113"/>
        <v>33</v>
      </c>
      <c r="R149" s="6" t="e">
        <f t="shared" si="114"/>
        <v>#VALUE!</v>
      </c>
      <c r="S149" s="6" t="e">
        <f t="shared" si="115"/>
        <v>#VALUE!</v>
      </c>
      <c r="T149" s="6" t="e">
        <f t="shared" si="116"/>
        <v>#VALUE!</v>
      </c>
      <c r="U149" s="6" t="e">
        <f t="shared" si="117"/>
        <v>#VALUE!</v>
      </c>
      <c r="V149" s="6" t="e">
        <f t="shared" si="118"/>
        <v>#VALUE!</v>
      </c>
      <c r="W149" s="6" t="e">
        <f t="shared" si="119"/>
        <v>#VALUE!</v>
      </c>
      <c r="X149" s="6" t="e">
        <f t="shared" si="120"/>
        <v>#VALUE!</v>
      </c>
      <c r="Y149" s="6" t="e">
        <f t="shared" si="121"/>
        <v>#VALUE!</v>
      </c>
      <c r="Z149" s="6" t="e">
        <f t="shared" si="122"/>
        <v>#VALUE!</v>
      </c>
      <c r="AA149" s="6" t="e">
        <f t="shared" si="123"/>
        <v>#VALUE!</v>
      </c>
      <c r="AB149" s="6">
        <f t="shared" si="124"/>
        <v>33</v>
      </c>
      <c r="AC149" s="6" t="e">
        <f t="shared" si="125"/>
        <v>#VALUE!</v>
      </c>
      <c r="AD149" s="6" t="e">
        <f t="shared" si="126"/>
        <v>#VALUE!</v>
      </c>
      <c r="AE149" s="6" t="e">
        <f t="shared" si="127"/>
        <v>#VALUE!</v>
      </c>
      <c r="AF149" s="6" t="e">
        <f t="shared" si="128"/>
        <v>#VALUE!</v>
      </c>
      <c r="AG149" s="6" t="e">
        <f t="shared" si="129"/>
        <v>#VALUE!</v>
      </c>
      <c r="AH149" s="6"/>
      <c r="AI149" s="6">
        <f t="shared" si="130"/>
        <v>31</v>
      </c>
      <c r="AJ149" s="6" t="str">
        <f t="shared" si="131"/>
        <v xml:space="preserve">ם </v>
      </c>
      <c r="AK149" s="6" t="e">
        <f t="shared" si="132"/>
        <v>#VALUE!</v>
      </c>
      <c r="AL149" s="6" t="e">
        <f t="shared" si="133"/>
        <v>#VALUE!</v>
      </c>
      <c r="AM149" s="6" t="e">
        <f t="shared" si="134"/>
        <v>#VALUE!</v>
      </c>
      <c r="AN149" s="6" t="e">
        <f t="shared" si="135"/>
        <v>#VALUE!</v>
      </c>
      <c r="AO149" s="6" t="e">
        <f t="shared" si="136"/>
        <v>#VALUE!</v>
      </c>
      <c r="AP149" s="6">
        <f t="shared" si="137"/>
        <v>2</v>
      </c>
      <c r="AQ149" s="6" t="e">
        <f t="shared" si="138"/>
        <v>#VALUE!</v>
      </c>
      <c r="AR149" s="6" t="e">
        <f t="shared" si="139"/>
        <v>#VALUE!</v>
      </c>
      <c r="AS149" s="6" t="e">
        <f t="shared" si="140"/>
        <v>#VALUE!</v>
      </c>
      <c r="AT149" s="6" t="e">
        <f t="shared" si="141"/>
        <v>#VALUE!</v>
      </c>
      <c r="AU149" s="6" t="e">
        <f t="shared" si="142"/>
        <v>#VALUE!</v>
      </c>
      <c r="AV149" s="12">
        <f>IFERROR(VLOOKUP(K149,'prika 24h list'!A:B,2,FALSE),0)</f>
        <v>24</v>
      </c>
    </row>
    <row r="150" spans="1:48" ht="158.4" x14ac:dyDescent="0.3">
      <c r="A150" s="1" t="s">
        <v>150</v>
      </c>
      <c r="B150" s="1">
        <v>2112722</v>
      </c>
      <c r="C150" s="16" t="s">
        <v>787</v>
      </c>
      <c r="D150" s="6" t="e">
        <f t="shared" si="100"/>
        <v>#VALUE!</v>
      </c>
      <c r="E150" s="6" t="e">
        <f t="shared" si="101"/>
        <v>#VALUE!</v>
      </c>
      <c r="F150" s="6" t="e">
        <f t="shared" si="102"/>
        <v>#VALUE!</v>
      </c>
      <c r="G150" s="6" t="e">
        <f t="shared" si="103"/>
        <v>#VALUE!</v>
      </c>
      <c r="H150" s="6" t="e">
        <f t="shared" si="104"/>
        <v>#VALUE!</v>
      </c>
      <c r="I150" s="6">
        <f t="shared" si="105"/>
        <v>14</v>
      </c>
      <c r="J150" s="6">
        <f t="shared" si="106"/>
        <v>189</v>
      </c>
      <c r="K150" s="9" t="str">
        <f t="shared" si="107"/>
        <v xml:space="preserve">פריקה וטעינה רציפה לכלי רכב המוגדרים ברישיונם "מסחרי", "משא" ו-"אחוד" בלבד בימים א' עד ה' מ 07:00 עד 16:00 רכב חונה בניגוד לחוק יגרר בשאר הימים והשעות החניה מותרת לכל סוגי רכב </v>
      </c>
      <c r="L150" s="6">
        <f t="shared" si="108"/>
        <v>82</v>
      </c>
      <c r="M150" s="6">
        <f t="shared" si="109"/>
        <v>95</v>
      </c>
      <c r="N150" s="6" t="str">
        <f t="shared" si="110"/>
        <v>07:00</v>
      </c>
      <c r="O150" s="6">
        <f t="shared" si="111"/>
        <v>104</v>
      </c>
      <c r="P150" s="6" t="str">
        <f t="shared" si="112"/>
        <v>16:00</v>
      </c>
      <c r="Q150" s="6">
        <f t="shared" si="113"/>
        <v>176</v>
      </c>
      <c r="R150" s="6" t="str">
        <f t="shared" si="114"/>
        <v xml:space="preserve">00 רכב חונה בניגוד לחוק יגרר בשאר הימים והשעות החניה מותרת לכל סוגי רכב </v>
      </c>
      <c r="S150" s="6" t="e">
        <f t="shared" si="115"/>
        <v>#VALUE!</v>
      </c>
      <c r="T150" s="6" t="e">
        <f t="shared" si="116"/>
        <v>#VALUE!</v>
      </c>
      <c r="U150" s="6" t="e">
        <f t="shared" si="117"/>
        <v>#VALUE!</v>
      </c>
      <c r="V150" s="6" t="e">
        <f t="shared" si="118"/>
        <v>#VALUE!</v>
      </c>
      <c r="W150" s="6" t="e">
        <f t="shared" si="119"/>
        <v>#VALUE!</v>
      </c>
      <c r="X150" s="6" t="e">
        <f t="shared" si="120"/>
        <v>#VALUE!</v>
      </c>
      <c r="Y150" s="6" t="e">
        <f t="shared" si="121"/>
        <v>#VALUE!</v>
      </c>
      <c r="Z150" s="6" t="e">
        <f t="shared" si="122"/>
        <v>#VALUE!</v>
      </c>
      <c r="AA150" s="6" t="e">
        <f t="shared" si="123"/>
        <v>#VALUE!</v>
      </c>
      <c r="AB150" s="6">
        <f t="shared" si="124"/>
        <v>176</v>
      </c>
      <c r="AC150" s="6" t="e">
        <f t="shared" si="125"/>
        <v>#VALUE!</v>
      </c>
      <c r="AD150" s="6" t="e">
        <f t="shared" si="126"/>
        <v>#VALUE!</v>
      </c>
      <c r="AE150" s="6" t="e">
        <f t="shared" si="127"/>
        <v>#VALUE!</v>
      </c>
      <c r="AF150" s="6" t="e">
        <f t="shared" si="128"/>
        <v>#VALUE!</v>
      </c>
      <c r="AG150" s="6" t="e">
        <f t="shared" si="129"/>
        <v>#VALUE!</v>
      </c>
      <c r="AH150" s="6"/>
      <c r="AI150" s="6">
        <f t="shared" si="130"/>
        <v>174</v>
      </c>
      <c r="AJ150" s="6" t="str">
        <f t="shared" si="131"/>
        <v xml:space="preserve">ב </v>
      </c>
      <c r="AK150" s="6" t="e">
        <f t="shared" si="132"/>
        <v>#VALUE!</v>
      </c>
      <c r="AL150" s="6" t="e">
        <f t="shared" si="133"/>
        <v>#VALUE!</v>
      </c>
      <c r="AM150" s="6" t="e">
        <f t="shared" si="134"/>
        <v>#VALUE!</v>
      </c>
      <c r="AN150" s="6" t="e">
        <f t="shared" si="135"/>
        <v>#VALUE!</v>
      </c>
      <c r="AO150" s="6" t="e">
        <f t="shared" si="136"/>
        <v>#VALUE!</v>
      </c>
      <c r="AP150" s="6">
        <f t="shared" si="137"/>
        <v>2</v>
      </c>
      <c r="AQ150" s="6" t="e">
        <f t="shared" si="138"/>
        <v>#VALUE!</v>
      </c>
      <c r="AR150" s="6" t="e">
        <f t="shared" si="139"/>
        <v>#VALUE!</v>
      </c>
      <c r="AS150" s="6" t="e">
        <f t="shared" si="140"/>
        <v>#VALUE!</v>
      </c>
      <c r="AT150" s="6" t="e">
        <f t="shared" si="141"/>
        <v>#VALUE!</v>
      </c>
      <c r="AU150" s="6" t="e">
        <f t="shared" si="142"/>
        <v>#VALUE!</v>
      </c>
      <c r="AV150" s="12">
        <f>IFERROR(VLOOKUP(K150,'prika 24h list'!A:B,2,FALSE),0)</f>
        <v>0</v>
      </c>
    </row>
    <row r="151" spans="1:48" ht="28.8" x14ac:dyDescent="0.3">
      <c r="A151" s="1" t="s">
        <v>151</v>
      </c>
      <c r="B151" s="1">
        <v>2112768</v>
      </c>
      <c r="C151" s="16" t="s">
        <v>788</v>
      </c>
      <c r="D151" s="6" t="e">
        <f t="shared" si="100"/>
        <v>#VALUE!</v>
      </c>
      <c r="E151" s="6" t="e">
        <f t="shared" si="101"/>
        <v>#VALUE!</v>
      </c>
      <c r="F151" s="6" t="e">
        <f t="shared" si="102"/>
        <v>#VALUE!</v>
      </c>
      <c r="G151" s="6" t="e">
        <f t="shared" si="103"/>
        <v>#VALUE!</v>
      </c>
      <c r="H151" s="6" t="e">
        <f t="shared" si="104"/>
        <v>#VALUE!</v>
      </c>
      <c r="I151" s="6">
        <f t="shared" si="105"/>
        <v>39</v>
      </c>
      <c r="J151" s="6">
        <f t="shared" si="106"/>
        <v>100</v>
      </c>
      <c r="K151" s="9" t="str">
        <f t="shared" si="107"/>
        <v xml:space="preserve">פריקה וטעינה ורכב שרות בלבד בימי א' עד ו' משעה 06:00 עד 09:00 </v>
      </c>
      <c r="L151" s="6" t="e">
        <f t="shared" si="108"/>
        <v>#VALUE!</v>
      </c>
      <c r="M151" s="6" t="e">
        <f t="shared" si="109"/>
        <v>#VALUE!</v>
      </c>
      <c r="N151" s="6" t="e">
        <f t="shared" si="110"/>
        <v>#VALUE!</v>
      </c>
      <c r="O151" s="6" t="e">
        <f t="shared" si="111"/>
        <v>#VALUE!</v>
      </c>
      <c r="P151" s="6" t="e">
        <f t="shared" si="112"/>
        <v>#VALUE!</v>
      </c>
      <c r="Q151" s="6">
        <f t="shared" si="113"/>
        <v>62</v>
      </c>
      <c r="R151" s="6" t="e">
        <f t="shared" si="114"/>
        <v>#VALUE!</v>
      </c>
      <c r="S151" s="6" t="e">
        <f t="shared" si="115"/>
        <v>#VALUE!</v>
      </c>
      <c r="T151" s="6" t="e">
        <f t="shared" si="116"/>
        <v>#VALUE!</v>
      </c>
      <c r="U151" s="6" t="e">
        <f t="shared" si="117"/>
        <v>#VALUE!</v>
      </c>
      <c r="V151" s="6" t="e">
        <f t="shared" si="118"/>
        <v>#VALUE!</v>
      </c>
      <c r="W151" s="6">
        <f t="shared" si="119"/>
        <v>34</v>
      </c>
      <c r="X151" s="6">
        <f t="shared" si="120"/>
        <v>50</v>
      </c>
      <c r="Y151" s="6" t="str">
        <f t="shared" si="121"/>
        <v>06:00</v>
      </c>
      <c r="Z151" s="6">
        <f t="shared" si="122"/>
        <v>59</v>
      </c>
      <c r="AA151" s="6" t="str">
        <f t="shared" si="123"/>
        <v>09:00</v>
      </c>
      <c r="AB151" s="6">
        <f t="shared" si="124"/>
        <v>62</v>
      </c>
      <c r="AC151" s="6" t="str">
        <f t="shared" si="125"/>
        <v xml:space="preserve">00 </v>
      </c>
      <c r="AD151" s="6" t="e">
        <f t="shared" si="126"/>
        <v>#VALUE!</v>
      </c>
      <c r="AE151" s="6" t="e">
        <f t="shared" si="127"/>
        <v>#VALUE!</v>
      </c>
      <c r="AF151" s="6" t="e">
        <f t="shared" si="128"/>
        <v>#VALUE!</v>
      </c>
      <c r="AG151" s="6" t="e">
        <f t="shared" si="129"/>
        <v>#VALUE!</v>
      </c>
      <c r="AH151" s="6"/>
      <c r="AI151" s="6">
        <f t="shared" si="130"/>
        <v>61</v>
      </c>
      <c r="AJ151" s="6" t="str">
        <f t="shared" si="131"/>
        <v xml:space="preserve"> </v>
      </c>
      <c r="AK151" s="6" t="e">
        <f t="shared" si="132"/>
        <v>#VALUE!</v>
      </c>
      <c r="AL151" s="6" t="e">
        <f t="shared" si="133"/>
        <v>#VALUE!</v>
      </c>
      <c r="AM151" s="6" t="e">
        <f t="shared" si="134"/>
        <v>#VALUE!</v>
      </c>
      <c r="AN151" s="6" t="e">
        <f t="shared" si="135"/>
        <v>#VALUE!</v>
      </c>
      <c r="AO151" s="6" t="e">
        <f t="shared" si="136"/>
        <v>#VALUE!</v>
      </c>
      <c r="AP151" s="6">
        <f t="shared" si="137"/>
        <v>1</v>
      </c>
      <c r="AQ151" s="6" t="e">
        <f t="shared" si="138"/>
        <v>#VALUE!</v>
      </c>
      <c r="AR151" s="6" t="e">
        <f t="shared" si="139"/>
        <v>#VALUE!</v>
      </c>
      <c r="AS151" s="6" t="e">
        <f t="shared" si="140"/>
        <v>#VALUE!</v>
      </c>
      <c r="AT151" s="6" t="e">
        <f t="shared" si="141"/>
        <v>#VALUE!</v>
      </c>
      <c r="AU151" s="6" t="e">
        <f t="shared" si="142"/>
        <v>#VALUE!</v>
      </c>
      <c r="AV151" s="12">
        <f>IFERROR(VLOOKUP(K151,'prika 24h list'!A:B,2,FALSE),0)</f>
        <v>0</v>
      </c>
    </row>
    <row r="152" spans="1:48" ht="28.8" x14ac:dyDescent="0.3">
      <c r="A152" s="1" t="s">
        <v>152</v>
      </c>
      <c r="B152" s="1">
        <v>2112771</v>
      </c>
      <c r="C152" s="16" t="s">
        <v>788</v>
      </c>
      <c r="D152" s="6" t="e">
        <f t="shared" si="100"/>
        <v>#VALUE!</v>
      </c>
      <c r="E152" s="6" t="e">
        <f t="shared" si="101"/>
        <v>#VALUE!</v>
      </c>
      <c r="F152" s="6" t="e">
        <f t="shared" si="102"/>
        <v>#VALUE!</v>
      </c>
      <c r="G152" s="6" t="e">
        <f t="shared" si="103"/>
        <v>#VALUE!</v>
      </c>
      <c r="H152" s="6" t="e">
        <f t="shared" si="104"/>
        <v>#VALUE!</v>
      </c>
      <c r="I152" s="6">
        <f t="shared" si="105"/>
        <v>39</v>
      </c>
      <c r="J152" s="6">
        <f t="shared" si="106"/>
        <v>100</v>
      </c>
      <c r="K152" s="9" t="str">
        <f t="shared" si="107"/>
        <v xml:space="preserve">פריקה וטעינה ורכב שרות בלבד בימי א' עד ו' משעה 06:00 עד 09:00 </v>
      </c>
      <c r="L152" s="6" t="e">
        <f t="shared" si="108"/>
        <v>#VALUE!</v>
      </c>
      <c r="M152" s="6" t="e">
        <f t="shared" si="109"/>
        <v>#VALUE!</v>
      </c>
      <c r="N152" s="6" t="e">
        <f t="shared" si="110"/>
        <v>#VALUE!</v>
      </c>
      <c r="O152" s="6" t="e">
        <f t="shared" si="111"/>
        <v>#VALUE!</v>
      </c>
      <c r="P152" s="6" t="e">
        <f t="shared" si="112"/>
        <v>#VALUE!</v>
      </c>
      <c r="Q152" s="6">
        <f t="shared" si="113"/>
        <v>62</v>
      </c>
      <c r="R152" s="6" t="e">
        <f t="shared" si="114"/>
        <v>#VALUE!</v>
      </c>
      <c r="S152" s="6" t="e">
        <f t="shared" si="115"/>
        <v>#VALUE!</v>
      </c>
      <c r="T152" s="6" t="e">
        <f t="shared" si="116"/>
        <v>#VALUE!</v>
      </c>
      <c r="U152" s="6" t="e">
        <f t="shared" si="117"/>
        <v>#VALUE!</v>
      </c>
      <c r="V152" s="6" t="e">
        <f t="shared" si="118"/>
        <v>#VALUE!</v>
      </c>
      <c r="W152" s="6">
        <f t="shared" si="119"/>
        <v>34</v>
      </c>
      <c r="X152" s="6">
        <f t="shared" si="120"/>
        <v>50</v>
      </c>
      <c r="Y152" s="6" t="str">
        <f t="shared" si="121"/>
        <v>06:00</v>
      </c>
      <c r="Z152" s="6">
        <f t="shared" si="122"/>
        <v>59</v>
      </c>
      <c r="AA152" s="6" t="str">
        <f t="shared" si="123"/>
        <v>09:00</v>
      </c>
      <c r="AB152" s="6">
        <f t="shared" si="124"/>
        <v>62</v>
      </c>
      <c r="AC152" s="6" t="str">
        <f t="shared" si="125"/>
        <v xml:space="preserve">00 </v>
      </c>
      <c r="AD152" s="6" t="e">
        <f t="shared" si="126"/>
        <v>#VALUE!</v>
      </c>
      <c r="AE152" s="6" t="e">
        <f t="shared" si="127"/>
        <v>#VALUE!</v>
      </c>
      <c r="AF152" s="6" t="e">
        <f t="shared" si="128"/>
        <v>#VALUE!</v>
      </c>
      <c r="AG152" s="6" t="e">
        <f t="shared" si="129"/>
        <v>#VALUE!</v>
      </c>
      <c r="AH152" s="6"/>
      <c r="AI152" s="6">
        <f t="shared" si="130"/>
        <v>61</v>
      </c>
      <c r="AJ152" s="6" t="str">
        <f t="shared" si="131"/>
        <v xml:space="preserve"> </v>
      </c>
      <c r="AK152" s="6" t="e">
        <f t="shared" si="132"/>
        <v>#VALUE!</v>
      </c>
      <c r="AL152" s="6" t="e">
        <f t="shared" si="133"/>
        <v>#VALUE!</v>
      </c>
      <c r="AM152" s="6" t="e">
        <f t="shared" si="134"/>
        <v>#VALUE!</v>
      </c>
      <c r="AN152" s="6" t="e">
        <f t="shared" si="135"/>
        <v>#VALUE!</v>
      </c>
      <c r="AO152" s="6" t="e">
        <f t="shared" si="136"/>
        <v>#VALUE!</v>
      </c>
      <c r="AP152" s="6">
        <f t="shared" si="137"/>
        <v>1</v>
      </c>
      <c r="AQ152" s="6" t="e">
        <f t="shared" si="138"/>
        <v>#VALUE!</v>
      </c>
      <c r="AR152" s="6" t="e">
        <f t="shared" si="139"/>
        <v>#VALUE!</v>
      </c>
      <c r="AS152" s="6" t="e">
        <f t="shared" si="140"/>
        <v>#VALUE!</v>
      </c>
      <c r="AT152" s="6" t="e">
        <f t="shared" si="141"/>
        <v>#VALUE!</v>
      </c>
      <c r="AU152" s="6" t="e">
        <f t="shared" si="142"/>
        <v>#VALUE!</v>
      </c>
      <c r="AV152" s="12">
        <f>IFERROR(VLOOKUP(K152,'prika 24h list'!A:B,2,FALSE),0)</f>
        <v>0</v>
      </c>
    </row>
    <row r="153" spans="1:48" ht="28.8" x14ac:dyDescent="0.3">
      <c r="A153" s="1" t="s">
        <v>153</v>
      </c>
      <c r="B153" s="1">
        <v>2112780</v>
      </c>
      <c r="C153" s="16" t="s">
        <v>788</v>
      </c>
      <c r="D153" s="6" t="e">
        <f t="shared" si="100"/>
        <v>#VALUE!</v>
      </c>
      <c r="E153" s="6" t="e">
        <f t="shared" si="101"/>
        <v>#VALUE!</v>
      </c>
      <c r="F153" s="6" t="e">
        <f t="shared" si="102"/>
        <v>#VALUE!</v>
      </c>
      <c r="G153" s="6" t="e">
        <f t="shared" si="103"/>
        <v>#VALUE!</v>
      </c>
      <c r="H153" s="6" t="e">
        <f t="shared" si="104"/>
        <v>#VALUE!</v>
      </c>
      <c r="I153" s="6">
        <f t="shared" si="105"/>
        <v>39</v>
      </c>
      <c r="J153" s="6">
        <f t="shared" si="106"/>
        <v>100</v>
      </c>
      <c r="K153" s="9" t="str">
        <f t="shared" si="107"/>
        <v xml:space="preserve">פריקה וטעינה ורכב שרות בלבד בימי א' עד ו' משעה 06:00 עד 09:00 </v>
      </c>
      <c r="L153" s="6" t="e">
        <f t="shared" si="108"/>
        <v>#VALUE!</v>
      </c>
      <c r="M153" s="6" t="e">
        <f t="shared" si="109"/>
        <v>#VALUE!</v>
      </c>
      <c r="N153" s="6" t="e">
        <f t="shared" si="110"/>
        <v>#VALUE!</v>
      </c>
      <c r="O153" s="6" t="e">
        <f t="shared" si="111"/>
        <v>#VALUE!</v>
      </c>
      <c r="P153" s="6" t="e">
        <f t="shared" si="112"/>
        <v>#VALUE!</v>
      </c>
      <c r="Q153" s="6">
        <f t="shared" si="113"/>
        <v>62</v>
      </c>
      <c r="R153" s="6" t="e">
        <f t="shared" si="114"/>
        <v>#VALUE!</v>
      </c>
      <c r="S153" s="6" t="e">
        <f t="shared" si="115"/>
        <v>#VALUE!</v>
      </c>
      <c r="T153" s="6" t="e">
        <f t="shared" si="116"/>
        <v>#VALUE!</v>
      </c>
      <c r="U153" s="6" t="e">
        <f t="shared" si="117"/>
        <v>#VALUE!</v>
      </c>
      <c r="V153" s="6" t="e">
        <f t="shared" si="118"/>
        <v>#VALUE!</v>
      </c>
      <c r="W153" s="6">
        <f t="shared" si="119"/>
        <v>34</v>
      </c>
      <c r="X153" s="6">
        <f t="shared" si="120"/>
        <v>50</v>
      </c>
      <c r="Y153" s="6" t="str">
        <f t="shared" si="121"/>
        <v>06:00</v>
      </c>
      <c r="Z153" s="6">
        <f t="shared" si="122"/>
        <v>59</v>
      </c>
      <c r="AA153" s="6" t="str">
        <f t="shared" si="123"/>
        <v>09:00</v>
      </c>
      <c r="AB153" s="6">
        <f t="shared" si="124"/>
        <v>62</v>
      </c>
      <c r="AC153" s="6" t="str">
        <f t="shared" si="125"/>
        <v xml:space="preserve">00 </v>
      </c>
      <c r="AD153" s="6" t="e">
        <f t="shared" si="126"/>
        <v>#VALUE!</v>
      </c>
      <c r="AE153" s="6" t="e">
        <f t="shared" si="127"/>
        <v>#VALUE!</v>
      </c>
      <c r="AF153" s="6" t="e">
        <f t="shared" si="128"/>
        <v>#VALUE!</v>
      </c>
      <c r="AG153" s="6" t="e">
        <f t="shared" si="129"/>
        <v>#VALUE!</v>
      </c>
      <c r="AH153" s="6"/>
      <c r="AI153" s="6">
        <f t="shared" si="130"/>
        <v>61</v>
      </c>
      <c r="AJ153" s="6" t="str">
        <f t="shared" si="131"/>
        <v xml:space="preserve"> </v>
      </c>
      <c r="AK153" s="6" t="e">
        <f t="shared" si="132"/>
        <v>#VALUE!</v>
      </c>
      <c r="AL153" s="6" t="e">
        <f t="shared" si="133"/>
        <v>#VALUE!</v>
      </c>
      <c r="AM153" s="6" t="e">
        <f t="shared" si="134"/>
        <v>#VALUE!</v>
      </c>
      <c r="AN153" s="6" t="e">
        <f t="shared" si="135"/>
        <v>#VALUE!</v>
      </c>
      <c r="AO153" s="6" t="e">
        <f t="shared" si="136"/>
        <v>#VALUE!</v>
      </c>
      <c r="AP153" s="6">
        <f t="shared" si="137"/>
        <v>1</v>
      </c>
      <c r="AQ153" s="6" t="e">
        <f t="shared" si="138"/>
        <v>#VALUE!</v>
      </c>
      <c r="AR153" s="6" t="e">
        <f t="shared" si="139"/>
        <v>#VALUE!</v>
      </c>
      <c r="AS153" s="6" t="e">
        <f t="shared" si="140"/>
        <v>#VALUE!</v>
      </c>
      <c r="AT153" s="6" t="e">
        <f t="shared" si="141"/>
        <v>#VALUE!</v>
      </c>
      <c r="AU153" s="6" t="e">
        <f t="shared" si="142"/>
        <v>#VALUE!</v>
      </c>
      <c r="AV153" s="12">
        <f>IFERROR(VLOOKUP(K153,'prika 24h list'!A:B,2,FALSE),0)</f>
        <v>0</v>
      </c>
    </row>
    <row r="154" spans="1:48" ht="28.8" x14ac:dyDescent="0.3">
      <c r="A154" s="1" t="s">
        <v>154</v>
      </c>
      <c r="B154" s="1">
        <v>2112798</v>
      </c>
      <c r="C154" s="16" t="s">
        <v>788</v>
      </c>
      <c r="D154" s="6" t="e">
        <f t="shared" si="100"/>
        <v>#VALUE!</v>
      </c>
      <c r="E154" s="6" t="e">
        <f t="shared" si="101"/>
        <v>#VALUE!</v>
      </c>
      <c r="F154" s="6" t="e">
        <f t="shared" si="102"/>
        <v>#VALUE!</v>
      </c>
      <c r="G154" s="6" t="e">
        <f t="shared" si="103"/>
        <v>#VALUE!</v>
      </c>
      <c r="H154" s="6" t="e">
        <f t="shared" si="104"/>
        <v>#VALUE!</v>
      </c>
      <c r="I154" s="6">
        <f t="shared" si="105"/>
        <v>39</v>
      </c>
      <c r="J154" s="6">
        <f t="shared" si="106"/>
        <v>100</v>
      </c>
      <c r="K154" s="9" t="str">
        <f t="shared" si="107"/>
        <v xml:space="preserve">פריקה וטעינה ורכב שרות בלבד בימי א' עד ו' משעה 06:00 עד 09:00 </v>
      </c>
      <c r="L154" s="6" t="e">
        <f t="shared" si="108"/>
        <v>#VALUE!</v>
      </c>
      <c r="M154" s="6" t="e">
        <f t="shared" si="109"/>
        <v>#VALUE!</v>
      </c>
      <c r="N154" s="6" t="e">
        <f t="shared" si="110"/>
        <v>#VALUE!</v>
      </c>
      <c r="O154" s="6" t="e">
        <f t="shared" si="111"/>
        <v>#VALUE!</v>
      </c>
      <c r="P154" s="6" t="e">
        <f t="shared" si="112"/>
        <v>#VALUE!</v>
      </c>
      <c r="Q154" s="6">
        <f t="shared" si="113"/>
        <v>62</v>
      </c>
      <c r="R154" s="6" t="e">
        <f t="shared" si="114"/>
        <v>#VALUE!</v>
      </c>
      <c r="S154" s="6" t="e">
        <f t="shared" si="115"/>
        <v>#VALUE!</v>
      </c>
      <c r="T154" s="6" t="e">
        <f t="shared" si="116"/>
        <v>#VALUE!</v>
      </c>
      <c r="U154" s="6" t="e">
        <f t="shared" si="117"/>
        <v>#VALUE!</v>
      </c>
      <c r="V154" s="6" t="e">
        <f t="shared" si="118"/>
        <v>#VALUE!</v>
      </c>
      <c r="W154" s="6">
        <f t="shared" si="119"/>
        <v>34</v>
      </c>
      <c r="X154" s="6">
        <f t="shared" si="120"/>
        <v>50</v>
      </c>
      <c r="Y154" s="6" t="str">
        <f t="shared" si="121"/>
        <v>06:00</v>
      </c>
      <c r="Z154" s="6">
        <f t="shared" si="122"/>
        <v>59</v>
      </c>
      <c r="AA154" s="6" t="str">
        <f t="shared" si="123"/>
        <v>09:00</v>
      </c>
      <c r="AB154" s="6">
        <f t="shared" si="124"/>
        <v>62</v>
      </c>
      <c r="AC154" s="6" t="str">
        <f t="shared" si="125"/>
        <v xml:space="preserve">00 </v>
      </c>
      <c r="AD154" s="6" t="e">
        <f t="shared" si="126"/>
        <v>#VALUE!</v>
      </c>
      <c r="AE154" s="6" t="e">
        <f t="shared" si="127"/>
        <v>#VALUE!</v>
      </c>
      <c r="AF154" s="6" t="e">
        <f t="shared" si="128"/>
        <v>#VALUE!</v>
      </c>
      <c r="AG154" s="6" t="e">
        <f t="shared" si="129"/>
        <v>#VALUE!</v>
      </c>
      <c r="AH154" s="6"/>
      <c r="AI154" s="6">
        <f t="shared" si="130"/>
        <v>61</v>
      </c>
      <c r="AJ154" s="6" t="str">
        <f t="shared" si="131"/>
        <v xml:space="preserve"> </v>
      </c>
      <c r="AK154" s="6" t="e">
        <f t="shared" si="132"/>
        <v>#VALUE!</v>
      </c>
      <c r="AL154" s="6" t="e">
        <f t="shared" si="133"/>
        <v>#VALUE!</v>
      </c>
      <c r="AM154" s="6" t="e">
        <f t="shared" si="134"/>
        <v>#VALUE!</v>
      </c>
      <c r="AN154" s="6" t="e">
        <f t="shared" si="135"/>
        <v>#VALUE!</v>
      </c>
      <c r="AO154" s="6" t="e">
        <f t="shared" si="136"/>
        <v>#VALUE!</v>
      </c>
      <c r="AP154" s="6">
        <f t="shared" si="137"/>
        <v>1</v>
      </c>
      <c r="AQ154" s="6" t="e">
        <f t="shared" si="138"/>
        <v>#VALUE!</v>
      </c>
      <c r="AR154" s="6" t="e">
        <f t="shared" si="139"/>
        <v>#VALUE!</v>
      </c>
      <c r="AS154" s="6" t="e">
        <f t="shared" si="140"/>
        <v>#VALUE!</v>
      </c>
      <c r="AT154" s="6" t="e">
        <f t="shared" si="141"/>
        <v>#VALUE!</v>
      </c>
      <c r="AU154" s="6" t="e">
        <f t="shared" si="142"/>
        <v>#VALUE!</v>
      </c>
      <c r="AV154" s="12">
        <f>IFERROR(VLOOKUP(K154,'prika 24h list'!A:B,2,FALSE),0)</f>
        <v>0</v>
      </c>
    </row>
    <row r="155" spans="1:48" ht="28.8" x14ac:dyDescent="0.3">
      <c r="A155" s="1" t="s">
        <v>155</v>
      </c>
      <c r="B155" s="1">
        <v>2112802</v>
      </c>
      <c r="C155" s="16" t="s">
        <v>788</v>
      </c>
      <c r="D155" s="6" t="e">
        <f t="shared" si="100"/>
        <v>#VALUE!</v>
      </c>
      <c r="E155" s="6" t="e">
        <f t="shared" si="101"/>
        <v>#VALUE!</v>
      </c>
      <c r="F155" s="6" t="e">
        <f t="shared" si="102"/>
        <v>#VALUE!</v>
      </c>
      <c r="G155" s="6" t="e">
        <f t="shared" si="103"/>
        <v>#VALUE!</v>
      </c>
      <c r="H155" s="6" t="e">
        <f t="shared" si="104"/>
        <v>#VALUE!</v>
      </c>
      <c r="I155" s="6">
        <f t="shared" si="105"/>
        <v>39</v>
      </c>
      <c r="J155" s="6">
        <f t="shared" si="106"/>
        <v>100</v>
      </c>
      <c r="K155" s="9" t="str">
        <f t="shared" si="107"/>
        <v xml:space="preserve">פריקה וטעינה ורכב שרות בלבד בימי א' עד ו' משעה 06:00 עד 09:00 </v>
      </c>
      <c r="L155" s="6" t="e">
        <f t="shared" si="108"/>
        <v>#VALUE!</v>
      </c>
      <c r="M155" s="6" t="e">
        <f t="shared" si="109"/>
        <v>#VALUE!</v>
      </c>
      <c r="N155" s="6" t="e">
        <f t="shared" si="110"/>
        <v>#VALUE!</v>
      </c>
      <c r="O155" s="6" t="e">
        <f t="shared" si="111"/>
        <v>#VALUE!</v>
      </c>
      <c r="P155" s="6" t="e">
        <f t="shared" si="112"/>
        <v>#VALUE!</v>
      </c>
      <c r="Q155" s="6">
        <f t="shared" si="113"/>
        <v>62</v>
      </c>
      <c r="R155" s="6" t="e">
        <f t="shared" si="114"/>
        <v>#VALUE!</v>
      </c>
      <c r="S155" s="6" t="e">
        <f t="shared" si="115"/>
        <v>#VALUE!</v>
      </c>
      <c r="T155" s="6" t="e">
        <f t="shared" si="116"/>
        <v>#VALUE!</v>
      </c>
      <c r="U155" s="6" t="e">
        <f t="shared" si="117"/>
        <v>#VALUE!</v>
      </c>
      <c r="V155" s="6" t="e">
        <f t="shared" si="118"/>
        <v>#VALUE!</v>
      </c>
      <c r="W155" s="6">
        <f t="shared" si="119"/>
        <v>34</v>
      </c>
      <c r="X155" s="6">
        <f t="shared" si="120"/>
        <v>50</v>
      </c>
      <c r="Y155" s="6" t="str">
        <f t="shared" si="121"/>
        <v>06:00</v>
      </c>
      <c r="Z155" s="6">
        <f t="shared" si="122"/>
        <v>59</v>
      </c>
      <c r="AA155" s="6" t="str">
        <f t="shared" si="123"/>
        <v>09:00</v>
      </c>
      <c r="AB155" s="6">
        <f t="shared" si="124"/>
        <v>62</v>
      </c>
      <c r="AC155" s="6" t="str">
        <f t="shared" si="125"/>
        <v xml:space="preserve">00 </v>
      </c>
      <c r="AD155" s="6" t="e">
        <f t="shared" si="126"/>
        <v>#VALUE!</v>
      </c>
      <c r="AE155" s="6" t="e">
        <f t="shared" si="127"/>
        <v>#VALUE!</v>
      </c>
      <c r="AF155" s="6" t="e">
        <f t="shared" si="128"/>
        <v>#VALUE!</v>
      </c>
      <c r="AG155" s="6" t="e">
        <f t="shared" si="129"/>
        <v>#VALUE!</v>
      </c>
      <c r="AH155" s="6"/>
      <c r="AI155" s="6">
        <f t="shared" si="130"/>
        <v>61</v>
      </c>
      <c r="AJ155" s="6" t="str">
        <f t="shared" si="131"/>
        <v xml:space="preserve"> </v>
      </c>
      <c r="AK155" s="6" t="e">
        <f t="shared" si="132"/>
        <v>#VALUE!</v>
      </c>
      <c r="AL155" s="6" t="e">
        <f t="shared" si="133"/>
        <v>#VALUE!</v>
      </c>
      <c r="AM155" s="6" t="e">
        <f t="shared" si="134"/>
        <v>#VALUE!</v>
      </c>
      <c r="AN155" s="6" t="e">
        <f t="shared" si="135"/>
        <v>#VALUE!</v>
      </c>
      <c r="AO155" s="6" t="e">
        <f t="shared" si="136"/>
        <v>#VALUE!</v>
      </c>
      <c r="AP155" s="6">
        <f t="shared" si="137"/>
        <v>1</v>
      </c>
      <c r="AQ155" s="6" t="e">
        <f t="shared" si="138"/>
        <v>#VALUE!</v>
      </c>
      <c r="AR155" s="6" t="e">
        <f t="shared" si="139"/>
        <v>#VALUE!</v>
      </c>
      <c r="AS155" s="6" t="e">
        <f t="shared" si="140"/>
        <v>#VALUE!</v>
      </c>
      <c r="AT155" s="6" t="e">
        <f t="shared" si="141"/>
        <v>#VALUE!</v>
      </c>
      <c r="AU155" s="6" t="e">
        <f t="shared" si="142"/>
        <v>#VALUE!</v>
      </c>
      <c r="AV155" s="12">
        <f>IFERROR(VLOOKUP(K155,'prika 24h list'!A:B,2,FALSE),0)</f>
        <v>0</v>
      </c>
    </row>
    <row r="156" spans="1:48" ht="28.8" x14ac:dyDescent="0.3">
      <c r="A156" s="1" t="s">
        <v>156</v>
      </c>
      <c r="B156" s="1">
        <v>2130764</v>
      </c>
      <c r="C156" s="16" t="s">
        <v>789</v>
      </c>
      <c r="D156" s="6">
        <f t="shared" si="100"/>
        <v>11</v>
      </c>
      <c r="E156" s="6" t="str">
        <f t="shared" si="101"/>
        <v>__ 12</v>
      </c>
      <c r="F156" s="6">
        <f t="shared" si="102"/>
        <v>3</v>
      </c>
      <c r="G156" s="6">
        <f t="shared" si="103"/>
        <v>5</v>
      </c>
      <c r="H156" s="6">
        <f t="shared" si="104"/>
        <v>12</v>
      </c>
      <c r="I156" s="6">
        <f t="shared" si="105"/>
        <v>48</v>
      </c>
      <c r="J156" s="6">
        <f t="shared" si="106"/>
        <v>66</v>
      </c>
      <c r="K156" s="9" t="str">
        <f t="shared" si="107"/>
        <v xml:space="preserve">פריקה וטעינה מותרת </v>
      </c>
      <c r="L156" s="6" t="e">
        <f t="shared" si="108"/>
        <v>#VALUE!</v>
      </c>
      <c r="M156" s="6" t="e">
        <f t="shared" si="109"/>
        <v>#VALUE!</v>
      </c>
      <c r="N156" s="6" t="e">
        <f t="shared" si="110"/>
        <v>#VALUE!</v>
      </c>
      <c r="O156" s="6" t="e">
        <f t="shared" si="111"/>
        <v>#VALUE!</v>
      </c>
      <c r="P156" s="6" t="e">
        <f t="shared" si="112"/>
        <v>#VALUE!</v>
      </c>
      <c r="Q156" s="6">
        <f t="shared" si="113"/>
        <v>19</v>
      </c>
      <c r="R156" s="6" t="e">
        <f t="shared" si="114"/>
        <v>#VALUE!</v>
      </c>
      <c r="S156" s="6" t="e">
        <f t="shared" si="115"/>
        <v>#VALUE!</v>
      </c>
      <c r="T156" s="6" t="e">
        <f t="shared" si="116"/>
        <v>#VALUE!</v>
      </c>
      <c r="U156" s="6" t="e">
        <f t="shared" si="117"/>
        <v>#VALUE!</v>
      </c>
      <c r="V156" s="6" t="e">
        <f t="shared" si="118"/>
        <v>#VALUE!</v>
      </c>
      <c r="W156" s="6" t="e">
        <f t="shared" si="119"/>
        <v>#VALUE!</v>
      </c>
      <c r="X156" s="6" t="e">
        <f t="shared" si="120"/>
        <v>#VALUE!</v>
      </c>
      <c r="Y156" s="6" t="e">
        <f t="shared" si="121"/>
        <v>#VALUE!</v>
      </c>
      <c r="Z156" s="6" t="e">
        <f t="shared" si="122"/>
        <v>#VALUE!</v>
      </c>
      <c r="AA156" s="6" t="e">
        <f t="shared" si="123"/>
        <v>#VALUE!</v>
      </c>
      <c r="AB156" s="6">
        <f t="shared" si="124"/>
        <v>19</v>
      </c>
      <c r="AC156" s="6" t="e">
        <f t="shared" si="125"/>
        <v>#VALUE!</v>
      </c>
      <c r="AD156" s="6" t="e">
        <f t="shared" si="126"/>
        <v>#VALUE!</v>
      </c>
      <c r="AE156" s="6" t="e">
        <f t="shared" si="127"/>
        <v>#VALUE!</v>
      </c>
      <c r="AF156" s="6" t="e">
        <f t="shared" si="128"/>
        <v>#VALUE!</v>
      </c>
      <c r="AG156" s="6" t="e">
        <f t="shared" si="129"/>
        <v>#VALUE!</v>
      </c>
      <c r="AH156" s="6"/>
      <c r="AI156" s="6">
        <f t="shared" si="130"/>
        <v>17</v>
      </c>
      <c r="AJ156" s="6" t="str">
        <f t="shared" si="131"/>
        <v xml:space="preserve">ת </v>
      </c>
      <c r="AK156" s="6" t="e">
        <f t="shared" si="132"/>
        <v>#VALUE!</v>
      </c>
      <c r="AL156" s="6" t="e">
        <f t="shared" si="133"/>
        <v>#VALUE!</v>
      </c>
      <c r="AM156" s="6" t="e">
        <f t="shared" si="134"/>
        <v>#VALUE!</v>
      </c>
      <c r="AN156" s="6" t="e">
        <f t="shared" si="135"/>
        <v>#VALUE!</v>
      </c>
      <c r="AO156" s="6" t="e">
        <f t="shared" si="136"/>
        <v>#VALUE!</v>
      </c>
      <c r="AP156" s="6">
        <f t="shared" si="137"/>
        <v>2</v>
      </c>
      <c r="AQ156" s="6" t="e">
        <f t="shared" si="138"/>
        <v>#VALUE!</v>
      </c>
      <c r="AR156" s="6" t="e">
        <f t="shared" si="139"/>
        <v>#VALUE!</v>
      </c>
      <c r="AS156" s="6" t="e">
        <f t="shared" si="140"/>
        <v>#VALUE!</v>
      </c>
      <c r="AT156" s="6" t="e">
        <f t="shared" si="141"/>
        <v>#VALUE!</v>
      </c>
      <c r="AU156" s="6" t="e">
        <f t="shared" si="142"/>
        <v>#VALUE!</v>
      </c>
      <c r="AV156" s="12">
        <f>IFERROR(VLOOKUP(K156,'prika 24h list'!A:B,2,FALSE),0)</f>
        <v>0</v>
      </c>
    </row>
    <row r="157" spans="1:48" x14ac:dyDescent="0.3">
      <c r="A157" s="1" t="s">
        <v>157</v>
      </c>
      <c r="B157" s="1">
        <v>2136023</v>
      </c>
      <c r="C157" s="16" t="s">
        <v>790</v>
      </c>
      <c r="D157" s="6" t="e">
        <f t="shared" si="100"/>
        <v>#VALUE!</v>
      </c>
      <c r="E157" s="6" t="e">
        <f t="shared" si="101"/>
        <v>#VALUE!</v>
      </c>
      <c r="F157" s="6" t="e">
        <f t="shared" si="102"/>
        <v>#VALUE!</v>
      </c>
      <c r="G157" s="6" t="e">
        <f t="shared" si="103"/>
        <v>#VALUE!</v>
      </c>
      <c r="H157" s="6" t="e">
        <f t="shared" si="104"/>
        <v>#VALUE!</v>
      </c>
      <c r="I157" s="6">
        <f t="shared" si="105"/>
        <v>13</v>
      </c>
      <c r="J157" s="6">
        <f t="shared" si="106"/>
        <v>32</v>
      </c>
      <c r="K157" s="9" t="str">
        <f t="shared" si="107"/>
        <v>פריקה וטעינה 20 דקות</v>
      </c>
      <c r="L157" s="6" t="e">
        <f t="shared" si="108"/>
        <v>#VALUE!</v>
      </c>
      <c r="M157" s="6" t="e">
        <f t="shared" si="109"/>
        <v>#VALUE!</v>
      </c>
      <c r="N157" s="6" t="e">
        <f t="shared" si="110"/>
        <v>#VALUE!</v>
      </c>
      <c r="O157" s="6" t="e">
        <f t="shared" si="111"/>
        <v>#VALUE!</v>
      </c>
      <c r="P157" s="6" t="e">
        <f t="shared" si="112"/>
        <v>#VALUE!</v>
      </c>
      <c r="Q157" s="6">
        <f t="shared" si="113"/>
        <v>20</v>
      </c>
      <c r="R157" s="6" t="e">
        <f t="shared" si="114"/>
        <v>#VALUE!</v>
      </c>
      <c r="S157" s="6" t="e">
        <f t="shared" si="115"/>
        <v>#VALUE!</v>
      </c>
      <c r="T157" s="6" t="e">
        <f t="shared" si="116"/>
        <v>#VALUE!</v>
      </c>
      <c r="U157" s="6" t="e">
        <f t="shared" si="117"/>
        <v>#VALUE!</v>
      </c>
      <c r="V157" s="6" t="e">
        <f t="shared" si="118"/>
        <v>#VALUE!</v>
      </c>
      <c r="W157" s="6" t="e">
        <f t="shared" si="119"/>
        <v>#VALUE!</v>
      </c>
      <c r="X157" s="6" t="e">
        <f t="shared" si="120"/>
        <v>#VALUE!</v>
      </c>
      <c r="Y157" s="6" t="e">
        <f t="shared" si="121"/>
        <v>#VALUE!</v>
      </c>
      <c r="Z157" s="6" t="e">
        <f t="shared" si="122"/>
        <v>#VALUE!</v>
      </c>
      <c r="AA157" s="6" t="e">
        <f t="shared" si="123"/>
        <v>#VALUE!</v>
      </c>
      <c r="AB157" s="6">
        <f t="shared" si="124"/>
        <v>20</v>
      </c>
      <c r="AC157" s="6" t="e">
        <f t="shared" si="125"/>
        <v>#VALUE!</v>
      </c>
      <c r="AD157" s="6" t="e">
        <f t="shared" si="126"/>
        <v>#VALUE!</v>
      </c>
      <c r="AE157" s="6" t="e">
        <f t="shared" si="127"/>
        <v>#VALUE!</v>
      </c>
      <c r="AF157" s="6" t="e">
        <f t="shared" si="128"/>
        <v>#VALUE!</v>
      </c>
      <c r="AG157" s="6" t="e">
        <f t="shared" si="129"/>
        <v>#VALUE!</v>
      </c>
      <c r="AH157" s="6"/>
      <c r="AI157" s="6">
        <f t="shared" si="130"/>
        <v>18</v>
      </c>
      <c r="AJ157" s="6" t="str">
        <f t="shared" si="131"/>
        <v>ות</v>
      </c>
      <c r="AK157" s="6" t="e">
        <f t="shared" si="132"/>
        <v>#VALUE!</v>
      </c>
      <c r="AL157" s="6" t="e">
        <f t="shared" si="133"/>
        <v>#VALUE!</v>
      </c>
      <c r="AM157" s="6" t="e">
        <f t="shared" si="134"/>
        <v>#VALUE!</v>
      </c>
      <c r="AN157" s="6" t="e">
        <f t="shared" si="135"/>
        <v>#VALUE!</v>
      </c>
      <c r="AO157" s="6" t="e">
        <f t="shared" si="136"/>
        <v>#VALUE!</v>
      </c>
      <c r="AP157" s="6">
        <f t="shared" si="137"/>
        <v>2</v>
      </c>
      <c r="AQ157" s="6" t="e">
        <f t="shared" si="138"/>
        <v>#VALUE!</v>
      </c>
      <c r="AR157" s="6" t="e">
        <f t="shared" si="139"/>
        <v>#VALUE!</v>
      </c>
      <c r="AS157" s="6" t="e">
        <f t="shared" si="140"/>
        <v>#VALUE!</v>
      </c>
      <c r="AT157" s="6" t="e">
        <f t="shared" si="141"/>
        <v>#VALUE!</v>
      </c>
      <c r="AU157" s="6" t="e">
        <f t="shared" si="142"/>
        <v>#VALUE!</v>
      </c>
      <c r="AV157" s="12">
        <f>IFERROR(VLOOKUP(K157,'prika 24h list'!A:B,2,FALSE),0)</f>
        <v>0</v>
      </c>
    </row>
    <row r="158" spans="1:48" ht="28.8" x14ac:dyDescent="0.3">
      <c r="A158" s="1" t="s">
        <v>158</v>
      </c>
      <c r="B158" s="1">
        <v>2136028</v>
      </c>
      <c r="C158" s="16" t="s">
        <v>791</v>
      </c>
      <c r="D158" s="6">
        <f t="shared" si="100"/>
        <v>18</v>
      </c>
      <c r="E158" s="6" t="str">
        <f t="shared" si="101"/>
        <v>ל- 12</v>
      </c>
      <c r="F158" s="6">
        <f t="shared" si="102"/>
        <v>3</v>
      </c>
      <c r="G158" s="6">
        <f t="shared" si="103"/>
        <v>5</v>
      </c>
      <c r="H158" s="6">
        <f t="shared" si="104"/>
        <v>12</v>
      </c>
      <c r="I158" s="6">
        <f t="shared" si="105"/>
        <v>22</v>
      </c>
      <c r="J158" s="6">
        <f t="shared" si="106"/>
        <v>66</v>
      </c>
      <c r="K158" s="9" t="str">
        <f t="shared" si="107"/>
        <v xml:space="preserve">פריקה וטעינה בימי א' עד ה' מ- 08:00 עד 13:00 </v>
      </c>
      <c r="L158" s="6">
        <f t="shared" si="108"/>
        <v>19</v>
      </c>
      <c r="M158" s="6">
        <f t="shared" si="109"/>
        <v>33</v>
      </c>
      <c r="N158" s="6" t="str">
        <f t="shared" si="110"/>
        <v>08:00</v>
      </c>
      <c r="O158" s="6">
        <f t="shared" si="111"/>
        <v>42</v>
      </c>
      <c r="P158" s="6" t="str">
        <f t="shared" si="112"/>
        <v>13:00</v>
      </c>
      <c r="Q158" s="6">
        <f t="shared" si="113"/>
        <v>45</v>
      </c>
      <c r="R158" s="6" t="str">
        <f t="shared" si="114"/>
        <v xml:space="preserve">00 </v>
      </c>
      <c r="S158" s="6" t="e">
        <f t="shared" si="115"/>
        <v>#VALUE!</v>
      </c>
      <c r="T158" s="6" t="e">
        <f t="shared" si="116"/>
        <v>#VALUE!</v>
      </c>
      <c r="U158" s="6" t="e">
        <f t="shared" si="117"/>
        <v>#VALUE!</v>
      </c>
      <c r="V158" s="6" t="e">
        <f t="shared" si="118"/>
        <v>#VALUE!</v>
      </c>
      <c r="W158" s="6" t="e">
        <f t="shared" si="119"/>
        <v>#VALUE!</v>
      </c>
      <c r="X158" s="6" t="e">
        <f t="shared" si="120"/>
        <v>#VALUE!</v>
      </c>
      <c r="Y158" s="6" t="e">
        <f t="shared" si="121"/>
        <v>#VALUE!</v>
      </c>
      <c r="Z158" s="6" t="e">
        <f t="shared" si="122"/>
        <v>#VALUE!</v>
      </c>
      <c r="AA158" s="6" t="e">
        <f t="shared" si="123"/>
        <v>#VALUE!</v>
      </c>
      <c r="AB158" s="6">
        <f t="shared" si="124"/>
        <v>45</v>
      </c>
      <c r="AC158" s="6" t="e">
        <f t="shared" si="125"/>
        <v>#VALUE!</v>
      </c>
      <c r="AD158" s="6" t="e">
        <f t="shared" si="126"/>
        <v>#VALUE!</v>
      </c>
      <c r="AE158" s="6" t="e">
        <f t="shared" si="127"/>
        <v>#VALUE!</v>
      </c>
      <c r="AF158" s="6" t="e">
        <f t="shared" si="128"/>
        <v>#VALUE!</v>
      </c>
      <c r="AG158" s="6" t="e">
        <f t="shared" si="129"/>
        <v>#VALUE!</v>
      </c>
      <c r="AH158" s="6"/>
      <c r="AI158" s="6">
        <f t="shared" si="130"/>
        <v>44</v>
      </c>
      <c r="AJ158" s="6" t="str">
        <f t="shared" si="131"/>
        <v xml:space="preserve"> </v>
      </c>
      <c r="AK158" s="6" t="e">
        <f t="shared" si="132"/>
        <v>#VALUE!</v>
      </c>
      <c r="AL158" s="6" t="e">
        <f t="shared" si="133"/>
        <v>#VALUE!</v>
      </c>
      <c r="AM158" s="6" t="e">
        <f t="shared" si="134"/>
        <v>#VALUE!</v>
      </c>
      <c r="AN158" s="6" t="e">
        <f t="shared" si="135"/>
        <v>#VALUE!</v>
      </c>
      <c r="AO158" s="6" t="e">
        <f t="shared" si="136"/>
        <v>#VALUE!</v>
      </c>
      <c r="AP158" s="6">
        <f t="shared" si="137"/>
        <v>1</v>
      </c>
      <c r="AQ158" s="6" t="e">
        <f t="shared" si="138"/>
        <v>#VALUE!</v>
      </c>
      <c r="AR158" s="6" t="e">
        <f t="shared" si="139"/>
        <v>#VALUE!</v>
      </c>
      <c r="AS158" s="6" t="e">
        <f t="shared" si="140"/>
        <v>#VALUE!</v>
      </c>
      <c r="AT158" s="6" t="e">
        <f t="shared" si="141"/>
        <v>#VALUE!</v>
      </c>
      <c r="AU158" s="6" t="e">
        <f t="shared" si="142"/>
        <v>#VALUE!</v>
      </c>
      <c r="AV158" s="12">
        <f>IFERROR(VLOOKUP(K158,'prika 24h list'!A:B,2,FALSE),0)</f>
        <v>0</v>
      </c>
    </row>
    <row r="159" spans="1:48" x14ac:dyDescent="0.3">
      <c r="A159" s="1" t="s">
        <v>159</v>
      </c>
      <c r="B159" s="1">
        <v>2138263</v>
      </c>
      <c r="C159" s="16" t="s">
        <v>748</v>
      </c>
      <c r="D159" s="6" t="e">
        <f t="shared" si="100"/>
        <v>#VALUE!</v>
      </c>
      <c r="E159" s="6" t="e">
        <f t="shared" si="101"/>
        <v>#VALUE!</v>
      </c>
      <c r="F159" s="6" t="e">
        <f t="shared" si="102"/>
        <v>#VALUE!</v>
      </c>
      <c r="G159" s="6" t="e">
        <f t="shared" si="103"/>
        <v>#VALUE!</v>
      </c>
      <c r="H159" s="6" t="e">
        <f t="shared" si="104"/>
        <v>#VALUE!</v>
      </c>
      <c r="I159" s="6">
        <f t="shared" si="105"/>
        <v>13</v>
      </c>
      <c r="J159" s="6">
        <f t="shared" si="106"/>
        <v>25</v>
      </c>
      <c r="K159" s="9" t="str">
        <f t="shared" si="107"/>
        <v xml:space="preserve">פריקה וטעינה </v>
      </c>
      <c r="L159" s="6" t="e">
        <f t="shared" si="108"/>
        <v>#VALUE!</v>
      </c>
      <c r="M159" s="6" t="e">
        <f t="shared" si="109"/>
        <v>#VALUE!</v>
      </c>
      <c r="N159" s="6" t="e">
        <f t="shared" si="110"/>
        <v>#VALUE!</v>
      </c>
      <c r="O159" s="6" t="e">
        <f t="shared" si="111"/>
        <v>#VALUE!</v>
      </c>
      <c r="P159" s="6" t="e">
        <f t="shared" si="112"/>
        <v>#VALUE!</v>
      </c>
      <c r="Q159" s="6">
        <f t="shared" si="113"/>
        <v>13</v>
      </c>
      <c r="R159" s="6" t="e">
        <f t="shared" si="114"/>
        <v>#VALUE!</v>
      </c>
      <c r="S159" s="6" t="e">
        <f t="shared" si="115"/>
        <v>#VALUE!</v>
      </c>
      <c r="T159" s="6" t="e">
        <f t="shared" si="116"/>
        <v>#VALUE!</v>
      </c>
      <c r="U159" s="6" t="e">
        <f t="shared" si="117"/>
        <v>#VALUE!</v>
      </c>
      <c r="V159" s="6" t="e">
        <f t="shared" si="118"/>
        <v>#VALUE!</v>
      </c>
      <c r="W159" s="6" t="e">
        <f t="shared" si="119"/>
        <v>#VALUE!</v>
      </c>
      <c r="X159" s="6" t="e">
        <f t="shared" si="120"/>
        <v>#VALUE!</v>
      </c>
      <c r="Y159" s="6" t="e">
        <f t="shared" si="121"/>
        <v>#VALUE!</v>
      </c>
      <c r="Z159" s="6" t="e">
        <f t="shared" si="122"/>
        <v>#VALUE!</v>
      </c>
      <c r="AA159" s="6" t="e">
        <f t="shared" si="123"/>
        <v>#VALUE!</v>
      </c>
      <c r="AB159" s="6">
        <f t="shared" si="124"/>
        <v>13</v>
      </c>
      <c r="AC159" s="6" t="e">
        <f t="shared" si="125"/>
        <v>#VALUE!</v>
      </c>
      <c r="AD159" s="6" t="e">
        <f t="shared" si="126"/>
        <v>#VALUE!</v>
      </c>
      <c r="AE159" s="6" t="e">
        <f t="shared" si="127"/>
        <v>#VALUE!</v>
      </c>
      <c r="AF159" s="6" t="e">
        <f t="shared" si="128"/>
        <v>#VALUE!</v>
      </c>
      <c r="AG159" s="6" t="e">
        <f t="shared" si="129"/>
        <v>#VALUE!</v>
      </c>
      <c r="AH159" s="6"/>
      <c r="AI159" s="6">
        <f t="shared" si="130"/>
        <v>11</v>
      </c>
      <c r="AJ159" s="6" t="str">
        <f t="shared" si="131"/>
        <v xml:space="preserve">ה </v>
      </c>
      <c r="AK159" s="6" t="e">
        <f t="shared" si="132"/>
        <v>#VALUE!</v>
      </c>
      <c r="AL159" s="6" t="e">
        <f t="shared" si="133"/>
        <v>#VALUE!</v>
      </c>
      <c r="AM159" s="6" t="e">
        <f t="shared" si="134"/>
        <v>#VALUE!</v>
      </c>
      <c r="AN159" s="6" t="e">
        <f t="shared" si="135"/>
        <v>#VALUE!</v>
      </c>
      <c r="AO159" s="6" t="e">
        <f t="shared" si="136"/>
        <v>#VALUE!</v>
      </c>
      <c r="AP159" s="6">
        <f t="shared" si="137"/>
        <v>2</v>
      </c>
      <c r="AQ159" s="6" t="e">
        <f t="shared" si="138"/>
        <v>#VALUE!</v>
      </c>
      <c r="AR159" s="6" t="e">
        <f t="shared" si="139"/>
        <v>#VALUE!</v>
      </c>
      <c r="AS159" s="6" t="e">
        <f t="shared" si="140"/>
        <v>#VALUE!</v>
      </c>
      <c r="AT159" s="6" t="e">
        <f t="shared" si="141"/>
        <v>#VALUE!</v>
      </c>
      <c r="AU159" s="6" t="e">
        <f t="shared" si="142"/>
        <v>#VALUE!</v>
      </c>
      <c r="AV159" s="12">
        <f>IFERROR(VLOOKUP(K159,'prika 24h list'!A:B,2,FALSE),0)</f>
        <v>0</v>
      </c>
    </row>
    <row r="160" spans="1:48" ht="172.8" x14ac:dyDescent="0.3">
      <c r="A160" s="1" t="s">
        <v>160</v>
      </c>
      <c r="B160" s="1">
        <v>2140547</v>
      </c>
      <c r="C160" s="16" t="s">
        <v>792</v>
      </c>
      <c r="D160" s="6">
        <f t="shared" si="100"/>
        <v>17</v>
      </c>
      <c r="E160" s="6" t="str">
        <f t="shared" si="101"/>
        <v>קף 12</v>
      </c>
      <c r="F160" s="6">
        <f t="shared" si="102"/>
        <v>3</v>
      </c>
      <c r="G160" s="6">
        <f t="shared" si="103"/>
        <v>5</v>
      </c>
      <c r="H160" s="6">
        <f t="shared" si="104"/>
        <v>12</v>
      </c>
      <c r="I160" s="6">
        <f t="shared" si="105"/>
        <v>27</v>
      </c>
      <c r="J160" s="6">
        <f t="shared" si="106"/>
        <v>232</v>
      </c>
      <c r="K160" s="9" t="str">
        <f t="shared" si="107"/>
        <v xml:space="preserve">פריקה וטעינה רציפה לכל רכב המוגדרים ברישיונם "משא", מסחרי" ו- "אחוד" בלבד בימים א' עד ה' משעה 08:00 עד 16:00 בימי ו' וערבי חג מ 08:00 עד 13:00 רכב חונה בניגוד לחוק יגרר ביתר השעות מותרת החניה לכל סוגי הרכב </v>
      </c>
      <c r="L160" s="6">
        <f t="shared" si="108"/>
        <v>81</v>
      </c>
      <c r="M160" s="6">
        <f t="shared" si="109"/>
        <v>97</v>
      </c>
      <c r="N160" s="6" t="str">
        <f t="shared" si="110"/>
        <v>08:00</v>
      </c>
      <c r="O160" s="6">
        <f t="shared" si="111"/>
        <v>106</v>
      </c>
      <c r="P160" s="6" t="str">
        <f t="shared" si="112"/>
        <v>16:00</v>
      </c>
      <c r="Q160" s="6">
        <f t="shared" si="113"/>
        <v>116</v>
      </c>
      <c r="R160" s="6" t="str">
        <f t="shared" si="114"/>
        <v>00 בימי ו'</v>
      </c>
      <c r="S160" s="6" t="e">
        <f t="shared" si="115"/>
        <v>#VALUE!</v>
      </c>
      <c r="T160" s="6" t="e">
        <f t="shared" si="116"/>
        <v>#VALUE!</v>
      </c>
      <c r="U160" s="6" t="e">
        <f t="shared" si="117"/>
        <v>#VALUE!</v>
      </c>
      <c r="V160" s="6" t="e">
        <f t="shared" si="118"/>
        <v>#VALUE!</v>
      </c>
      <c r="W160" s="6" t="e">
        <f t="shared" si="119"/>
        <v>#VALUE!</v>
      </c>
      <c r="X160" s="6" t="e">
        <f t="shared" si="120"/>
        <v>#VALUE!</v>
      </c>
      <c r="Y160" s="6" t="e">
        <f t="shared" si="121"/>
        <v>#VALUE!</v>
      </c>
      <c r="Z160" s="6" t="e">
        <f t="shared" si="122"/>
        <v>#VALUE!</v>
      </c>
      <c r="AA160" s="6" t="e">
        <f t="shared" si="123"/>
        <v>#VALUE!</v>
      </c>
      <c r="AB160" s="6">
        <f t="shared" si="124"/>
        <v>206</v>
      </c>
      <c r="AC160" s="6" t="e">
        <f t="shared" si="125"/>
        <v>#VALUE!</v>
      </c>
      <c r="AD160" s="6" t="e">
        <f t="shared" si="126"/>
        <v>#VALUE!</v>
      </c>
      <c r="AE160" s="6" t="e">
        <f t="shared" si="127"/>
        <v>#VALUE!</v>
      </c>
      <c r="AF160" s="6" t="e">
        <f t="shared" si="128"/>
        <v>#VALUE!</v>
      </c>
      <c r="AG160" s="6" t="e">
        <f t="shared" si="129"/>
        <v>#VALUE!</v>
      </c>
      <c r="AH160" s="6"/>
      <c r="AI160" s="6">
        <f t="shared" si="130"/>
        <v>114</v>
      </c>
      <c r="AJ160" s="6" t="str">
        <f t="shared" si="131"/>
        <v xml:space="preserve">ו' וערבי חג מ 08:00 עד 13:00 רכב חונה בניגוד לחוק יגרר ביתר השעות מותרת החניה לכל סוגי הרכב </v>
      </c>
      <c r="AK160" s="6">
        <f t="shared" si="132"/>
        <v>1</v>
      </c>
      <c r="AL160" s="6">
        <f t="shared" si="133"/>
        <v>17</v>
      </c>
      <c r="AM160" s="6" t="str">
        <f t="shared" si="134"/>
        <v>08:00</v>
      </c>
      <c r="AN160" s="6">
        <f t="shared" si="135"/>
        <v>26</v>
      </c>
      <c r="AO160" s="6" t="str">
        <f t="shared" si="136"/>
        <v>13:00</v>
      </c>
      <c r="AP160" s="6">
        <f t="shared" si="137"/>
        <v>92</v>
      </c>
      <c r="AQ160" s="6" t="str">
        <f t="shared" si="138"/>
        <v xml:space="preserve">00 רכב חונה בניגוד לחוק יגרר ביתר השעות מותרת החניה לכל סוגי הרכב </v>
      </c>
      <c r="AR160" s="6" t="e">
        <f t="shared" si="139"/>
        <v>#VALUE!</v>
      </c>
      <c r="AS160" s="6" t="e">
        <f t="shared" si="140"/>
        <v>#VALUE!</v>
      </c>
      <c r="AT160" s="6" t="e">
        <f t="shared" si="141"/>
        <v>#VALUE!</v>
      </c>
      <c r="AU160" s="6" t="e">
        <f t="shared" si="142"/>
        <v>#VALUE!</v>
      </c>
      <c r="AV160" s="12">
        <f>IFERROR(VLOOKUP(K160,'prika 24h list'!A:B,2,FALSE),0)</f>
        <v>0</v>
      </c>
    </row>
    <row r="161" spans="1:48" ht="187.2" x14ac:dyDescent="0.3">
      <c r="A161" s="1" t="s">
        <v>161</v>
      </c>
      <c r="B161" s="1">
        <v>3100288</v>
      </c>
      <c r="C161" s="16" t="s">
        <v>793</v>
      </c>
      <c r="D161" s="6">
        <f t="shared" si="100"/>
        <v>17</v>
      </c>
      <c r="E161" s="6" t="str">
        <f t="shared" si="101"/>
        <v>קף 16</v>
      </c>
      <c r="F161" s="6">
        <f t="shared" si="102"/>
        <v>3</v>
      </c>
      <c r="G161" s="6">
        <f t="shared" si="103"/>
        <v>5</v>
      </c>
      <c r="H161" s="6">
        <f t="shared" si="104"/>
        <v>16</v>
      </c>
      <c r="I161" s="6">
        <f t="shared" si="105"/>
        <v>21</v>
      </c>
      <c r="J161" s="6">
        <f t="shared" si="106"/>
        <v>229</v>
      </c>
      <c r="K161" s="9" t="str">
        <f t="shared" si="107"/>
        <v>פריקה וטעינה רציפה מותרת לכלי רכב המוגדרים ברשיונם "משא","מסחרי"ו"אחוד" בלבד ימים א' עד ה' מ-08:00 עד-15:00 ו' וערב חג מ-08:00 עד-13:00 ביתר השעות והימים החניה מותרת לכל סוגי כלי הרכב רכב חונה בניגוד לחוק יגרר</v>
      </c>
      <c r="L161" s="6">
        <f t="shared" si="108"/>
        <v>83</v>
      </c>
      <c r="M161" s="6">
        <f t="shared" si="109"/>
        <v>96</v>
      </c>
      <c r="N161" s="6" t="str">
        <f t="shared" si="110"/>
        <v>08:00</v>
      </c>
      <c r="O161" s="6">
        <f t="shared" si="111"/>
        <v>105</v>
      </c>
      <c r="P161" s="6" t="str">
        <f t="shared" si="112"/>
        <v>15:00</v>
      </c>
      <c r="Q161" s="6">
        <f t="shared" si="113"/>
        <v>110</v>
      </c>
      <c r="R161" s="6" t="str">
        <f t="shared" si="114"/>
        <v>00 ו'</v>
      </c>
      <c r="S161" s="6" t="e">
        <f t="shared" si="115"/>
        <v>#VALUE!</v>
      </c>
      <c r="T161" s="6" t="e">
        <f t="shared" si="116"/>
        <v>#VALUE!</v>
      </c>
      <c r="U161" s="6" t="e">
        <f t="shared" si="117"/>
        <v>#VALUE!</v>
      </c>
      <c r="V161" s="6" t="e">
        <f t="shared" si="118"/>
        <v>#VALUE!</v>
      </c>
      <c r="W161" s="6" t="e">
        <f t="shared" si="119"/>
        <v>#VALUE!</v>
      </c>
      <c r="X161" s="6" t="e">
        <f t="shared" si="120"/>
        <v>#VALUE!</v>
      </c>
      <c r="Y161" s="6" t="e">
        <f t="shared" si="121"/>
        <v>#VALUE!</v>
      </c>
      <c r="Z161" s="6" t="e">
        <f t="shared" si="122"/>
        <v>#VALUE!</v>
      </c>
      <c r="AA161" s="6" t="e">
        <f t="shared" si="123"/>
        <v>#VALUE!</v>
      </c>
      <c r="AB161" s="6">
        <f t="shared" si="124"/>
        <v>209</v>
      </c>
      <c r="AC161" s="6" t="e">
        <f t="shared" si="125"/>
        <v>#VALUE!</v>
      </c>
      <c r="AD161" s="6" t="e">
        <f t="shared" si="126"/>
        <v>#VALUE!</v>
      </c>
      <c r="AE161" s="6" t="e">
        <f t="shared" si="127"/>
        <v>#VALUE!</v>
      </c>
      <c r="AF161" s="6" t="e">
        <f t="shared" si="128"/>
        <v>#VALUE!</v>
      </c>
      <c r="AG161" s="6" t="e">
        <f t="shared" si="129"/>
        <v>#VALUE!</v>
      </c>
      <c r="AH161" s="6"/>
      <c r="AI161" s="6">
        <f t="shared" si="130"/>
        <v>108</v>
      </c>
      <c r="AJ161" s="6" t="str">
        <f t="shared" si="131"/>
        <v>ו' וערב חג מ-08:00 עד-13:00 ביתר השעות והימים החניה מותרת לכל סוגי כלי הרכב רכב חונה בניגוד לחוק יגרר</v>
      </c>
      <c r="AK161" s="6">
        <f t="shared" si="132"/>
        <v>1</v>
      </c>
      <c r="AL161" s="6">
        <f t="shared" si="133"/>
        <v>16</v>
      </c>
      <c r="AM161" s="6" t="str">
        <f t="shared" si="134"/>
        <v>08:00</v>
      </c>
      <c r="AN161" s="6">
        <f t="shared" si="135"/>
        <v>25</v>
      </c>
      <c r="AO161" s="6" t="str">
        <f t="shared" si="136"/>
        <v>13:00</v>
      </c>
      <c r="AP161" s="6">
        <f t="shared" si="137"/>
        <v>101</v>
      </c>
      <c r="AQ161" s="6" t="str">
        <f t="shared" si="138"/>
        <v>00 ביתר השעות והימים החניה מותרת לכל סוגי כלי הרכב רכב חונה בניגוד לחוק יגרר</v>
      </c>
      <c r="AR161" s="6" t="e">
        <f t="shared" si="139"/>
        <v>#VALUE!</v>
      </c>
      <c r="AS161" s="6" t="e">
        <f t="shared" si="140"/>
        <v>#VALUE!</v>
      </c>
      <c r="AT161" s="6" t="e">
        <f t="shared" si="141"/>
        <v>#VALUE!</v>
      </c>
      <c r="AU161" s="6" t="e">
        <f t="shared" si="142"/>
        <v>#VALUE!</v>
      </c>
      <c r="AV161" s="12">
        <f>IFERROR(VLOOKUP(K161,'prika 24h list'!A:B,2,FALSE),0)</f>
        <v>0</v>
      </c>
    </row>
    <row r="162" spans="1:48" ht="187.2" x14ac:dyDescent="0.3">
      <c r="A162" s="1" t="s">
        <v>162</v>
      </c>
      <c r="B162" s="1">
        <v>3101611</v>
      </c>
      <c r="C162" s="16" t="s">
        <v>794</v>
      </c>
      <c r="D162" s="6" t="e">
        <f t="shared" si="100"/>
        <v>#VALUE!</v>
      </c>
      <c r="E162" s="6" t="e">
        <f t="shared" si="101"/>
        <v>#VALUE!</v>
      </c>
      <c r="F162" s="6" t="e">
        <f t="shared" si="102"/>
        <v>#VALUE!</v>
      </c>
      <c r="G162" s="6" t="e">
        <f t="shared" si="103"/>
        <v>#VALUE!</v>
      </c>
      <c r="H162" s="6" t="e">
        <f t="shared" si="104"/>
        <v>#VALUE!</v>
      </c>
      <c r="I162" s="6">
        <f t="shared" si="105"/>
        <v>14</v>
      </c>
      <c r="J162" s="6">
        <f t="shared" si="106"/>
        <v>219</v>
      </c>
      <c r="K162" s="9" t="str">
        <f t="shared" si="107"/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162" s="6">
        <f t="shared" si="108"/>
        <v>79</v>
      </c>
      <c r="M162" s="6">
        <f t="shared" si="109"/>
        <v>92</v>
      </c>
      <c r="N162" s="6" t="str">
        <f t="shared" si="110"/>
        <v>07:00</v>
      </c>
      <c r="O162" s="6">
        <f t="shared" si="111"/>
        <v>101</v>
      </c>
      <c r="P162" s="6" t="str">
        <f t="shared" si="112"/>
        <v>13:00</v>
      </c>
      <c r="Q162" s="6">
        <f t="shared" si="113"/>
        <v>106</v>
      </c>
      <c r="R162" s="6" t="str">
        <f t="shared" si="114"/>
        <v>00 ו'</v>
      </c>
      <c r="S162" s="6" t="e">
        <f t="shared" si="115"/>
        <v>#VALUE!</v>
      </c>
      <c r="T162" s="6" t="e">
        <f t="shared" si="116"/>
        <v>#VALUE!</v>
      </c>
      <c r="U162" s="6" t="e">
        <f t="shared" si="117"/>
        <v>#VALUE!</v>
      </c>
      <c r="V162" s="6" t="e">
        <f t="shared" si="118"/>
        <v>#VALUE!</v>
      </c>
      <c r="W162" s="6" t="e">
        <f t="shared" si="119"/>
        <v>#VALUE!</v>
      </c>
      <c r="X162" s="6" t="e">
        <f t="shared" si="120"/>
        <v>#VALUE!</v>
      </c>
      <c r="Y162" s="6" t="e">
        <f t="shared" si="121"/>
        <v>#VALUE!</v>
      </c>
      <c r="Z162" s="6" t="e">
        <f t="shared" si="122"/>
        <v>#VALUE!</v>
      </c>
      <c r="AA162" s="6" t="e">
        <f t="shared" si="123"/>
        <v>#VALUE!</v>
      </c>
      <c r="AB162" s="6">
        <f t="shared" si="124"/>
        <v>206</v>
      </c>
      <c r="AC162" s="6" t="e">
        <f t="shared" si="125"/>
        <v>#VALUE!</v>
      </c>
      <c r="AD162" s="6" t="e">
        <f t="shared" si="126"/>
        <v>#VALUE!</v>
      </c>
      <c r="AE162" s="6" t="e">
        <f t="shared" si="127"/>
        <v>#VALUE!</v>
      </c>
      <c r="AF162" s="6" t="e">
        <f t="shared" si="128"/>
        <v>#VALUE!</v>
      </c>
      <c r="AG162" s="6" t="e">
        <f t="shared" si="129"/>
        <v>#VALUE!</v>
      </c>
      <c r="AH162" s="6"/>
      <c r="AI162" s="6">
        <f t="shared" si="130"/>
        <v>104</v>
      </c>
      <c r="AJ162" s="6" t="str">
        <f t="shared" si="131"/>
        <v>ו' וערבי חג מ 07:00 עד 11:00 רכב חונה בניגוד לחוק יגרר ביתר הימים והשעות החניה מותרת לכל סוגי כלי הרכב</v>
      </c>
      <c r="AK162" s="6">
        <f t="shared" si="132"/>
        <v>1</v>
      </c>
      <c r="AL162" s="6">
        <f t="shared" si="133"/>
        <v>17</v>
      </c>
      <c r="AM162" s="6" t="str">
        <f t="shared" si="134"/>
        <v>07:00</v>
      </c>
      <c r="AN162" s="6">
        <f t="shared" si="135"/>
        <v>26</v>
      </c>
      <c r="AO162" s="6" t="str">
        <f t="shared" si="136"/>
        <v>11:00</v>
      </c>
      <c r="AP162" s="6">
        <f t="shared" si="137"/>
        <v>102</v>
      </c>
      <c r="AQ162" s="6" t="str">
        <f t="shared" si="138"/>
        <v>00 רכב חונה בניגוד לחוק יגרר ביתר הימים והשעות החניה מותרת לכל סוגי כלי הרכב</v>
      </c>
      <c r="AR162" s="6" t="e">
        <f t="shared" si="139"/>
        <v>#VALUE!</v>
      </c>
      <c r="AS162" s="6" t="e">
        <f t="shared" si="140"/>
        <v>#VALUE!</v>
      </c>
      <c r="AT162" s="6" t="e">
        <f t="shared" si="141"/>
        <v>#VALUE!</v>
      </c>
      <c r="AU162" s="6" t="e">
        <f t="shared" si="142"/>
        <v>#VALUE!</v>
      </c>
      <c r="AV162" s="12">
        <f>IFERROR(VLOOKUP(K162,'prika 24h list'!A:B,2,FALSE),0)</f>
        <v>0</v>
      </c>
    </row>
    <row r="163" spans="1:48" ht="172.8" x14ac:dyDescent="0.3">
      <c r="A163" s="1" t="s">
        <v>163</v>
      </c>
      <c r="B163" s="1">
        <v>3101998</v>
      </c>
      <c r="C163" s="16" t="s">
        <v>795</v>
      </c>
      <c r="D163" s="6">
        <f t="shared" si="100"/>
        <v>17</v>
      </c>
      <c r="E163" s="6" t="str">
        <f t="shared" si="101"/>
        <v>קף 12</v>
      </c>
      <c r="F163" s="6">
        <f t="shared" si="102"/>
        <v>3</v>
      </c>
      <c r="G163" s="6">
        <f t="shared" si="103"/>
        <v>5</v>
      </c>
      <c r="H163" s="6">
        <f t="shared" si="104"/>
        <v>12</v>
      </c>
      <c r="I163" s="6">
        <f t="shared" si="105"/>
        <v>21</v>
      </c>
      <c r="J163" s="6">
        <f t="shared" si="106"/>
        <v>221</v>
      </c>
      <c r="K163" s="9" t="str">
        <f t="shared" si="107"/>
        <v>פריקה וטעינה רציפה מותרת לכלי רכב המוגדרים ברשיונם "משא","מסחרי"ו"אחוד" בלבד ימים א' עד ה' מ-07:00 עד-17:00 יום ו' וערבי חג מ-07:00 עד-13:00 ביתר השעות והימים החניה מותרת לכל סוגי כלי הרכב רכב אחר יגרר</v>
      </c>
      <c r="L163" s="6">
        <f t="shared" si="108"/>
        <v>83</v>
      </c>
      <c r="M163" s="6">
        <f t="shared" si="109"/>
        <v>96</v>
      </c>
      <c r="N163" s="6" t="str">
        <f t="shared" si="110"/>
        <v>07:00</v>
      </c>
      <c r="O163" s="6">
        <f t="shared" si="111"/>
        <v>105</v>
      </c>
      <c r="P163" s="6" t="str">
        <f t="shared" si="112"/>
        <v>17:00</v>
      </c>
      <c r="Q163" s="6">
        <f t="shared" si="113"/>
        <v>114</v>
      </c>
      <c r="R163" s="6" t="str">
        <f t="shared" si="114"/>
        <v>00 יום ו'</v>
      </c>
      <c r="S163" s="6" t="e">
        <f t="shared" si="115"/>
        <v>#VALUE!</v>
      </c>
      <c r="T163" s="6" t="e">
        <f t="shared" si="116"/>
        <v>#VALUE!</v>
      </c>
      <c r="U163" s="6" t="e">
        <f t="shared" si="117"/>
        <v>#VALUE!</v>
      </c>
      <c r="V163" s="6" t="e">
        <f t="shared" si="118"/>
        <v>#VALUE!</v>
      </c>
      <c r="W163" s="6" t="e">
        <f t="shared" si="119"/>
        <v>#VALUE!</v>
      </c>
      <c r="X163" s="6" t="e">
        <f t="shared" si="120"/>
        <v>#VALUE!</v>
      </c>
      <c r="Y163" s="6" t="e">
        <f t="shared" si="121"/>
        <v>#VALUE!</v>
      </c>
      <c r="Z163" s="6" t="e">
        <f t="shared" si="122"/>
        <v>#VALUE!</v>
      </c>
      <c r="AA163" s="6" t="e">
        <f t="shared" si="123"/>
        <v>#VALUE!</v>
      </c>
      <c r="AB163" s="6">
        <f t="shared" si="124"/>
        <v>201</v>
      </c>
      <c r="AC163" s="6" t="e">
        <f t="shared" si="125"/>
        <v>#VALUE!</v>
      </c>
      <c r="AD163" s="6" t="e">
        <f t="shared" si="126"/>
        <v>#VALUE!</v>
      </c>
      <c r="AE163" s="6" t="e">
        <f t="shared" si="127"/>
        <v>#VALUE!</v>
      </c>
      <c r="AF163" s="6" t="e">
        <f t="shared" si="128"/>
        <v>#VALUE!</v>
      </c>
      <c r="AG163" s="6" t="e">
        <f t="shared" si="129"/>
        <v>#VALUE!</v>
      </c>
      <c r="AH163" s="6"/>
      <c r="AI163" s="6">
        <f t="shared" si="130"/>
        <v>112</v>
      </c>
      <c r="AJ163" s="6" t="str">
        <f t="shared" si="131"/>
        <v>ו' וערבי חג מ-07:00 עד-13:00 ביתר השעות והימים החניה מותרת לכל סוגי כלי הרכב רכב אחר יגרר</v>
      </c>
      <c r="AK163" s="6">
        <f t="shared" si="132"/>
        <v>1</v>
      </c>
      <c r="AL163" s="6">
        <f t="shared" si="133"/>
        <v>17</v>
      </c>
      <c r="AM163" s="6" t="str">
        <f t="shared" si="134"/>
        <v>07:00</v>
      </c>
      <c r="AN163" s="6">
        <f t="shared" si="135"/>
        <v>26</v>
      </c>
      <c r="AO163" s="6" t="str">
        <f t="shared" si="136"/>
        <v>13:00</v>
      </c>
      <c r="AP163" s="6">
        <f t="shared" si="137"/>
        <v>89</v>
      </c>
      <c r="AQ163" s="6" t="str">
        <f t="shared" si="138"/>
        <v>00 ביתר השעות והימים החניה מותרת לכל סוגי כלי הרכב רכב אחר יגרר</v>
      </c>
      <c r="AR163" s="6" t="e">
        <f t="shared" si="139"/>
        <v>#VALUE!</v>
      </c>
      <c r="AS163" s="6" t="e">
        <f t="shared" si="140"/>
        <v>#VALUE!</v>
      </c>
      <c r="AT163" s="6" t="e">
        <f t="shared" si="141"/>
        <v>#VALUE!</v>
      </c>
      <c r="AU163" s="6" t="e">
        <f t="shared" si="142"/>
        <v>#VALUE!</v>
      </c>
      <c r="AV163" s="12">
        <f>IFERROR(VLOOKUP(K163,'prika 24h list'!A:B,2,FALSE),0)</f>
        <v>0</v>
      </c>
    </row>
    <row r="164" spans="1:48" ht="115.2" x14ac:dyDescent="0.3">
      <c r="A164" s="1" t="s">
        <v>164</v>
      </c>
      <c r="B164" s="1">
        <v>3102093</v>
      </c>
      <c r="C164" s="16" t="s">
        <v>796</v>
      </c>
      <c r="D164" s="6" t="e">
        <f t="shared" si="100"/>
        <v>#VALUE!</v>
      </c>
      <c r="E164" s="6" t="e">
        <f t="shared" si="101"/>
        <v>#VALUE!</v>
      </c>
      <c r="F164" s="6" t="e">
        <f t="shared" si="102"/>
        <v>#VALUE!</v>
      </c>
      <c r="G164" s="6" t="e">
        <f t="shared" si="103"/>
        <v>#VALUE!</v>
      </c>
      <c r="H164" s="6" t="e">
        <f t="shared" si="104"/>
        <v>#VALUE!</v>
      </c>
      <c r="I164" s="6">
        <f t="shared" si="105"/>
        <v>14</v>
      </c>
      <c r="J164" s="6">
        <f t="shared" si="106"/>
        <v>177</v>
      </c>
      <c r="K164" s="9" t="str">
        <f t="shared" si="107"/>
        <v>פריקה וטעינה רציפה מותרת לכלי רכב המוגדרים ברשיונם "משא","מסחרי"ו"אחוד" בלבד ימים א' עד ו' מ-08:30 עד-13:00 ביתר הימים והשעות החניה מותרת לכל סוגי הרכב רכב אחר יגרר</v>
      </c>
      <c r="L164" s="6" t="e">
        <f t="shared" si="108"/>
        <v>#VALUE!</v>
      </c>
      <c r="M164" s="6" t="e">
        <f t="shared" si="109"/>
        <v>#VALUE!</v>
      </c>
      <c r="N164" s="6" t="e">
        <f t="shared" si="110"/>
        <v>#VALUE!</v>
      </c>
      <c r="O164" s="6" t="e">
        <f t="shared" si="111"/>
        <v>#VALUE!</v>
      </c>
      <c r="P164" s="6" t="e">
        <f t="shared" si="112"/>
        <v>#VALUE!</v>
      </c>
      <c r="Q164" s="6">
        <f t="shared" si="113"/>
        <v>164</v>
      </c>
      <c r="R164" s="6" t="e">
        <f t="shared" si="114"/>
        <v>#VALUE!</v>
      </c>
      <c r="S164" s="6" t="e">
        <f t="shared" si="115"/>
        <v>#VALUE!</v>
      </c>
      <c r="T164" s="6" t="e">
        <f t="shared" si="116"/>
        <v>#VALUE!</v>
      </c>
      <c r="U164" s="6" t="e">
        <f t="shared" si="117"/>
        <v>#VALUE!</v>
      </c>
      <c r="V164" s="6" t="e">
        <f t="shared" si="118"/>
        <v>#VALUE!</v>
      </c>
      <c r="W164" s="6">
        <f t="shared" si="119"/>
        <v>83</v>
      </c>
      <c r="X164" s="6">
        <f t="shared" si="120"/>
        <v>96</v>
      </c>
      <c r="Y164" s="6" t="str">
        <f t="shared" si="121"/>
        <v>08:30</v>
      </c>
      <c r="Z164" s="6">
        <f t="shared" si="122"/>
        <v>105</v>
      </c>
      <c r="AA164" s="6" t="str">
        <f t="shared" si="123"/>
        <v>13:00</v>
      </c>
      <c r="AB164" s="6">
        <f t="shared" si="124"/>
        <v>164</v>
      </c>
      <c r="AC164" s="6" t="str">
        <f t="shared" si="125"/>
        <v>00 ביתר הימים והשעות החניה מותרת לכל סוגי הרכב רכב אחר יגרר</v>
      </c>
      <c r="AD164" s="6" t="e">
        <f t="shared" si="126"/>
        <v>#VALUE!</v>
      </c>
      <c r="AE164" s="6" t="e">
        <f t="shared" si="127"/>
        <v>#VALUE!</v>
      </c>
      <c r="AF164" s="6" t="e">
        <f t="shared" si="128"/>
        <v>#VALUE!</v>
      </c>
      <c r="AG164" s="6" t="e">
        <f t="shared" si="129"/>
        <v>#VALUE!</v>
      </c>
      <c r="AH164" s="6"/>
      <c r="AI164" s="6">
        <f t="shared" si="130"/>
        <v>162</v>
      </c>
      <c r="AJ164" s="6" t="str">
        <f t="shared" si="131"/>
        <v>רר</v>
      </c>
      <c r="AK164" s="6" t="e">
        <f t="shared" si="132"/>
        <v>#VALUE!</v>
      </c>
      <c r="AL164" s="6" t="e">
        <f t="shared" si="133"/>
        <v>#VALUE!</v>
      </c>
      <c r="AM164" s="6" t="e">
        <f t="shared" si="134"/>
        <v>#VALUE!</v>
      </c>
      <c r="AN164" s="6" t="e">
        <f t="shared" si="135"/>
        <v>#VALUE!</v>
      </c>
      <c r="AO164" s="6" t="e">
        <f t="shared" si="136"/>
        <v>#VALUE!</v>
      </c>
      <c r="AP164" s="6">
        <f t="shared" si="137"/>
        <v>2</v>
      </c>
      <c r="AQ164" s="6" t="e">
        <f t="shared" si="138"/>
        <v>#VALUE!</v>
      </c>
      <c r="AR164" s="6" t="e">
        <f t="shared" si="139"/>
        <v>#VALUE!</v>
      </c>
      <c r="AS164" s="6" t="e">
        <f t="shared" si="140"/>
        <v>#VALUE!</v>
      </c>
      <c r="AT164" s="6" t="e">
        <f t="shared" si="141"/>
        <v>#VALUE!</v>
      </c>
      <c r="AU164" s="6" t="e">
        <f t="shared" si="142"/>
        <v>#VALUE!</v>
      </c>
      <c r="AV164" s="12">
        <f>IFERROR(VLOOKUP(K164,'prika 24h list'!A:B,2,FALSE),0)</f>
        <v>0</v>
      </c>
    </row>
    <row r="165" spans="1:48" ht="86.4" x14ac:dyDescent="0.3">
      <c r="A165" s="1" t="s">
        <v>165</v>
      </c>
      <c r="B165" s="1">
        <v>3102177</v>
      </c>
      <c r="C165" s="16" t="s">
        <v>797</v>
      </c>
      <c r="D165" s="6">
        <f t="shared" si="100"/>
        <v>17</v>
      </c>
      <c r="E165" s="6" t="str">
        <f t="shared" si="101"/>
        <v>קף 10</v>
      </c>
      <c r="F165" s="6">
        <f t="shared" si="102"/>
        <v>3</v>
      </c>
      <c r="G165" s="6">
        <f t="shared" si="103"/>
        <v>5</v>
      </c>
      <c r="H165" s="6">
        <f t="shared" si="104"/>
        <v>10</v>
      </c>
      <c r="I165" s="6">
        <f t="shared" si="105"/>
        <v>27</v>
      </c>
      <c r="J165" s="6">
        <f t="shared" si="106"/>
        <v>182</v>
      </c>
      <c r="K165" s="9" t="str">
        <f t="shared" si="107"/>
        <v>פריקה וטעינה רציפה לכלי רכב המוגדרים ברשיונם "משא","מסחרי"ו"אחוד" בלבד ימים א' עד ה' מ-06:30 עד-08:30 ו' וערבי חג מ-06:30 עד-08:30 רכב חונה בניגוד לחוק יגרר</v>
      </c>
      <c r="L165" s="6">
        <f t="shared" si="108"/>
        <v>77</v>
      </c>
      <c r="M165" s="6">
        <f t="shared" si="109"/>
        <v>90</v>
      </c>
      <c r="N165" s="6" t="str">
        <f t="shared" si="110"/>
        <v>06:30</v>
      </c>
      <c r="O165" s="6">
        <f t="shared" si="111"/>
        <v>99</v>
      </c>
      <c r="P165" s="6" t="str">
        <f t="shared" si="112"/>
        <v>08:30</v>
      </c>
      <c r="Q165" s="6">
        <f t="shared" si="113"/>
        <v>104</v>
      </c>
      <c r="R165" s="6" t="str">
        <f t="shared" si="114"/>
        <v>30 ו'</v>
      </c>
      <c r="S165" s="6" t="e">
        <f t="shared" si="115"/>
        <v>#VALUE!</v>
      </c>
      <c r="T165" s="6" t="e">
        <f t="shared" si="116"/>
        <v>#VALUE!</v>
      </c>
      <c r="U165" s="6" t="e">
        <f t="shared" si="117"/>
        <v>#VALUE!</v>
      </c>
      <c r="V165" s="6" t="e">
        <f t="shared" si="118"/>
        <v>#VALUE!</v>
      </c>
      <c r="W165" s="6" t="e">
        <f t="shared" si="119"/>
        <v>#VALUE!</v>
      </c>
      <c r="X165" s="6" t="e">
        <f t="shared" si="120"/>
        <v>#VALUE!</v>
      </c>
      <c r="Y165" s="6" t="e">
        <f t="shared" si="121"/>
        <v>#VALUE!</v>
      </c>
      <c r="Z165" s="6" t="e">
        <f t="shared" si="122"/>
        <v>#VALUE!</v>
      </c>
      <c r="AA165" s="6" t="e">
        <f t="shared" si="123"/>
        <v>#VALUE!</v>
      </c>
      <c r="AB165" s="6">
        <f t="shared" si="124"/>
        <v>156</v>
      </c>
      <c r="AC165" s="6" t="e">
        <f t="shared" si="125"/>
        <v>#VALUE!</v>
      </c>
      <c r="AD165" s="6" t="e">
        <f t="shared" si="126"/>
        <v>#VALUE!</v>
      </c>
      <c r="AE165" s="6" t="e">
        <f t="shared" si="127"/>
        <v>#VALUE!</v>
      </c>
      <c r="AF165" s="6" t="e">
        <f t="shared" si="128"/>
        <v>#VALUE!</v>
      </c>
      <c r="AG165" s="6" t="e">
        <f t="shared" si="129"/>
        <v>#VALUE!</v>
      </c>
      <c r="AH165" s="6"/>
      <c r="AI165" s="6">
        <f t="shared" si="130"/>
        <v>102</v>
      </c>
      <c r="AJ165" s="6" t="str">
        <f t="shared" si="131"/>
        <v>ו' וערבי חג מ-06:30 עד-08:30 רכב חונה בניגוד לחוק יגרר</v>
      </c>
      <c r="AK165" s="6">
        <f t="shared" si="132"/>
        <v>1</v>
      </c>
      <c r="AL165" s="6">
        <f t="shared" si="133"/>
        <v>17</v>
      </c>
      <c r="AM165" s="6" t="str">
        <f t="shared" si="134"/>
        <v>06:30</v>
      </c>
      <c r="AN165" s="6">
        <f t="shared" si="135"/>
        <v>26</v>
      </c>
      <c r="AO165" s="6" t="str">
        <f t="shared" si="136"/>
        <v>08:30</v>
      </c>
      <c r="AP165" s="6">
        <f t="shared" si="137"/>
        <v>54</v>
      </c>
      <c r="AQ165" s="6" t="str">
        <f t="shared" si="138"/>
        <v>30 רכב חונה בניגוד לחוק יגרר</v>
      </c>
      <c r="AR165" s="6" t="e">
        <f t="shared" si="139"/>
        <v>#VALUE!</v>
      </c>
      <c r="AS165" s="6" t="e">
        <f t="shared" si="140"/>
        <v>#VALUE!</v>
      </c>
      <c r="AT165" s="6" t="e">
        <f t="shared" si="141"/>
        <v>#VALUE!</v>
      </c>
      <c r="AU165" s="6" t="e">
        <f t="shared" si="142"/>
        <v>#VALUE!</v>
      </c>
      <c r="AV165" s="12">
        <f>IFERROR(VLOOKUP(K165,'prika 24h list'!A:B,2,FALSE),0)</f>
        <v>0</v>
      </c>
    </row>
    <row r="166" spans="1:48" ht="100.8" x14ac:dyDescent="0.3">
      <c r="A166" s="1" t="s">
        <v>166</v>
      </c>
      <c r="B166" s="1">
        <v>3102865</v>
      </c>
      <c r="C166" s="16" t="s">
        <v>798</v>
      </c>
      <c r="D166" s="6">
        <f t="shared" si="100"/>
        <v>17</v>
      </c>
      <c r="E166" s="6" t="str">
        <f t="shared" si="101"/>
        <v>קף 35</v>
      </c>
      <c r="F166" s="6">
        <f t="shared" si="102"/>
        <v>3</v>
      </c>
      <c r="G166" s="6">
        <f t="shared" si="103"/>
        <v>5</v>
      </c>
      <c r="H166" s="6">
        <f t="shared" si="104"/>
        <v>35</v>
      </c>
      <c r="I166" s="6">
        <f t="shared" si="105"/>
        <v>27</v>
      </c>
      <c r="J166" s="6">
        <f t="shared" si="106"/>
        <v>170</v>
      </c>
      <c r="K166" s="9" t="str">
        <f t="shared" si="107"/>
        <v>פריקה וטעינה רציפה לכלי רכב המוגדרים ברשיונם "משא","מסחרי"ו"אחוד" בלבד ימים א' עד ו' מ-07:00 עד-15:00 ביתר הימים והשעות החניה אסורה רכב אחר יגרר</v>
      </c>
      <c r="L166" s="6" t="e">
        <f t="shared" si="108"/>
        <v>#VALUE!</v>
      </c>
      <c r="M166" s="6" t="e">
        <f t="shared" si="109"/>
        <v>#VALUE!</v>
      </c>
      <c r="N166" s="6" t="e">
        <f t="shared" si="110"/>
        <v>#VALUE!</v>
      </c>
      <c r="O166" s="6" t="e">
        <f t="shared" si="111"/>
        <v>#VALUE!</v>
      </c>
      <c r="P166" s="6" t="e">
        <f t="shared" si="112"/>
        <v>#VALUE!</v>
      </c>
      <c r="Q166" s="6">
        <f t="shared" si="113"/>
        <v>144</v>
      </c>
      <c r="R166" s="6" t="e">
        <f t="shared" si="114"/>
        <v>#VALUE!</v>
      </c>
      <c r="S166" s="6" t="e">
        <f t="shared" si="115"/>
        <v>#VALUE!</v>
      </c>
      <c r="T166" s="6" t="e">
        <f t="shared" si="116"/>
        <v>#VALUE!</v>
      </c>
      <c r="U166" s="6" t="e">
        <f t="shared" si="117"/>
        <v>#VALUE!</v>
      </c>
      <c r="V166" s="6" t="e">
        <f t="shared" si="118"/>
        <v>#VALUE!</v>
      </c>
      <c r="W166" s="6">
        <f t="shared" si="119"/>
        <v>77</v>
      </c>
      <c r="X166" s="6">
        <f t="shared" si="120"/>
        <v>90</v>
      </c>
      <c r="Y166" s="6" t="str">
        <f t="shared" si="121"/>
        <v>07:00</v>
      </c>
      <c r="Z166" s="6">
        <f t="shared" si="122"/>
        <v>99</v>
      </c>
      <c r="AA166" s="6" t="str">
        <f t="shared" si="123"/>
        <v>15:00</v>
      </c>
      <c r="AB166" s="6">
        <f t="shared" si="124"/>
        <v>144</v>
      </c>
      <c r="AC166" s="6" t="str">
        <f t="shared" si="125"/>
        <v>00 ביתר הימים והשעות החניה אסורה רכב אחר יגרר</v>
      </c>
      <c r="AD166" s="6" t="e">
        <f t="shared" si="126"/>
        <v>#VALUE!</v>
      </c>
      <c r="AE166" s="6" t="e">
        <f t="shared" si="127"/>
        <v>#VALUE!</v>
      </c>
      <c r="AF166" s="6" t="e">
        <f t="shared" si="128"/>
        <v>#VALUE!</v>
      </c>
      <c r="AG166" s="6" t="e">
        <f t="shared" si="129"/>
        <v>#VALUE!</v>
      </c>
      <c r="AH166" s="6"/>
      <c r="AI166" s="6">
        <f t="shared" si="130"/>
        <v>142</v>
      </c>
      <c r="AJ166" s="6" t="str">
        <f t="shared" si="131"/>
        <v>רר</v>
      </c>
      <c r="AK166" s="6" t="e">
        <f t="shared" si="132"/>
        <v>#VALUE!</v>
      </c>
      <c r="AL166" s="6" t="e">
        <f t="shared" si="133"/>
        <v>#VALUE!</v>
      </c>
      <c r="AM166" s="6" t="e">
        <f t="shared" si="134"/>
        <v>#VALUE!</v>
      </c>
      <c r="AN166" s="6" t="e">
        <f t="shared" si="135"/>
        <v>#VALUE!</v>
      </c>
      <c r="AO166" s="6" t="e">
        <f t="shared" si="136"/>
        <v>#VALUE!</v>
      </c>
      <c r="AP166" s="6">
        <f t="shared" si="137"/>
        <v>2</v>
      </c>
      <c r="AQ166" s="6" t="e">
        <f t="shared" si="138"/>
        <v>#VALUE!</v>
      </c>
      <c r="AR166" s="6" t="e">
        <f t="shared" si="139"/>
        <v>#VALUE!</v>
      </c>
      <c r="AS166" s="6" t="e">
        <f t="shared" si="140"/>
        <v>#VALUE!</v>
      </c>
      <c r="AT166" s="6" t="e">
        <f t="shared" si="141"/>
        <v>#VALUE!</v>
      </c>
      <c r="AU166" s="6" t="e">
        <f t="shared" si="142"/>
        <v>#VALUE!</v>
      </c>
      <c r="AV166" s="12">
        <f>IFERROR(VLOOKUP(K166,'prika 24h list'!A:B,2,FALSE),0)</f>
        <v>0</v>
      </c>
    </row>
    <row r="167" spans="1:48" ht="158.4" x14ac:dyDescent="0.3">
      <c r="A167" s="1" t="s">
        <v>167</v>
      </c>
      <c r="B167" s="1">
        <v>3103425</v>
      </c>
      <c r="C167" s="16" t="s">
        <v>799</v>
      </c>
      <c r="D167" s="6">
        <f t="shared" si="100"/>
        <v>17</v>
      </c>
      <c r="E167" s="6" t="str">
        <f t="shared" si="101"/>
        <v>קף 10</v>
      </c>
      <c r="F167" s="6">
        <f t="shared" si="102"/>
        <v>3</v>
      </c>
      <c r="G167" s="6">
        <f t="shared" si="103"/>
        <v>5</v>
      </c>
      <c r="H167" s="6">
        <f t="shared" si="104"/>
        <v>10</v>
      </c>
      <c r="I167" s="6">
        <f t="shared" si="105"/>
        <v>21</v>
      </c>
      <c r="J167" s="6">
        <f t="shared" si="106"/>
        <v>211</v>
      </c>
      <c r="K167" s="9" t="str">
        <f t="shared" si="107"/>
        <v>פריקה וטעינה רציפה מותרת לכלי רכב המוגדרים ברישיונם "משא" "מסחרי" ו"אחוד" בימי א' עד ה' מ-09:00 עד 15:00 בימי ו' וערבי חג מ-09:00 עד 13:00 ביתר הימים והשעות החניה מותרת לרכב הנושא תג נכה בלבד</v>
      </c>
      <c r="L167" s="6">
        <f t="shared" si="108"/>
        <v>80</v>
      </c>
      <c r="M167" s="6">
        <f t="shared" si="109"/>
        <v>93</v>
      </c>
      <c r="N167" s="6" t="str">
        <f t="shared" si="110"/>
        <v>09:00</v>
      </c>
      <c r="O167" s="6">
        <f t="shared" si="111"/>
        <v>102</v>
      </c>
      <c r="P167" s="6" t="str">
        <f t="shared" si="112"/>
        <v>15:00</v>
      </c>
      <c r="Q167" s="6">
        <f t="shared" si="113"/>
        <v>112</v>
      </c>
      <c r="R167" s="6" t="str">
        <f t="shared" si="114"/>
        <v>00 בימי ו'</v>
      </c>
      <c r="S167" s="6" t="e">
        <f t="shared" si="115"/>
        <v>#VALUE!</v>
      </c>
      <c r="T167" s="6" t="e">
        <f t="shared" si="116"/>
        <v>#VALUE!</v>
      </c>
      <c r="U167" s="6" t="e">
        <f t="shared" si="117"/>
        <v>#VALUE!</v>
      </c>
      <c r="V167" s="6" t="e">
        <f t="shared" si="118"/>
        <v>#VALUE!</v>
      </c>
      <c r="W167" s="6" t="e">
        <f t="shared" si="119"/>
        <v>#VALUE!</v>
      </c>
      <c r="X167" s="6" t="e">
        <f t="shared" si="120"/>
        <v>#VALUE!</v>
      </c>
      <c r="Y167" s="6" t="e">
        <f t="shared" si="121"/>
        <v>#VALUE!</v>
      </c>
      <c r="Z167" s="6" t="e">
        <f t="shared" si="122"/>
        <v>#VALUE!</v>
      </c>
      <c r="AA167" s="6" t="e">
        <f t="shared" si="123"/>
        <v>#VALUE!</v>
      </c>
      <c r="AB167" s="6">
        <f t="shared" si="124"/>
        <v>191</v>
      </c>
      <c r="AC167" s="6" t="e">
        <f t="shared" si="125"/>
        <v>#VALUE!</v>
      </c>
      <c r="AD167" s="6" t="e">
        <f t="shared" si="126"/>
        <v>#VALUE!</v>
      </c>
      <c r="AE167" s="6" t="e">
        <f t="shared" si="127"/>
        <v>#VALUE!</v>
      </c>
      <c r="AF167" s="6" t="e">
        <f t="shared" si="128"/>
        <v>#VALUE!</v>
      </c>
      <c r="AG167" s="6" t="e">
        <f t="shared" si="129"/>
        <v>#VALUE!</v>
      </c>
      <c r="AH167" s="6"/>
      <c r="AI167" s="6">
        <f t="shared" si="130"/>
        <v>110</v>
      </c>
      <c r="AJ167" s="6" t="str">
        <f t="shared" si="131"/>
        <v>ו' וערבי חג מ-09:00 עד 13:00 ביתר הימים והשעות החניה מותרת לרכב הנושא תג נכה בלבד</v>
      </c>
      <c r="AK167" s="6">
        <f t="shared" si="132"/>
        <v>1</v>
      </c>
      <c r="AL167" s="6">
        <f t="shared" si="133"/>
        <v>17</v>
      </c>
      <c r="AM167" s="6" t="str">
        <f t="shared" si="134"/>
        <v>09:00</v>
      </c>
      <c r="AN167" s="6">
        <f t="shared" si="135"/>
        <v>26</v>
      </c>
      <c r="AO167" s="6" t="str">
        <f t="shared" si="136"/>
        <v>13:00</v>
      </c>
      <c r="AP167" s="6">
        <f t="shared" si="137"/>
        <v>81</v>
      </c>
      <c r="AQ167" s="6" t="str">
        <f t="shared" si="138"/>
        <v>00 ביתר הימים והשעות החניה מותרת לרכב הנושא תג נכה בלבד</v>
      </c>
      <c r="AR167" s="6" t="e">
        <f t="shared" si="139"/>
        <v>#VALUE!</v>
      </c>
      <c r="AS167" s="6" t="e">
        <f t="shared" si="140"/>
        <v>#VALUE!</v>
      </c>
      <c r="AT167" s="6" t="e">
        <f t="shared" si="141"/>
        <v>#VALUE!</v>
      </c>
      <c r="AU167" s="6" t="e">
        <f t="shared" si="142"/>
        <v>#VALUE!</v>
      </c>
      <c r="AV167" s="12">
        <f>IFERROR(VLOOKUP(K167,'prika 24h list'!A:B,2,FALSE),0)</f>
        <v>0</v>
      </c>
    </row>
    <row r="168" spans="1:48" ht="57.6" x14ac:dyDescent="0.3">
      <c r="A168" s="1" t="s">
        <v>168</v>
      </c>
      <c r="B168" s="1">
        <v>3103827</v>
      </c>
      <c r="C168" s="16" t="s">
        <v>800</v>
      </c>
      <c r="D168" s="6">
        <f t="shared" si="100"/>
        <v>17</v>
      </c>
      <c r="E168" s="6" t="str">
        <f t="shared" si="101"/>
        <v>קף 12</v>
      </c>
      <c r="F168" s="6">
        <f t="shared" si="102"/>
        <v>3</v>
      </c>
      <c r="G168" s="6">
        <f t="shared" si="103"/>
        <v>5</v>
      </c>
      <c r="H168" s="6">
        <f t="shared" si="104"/>
        <v>12</v>
      </c>
      <c r="I168" s="6">
        <f t="shared" si="105"/>
        <v>21</v>
      </c>
      <c r="J168" s="6">
        <f t="shared" si="106"/>
        <v>156</v>
      </c>
      <c r="K168" s="9" t="str">
        <f t="shared" si="107"/>
        <v>פריקה וטעינה רציפה מותרת לכלי רכב המוגדרים ברשיונם "משא", "מסחרי", ו"אחוד" בלבד בימים א' עד ו' מ-06:30 עד 10:00 רכב חונה בנגוד לחוק יגרר</v>
      </c>
      <c r="L168" s="6" t="e">
        <f t="shared" si="108"/>
        <v>#VALUE!</v>
      </c>
      <c r="M168" s="6" t="e">
        <f t="shared" si="109"/>
        <v>#VALUE!</v>
      </c>
      <c r="N168" s="6" t="e">
        <f t="shared" si="110"/>
        <v>#VALUE!</v>
      </c>
      <c r="O168" s="6" t="e">
        <f t="shared" si="111"/>
        <v>#VALUE!</v>
      </c>
      <c r="P168" s="6" t="e">
        <f t="shared" si="112"/>
        <v>#VALUE!</v>
      </c>
      <c r="Q168" s="6">
        <f t="shared" si="113"/>
        <v>136</v>
      </c>
      <c r="R168" s="6" t="e">
        <f t="shared" si="114"/>
        <v>#VALUE!</v>
      </c>
      <c r="S168" s="6" t="e">
        <f t="shared" si="115"/>
        <v>#VALUE!</v>
      </c>
      <c r="T168" s="6" t="e">
        <f t="shared" si="116"/>
        <v>#VALUE!</v>
      </c>
      <c r="U168" s="6" t="e">
        <f t="shared" si="117"/>
        <v>#VALUE!</v>
      </c>
      <c r="V168" s="6" t="e">
        <f t="shared" si="118"/>
        <v>#VALUE!</v>
      </c>
      <c r="W168" s="6">
        <f t="shared" si="119"/>
        <v>87</v>
      </c>
      <c r="X168" s="6">
        <f t="shared" si="120"/>
        <v>100</v>
      </c>
      <c r="Y168" s="6" t="str">
        <f t="shared" si="121"/>
        <v>06:30</v>
      </c>
      <c r="Z168" s="6">
        <f t="shared" si="122"/>
        <v>109</v>
      </c>
      <c r="AA168" s="6" t="str">
        <f t="shared" si="123"/>
        <v>10:00</v>
      </c>
      <c r="AB168" s="6">
        <f t="shared" si="124"/>
        <v>136</v>
      </c>
      <c r="AC168" s="6" t="str">
        <f t="shared" si="125"/>
        <v>00 רכב חונה בנגוד לחוק יגרר</v>
      </c>
      <c r="AD168" s="6" t="e">
        <f t="shared" si="126"/>
        <v>#VALUE!</v>
      </c>
      <c r="AE168" s="6" t="e">
        <f t="shared" si="127"/>
        <v>#VALUE!</v>
      </c>
      <c r="AF168" s="6" t="e">
        <f t="shared" si="128"/>
        <v>#VALUE!</v>
      </c>
      <c r="AG168" s="6" t="e">
        <f t="shared" si="129"/>
        <v>#VALUE!</v>
      </c>
      <c r="AH168" s="6"/>
      <c r="AI168" s="6">
        <f t="shared" si="130"/>
        <v>134</v>
      </c>
      <c r="AJ168" s="6" t="str">
        <f t="shared" si="131"/>
        <v>רר</v>
      </c>
      <c r="AK168" s="6" t="e">
        <f t="shared" si="132"/>
        <v>#VALUE!</v>
      </c>
      <c r="AL168" s="6" t="e">
        <f t="shared" si="133"/>
        <v>#VALUE!</v>
      </c>
      <c r="AM168" s="6" t="e">
        <f t="shared" si="134"/>
        <v>#VALUE!</v>
      </c>
      <c r="AN168" s="6" t="e">
        <f t="shared" si="135"/>
        <v>#VALUE!</v>
      </c>
      <c r="AO168" s="6" t="e">
        <f t="shared" si="136"/>
        <v>#VALUE!</v>
      </c>
      <c r="AP168" s="6">
        <f t="shared" si="137"/>
        <v>2</v>
      </c>
      <c r="AQ168" s="6" t="e">
        <f t="shared" si="138"/>
        <v>#VALUE!</v>
      </c>
      <c r="AR168" s="6" t="e">
        <f t="shared" si="139"/>
        <v>#VALUE!</v>
      </c>
      <c r="AS168" s="6" t="e">
        <f t="shared" si="140"/>
        <v>#VALUE!</v>
      </c>
      <c r="AT168" s="6" t="e">
        <f t="shared" si="141"/>
        <v>#VALUE!</v>
      </c>
      <c r="AU168" s="6" t="e">
        <f t="shared" si="142"/>
        <v>#VALUE!</v>
      </c>
      <c r="AV168" s="12">
        <f>IFERROR(VLOOKUP(K168,'prika 24h list'!A:B,2,FALSE),0)</f>
        <v>0</v>
      </c>
    </row>
    <row r="169" spans="1:48" ht="57.6" x14ac:dyDescent="0.3">
      <c r="A169" s="1" t="s">
        <v>169</v>
      </c>
      <c r="B169" s="1">
        <v>3103837</v>
      </c>
      <c r="C169" s="16" t="s">
        <v>801</v>
      </c>
      <c r="D169" s="6">
        <f t="shared" si="100"/>
        <v>17</v>
      </c>
      <c r="E169" s="6" t="str">
        <f t="shared" si="101"/>
        <v>קף 12</v>
      </c>
      <c r="F169" s="6">
        <f t="shared" si="102"/>
        <v>3</v>
      </c>
      <c r="G169" s="6">
        <f t="shared" si="103"/>
        <v>5</v>
      </c>
      <c r="H169" s="6">
        <f t="shared" si="104"/>
        <v>12</v>
      </c>
      <c r="I169" s="6">
        <f t="shared" si="105"/>
        <v>21</v>
      </c>
      <c r="J169" s="6">
        <f t="shared" si="106"/>
        <v>156</v>
      </c>
      <c r="K169" s="9" t="str">
        <f t="shared" si="107"/>
        <v>פריקה וטעינה רציפה מותרת לכלי רכב המוגדרים ברשיונם "משא", "מסחרי", ו"אחוד" בלבד בימים א' עד ו' מ-06:30 עד 10:30 רכב חונה בנגוד לחוק יגרר</v>
      </c>
      <c r="L169" s="6" t="e">
        <f t="shared" si="108"/>
        <v>#VALUE!</v>
      </c>
      <c r="M169" s="6" t="e">
        <f t="shared" si="109"/>
        <v>#VALUE!</v>
      </c>
      <c r="N169" s="6" t="e">
        <f t="shared" si="110"/>
        <v>#VALUE!</v>
      </c>
      <c r="O169" s="6" t="e">
        <f t="shared" si="111"/>
        <v>#VALUE!</v>
      </c>
      <c r="P169" s="6" t="e">
        <f t="shared" si="112"/>
        <v>#VALUE!</v>
      </c>
      <c r="Q169" s="6">
        <f t="shared" si="113"/>
        <v>136</v>
      </c>
      <c r="R169" s="6" t="e">
        <f t="shared" si="114"/>
        <v>#VALUE!</v>
      </c>
      <c r="S169" s="6" t="e">
        <f t="shared" si="115"/>
        <v>#VALUE!</v>
      </c>
      <c r="T169" s="6" t="e">
        <f t="shared" si="116"/>
        <v>#VALUE!</v>
      </c>
      <c r="U169" s="6" t="e">
        <f t="shared" si="117"/>
        <v>#VALUE!</v>
      </c>
      <c r="V169" s="6" t="e">
        <f t="shared" si="118"/>
        <v>#VALUE!</v>
      </c>
      <c r="W169" s="6">
        <f t="shared" si="119"/>
        <v>87</v>
      </c>
      <c r="X169" s="6">
        <f t="shared" si="120"/>
        <v>100</v>
      </c>
      <c r="Y169" s="6" t="str">
        <f t="shared" si="121"/>
        <v>06:30</v>
      </c>
      <c r="Z169" s="6">
        <f t="shared" si="122"/>
        <v>109</v>
      </c>
      <c r="AA169" s="6" t="str">
        <f t="shared" si="123"/>
        <v>10:30</v>
      </c>
      <c r="AB169" s="6">
        <f t="shared" si="124"/>
        <v>136</v>
      </c>
      <c r="AC169" s="6" t="str">
        <f t="shared" si="125"/>
        <v>30 רכב חונה בנגוד לחוק יגרר</v>
      </c>
      <c r="AD169" s="6" t="e">
        <f t="shared" si="126"/>
        <v>#VALUE!</v>
      </c>
      <c r="AE169" s="6" t="e">
        <f t="shared" si="127"/>
        <v>#VALUE!</v>
      </c>
      <c r="AF169" s="6" t="e">
        <f t="shared" si="128"/>
        <v>#VALUE!</v>
      </c>
      <c r="AG169" s="6" t="e">
        <f t="shared" si="129"/>
        <v>#VALUE!</v>
      </c>
      <c r="AH169" s="6"/>
      <c r="AI169" s="6">
        <f t="shared" si="130"/>
        <v>134</v>
      </c>
      <c r="AJ169" s="6" t="str">
        <f t="shared" si="131"/>
        <v>רר</v>
      </c>
      <c r="AK169" s="6" t="e">
        <f t="shared" si="132"/>
        <v>#VALUE!</v>
      </c>
      <c r="AL169" s="6" t="e">
        <f t="shared" si="133"/>
        <v>#VALUE!</v>
      </c>
      <c r="AM169" s="6" t="e">
        <f t="shared" si="134"/>
        <v>#VALUE!</v>
      </c>
      <c r="AN169" s="6" t="e">
        <f t="shared" si="135"/>
        <v>#VALUE!</v>
      </c>
      <c r="AO169" s="6" t="e">
        <f t="shared" si="136"/>
        <v>#VALUE!</v>
      </c>
      <c r="AP169" s="6">
        <f t="shared" si="137"/>
        <v>2</v>
      </c>
      <c r="AQ169" s="6" t="e">
        <f t="shared" si="138"/>
        <v>#VALUE!</v>
      </c>
      <c r="AR169" s="6" t="e">
        <f t="shared" si="139"/>
        <v>#VALUE!</v>
      </c>
      <c r="AS169" s="6" t="e">
        <f t="shared" si="140"/>
        <v>#VALUE!</v>
      </c>
      <c r="AT169" s="6" t="e">
        <f t="shared" si="141"/>
        <v>#VALUE!</v>
      </c>
      <c r="AU169" s="6" t="e">
        <f t="shared" si="142"/>
        <v>#VALUE!</v>
      </c>
      <c r="AV169" s="12">
        <f>IFERROR(VLOOKUP(K169,'prika 24h list'!A:B,2,FALSE),0)</f>
        <v>0</v>
      </c>
    </row>
    <row r="170" spans="1:48" ht="158.4" x14ac:dyDescent="0.3">
      <c r="A170" s="1" t="s">
        <v>170</v>
      </c>
      <c r="B170" s="1">
        <v>3103895</v>
      </c>
      <c r="C170" s="16" t="s">
        <v>802</v>
      </c>
      <c r="D170" s="6" t="e">
        <f t="shared" si="100"/>
        <v>#VALUE!</v>
      </c>
      <c r="E170" s="6" t="e">
        <f t="shared" si="101"/>
        <v>#VALUE!</v>
      </c>
      <c r="F170" s="6" t="e">
        <f t="shared" si="102"/>
        <v>#VALUE!</v>
      </c>
      <c r="G170" s="6" t="e">
        <f t="shared" si="103"/>
        <v>#VALUE!</v>
      </c>
      <c r="H170" s="6" t="e">
        <f t="shared" si="104"/>
        <v>#VALUE!</v>
      </c>
      <c r="I170" s="6">
        <f t="shared" si="105"/>
        <v>14</v>
      </c>
      <c r="J170" s="6">
        <f t="shared" si="106"/>
        <v>184</v>
      </c>
      <c r="K170" s="9" t="str">
        <f t="shared" si="107"/>
        <v>פריקה וטעינה רציפה לכלי רכב המוגדרים ברשיונם "משא","מסחרי"ו"אחוד" בלבד ימים א' עד ו' מ-08:00 עד-14:00 רכב חונה בניגוד לחוק יגרר ביתר הימים והשעות מותרת החניה לכל סוגי הרכב</v>
      </c>
      <c r="L170" s="6" t="e">
        <f t="shared" si="108"/>
        <v>#VALUE!</v>
      </c>
      <c r="M170" s="6" t="e">
        <f t="shared" si="109"/>
        <v>#VALUE!</v>
      </c>
      <c r="N170" s="6" t="e">
        <f t="shared" si="110"/>
        <v>#VALUE!</v>
      </c>
      <c r="O170" s="6" t="e">
        <f t="shared" si="111"/>
        <v>#VALUE!</v>
      </c>
      <c r="P170" s="6" t="e">
        <f t="shared" si="112"/>
        <v>#VALUE!</v>
      </c>
      <c r="Q170" s="6">
        <f t="shared" si="113"/>
        <v>171</v>
      </c>
      <c r="R170" s="6" t="e">
        <f t="shared" si="114"/>
        <v>#VALUE!</v>
      </c>
      <c r="S170" s="6" t="e">
        <f t="shared" si="115"/>
        <v>#VALUE!</v>
      </c>
      <c r="T170" s="6" t="e">
        <f t="shared" si="116"/>
        <v>#VALUE!</v>
      </c>
      <c r="U170" s="6" t="e">
        <f t="shared" si="117"/>
        <v>#VALUE!</v>
      </c>
      <c r="V170" s="6" t="e">
        <f t="shared" si="118"/>
        <v>#VALUE!</v>
      </c>
      <c r="W170" s="6">
        <f t="shared" si="119"/>
        <v>77</v>
      </c>
      <c r="X170" s="6">
        <f t="shared" si="120"/>
        <v>90</v>
      </c>
      <c r="Y170" s="6" t="str">
        <f t="shared" si="121"/>
        <v>08:00</v>
      </c>
      <c r="Z170" s="6">
        <f t="shared" si="122"/>
        <v>99</v>
      </c>
      <c r="AA170" s="6" t="str">
        <f t="shared" si="123"/>
        <v>14:00</v>
      </c>
      <c r="AB170" s="6">
        <f t="shared" si="124"/>
        <v>171</v>
      </c>
      <c r="AC170" s="6" t="str">
        <f t="shared" si="125"/>
        <v>00 רכב חונה בניגוד לחוק יגרר ביתר הימים והשעות מותרת החניה לכל סוגי הרכב</v>
      </c>
      <c r="AD170" s="6" t="e">
        <f t="shared" si="126"/>
        <v>#VALUE!</v>
      </c>
      <c r="AE170" s="6" t="e">
        <f t="shared" si="127"/>
        <v>#VALUE!</v>
      </c>
      <c r="AF170" s="6" t="e">
        <f t="shared" si="128"/>
        <v>#VALUE!</v>
      </c>
      <c r="AG170" s="6" t="e">
        <f t="shared" si="129"/>
        <v>#VALUE!</v>
      </c>
      <c r="AH170" s="6"/>
      <c r="AI170" s="6">
        <f t="shared" si="130"/>
        <v>169</v>
      </c>
      <c r="AJ170" s="6" t="str">
        <f t="shared" si="131"/>
        <v>כב</v>
      </c>
      <c r="AK170" s="6" t="e">
        <f t="shared" si="132"/>
        <v>#VALUE!</v>
      </c>
      <c r="AL170" s="6" t="e">
        <f t="shared" si="133"/>
        <v>#VALUE!</v>
      </c>
      <c r="AM170" s="6" t="e">
        <f t="shared" si="134"/>
        <v>#VALUE!</v>
      </c>
      <c r="AN170" s="6" t="e">
        <f t="shared" si="135"/>
        <v>#VALUE!</v>
      </c>
      <c r="AO170" s="6" t="e">
        <f t="shared" si="136"/>
        <v>#VALUE!</v>
      </c>
      <c r="AP170" s="6">
        <f t="shared" si="137"/>
        <v>2</v>
      </c>
      <c r="AQ170" s="6" t="e">
        <f t="shared" si="138"/>
        <v>#VALUE!</v>
      </c>
      <c r="AR170" s="6" t="e">
        <f t="shared" si="139"/>
        <v>#VALUE!</v>
      </c>
      <c r="AS170" s="6" t="e">
        <f t="shared" si="140"/>
        <v>#VALUE!</v>
      </c>
      <c r="AT170" s="6" t="e">
        <f t="shared" si="141"/>
        <v>#VALUE!</v>
      </c>
      <c r="AU170" s="6" t="e">
        <f t="shared" si="142"/>
        <v>#VALUE!</v>
      </c>
      <c r="AV170" s="12">
        <f>IFERROR(VLOOKUP(K170,'prika 24h list'!A:B,2,FALSE),0)</f>
        <v>0</v>
      </c>
    </row>
    <row r="171" spans="1:48" ht="43.2" x14ac:dyDescent="0.3">
      <c r="A171" s="1" t="s">
        <v>171</v>
      </c>
      <c r="B171" s="1">
        <v>3104008</v>
      </c>
      <c r="C171" s="16" t="s">
        <v>803</v>
      </c>
      <c r="D171" s="6">
        <f t="shared" si="100"/>
        <v>17</v>
      </c>
      <c r="E171" s="6" t="str">
        <f t="shared" si="101"/>
        <v>קף 12</v>
      </c>
      <c r="F171" s="6">
        <f t="shared" si="102"/>
        <v>3</v>
      </c>
      <c r="G171" s="6">
        <f t="shared" si="103"/>
        <v>5</v>
      </c>
      <c r="H171" s="6">
        <f t="shared" si="104"/>
        <v>12</v>
      </c>
      <c r="I171" s="6">
        <f t="shared" si="105"/>
        <v>27</v>
      </c>
      <c r="J171" s="6">
        <f t="shared" si="106"/>
        <v>137</v>
      </c>
      <c r="K171" s="9" t="str">
        <f t="shared" si="107"/>
        <v>פריקה וטעינה רציפה לכלי רכב המוגדרים ברשיונם "משא", "מסחרי", ו"אחוד" בלבד רכב חונה בניגוד לחוק יגרר &lt;----------</v>
      </c>
      <c r="L171" s="6" t="e">
        <f t="shared" si="108"/>
        <v>#VALUE!</v>
      </c>
      <c r="M171" s="6" t="e">
        <f t="shared" si="109"/>
        <v>#VALUE!</v>
      </c>
      <c r="N171" s="6" t="e">
        <f t="shared" si="110"/>
        <v>#VALUE!</v>
      </c>
      <c r="O171" s="6" t="e">
        <f t="shared" si="111"/>
        <v>#VALUE!</v>
      </c>
      <c r="P171" s="6" t="e">
        <f t="shared" si="112"/>
        <v>#VALUE!</v>
      </c>
      <c r="Q171" s="6">
        <f t="shared" si="113"/>
        <v>111</v>
      </c>
      <c r="R171" s="6" t="e">
        <f t="shared" si="114"/>
        <v>#VALUE!</v>
      </c>
      <c r="S171" s="6" t="e">
        <f t="shared" si="115"/>
        <v>#VALUE!</v>
      </c>
      <c r="T171" s="6" t="e">
        <f t="shared" si="116"/>
        <v>#VALUE!</v>
      </c>
      <c r="U171" s="6" t="e">
        <f t="shared" si="117"/>
        <v>#VALUE!</v>
      </c>
      <c r="V171" s="6" t="e">
        <f t="shared" si="118"/>
        <v>#VALUE!</v>
      </c>
      <c r="W171" s="6" t="e">
        <f t="shared" si="119"/>
        <v>#VALUE!</v>
      </c>
      <c r="X171" s="6" t="e">
        <f t="shared" si="120"/>
        <v>#VALUE!</v>
      </c>
      <c r="Y171" s="6" t="e">
        <f t="shared" si="121"/>
        <v>#VALUE!</v>
      </c>
      <c r="Z171" s="6" t="e">
        <f t="shared" si="122"/>
        <v>#VALUE!</v>
      </c>
      <c r="AA171" s="6" t="e">
        <f t="shared" si="123"/>
        <v>#VALUE!</v>
      </c>
      <c r="AB171" s="6">
        <f t="shared" si="124"/>
        <v>111</v>
      </c>
      <c r="AC171" s="6" t="e">
        <f t="shared" si="125"/>
        <v>#VALUE!</v>
      </c>
      <c r="AD171" s="6" t="e">
        <f t="shared" si="126"/>
        <v>#VALUE!</v>
      </c>
      <c r="AE171" s="6" t="e">
        <f t="shared" si="127"/>
        <v>#VALUE!</v>
      </c>
      <c r="AF171" s="6" t="e">
        <f t="shared" si="128"/>
        <v>#VALUE!</v>
      </c>
      <c r="AG171" s="6" t="e">
        <f t="shared" si="129"/>
        <v>#VALUE!</v>
      </c>
      <c r="AH171" s="6"/>
      <c r="AI171" s="6">
        <f t="shared" si="130"/>
        <v>109</v>
      </c>
      <c r="AJ171" s="6" t="str">
        <f t="shared" si="131"/>
        <v>--</v>
      </c>
      <c r="AK171" s="6" t="e">
        <f t="shared" si="132"/>
        <v>#VALUE!</v>
      </c>
      <c r="AL171" s="6" t="e">
        <f t="shared" si="133"/>
        <v>#VALUE!</v>
      </c>
      <c r="AM171" s="6" t="e">
        <f t="shared" si="134"/>
        <v>#VALUE!</v>
      </c>
      <c r="AN171" s="6" t="e">
        <f t="shared" si="135"/>
        <v>#VALUE!</v>
      </c>
      <c r="AO171" s="6" t="e">
        <f t="shared" si="136"/>
        <v>#VALUE!</v>
      </c>
      <c r="AP171" s="6">
        <f t="shared" si="137"/>
        <v>2</v>
      </c>
      <c r="AQ171" s="6" t="e">
        <f t="shared" si="138"/>
        <v>#VALUE!</v>
      </c>
      <c r="AR171" s="6" t="e">
        <f t="shared" si="139"/>
        <v>#VALUE!</v>
      </c>
      <c r="AS171" s="6" t="e">
        <f t="shared" si="140"/>
        <v>#VALUE!</v>
      </c>
      <c r="AT171" s="6" t="e">
        <f t="shared" si="141"/>
        <v>#VALUE!</v>
      </c>
      <c r="AU171" s="6" t="e">
        <f t="shared" si="142"/>
        <v>#VALUE!</v>
      </c>
      <c r="AV171" s="12">
        <f>IFERROR(VLOOKUP(K171,'prika 24h list'!A:B,2,FALSE),0)</f>
        <v>0</v>
      </c>
    </row>
    <row r="172" spans="1:48" ht="57.6" x14ac:dyDescent="0.3">
      <c r="A172" s="1" t="s">
        <v>172</v>
      </c>
      <c r="B172" s="1">
        <v>3104372</v>
      </c>
      <c r="C172" s="16" t="s">
        <v>804</v>
      </c>
      <c r="D172" s="6" t="e">
        <f t="shared" si="100"/>
        <v>#VALUE!</v>
      </c>
      <c r="E172" s="6" t="e">
        <f t="shared" si="101"/>
        <v>#VALUE!</v>
      </c>
      <c r="F172" s="6" t="e">
        <f t="shared" si="102"/>
        <v>#VALUE!</v>
      </c>
      <c r="G172" s="6" t="e">
        <f t="shared" si="103"/>
        <v>#VALUE!</v>
      </c>
      <c r="H172" s="6" t="e">
        <f t="shared" si="104"/>
        <v>#VALUE!</v>
      </c>
      <c r="I172" s="6">
        <f t="shared" si="105"/>
        <v>8</v>
      </c>
      <c r="J172" s="6">
        <f t="shared" si="106"/>
        <v>152</v>
      </c>
      <c r="K172" s="9" t="str">
        <f t="shared" si="107"/>
        <v>פריקה וטעינה רציפה מותרת לכלי רכב המוגדרים ברשיונם "משא", "מסחרי", ו"אחוד" בלבד בימי א' עד ו' וערבי חג מ-06:00 עד 08:00 רכב החונה בנגוד לחוק יגרר</v>
      </c>
      <c r="L172" s="6" t="e">
        <f t="shared" si="108"/>
        <v>#VALUE!</v>
      </c>
      <c r="M172" s="6" t="e">
        <f t="shared" si="109"/>
        <v>#VALUE!</v>
      </c>
      <c r="N172" s="6" t="e">
        <f t="shared" si="110"/>
        <v>#VALUE!</v>
      </c>
      <c r="O172" s="6" t="e">
        <f t="shared" si="111"/>
        <v>#VALUE!</v>
      </c>
      <c r="P172" s="6" t="e">
        <f t="shared" si="112"/>
        <v>#VALUE!</v>
      </c>
      <c r="Q172" s="6">
        <f t="shared" si="113"/>
        <v>145</v>
      </c>
      <c r="R172" s="6" t="e">
        <f t="shared" si="114"/>
        <v>#VALUE!</v>
      </c>
      <c r="S172" s="6" t="e">
        <f t="shared" si="115"/>
        <v>#VALUE!</v>
      </c>
      <c r="T172" s="6" t="e">
        <f t="shared" si="116"/>
        <v>#VALUE!</v>
      </c>
      <c r="U172" s="6" t="e">
        <f t="shared" si="117"/>
        <v>#VALUE!</v>
      </c>
      <c r="V172" s="6" t="e">
        <f t="shared" si="118"/>
        <v>#VALUE!</v>
      </c>
      <c r="W172" s="6">
        <f t="shared" si="119"/>
        <v>86</v>
      </c>
      <c r="X172" s="6">
        <f t="shared" si="120"/>
        <v>108</v>
      </c>
      <c r="Y172" s="6" t="str">
        <f t="shared" si="121"/>
        <v>06:00</v>
      </c>
      <c r="Z172" s="6">
        <f t="shared" si="122"/>
        <v>117</v>
      </c>
      <c r="AA172" s="6" t="str">
        <f t="shared" si="123"/>
        <v>08:00</v>
      </c>
      <c r="AB172" s="6">
        <f t="shared" si="124"/>
        <v>145</v>
      </c>
      <c r="AC172" s="6" t="str">
        <f t="shared" si="125"/>
        <v>00 רכב החונה בנגוד לחוק יגרר</v>
      </c>
      <c r="AD172" s="6" t="e">
        <f t="shared" si="126"/>
        <v>#VALUE!</v>
      </c>
      <c r="AE172" s="6" t="e">
        <f t="shared" si="127"/>
        <v>#VALUE!</v>
      </c>
      <c r="AF172" s="6" t="e">
        <f t="shared" si="128"/>
        <v>#VALUE!</v>
      </c>
      <c r="AG172" s="6" t="e">
        <f t="shared" si="129"/>
        <v>#VALUE!</v>
      </c>
      <c r="AH172" s="6"/>
      <c r="AI172" s="6">
        <f t="shared" si="130"/>
        <v>143</v>
      </c>
      <c r="AJ172" s="6" t="str">
        <f t="shared" si="131"/>
        <v>רר</v>
      </c>
      <c r="AK172" s="6" t="e">
        <f t="shared" si="132"/>
        <v>#VALUE!</v>
      </c>
      <c r="AL172" s="6" t="e">
        <f t="shared" si="133"/>
        <v>#VALUE!</v>
      </c>
      <c r="AM172" s="6" t="e">
        <f t="shared" si="134"/>
        <v>#VALUE!</v>
      </c>
      <c r="AN172" s="6" t="e">
        <f t="shared" si="135"/>
        <v>#VALUE!</v>
      </c>
      <c r="AO172" s="6" t="e">
        <f t="shared" si="136"/>
        <v>#VALUE!</v>
      </c>
      <c r="AP172" s="6">
        <f t="shared" si="137"/>
        <v>2</v>
      </c>
      <c r="AQ172" s="6" t="e">
        <f t="shared" si="138"/>
        <v>#VALUE!</v>
      </c>
      <c r="AR172" s="6" t="e">
        <f t="shared" si="139"/>
        <v>#VALUE!</v>
      </c>
      <c r="AS172" s="6" t="e">
        <f t="shared" si="140"/>
        <v>#VALUE!</v>
      </c>
      <c r="AT172" s="6" t="e">
        <f t="shared" si="141"/>
        <v>#VALUE!</v>
      </c>
      <c r="AU172" s="6" t="e">
        <f t="shared" si="142"/>
        <v>#VALUE!</v>
      </c>
      <c r="AV172" s="12">
        <f>IFERROR(VLOOKUP(K172,'prika 24h list'!A:B,2,FALSE),0)</f>
        <v>0</v>
      </c>
    </row>
    <row r="173" spans="1:48" ht="129.6" x14ac:dyDescent="0.3">
      <c r="A173" s="1" t="s">
        <v>173</v>
      </c>
      <c r="B173" s="1">
        <v>3105499</v>
      </c>
      <c r="C173" s="16" t="s">
        <v>805</v>
      </c>
      <c r="D173" s="6">
        <f t="shared" si="100"/>
        <v>17</v>
      </c>
      <c r="E173" s="6" t="str">
        <f t="shared" si="101"/>
        <v>קף 24</v>
      </c>
      <c r="F173" s="6">
        <f t="shared" si="102"/>
        <v>3</v>
      </c>
      <c r="G173" s="6">
        <f t="shared" si="103"/>
        <v>5</v>
      </c>
      <c r="H173" s="6">
        <f t="shared" si="104"/>
        <v>24</v>
      </c>
      <c r="I173" s="6">
        <f t="shared" si="105"/>
        <v>21</v>
      </c>
      <c r="J173" s="6">
        <f t="shared" si="106"/>
        <v>192</v>
      </c>
      <c r="K173" s="9" t="str">
        <f t="shared" si="107"/>
        <v>פריקה וטעינה רציפה מותרת לכלי רכב המוגדרים ברשיונם "משא", "מסחרי", ו"אחוד" בלבד בימים א' עד ה' מ 08:00 עד 15:00 ביתר הימים והשעות החניה מותרת לכל סוגי כלי הרכב רכב אחר יגרר</v>
      </c>
      <c r="L173" s="6">
        <f t="shared" si="108"/>
        <v>87</v>
      </c>
      <c r="M173" s="6">
        <f t="shared" si="109"/>
        <v>100</v>
      </c>
      <c r="N173" s="6" t="str">
        <f t="shared" si="110"/>
        <v>08:00</v>
      </c>
      <c r="O173" s="6">
        <f t="shared" si="111"/>
        <v>109</v>
      </c>
      <c r="P173" s="6" t="str">
        <f t="shared" si="112"/>
        <v>15:00</v>
      </c>
      <c r="Q173" s="6">
        <f t="shared" si="113"/>
        <v>172</v>
      </c>
      <c r="R173" s="6" t="str">
        <f t="shared" si="114"/>
        <v>00 ביתר הימים והשעות החניה מותרת לכל סוגי כלי הרכב רכב אחר יגרר</v>
      </c>
      <c r="S173" s="6" t="e">
        <f t="shared" si="115"/>
        <v>#VALUE!</v>
      </c>
      <c r="T173" s="6" t="e">
        <f t="shared" si="116"/>
        <v>#VALUE!</v>
      </c>
      <c r="U173" s="6" t="e">
        <f t="shared" si="117"/>
        <v>#VALUE!</v>
      </c>
      <c r="V173" s="6" t="e">
        <f t="shared" si="118"/>
        <v>#VALUE!</v>
      </c>
      <c r="W173" s="6" t="e">
        <f t="shared" si="119"/>
        <v>#VALUE!</v>
      </c>
      <c r="X173" s="6" t="e">
        <f t="shared" si="120"/>
        <v>#VALUE!</v>
      </c>
      <c r="Y173" s="6" t="e">
        <f t="shared" si="121"/>
        <v>#VALUE!</v>
      </c>
      <c r="Z173" s="6" t="e">
        <f t="shared" si="122"/>
        <v>#VALUE!</v>
      </c>
      <c r="AA173" s="6" t="e">
        <f t="shared" si="123"/>
        <v>#VALUE!</v>
      </c>
      <c r="AB173" s="6">
        <f t="shared" si="124"/>
        <v>172</v>
      </c>
      <c r="AC173" s="6" t="e">
        <f t="shared" si="125"/>
        <v>#VALUE!</v>
      </c>
      <c r="AD173" s="6" t="e">
        <f t="shared" si="126"/>
        <v>#VALUE!</v>
      </c>
      <c r="AE173" s="6" t="e">
        <f t="shared" si="127"/>
        <v>#VALUE!</v>
      </c>
      <c r="AF173" s="6" t="e">
        <f t="shared" si="128"/>
        <v>#VALUE!</v>
      </c>
      <c r="AG173" s="6" t="e">
        <f t="shared" si="129"/>
        <v>#VALUE!</v>
      </c>
      <c r="AH173" s="6"/>
      <c r="AI173" s="6">
        <f t="shared" si="130"/>
        <v>170</v>
      </c>
      <c r="AJ173" s="6" t="str">
        <f t="shared" si="131"/>
        <v>רר</v>
      </c>
      <c r="AK173" s="6" t="e">
        <f t="shared" si="132"/>
        <v>#VALUE!</v>
      </c>
      <c r="AL173" s="6" t="e">
        <f t="shared" si="133"/>
        <v>#VALUE!</v>
      </c>
      <c r="AM173" s="6" t="e">
        <f t="shared" si="134"/>
        <v>#VALUE!</v>
      </c>
      <c r="AN173" s="6" t="e">
        <f t="shared" si="135"/>
        <v>#VALUE!</v>
      </c>
      <c r="AO173" s="6" t="e">
        <f t="shared" si="136"/>
        <v>#VALUE!</v>
      </c>
      <c r="AP173" s="6">
        <f t="shared" si="137"/>
        <v>2</v>
      </c>
      <c r="AQ173" s="6" t="e">
        <f t="shared" si="138"/>
        <v>#VALUE!</v>
      </c>
      <c r="AR173" s="6" t="e">
        <f t="shared" si="139"/>
        <v>#VALUE!</v>
      </c>
      <c r="AS173" s="6" t="e">
        <f t="shared" si="140"/>
        <v>#VALUE!</v>
      </c>
      <c r="AT173" s="6" t="e">
        <f t="shared" si="141"/>
        <v>#VALUE!</v>
      </c>
      <c r="AU173" s="6" t="e">
        <f t="shared" si="142"/>
        <v>#VALUE!</v>
      </c>
      <c r="AV173" s="12">
        <f>IFERROR(VLOOKUP(K173,'prika 24h list'!A:B,2,FALSE),0)</f>
        <v>0</v>
      </c>
    </row>
    <row r="174" spans="1:48" ht="216" x14ac:dyDescent="0.3">
      <c r="A174" s="1" t="s">
        <v>174</v>
      </c>
      <c r="B174" s="1">
        <v>3107779</v>
      </c>
      <c r="C174" s="16" t="s">
        <v>806</v>
      </c>
      <c r="D174" s="6" t="e">
        <f t="shared" si="100"/>
        <v>#VALUE!</v>
      </c>
      <c r="E174" s="6" t="e">
        <f t="shared" si="101"/>
        <v>#VALUE!</v>
      </c>
      <c r="F174" s="6" t="e">
        <f t="shared" si="102"/>
        <v>#VALUE!</v>
      </c>
      <c r="G174" s="6" t="e">
        <f t="shared" si="103"/>
        <v>#VALUE!</v>
      </c>
      <c r="H174" s="6" t="e">
        <f t="shared" si="104"/>
        <v>#VALUE!</v>
      </c>
      <c r="I174" s="6">
        <f t="shared" si="105"/>
        <v>14</v>
      </c>
      <c r="J174" s="6">
        <f t="shared" si="106"/>
        <v>244</v>
      </c>
      <c r="K174" s="9" t="str">
        <f t="shared" si="107"/>
        <v>פריקה ועינה רציפה לכלי רכב המוגדרים ברישיונם "משא" "מסחרי" ו "אחוד" בלבד בימים א' עד ה' מ 08:00 עד 15:00 ו' וערבי חג מ 08:00 עד 13:00 רכב חונה בניגוד לחוק יגרר מותרת חניה בימים א' עד ה' מ 19:00 עד 08:00 ו' וערבי חג מ 16:00 עד 08:00</v>
      </c>
      <c r="L174" s="6">
        <f t="shared" si="108"/>
        <v>80</v>
      </c>
      <c r="M174" s="6">
        <f t="shared" si="109"/>
        <v>93</v>
      </c>
      <c r="N174" s="6" t="str">
        <f t="shared" si="110"/>
        <v>08:00</v>
      </c>
      <c r="O174" s="6">
        <f t="shared" si="111"/>
        <v>102</v>
      </c>
      <c r="P174" s="6" t="str">
        <f t="shared" si="112"/>
        <v>15:00</v>
      </c>
      <c r="Q174" s="6">
        <f t="shared" si="113"/>
        <v>107</v>
      </c>
      <c r="R174" s="6" t="str">
        <f t="shared" si="114"/>
        <v>00 ו'</v>
      </c>
      <c r="S174" s="6" t="e">
        <f t="shared" si="115"/>
        <v>#VALUE!</v>
      </c>
      <c r="T174" s="6" t="e">
        <f t="shared" si="116"/>
        <v>#VALUE!</v>
      </c>
      <c r="U174" s="6" t="e">
        <f t="shared" si="117"/>
        <v>#VALUE!</v>
      </c>
      <c r="V174" s="6" t="e">
        <f t="shared" si="118"/>
        <v>#VALUE!</v>
      </c>
      <c r="W174" s="6" t="e">
        <f t="shared" si="119"/>
        <v>#VALUE!</v>
      </c>
      <c r="X174" s="6" t="e">
        <f t="shared" si="120"/>
        <v>#VALUE!</v>
      </c>
      <c r="Y174" s="6" t="e">
        <f t="shared" si="121"/>
        <v>#VALUE!</v>
      </c>
      <c r="Z174" s="6" t="e">
        <f t="shared" si="122"/>
        <v>#VALUE!</v>
      </c>
      <c r="AA174" s="6" t="e">
        <f t="shared" si="123"/>
        <v>#VALUE!</v>
      </c>
      <c r="AB174" s="6">
        <f t="shared" si="124"/>
        <v>231</v>
      </c>
      <c r="AC174" s="6" t="e">
        <f t="shared" si="125"/>
        <v>#VALUE!</v>
      </c>
      <c r="AD174" s="6" t="e">
        <f t="shared" si="126"/>
        <v>#VALUE!</v>
      </c>
      <c r="AE174" s="6" t="e">
        <f t="shared" si="127"/>
        <v>#VALUE!</v>
      </c>
      <c r="AF174" s="6" t="e">
        <f t="shared" si="128"/>
        <v>#VALUE!</v>
      </c>
      <c r="AG174" s="6" t="e">
        <f t="shared" si="129"/>
        <v>#VALUE!</v>
      </c>
      <c r="AH174" s="6"/>
      <c r="AI174" s="6">
        <f t="shared" si="130"/>
        <v>105</v>
      </c>
      <c r="AJ174" s="6" t="str">
        <f t="shared" si="131"/>
        <v>ו' וערבי חג מ 08:00 עד 13:00 רכב חונה בניגוד לחוק יגרר מותרת חניה בימים א' עד ה' מ 19:00 עד 08:00 ו' וערבי חג מ 16:00 עד 08:00</v>
      </c>
      <c r="AK174" s="6">
        <f t="shared" si="132"/>
        <v>1</v>
      </c>
      <c r="AL174" s="6">
        <f t="shared" si="133"/>
        <v>17</v>
      </c>
      <c r="AM174" s="6" t="str">
        <f t="shared" si="134"/>
        <v>08:00</v>
      </c>
      <c r="AN174" s="6">
        <f t="shared" si="135"/>
        <v>26</v>
      </c>
      <c r="AO174" s="6" t="str">
        <f t="shared" si="136"/>
        <v>13:00</v>
      </c>
      <c r="AP174" s="6">
        <f t="shared" si="137"/>
        <v>74</v>
      </c>
      <c r="AQ174" s="6" t="str">
        <f t="shared" si="138"/>
        <v>00 רכב חונה בניגוד לחוק יגרר מותרת חניה בימים א'</v>
      </c>
      <c r="AR174" s="6" t="e">
        <f t="shared" si="139"/>
        <v>#VALUE!</v>
      </c>
      <c r="AS174" s="6" t="e">
        <f t="shared" si="140"/>
        <v>#VALUE!</v>
      </c>
      <c r="AT174" s="6" t="e">
        <f t="shared" si="141"/>
        <v>#VALUE!</v>
      </c>
      <c r="AU174" s="6" t="e">
        <f t="shared" si="142"/>
        <v>#VALUE!</v>
      </c>
      <c r="AV174" s="12">
        <f>IFERROR(VLOOKUP(K174,'prika 24h list'!A:B,2,FALSE),0)</f>
        <v>0</v>
      </c>
    </row>
    <row r="175" spans="1:48" ht="201.6" x14ac:dyDescent="0.3">
      <c r="A175" s="1" t="s">
        <v>175</v>
      </c>
      <c r="B175" s="1">
        <v>3108509</v>
      </c>
      <c r="C175" s="16" t="s">
        <v>807</v>
      </c>
      <c r="D175" s="6">
        <f t="shared" si="100"/>
        <v>11</v>
      </c>
      <c r="E175" s="6" t="str">
        <f t="shared" si="101"/>
        <v>__ 12</v>
      </c>
      <c r="F175" s="6">
        <f t="shared" si="102"/>
        <v>3</v>
      </c>
      <c r="G175" s="6">
        <f t="shared" si="103"/>
        <v>5</v>
      </c>
      <c r="H175" s="6">
        <f t="shared" si="104"/>
        <v>12</v>
      </c>
      <c r="I175" s="6">
        <f t="shared" si="105"/>
        <v>15</v>
      </c>
      <c r="J175" s="6">
        <f t="shared" si="106"/>
        <v>232</v>
      </c>
      <c r="K175" s="9" t="str">
        <f t="shared" si="107"/>
        <v>פריקה וטעינה רציפה מותרת לכלי רכב המוגדרים ברשיונם "משא", "מסחרי", ו"אחוד" בלבד בימים א' עד ה' מ 07:00 עד 14:00 ן' וערבי חג מ 07:00 עד 13:00 רכב חונה בניגוד לחוק יגרר ביתר הימים והשעות החניה מותרת לכל סוגי הרכב &lt;------</v>
      </c>
      <c r="L175" s="6">
        <f t="shared" si="108"/>
        <v>87</v>
      </c>
      <c r="M175" s="6">
        <f t="shared" si="109"/>
        <v>100</v>
      </c>
      <c r="N175" s="6" t="str">
        <f t="shared" si="110"/>
        <v>07:00</v>
      </c>
      <c r="O175" s="6">
        <f t="shared" si="111"/>
        <v>109</v>
      </c>
      <c r="P175" s="6" t="str">
        <f t="shared" si="112"/>
        <v>14:00</v>
      </c>
      <c r="Q175" s="6">
        <f t="shared" si="113"/>
        <v>114</v>
      </c>
      <c r="R175" s="6" t="str">
        <f t="shared" si="114"/>
        <v>00 ן'</v>
      </c>
      <c r="S175" s="6" t="e">
        <f t="shared" si="115"/>
        <v>#VALUE!</v>
      </c>
      <c r="T175" s="6" t="e">
        <f t="shared" si="116"/>
        <v>#VALUE!</v>
      </c>
      <c r="U175" s="6" t="e">
        <f t="shared" si="117"/>
        <v>#VALUE!</v>
      </c>
      <c r="V175" s="6" t="e">
        <f t="shared" si="118"/>
        <v>#VALUE!</v>
      </c>
      <c r="W175" s="6" t="e">
        <f t="shared" si="119"/>
        <v>#VALUE!</v>
      </c>
      <c r="X175" s="6" t="e">
        <f t="shared" si="120"/>
        <v>#VALUE!</v>
      </c>
      <c r="Y175" s="6" t="e">
        <f t="shared" si="121"/>
        <v>#VALUE!</v>
      </c>
      <c r="Z175" s="6" t="e">
        <f t="shared" si="122"/>
        <v>#VALUE!</v>
      </c>
      <c r="AA175" s="6" t="e">
        <f t="shared" si="123"/>
        <v>#VALUE!</v>
      </c>
      <c r="AB175" s="6">
        <f t="shared" si="124"/>
        <v>218</v>
      </c>
      <c r="AC175" s="6" t="e">
        <f t="shared" si="125"/>
        <v>#VALUE!</v>
      </c>
      <c r="AD175" s="6" t="e">
        <f t="shared" si="126"/>
        <v>#VALUE!</v>
      </c>
      <c r="AE175" s="6" t="e">
        <f t="shared" si="127"/>
        <v>#VALUE!</v>
      </c>
      <c r="AF175" s="6" t="e">
        <f t="shared" si="128"/>
        <v>#VALUE!</v>
      </c>
      <c r="AG175" s="6" t="e">
        <f t="shared" si="129"/>
        <v>#VALUE!</v>
      </c>
      <c r="AH175" s="6"/>
      <c r="AI175" s="6">
        <f t="shared" si="130"/>
        <v>112</v>
      </c>
      <c r="AJ175" s="6" t="str">
        <f t="shared" si="131"/>
        <v>ן' וערבי חג מ 07:00 עד 13:00 רכב חונה בניגוד לחוק יגרר ביתר הימים והשעות החניה מותרת לכל סוגי הרכב &lt;------</v>
      </c>
      <c r="AK175" s="6" t="e">
        <f t="shared" si="132"/>
        <v>#VALUE!</v>
      </c>
      <c r="AL175" s="6" t="e">
        <f t="shared" si="133"/>
        <v>#VALUE!</v>
      </c>
      <c r="AM175" s="6" t="e">
        <f t="shared" si="134"/>
        <v>#VALUE!</v>
      </c>
      <c r="AN175" s="6" t="e">
        <f t="shared" si="135"/>
        <v>#VALUE!</v>
      </c>
      <c r="AO175" s="6" t="e">
        <f t="shared" si="136"/>
        <v>#VALUE!</v>
      </c>
      <c r="AP175" s="6">
        <f t="shared" si="137"/>
        <v>106</v>
      </c>
      <c r="AQ175" s="6" t="e">
        <f t="shared" si="138"/>
        <v>#VALUE!</v>
      </c>
      <c r="AR175" s="6" t="e">
        <f t="shared" si="139"/>
        <v>#VALUE!</v>
      </c>
      <c r="AS175" s="6" t="e">
        <f t="shared" si="140"/>
        <v>#VALUE!</v>
      </c>
      <c r="AT175" s="6" t="e">
        <f t="shared" si="141"/>
        <v>#VALUE!</v>
      </c>
      <c r="AU175" s="6" t="e">
        <f t="shared" si="142"/>
        <v>#VALUE!</v>
      </c>
      <c r="AV175" s="12">
        <f>IFERROR(VLOOKUP(K175,'prika 24h list'!A:B,2,FALSE),0)</f>
        <v>0</v>
      </c>
    </row>
    <row r="176" spans="1:48" ht="43.2" x14ac:dyDescent="0.3">
      <c r="A176" s="1" t="s">
        <v>176</v>
      </c>
      <c r="B176" s="1">
        <v>3109215</v>
      </c>
      <c r="C176" s="16" t="s">
        <v>808</v>
      </c>
      <c r="D176" s="6" t="e">
        <f t="shared" si="100"/>
        <v>#VALUE!</v>
      </c>
      <c r="E176" s="6" t="e">
        <f t="shared" si="101"/>
        <v>#VALUE!</v>
      </c>
      <c r="F176" s="6" t="e">
        <f t="shared" si="102"/>
        <v>#VALUE!</v>
      </c>
      <c r="G176" s="6" t="e">
        <f t="shared" si="103"/>
        <v>#VALUE!</v>
      </c>
      <c r="H176" s="6" t="e">
        <f t="shared" si="104"/>
        <v>#VALUE!</v>
      </c>
      <c r="I176" s="6">
        <f t="shared" si="105"/>
        <v>27</v>
      </c>
      <c r="J176" s="6">
        <f t="shared" si="106"/>
        <v>124</v>
      </c>
      <c r="K176" s="9" t="str">
        <f t="shared" si="107"/>
        <v>פריקה וטעינה רציפה לכלי רכב המוגדרים ברשיונם "משא" "מסחרי" ו"אחוד" בימים א' עד ה' מ 06:00 עד 10:00</v>
      </c>
      <c r="L176" s="6">
        <f t="shared" si="108"/>
        <v>74</v>
      </c>
      <c r="M176" s="6">
        <f t="shared" si="109"/>
        <v>87</v>
      </c>
      <c r="N176" s="6" t="str">
        <f t="shared" si="110"/>
        <v>06:00</v>
      </c>
      <c r="O176" s="6">
        <f t="shared" si="111"/>
        <v>96</v>
      </c>
      <c r="P176" s="6" t="str">
        <f t="shared" si="112"/>
        <v>10:00</v>
      </c>
      <c r="Q176" s="6">
        <f t="shared" si="113"/>
        <v>98</v>
      </c>
      <c r="R176" s="6" t="str">
        <f t="shared" si="114"/>
        <v>00</v>
      </c>
      <c r="S176" s="6" t="e">
        <f t="shared" si="115"/>
        <v>#VALUE!</v>
      </c>
      <c r="T176" s="6" t="e">
        <f t="shared" si="116"/>
        <v>#VALUE!</v>
      </c>
      <c r="U176" s="6" t="e">
        <f t="shared" si="117"/>
        <v>#VALUE!</v>
      </c>
      <c r="V176" s="6" t="e">
        <f t="shared" si="118"/>
        <v>#VALUE!</v>
      </c>
      <c r="W176" s="6" t="e">
        <f t="shared" si="119"/>
        <v>#VALUE!</v>
      </c>
      <c r="X176" s="6" t="e">
        <f t="shared" si="120"/>
        <v>#VALUE!</v>
      </c>
      <c r="Y176" s="6" t="e">
        <f t="shared" si="121"/>
        <v>#VALUE!</v>
      </c>
      <c r="Z176" s="6" t="e">
        <f t="shared" si="122"/>
        <v>#VALUE!</v>
      </c>
      <c r="AA176" s="6" t="e">
        <f t="shared" si="123"/>
        <v>#VALUE!</v>
      </c>
      <c r="AB176" s="6">
        <f t="shared" si="124"/>
        <v>98</v>
      </c>
      <c r="AC176" s="6" t="e">
        <f t="shared" si="125"/>
        <v>#VALUE!</v>
      </c>
      <c r="AD176" s="6" t="e">
        <f t="shared" si="126"/>
        <v>#VALUE!</v>
      </c>
      <c r="AE176" s="6" t="e">
        <f t="shared" si="127"/>
        <v>#VALUE!</v>
      </c>
      <c r="AF176" s="6" t="e">
        <f t="shared" si="128"/>
        <v>#VALUE!</v>
      </c>
      <c r="AG176" s="6" t="e">
        <f t="shared" si="129"/>
        <v>#VALUE!</v>
      </c>
      <c r="AH176" s="6"/>
      <c r="AI176" s="6">
        <f t="shared" si="130"/>
        <v>98</v>
      </c>
      <c r="AJ176" s="6" t="str">
        <f t="shared" si="131"/>
        <v/>
      </c>
      <c r="AK176" s="6" t="e">
        <f t="shared" si="132"/>
        <v>#VALUE!</v>
      </c>
      <c r="AL176" s="6" t="e">
        <f t="shared" si="133"/>
        <v>#VALUE!</v>
      </c>
      <c r="AM176" s="6" t="e">
        <f t="shared" si="134"/>
        <v>#VALUE!</v>
      </c>
      <c r="AN176" s="6" t="e">
        <f t="shared" si="135"/>
        <v>#VALUE!</v>
      </c>
      <c r="AO176" s="6" t="e">
        <f t="shared" si="136"/>
        <v>#VALUE!</v>
      </c>
      <c r="AP176" s="6">
        <f t="shared" si="137"/>
        <v>0</v>
      </c>
      <c r="AQ176" s="6" t="e">
        <f t="shared" si="138"/>
        <v>#VALUE!</v>
      </c>
      <c r="AR176" s="6" t="e">
        <f t="shared" si="139"/>
        <v>#VALUE!</v>
      </c>
      <c r="AS176" s="6" t="e">
        <f t="shared" si="140"/>
        <v>#VALUE!</v>
      </c>
      <c r="AT176" s="6" t="e">
        <f t="shared" si="141"/>
        <v>#VALUE!</v>
      </c>
      <c r="AU176" s="6" t="e">
        <f t="shared" si="142"/>
        <v>#VALUE!</v>
      </c>
      <c r="AV176" s="12">
        <f>IFERROR(VLOOKUP(K176,'prika 24h list'!A:B,2,FALSE),0)</f>
        <v>0</v>
      </c>
    </row>
    <row r="177" spans="1:48" ht="187.2" x14ac:dyDescent="0.3">
      <c r="A177" s="1" t="s">
        <v>177</v>
      </c>
      <c r="B177" s="1">
        <v>3109560</v>
      </c>
      <c r="C177" s="16" t="s">
        <v>1195</v>
      </c>
      <c r="D177" s="6">
        <f t="shared" si="100"/>
        <v>17</v>
      </c>
      <c r="E177" s="6" t="str">
        <f t="shared" si="101"/>
        <v>קף 15</v>
      </c>
      <c r="F177" s="6">
        <f t="shared" si="102"/>
        <v>3</v>
      </c>
      <c r="G177" s="6">
        <f t="shared" si="103"/>
        <v>5</v>
      </c>
      <c r="H177" s="6">
        <f t="shared" si="104"/>
        <v>15</v>
      </c>
      <c r="I177" s="6">
        <f t="shared" si="105"/>
        <v>21</v>
      </c>
      <c r="J177" s="6">
        <f t="shared" si="106"/>
        <v>240</v>
      </c>
      <c r="K177" s="9" t="str">
        <f t="shared" si="107"/>
        <v>פריקה וטעינה רציפה מותרת לכלי רכב המוגדרים ברשיונם "משא", "מסחרי", ו"אחוד" בלבד בימים א' עד ה' מ 09:00 עד 15:00 בימי ו' וערבי חג מ 09:00 עד 12:00 ביתר הימים והשעות החניה מותרת לכל סוגי כלי הרכב ............. רכב אחר יגרר</v>
      </c>
      <c r="L177" s="6">
        <f t="shared" si="108"/>
        <v>87</v>
      </c>
      <c r="M177" s="6">
        <f t="shared" si="109"/>
        <v>100</v>
      </c>
      <c r="N177" s="6" t="str">
        <f t="shared" si="110"/>
        <v>09:00</v>
      </c>
      <c r="O177" s="6">
        <f t="shared" si="111"/>
        <v>109</v>
      </c>
      <c r="P177" s="6" t="str">
        <f t="shared" si="112"/>
        <v>15:00</v>
      </c>
      <c r="Q177" s="6">
        <f t="shared" si="113"/>
        <v>119</v>
      </c>
      <c r="R177" s="6" t="str">
        <f t="shared" si="114"/>
        <v>00 בימי ו'</v>
      </c>
      <c r="S177" s="6" t="e">
        <f t="shared" si="115"/>
        <v>#VALUE!</v>
      </c>
      <c r="T177" s="6" t="e">
        <f t="shared" si="116"/>
        <v>#VALUE!</v>
      </c>
      <c r="U177" s="6" t="e">
        <f t="shared" si="117"/>
        <v>#VALUE!</v>
      </c>
      <c r="V177" s="6" t="e">
        <f t="shared" si="118"/>
        <v>#VALUE!</v>
      </c>
      <c r="W177" s="6" t="e">
        <f t="shared" si="119"/>
        <v>#VALUE!</v>
      </c>
      <c r="X177" s="6" t="e">
        <f t="shared" si="120"/>
        <v>#VALUE!</v>
      </c>
      <c r="Y177" s="6" t="e">
        <f t="shared" si="121"/>
        <v>#VALUE!</v>
      </c>
      <c r="Z177" s="6" t="e">
        <f t="shared" si="122"/>
        <v>#VALUE!</v>
      </c>
      <c r="AA177" s="6" t="e">
        <f t="shared" si="123"/>
        <v>#VALUE!</v>
      </c>
      <c r="AB177" s="6">
        <f t="shared" si="124"/>
        <v>220</v>
      </c>
      <c r="AC177" s="6" t="e">
        <f t="shared" si="125"/>
        <v>#VALUE!</v>
      </c>
      <c r="AD177" s="6" t="e">
        <f t="shared" si="126"/>
        <v>#VALUE!</v>
      </c>
      <c r="AE177" s="6" t="e">
        <f t="shared" si="127"/>
        <v>#VALUE!</v>
      </c>
      <c r="AF177" s="6" t="e">
        <f t="shared" si="128"/>
        <v>#VALUE!</v>
      </c>
      <c r="AG177" s="6" t="e">
        <f t="shared" si="129"/>
        <v>#VALUE!</v>
      </c>
      <c r="AH177" s="6"/>
      <c r="AI177" s="6">
        <f t="shared" si="130"/>
        <v>117</v>
      </c>
      <c r="AJ177" s="6" t="str">
        <f t="shared" si="131"/>
        <v>ו' וערבי חג מ 09:00 עד 12:00 ביתר הימים והשעות החניה מותרת לכל סוגי כלי הרכב ............. רכב אחר יגרר</v>
      </c>
      <c r="AK177" s="6">
        <f t="shared" si="132"/>
        <v>1</v>
      </c>
      <c r="AL177" s="6">
        <f t="shared" si="133"/>
        <v>17</v>
      </c>
      <c r="AM177" s="6" t="str">
        <f t="shared" si="134"/>
        <v>09:00</v>
      </c>
      <c r="AN177" s="6">
        <f t="shared" si="135"/>
        <v>26</v>
      </c>
      <c r="AO177" s="6" t="str">
        <f t="shared" si="136"/>
        <v>12:00</v>
      </c>
      <c r="AP177" s="6">
        <f t="shared" si="137"/>
        <v>103</v>
      </c>
      <c r="AQ177" s="6" t="str">
        <f t="shared" si="138"/>
        <v>00 ביתר הימים והשעות החניה מותרת לכל סוגי כלי הרכב ............. רכב אחר יגרר</v>
      </c>
      <c r="AR177" s="6" t="e">
        <f t="shared" si="139"/>
        <v>#VALUE!</v>
      </c>
      <c r="AS177" s="6" t="e">
        <f t="shared" si="140"/>
        <v>#VALUE!</v>
      </c>
      <c r="AT177" s="6" t="e">
        <f t="shared" si="141"/>
        <v>#VALUE!</v>
      </c>
      <c r="AU177" s="6" t="e">
        <f t="shared" si="142"/>
        <v>#VALUE!</v>
      </c>
      <c r="AV177" s="12">
        <f>IFERROR(VLOOKUP(K177,'prika 24h list'!A:B,2,FALSE),0)</f>
        <v>0</v>
      </c>
    </row>
    <row r="178" spans="1:48" ht="158.4" x14ac:dyDescent="0.3">
      <c r="A178" s="1" t="s">
        <v>178</v>
      </c>
      <c r="B178" s="1">
        <v>3109644</v>
      </c>
      <c r="C178" s="16" t="s">
        <v>809</v>
      </c>
      <c r="D178" s="6">
        <f t="shared" si="100"/>
        <v>16</v>
      </c>
      <c r="E178" s="6" t="str">
        <f t="shared" si="101"/>
        <v>וקף 6</v>
      </c>
      <c r="F178" s="6">
        <f t="shared" si="102"/>
        <v>4</v>
      </c>
      <c r="G178" s="6">
        <f t="shared" si="103"/>
        <v>5</v>
      </c>
      <c r="H178" s="6">
        <f t="shared" si="104"/>
        <v>6</v>
      </c>
      <c r="I178" s="6">
        <f t="shared" si="105"/>
        <v>26</v>
      </c>
      <c r="J178" s="6">
        <f t="shared" si="106"/>
        <v>211</v>
      </c>
      <c r="K178" s="9" t="str">
        <f t="shared" si="107"/>
        <v>פריקה וטעינה רציפה לכלי רכב המוגדרים ברשיונם 'משא", "מסחרי" ו "אחוד" בלבד בימי א-ה מ-09:00 עד 15:00 בימי ו' וערבי חג מ-09:00 עד 13:00 ביתר הימים והשעות מותרת החניה לרכב הנושא תג נכה בלבד</v>
      </c>
      <c r="L178" s="6" t="e">
        <f t="shared" si="108"/>
        <v>#VALUE!</v>
      </c>
      <c r="M178" s="6" t="e">
        <f t="shared" si="109"/>
        <v>#VALUE!</v>
      </c>
      <c r="N178" s="6" t="e">
        <f t="shared" si="110"/>
        <v>#VALUE!</v>
      </c>
      <c r="O178" s="6" t="e">
        <f t="shared" si="111"/>
        <v>#VALUE!</v>
      </c>
      <c r="P178" s="6" t="e">
        <f t="shared" si="112"/>
        <v>#VALUE!</v>
      </c>
      <c r="Q178" s="6">
        <f t="shared" si="113"/>
        <v>186</v>
      </c>
      <c r="R178" s="6" t="e">
        <f t="shared" si="114"/>
        <v>#VALUE!</v>
      </c>
      <c r="S178" s="6" t="e">
        <f t="shared" si="115"/>
        <v>#VALUE!</v>
      </c>
      <c r="T178" s="6" t="e">
        <f t="shared" si="116"/>
        <v>#VALUE!</v>
      </c>
      <c r="U178" s="6" t="e">
        <f t="shared" si="117"/>
        <v>#VALUE!</v>
      </c>
      <c r="V178" s="6" t="e">
        <f t="shared" si="118"/>
        <v>#VALUE!</v>
      </c>
      <c r="W178" s="6" t="e">
        <f t="shared" si="119"/>
        <v>#VALUE!</v>
      </c>
      <c r="X178" s="6" t="e">
        <f t="shared" si="120"/>
        <v>#VALUE!</v>
      </c>
      <c r="Y178" s="6" t="e">
        <f t="shared" si="121"/>
        <v>#VALUE!</v>
      </c>
      <c r="Z178" s="6" t="e">
        <f t="shared" si="122"/>
        <v>#VALUE!</v>
      </c>
      <c r="AA178" s="6" t="e">
        <f t="shared" si="123"/>
        <v>#VALUE!</v>
      </c>
      <c r="AB178" s="6">
        <f t="shared" si="124"/>
        <v>186</v>
      </c>
      <c r="AC178" s="6" t="e">
        <f t="shared" si="125"/>
        <v>#VALUE!</v>
      </c>
      <c r="AD178" s="6" t="e">
        <f t="shared" si="126"/>
        <v>#VALUE!</v>
      </c>
      <c r="AE178" s="6" t="e">
        <f t="shared" si="127"/>
        <v>#VALUE!</v>
      </c>
      <c r="AF178" s="6" t="e">
        <f t="shared" si="128"/>
        <v>#VALUE!</v>
      </c>
      <c r="AG178" s="6" t="e">
        <f t="shared" si="129"/>
        <v>#VALUE!</v>
      </c>
      <c r="AH178" s="6"/>
      <c r="AI178" s="6">
        <f t="shared" si="130"/>
        <v>184</v>
      </c>
      <c r="AJ178" s="6" t="str">
        <f t="shared" si="131"/>
        <v>בד</v>
      </c>
      <c r="AK178" s="6" t="e">
        <f t="shared" si="132"/>
        <v>#VALUE!</v>
      </c>
      <c r="AL178" s="6" t="e">
        <f t="shared" si="133"/>
        <v>#VALUE!</v>
      </c>
      <c r="AM178" s="6" t="e">
        <f t="shared" si="134"/>
        <v>#VALUE!</v>
      </c>
      <c r="AN178" s="6" t="e">
        <f t="shared" si="135"/>
        <v>#VALUE!</v>
      </c>
      <c r="AO178" s="6" t="e">
        <f t="shared" si="136"/>
        <v>#VALUE!</v>
      </c>
      <c r="AP178" s="6">
        <f t="shared" si="137"/>
        <v>2</v>
      </c>
      <c r="AQ178" s="6" t="e">
        <f t="shared" si="138"/>
        <v>#VALUE!</v>
      </c>
      <c r="AR178" s="6" t="e">
        <f t="shared" si="139"/>
        <v>#VALUE!</v>
      </c>
      <c r="AS178" s="6" t="e">
        <f t="shared" si="140"/>
        <v>#VALUE!</v>
      </c>
      <c r="AT178" s="6" t="e">
        <f t="shared" si="141"/>
        <v>#VALUE!</v>
      </c>
      <c r="AU178" s="6" t="e">
        <f t="shared" si="142"/>
        <v>#VALUE!</v>
      </c>
      <c r="AV178" s="12">
        <f>IFERROR(VLOOKUP(K178,'prika 24h list'!A:B,2,FALSE),0)</f>
        <v>0</v>
      </c>
    </row>
    <row r="179" spans="1:48" ht="115.2" x14ac:dyDescent="0.3">
      <c r="A179" s="1" t="s">
        <v>179</v>
      </c>
      <c r="B179" s="1">
        <v>3109645</v>
      </c>
      <c r="C179" s="16" t="s">
        <v>810</v>
      </c>
      <c r="D179" s="6">
        <f t="shared" si="100"/>
        <v>16</v>
      </c>
      <c r="E179" s="6" t="str">
        <f t="shared" si="101"/>
        <v>וקף 6</v>
      </c>
      <c r="F179" s="6">
        <f t="shared" si="102"/>
        <v>4</v>
      </c>
      <c r="G179" s="6">
        <f t="shared" si="103"/>
        <v>5</v>
      </c>
      <c r="H179" s="6">
        <f t="shared" si="104"/>
        <v>6</v>
      </c>
      <c r="I179" s="6">
        <f t="shared" si="105"/>
        <v>26</v>
      </c>
      <c r="J179" s="6">
        <f t="shared" si="106"/>
        <v>177</v>
      </c>
      <c r="K179" s="9" t="str">
        <f t="shared" si="107"/>
        <v>פריקה וטעינה רציפה לכלי רכב המוגדרים ברשיונם 'משא", "מסחרי" ו "אחוד" בלבד בימי א-ה מ-09:00 עד 15:00 ביתר הימים והשעות מותרת החניה לרכב הנושא תג נכה בלבד</v>
      </c>
      <c r="L179" s="6" t="e">
        <f t="shared" si="108"/>
        <v>#VALUE!</v>
      </c>
      <c r="M179" s="6" t="e">
        <f t="shared" si="109"/>
        <v>#VALUE!</v>
      </c>
      <c r="N179" s="6" t="e">
        <f t="shared" si="110"/>
        <v>#VALUE!</v>
      </c>
      <c r="O179" s="6" t="e">
        <f t="shared" si="111"/>
        <v>#VALUE!</v>
      </c>
      <c r="P179" s="6" t="e">
        <f t="shared" si="112"/>
        <v>#VALUE!</v>
      </c>
      <c r="Q179" s="6">
        <f t="shared" si="113"/>
        <v>152</v>
      </c>
      <c r="R179" s="6" t="e">
        <f t="shared" si="114"/>
        <v>#VALUE!</v>
      </c>
      <c r="S179" s="6" t="e">
        <f t="shared" si="115"/>
        <v>#VALUE!</v>
      </c>
      <c r="T179" s="6" t="e">
        <f t="shared" si="116"/>
        <v>#VALUE!</v>
      </c>
      <c r="U179" s="6" t="e">
        <f t="shared" si="117"/>
        <v>#VALUE!</v>
      </c>
      <c r="V179" s="6" t="e">
        <f t="shared" si="118"/>
        <v>#VALUE!</v>
      </c>
      <c r="W179" s="6" t="e">
        <f t="shared" si="119"/>
        <v>#VALUE!</v>
      </c>
      <c r="X179" s="6" t="e">
        <f t="shared" si="120"/>
        <v>#VALUE!</v>
      </c>
      <c r="Y179" s="6" t="e">
        <f t="shared" si="121"/>
        <v>#VALUE!</v>
      </c>
      <c r="Z179" s="6" t="e">
        <f t="shared" si="122"/>
        <v>#VALUE!</v>
      </c>
      <c r="AA179" s="6" t="e">
        <f t="shared" si="123"/>
        <v>#VALUE!</v>
      </c>
      <c r="AB179" s="6">
        <f t="shared" si="124"/>
        <v>152</v>
      </c>
      <c r="AC179" s="6" t="e">
        <f t="shared" si="125"/>
        <v>#VALUE!</v>
      </c>
      <c r="AD179" s="6" t="e">
        <f t="shared" si="126"/>
        <v>#VALUE!</v>
      </c>
      <c r="AE179" s="6" t="e">
        <f t="shared" si="127"/>
        <v>#VALUE!</v>
      </c>
      <c r="AF179" s="6" t="e">
        <f t="shared" si="128"/>
        <v>#VALUE!</v>
      </c>
      <c r="AG179" s="6" t="e">
        <f t="shared" si="129"/>
        <v>#VALUE!</v>
      </c>
      <c r="AH179" s="6"/>
      <c r="AI179" s="6">
        <f t="shared" si="130"/>
        <v>150</v>
      </c>
      <c r="AJ179" s="6" t="str">
        <f t="shared" si="131"/>
        <v>בד</v>
      </c>
      <c r="AK179" s="6" t="e">
        <f t="shared" si="132"/>
        <v>#VALUE!</v>
      </c>
      <c r="AL179" s="6" t="e">
        <f t="shared" si="133"/>
        <v>#VALUE!</v>
      </c>
      <c r="AM179" s="6" t="e">
        <f t="shared" si="134"/>
        <v>#VALUE!</v>
      </c>
      <c r="AN179" s="6" t="e">
        <f t="shared" si="135"/>
        <v>#VALUE!</v>
      </c>
      <c r="AO179" s="6" t="e">
        <f t="shared" si="136"/>
        <v>#VALUE!</v>
      </c>
      <c r="AP179" s="6">
        <f t="shared" si="137"/>
        <v>2</v>
      </c>
      <c r="AQ179" s="6" t="e">
        <f t="shared" si="138"/>
        <v>#VALUE!</v>
      </c>
      <c r="AR179" s="6" t="e">
        <f t="shared" si="139"/>
        <v>#VALUE!</v>
      </c>
      <c r="AS179" s="6" t="e">
        <f t="shared" si="140"/>
        <v>#VALUE!</v>
      </c>
      <c r="AT179" s="6" t="e">
        <f t="shared" si="141"/>
        <v>#VALUE!</v>
      </c>
      <c r="AU179" s="6" t="e">
        <f t="shared" si="142"/>
        <v>#VALUE!</v>
      </c>
      <c r="AV179" s="12">
        <f>IFERROR(VLOOKUP(K179,'prika 24h list'!A:B,2,FALSE),0)</f>
        <v>0</v>
      </c>
    </row>
    <row r="180" spans="1:48" ht="115.2" x14ac:dyDescent="0.3">
      <c r="A180" s="1" t="s">
        <v>180</v>
      </c>
      <c r="B180" s="1">
        <v>3109661</v>
      </c>
      <c r="C180" s="16" t="s">
        <v>811</v>
      </c>
      <c r="D180" s="6">
        <f t="shared" si="100"/>
        <v>16</v>
      </c>
      <c r="E180" s="6" t="str">
        <f t="shared" si="101"/>
        <v>וקף 6</v>
      </c>
      <c r="F180" s="6">
        <f t="shared" si="102"/>
        <v>4</v>
      </c>
      <c r="G180" s="6">
        <f t="shared" si="103"/>
        <v>5</v>
      </c>
      <c r="H180" s="6">
        <f t="shared" si="104"/>
        <v>6</v>
      </c>
      <c r="I180" s="6">
        <f t="shared" si="105"/>
        <v>20</v>
      </c>
      <c r="J180" s="6">
        <f t="shared" si="106"/>
        <v>175</v>
      </c>
      <c r="K180" s="9" t="str">
        <f t="shared" si="107"/>
        <v>פריקה וטעינה רציפה מותרת לכלי רכב המוגדרים ברישיונם "משא" "מסחרי" ו"אחוד" בימי א' עד ה' מ09:00 עד 15:00 ביתר הימים והשעות החניה מותאת לרכב הנושא תג נכה בלבד</v>
      </c>
      <c r="L180" s="6">
        <f t="shared" si="108"/>
        <v>80</v>
      </c>
      <c r="M180" s="6">
        <f t="shared" si="109"/>
        <v>92</v>
      </c>
      <c r="N180" s="6" t="str">
        <f t="shared" si="110"/>
        <v>09:00</v>
      </c>
      <c r="O180" s="6">
        <f t="shared" si="111"/>
        <v>101</v>
      </c>
      <c r="P180" s="6" t="str">
        <f t="shared" si="112"/>
        <v>15:00</v>
      </c>
      <c r="Q180" s="6">
        <f t="shared" si="113"/>
        <v>156</v>
      </c>
      <c r="R180" s="6" t="str">
        <f t="shared" si="114"/>
        <v>00 ביתר הימים והשעות החניה מותאת לרכב הנושא תג נכה בלבד</v>
      </c>
      <c r="S180" s="6" t="e">
        <f t="shared" si="115"/>
        <v>#VALUE!</v>
      </c>
      <c r="T180" s="6" t="e">
        <f t="shared" si="116"/>
        <v>#VALUE!</v>
      </c>
      <c r="U180" s="6" t="e">
        <f t="shared" si="117"/>
        <v>#VALUE!</v>
      </c>
      <c r="V180" s="6" t="e">
        <f t="shared" si="118"/>
        <v>#VALUE!</v>
      </c>
      <c r="W180" s="6" t="e">
        <f t="shared" si="119"/>
        <v>#VALUE!</v>
      </c>
      <c r="X180" s="6" t="e">
        <f t="shared" si="120"/>
        <v>#VALUE!</v>
      </c>
      <c r="Y180" s="6" t="e">
        <f t="shared" si="121"/>
        <v>#VALUE!</v>
      </c>
      <c r="Z180" s="6" t="e">
        <f t="shared" si="122"/>
        <v>#VALUE!</v>
      </c>
      <c r="AA180" s="6" t="e">
        <f t="shared" si="123"/>
        <v>#VALUE!</v>
      </c>
      <c r="AB180" s="6">
        <f t="shared" si="124"/>
        <v>156</v>
      </c>
      <c r="AC180" s="6" t="e">
        <f t="shared" si="125"/>
        <v>#VALUE!</v>
      </c>
      <c r="AD180" s="6" t="e">
        <f t="shared" si="126"/>
        <v>#VALUE!</v>
      </c>
      <c r="AE180" s="6" t="e">
        <f t="shared" si="127"/>
        <v>#VALUE!</v>
      </c>
      <c r="AF180" s="6" t="e">
        <f t="shared" si="128"/>
        <v>#VALUE!</v>
      </c>
      <c r="AG180" s="6" t="e">
        <f t="shared" si="129"/>
        <v>#VALUE!</v>
      </c>
      <c r="AH180" s="6"/>
      <c r="AI180" s="6">
        <f t="shared" si="130"/>
        <v>154</v>
      </c>
      <c r="AJ180" s="6" t="str">
        <f t="shared" si="131"/>
        <v>בד</v>
      </c>
      <c r="AK180" s="6" t="e">
        <f t="shared" si="132"/>
        <v>#VALUE!</v>
      </c>
      <c r="AL180" s="6" t="e">
        <f t="shared" si="133"/>
        <v>#VALUE!</v>
      </c>
      <c r="AM180" s="6" t="e">
        <f t="shared" si="134"/>
        <v>#VALUE!</v>
      </c>
      <c r="AN180" s="6" t="e">
        <f t="shared" si="135"/>
        <v>#VALUE!</v>
      </c>
      <c r="AO180" s="6" t="e">
        <f t="shared" si="136"/>
        <v>#VALUE!</v>
      </c>
      <c r="AP180" s="6">
        <f t="shared" si="137"/>
        <v>2</v>
      </c>
      <c r="AQ180" s="6" t="e">
        <f t="shared" si="138"/>
        <v>#VALUE!</v>
      </c>
      <c r="AR180" s="6" t="e">
        <f t="shared" si="139"/>
        <v>#VALUE!</v>
      </c>
      <c r="AS180" s="6" t="e">
        <f t="shared" si="140"/>
        <v>#VALUE!</v>
      </c>
      <c r="AT180" s="6" t="e">
        <f t="shared" si="141"/>
        <v>#VALUE!</v>
      </c>
      <c r="AU180" s="6" t="e">
        <f t="shared" si="142"/>
        <v>#VALUE!</v>
      </c>
      <c r="AV180" s="12">
        <f>IFERROR(VLOOKUP(K180,'prika 24h list'!A:B,2,FALSE),0)</f>
        <v>0</v>
      </c>
    </row>
    <row r="181" spans="1:48" ht="216" x14ac:dyDescent="0.3">
      <c r="A181" s="1" t="s">
        <v>181</v>
      </c>
      <c r="B181" s="1">
        <v>3109919</v>
      </c>
      <c r="C181" s="16" t="s">
        <v>812</v>
      </c>
      <c r="D181" s="6">
        <f t="shared" si="100"/>
        <v>16</v>
      </c>
      <c r="E181" s="6" t="str">
        <f t="shared" si="101"/>
        <v>וקף 6</v>
      </c>
      <c r="F181" s="6">
        <f t="shared" si="102"/>
        <v>4</v>
      </c>
      <c r="G181" s="6">
        <f t="shared" si="103"/>
        <v>5</v>
      </c>
      <c r="H181" s="6">
        <f t="shared" si="104"/>
        <v>6</v>
      </c>
      <c r="I181" s="6">
        <f t="shared" si="105"/>
        <v>26</v>
      </c>
      <c r="J181" s="6">
        <f t="shared" si="106"/>
        <v>238</v>
      </c>
      <c r="K181" s="9" t="str">
        <f t="shared" si="107"/>
        <v>פריקה וטעינה רציפה לכלי רכב המוגדרים ברשיונם "משא", "מסחרי", ו"אחוד" בלבד בימי א' עד ה' מ-09:00 עד 15:00 ו' וערבי חג מ-09:00 עד 13:00 רכב החונה בניגוד לחוק יגרר ביתר הימים והשעות מותרת החניה לרכב הנושא תג נכה בלבד</v>
      </c>
      <c r="L181" s="6">
        <f t="shared" si="108"/>
        <v>80</v>
      </c>
      <c r="M181" s="6">
        <f t="shared" si="109"/>
        <v>93</v>
      </c>
      <c r="N181" s="6" t="str">
        <f t="shared" si="110"/>
        <v>09:00</v>
      </c>
      <c r="O181" s="6">
        <f t="shared" si="111"/>
        <v>102</v>
      </c>
      <c r="P181" s="6" t="str">
        <f t="shared" si="112"/>
        <v>15:00</v>
      </c>
      <c r="Q181" s="6">
        <f t="shared" si="113"/>
        <v>107</v>
      </c>
      <c r="R181" s="6" t="str">
        <f t="shared" si="114"/>
        <v>00 ו'</v>
      </c>
      <c r="S181" s="6" t="e">
        <f t="shared" si="115"/>
        <v>#VALUE!</v>
      </c>
      <c r="T181" s="6" t="e">
        <f t="shared" si="116"/>
        <v>#VALUE!</v>
      </c>
      <c r="U181" s="6" t="e">
        <f t="shared" si="117"/>
        <v>#VALUE!</v>
      </c>
      <c r="V181" s="6" t="e">
        <f t="shared" si="118"/>
        <v>#VALUE!</v>
      </c>
      <c r="W181" s="6" t="e">
        <f t="shared" si="119"/>
        <v>#VALUE!</v>
      </c>
      <c r="X181" s="6" t="e">
        <f t="shared" si="120"/>
        <v>#VALUE!</v>
      </c>
      <c r="Y181" s="6" t="e">
        <f t="shared" si="121"/>
        <v>#VALUE!</v>
      </c>
      <c r="Z181" s="6" t="e">
        <f t="shared" si="122"/>
        <v>#VALUE!</v>
      </c>
      <c r="AA181" s="6" t="e">
        <f t="shared" si="123"/>
        <v>#VALUE!</v>
      </c>
      <c r="AB181" s="6">
        <f t="shared" si="124"/>
        <v>213</v>
      </c>
      <c r="AC181" s="6" t="e">
        <f t="shared" si="125"/>
        <v>#VALUE!</v>
      </c>
      <c r="AD181" s="6" t="e">
        <f t="shared" si="126"/>
        <v>#VALUE!</v>
      </c>
      <c r="AE181" s="6" t="e">
        <f t="shared" si="127"/>
        <v>#VALUE!</v>
      </c>
      <c r="AF181" s="6" t="e">
        <f t="shared" si="128"/>
        <v>#VALUE!</v>
      </c>
      <c r="AG181" s="6" t="e">
        <f t="shared" si="129"/>
        <v>#VALUE!</v>
      </c>
      <c r="AH181" s="6"/>
      <c r="AI181" s="6">
        <f t="shared" si="130"/>
        <v>105</v>
      </c>
      <c r="AJ181" s="6" t="str">
        <f t="shared" si="131"/>
        <v>ו' וערבי חג מ-09:00 עד 13:00 רכב החונה בניגוד לחוק יגרר ביתר הימים והשעות מותרת החניה לרכב הנושא תג נכה בלבד</v>
      </c>
      <c r="AK181" s="6">
        <f t="shared" si="132"/>
        <v>1</v>
      </c>
      <c r="AL181" s="6">
        <f t="shared" si="133"/>
        <v>17</v>
      </c>
      <c r="AM181" s="6" t="str">
        <f t="shared" si="134"/>
        <v>09:00</v>
      </c>
      <c r="AN181" s="6">
        <f t="shared" si="135"/>
        <v>26</v>
      </c>
      <c r="AO181" s="6" t="str">
        <f t="shared" si="136"/>
        <v>13:00</v>
      </c>
      <c r="AP181" s="6">
        <f t="shared" si="137"/>
        <v>108</v>
      </c>
      <c r="AQ181" s="6" t="str">
        <f t="shared" si="138"/>
        <v>00 רכב החונה בניגוד לחוק יגרר ביתר הימים והשעות מותרת החניה לרכב הנושא תג נכה בלבד</v>
      </c>
      <c r="AR181" s="6" t="e">
        <f t="shared" si="139"/>
        <v>#VALUE!</v>
      </c>
      <c r="AS181" s="6" t="e">
        <f t="shared" si="140"/>
        <v>#VALUE!</v>
      </c>
      <c r="AT181" s="6" t="e">
        <f t="shared" si="141"/>
        <v>#VALUE!</v>
      </c>
      <c r="AU181" s="6" t="e">
        <f t="shared" si="142"/>
        <v>#VALUE!</v>
      </c>
      <c r="AV181" s="12">
        <f>IFERROR(VLOOKUP(K181,'prika 24h list'!A:B,2,FALSE),0)</f>
        <v>0</v>
      </c>
    </row>
    <row r="182" spans="1:48" ht="129.6" x14ac:dyDescent="0.3">
      <c r="A182" s="1" t="s">
        <v>182</v>
      </c>
      <c r="B182" s="1">
        <v>3109921</v>
      </c>
      <c r="C182" s="16" t="s">
        <v>813</v>
      </c>
      <c r="D182" s="6">
        <f t="shared" si="100"/>
        <v>16</v>
      </c>
      <c r="E182" s="6" t="str">
        <f t="shared" si="101"/>
        <v>וקף 6</v>
      </c>
      <c r="F182" s="6">
        <f t="shared" si="102"/>
        <v>4</v>
      </c>
      <c r="G182" s="6">
        <f t="shared" si="103"/>
        <v>5</v>
      </c>
      <c r="H182" s="6">
        <f t="shared" si="104"/>
        <v>6</v>
      </c>
      <c r="I182" s="6">
        <f t="shared" si="105"/>
        <v>20</v>
      </c>
      <c r="J182" s="6">
        <f t="shared" si="106"/>
        <v>189</v>
      </c>
      <c r="K182" s="9" t="str">
        <f t="shared" si="107"/>
        <v>פריקה וטעינה רציפה מותרת לכלי רכב המוגדרים ברשיונם "משא", "מסחרי", ו"אחוד" בלבד בימים א' עד ה' מ 09:00 עד 15:00 ביתר הימים והשעות החניה החניה מותרת לרכב הנושא תג נכה בלבד</v>
      </c>
      <c r="L182" s="6">
        <f t="shared" si="108"/>
        <v>87</v>
      </c>
      <c r="M182" s="6">
        <f t="shared" si="109"/>
        <v>100</v>
      </c>
      <c r="N182" s="6" t="str">
        <f t="shared" si="110"/>
        <v>09:00</v>
      </c>
      <c r="O182" s="6">
        <f t="shared" si="111"/>
        <v>109</v>
      </c>
      <c r="P182" s="6" t="str">
        <f t="shared" si="112"/>
        <v>15:00</v>
      </c>
      <c r="Q182" s="6">
        <f t="shared" si="113"/>
        <v>170</v>
      </c>
      <c r="R182" s="6" t="str">
        <f t="shared" si="114"/>
        <v>00 ביתר הימים והשעות החניה החניה מותרת לרכב הנושא תג נכה בלבד</v>
      </c>
      <c r="S182" s="6" t="e">
        <f t="shared" si="115"/>
        <v>#VALUE!</v>
      </c>
      <c r="T182" s="6" t="e">
        <f t="shared" si="116"/>
        <v>#VALUE!</v>
      </c>
      <c r="U182" s="6" t="e">
        <f t="shared" si="117"/>
        <v>#VALUE!</v>
      </c>
      <c r="V182" s="6" t="e">
        <f t="shared" si="118"/>
        <v>#VALUE!</v>
      </c>
      <c r="W182" s="6" t="e">
        <f t="shared" si="119"/>
        <v>#VALUE!</v>
      </c>
      <c r="X182" s="6" t="e">
        <f t="shared" si="120"/>
        <v>#VALUE!</v>
      </c>
      <c r="Y182" s="6" t="e">
        <f t="shared" si="121"/>
        <v>#VALUE!</v>
      </c>
      <c r="Z182" s="6" t="e">
        <f t="shared" si="122"/>
        <v>#VALUE!</v>
      </c>
      <c r="AA182" s="6" t="e">
        <f t="shared" si="123"/>
        <v>#VALUE!</v>
      </c>
      <c r="AB182" s="6">
        <f t="shared" si="124"/>
        <v>170</v>
      </c>
      <c r="AC182" s="6" t="e">
        <f t="shared" si="125"/>
        <v>#VALUE!</v>
      </c>
      <c r="AD182" s="6" t="e">
        <f t="shared" si="126"/>
        <v>#VALUE!</v>
      </c>
      <c r="AE182" s="6" t="e">
        <f t="shared" si="127"/>
        <v>#VALUE!</v>
      </c>
      <c r="AF182" s="6" t="e">
        <f t="shared" si="128"/>
        <v>#VALUE!</v>
      </c>
      <c r="AG182" s="6" t="e">
        <f t="shared" si="129"/>
        <v>#VALUE!</v>
      </c>
      <c r="AH182" s="6"/>
      <c r="AI182" s="6">
        <f t="shared" si="130"/>
        <v>168</v>
      </c>
      <c r="AJ182" s="6" t="str">
        <f t="shared" si="131"/>
        <v>בד</v>
      </c>
      <c r="AK182" s="6" t="e">
        <f t="shared" si="132"/>
        <v>#VALUE!</v>
      </c>
      <c r="AL182" s="6" t="e">
        <f t="shared" si="133"/>
        <v>#VALUE!</v>
      </c>
      <c r="AM182" s="6" t="e">
        <f t="shared" si="134"/>
        <v>#VALUE!</v>
      </c>
      <c r="AN182" s="6" t="e">
        <f t="shared" si="135"/>
        <v>#VALUE!</v>
      </c>
      <c r="AO182" s="6" t="e">
        <f t="shared" si="136"/>
        <v>#VALUE!</v>
      </c>
      <c r="AP182" s="6">
        <f t="shared" si="137"/>
        <v>2</v>
      </c>
      <c r="AQ182" s="6" t="e">
        <f t="shared" si="138"/>
        <v>#VALUE!</v>
      </c>
      <c r="AR182" s="6" t="e">
        <f t="shared" si="139"/>
        <v>#VALUE!</v>
      </c>
      <c r="AS182" s="6" t="e">
        <f t="shared" si="140"/>
        <v>#VALUE!</v>
      </c>
      <c r="AT182" s="6" t="e">
        <f t="shared" si="141"/>
        <v>#VALUE!</v>
      </c>
      <c r="AU182" s="6" t="e">
        <f t="shared" si="142"/>
        <v>#VALUE!</v>
      </c>
      <c r="AV182" s="12">
        <f>IFERROR(VLOOKUP(K182,'prika 24h list'!A:B,2,FALSE),0)</f>
        <v>0</v>
      </c>
    </row>
    <row r="183" spans="1:48" ht="158.4" x14ac:dyDescent="0.3">
      <c r="A183" s="1" t="s">
        <v>183</v>
      </c>
      <c r="B183" s="1">
        <v>3110026</v>
      </c>
      <c r="C183" s="16" t="s">
        <v>814</v>
      </c>
      <c r="D183" s="6">
        <f t="shared" si="100"/>
        <v>16</v>
      </c>
      <c r="E183" s="6" t="str">
        <f t="shared" si="101"/>
        <v>וקף 6</v>
      </c>
      <c r="F183" s="6">
        <f t="shared" si="102"/>
        <v>4</v>
      </c>
      <c r="G183" s="6">
        <f t="shared" si="103"/>
        <v>5</v>
      </c>
      <c r="H183" s="6">
        <f t="shared" si="104"/>
        <v>6</v>
      </c>
      <c r="I183" s="6">
        <f t="shared" si="105"/>
        <v>20</v>
      </c>
      <c r="J183" s="6">
        <f t="shared" si="106"/>
        <v>217</v>
      </c>
      <c r="K183" s="9" t="str">
        <f t="shared" si="107"/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183" s="6">
        <f t="shared" si="108"/>
        <v>87</v>
      </c>
      <c r="M183" s="6">
        <f t="shared" si="109"/>
        <v>100</v>
      </c>
      <c r="N183" s="6" t="str">
        <f t="shared" si="110"/>
        <v>09:00</v>
      </c>
      <c r="O183" s="6">
        <f t="shared" si="111"/>
        <v>109</v>
      </c>
      <c r="P183" s="6" t="str">
        <f t="shared" si="112"/>
        <v>15:00</v>
      </c>
      <c r="Q183" s="6">
        <f t="shared" si="113"/>
        <v>119</v>
      </c>
      <c r="R183" s="6" t="str">
        <f t="shared" si="114"/>
        <v>00 בימי ו'</v>
      </c>
      <c r="S183" s="6" t="e">
        <f t="shared" si="115"/>
        <v>#VALUE!</v>
      </c>
      <c r="T183" s="6" t="e">
        <f t="shared" si="116"/>
        <v>#VALUE!</v>
      </c>
      <c r="U183" s="6" t="e">
        <f t="shared" si="117"/>
        <v>#VALUE!</v>
      </c>
      <c r="V183" s="6" t="e">
        <f t="shared" si="118"/>
        <v>#VALUE!</v>
      </c>
      <c r="W183" s="6" t="e">
        <f t="shared" si="119"/>
        <v>#VALUE!</v>
      </c>
      <c r="X183" s="6" t="e">
        <f t="shared" si="120"/>
        <v>#VALUE!</v>
      </c>
      <c r="Y183" s="6" t="e">
        <f t="shared" si="121"/>
        <v>#VALUE!</v>
      </c>
      <c r="Z183" s="6" t="e">
        <f t="shared" si="122"/>
        <v>#VALUE!</v>
      </c>
      <c r="AA183" s="6" t="e">
        <f t="shared" si="123"/>
        <v>#VALUE!</v>
      </c>
      <c r="AB183" s="6">
        <f t="shared" si="124"/>
        <v>198</v>
      </c>
      <c r="AC183" s="6" t="e">
        <f t="shared" si="125"/>
        <v>#VALUE!</v>
      </c>
      <c r="AD183" s="6" t="e">
        <f t="shared" si="126"/>
        <v>#VALUE!</v>
      </c>
      <c r="AE183" s="6" t="e">
        <f t="shared" si="127"/>
        <v>#VALUE!</v>
      </c>
      <c r="AF183" s="6" t="e">
        <f t="shared" si="128"/>
        <v>#VALUE!</v>
      </c>
      <c r="AG183" s="6" t="e">
        <f t="shared" si="129"/>
        <v>#VALUE!</v>
      </c>
      <c r="AH183" s="6"/>
      <c r="AI183" s="6">
        <f t="shared" si="130"/>
        <v>117</v>
      </c>
      <c r="AJ183" s="6" t="str">
        <f t="shared" si="131"/>
        <v>ו' וערבי חג מ 09:00 עד 13:00 ביתר הימים והשעות החניה מותרת לרכב הנושא תג נכה בלבד</v>
      </c>
      <c r="AK183" s="6">
        <f t="shared" si="132"/>
        <v>1</v>
      </c>
      <c r="AL183" s="6">
        <f t="shared" si="133"/>
        <v>17</v>
      </c>
      <c r="AM183" s="6" t="str">
        <f t="shared" si="134"/>
        <v>09:00</v>
      </c>
      <c r="AN183" s="6">
        <f t="shared" si="135"/>
        <v>26</v>
      </c>
      <c r="AO183" s="6" t="str">
        <f t="shared" si="136"/>
        <v>13:00</v>
      </c>
      <c r="AP183" s="6">
        <f t="shared" si="137"/>
        <v>81</v>
      </c>
      <c r="AQ183" s="6" t="str">
        <f t="shared" si="138"/>
        <v>00 ביתר הימים והשעות החניה מותרת לרכב הנושא תג נכה בלבד</v>
      </c>
      <c r="AR183" s="6" t="e">
        <f t="shared" si="139"/>
        <v>#VALUE!</v>
      </c>
      <c r="AS183" s="6" t="e">
        <f t="shared" si="140"/>
        <v>#VALUE!</v>
      </c>
      <c r="AT183" s="6" t="e">
        <f t="shared" si="141"/>
        <v>#VALUE!</v>
      </c>
      <c r="AU183" s="6" t="e">
        <f t="shared" si="142"/>
        <v>#VALUE!</v>
      </c>
      <c r="AV183" s="12">
        <f>IFERROR(VLOOKUP(K183,'prika 24h list'!A:B,2,FALSE),0)</f>
        <v>0</v>
      </c>
    </row>
    <row r="184" spans="1:48" ht="115.2" x14ac:dyDescent="0.3">
      <c r="A184" s="1" t="s">
        <v>184</v>
      </c>
      <c r="B184" s="1">
        <v>3110027</v>
      </c>
      <c r="C184" s="16" t="s">
        <v>815</v>
      </c>
      <c r="D184" s="6">
        <f t="shared" si="100"/>
        <v>16</v>
      </c>
      <c r="E184" s="6" t="str">
        <f t="shared" si="101"/>
        <v>וקף 6</v>
      </c>
      <c r="F184" s="6">
        <f t="shared" si="102"/>
        <v>4</v>
      </c>
      <c r="G184" s="6">
        <f t="shared" si="103"/>
        <v>5</v>
      </c>
      <c r="H184" s="6">
        <f t="shared" si="104"/>
        <v>6</v>
      </c>
      <c r="I184" s="6">
        <f t="shared" si="105"/>
        <v>20</v>
      </c>
      <c r="J184" s="6">
        <f t="shared" si="106"/>
        <v>183</v>
      </c>
      <c r="K184" s="9" t="str">
        <f t="shared" si="107"/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4" s="6">
        <f t="shared" si="108"/>
        <v>87</v>
      </c>
      <c r="M184" s="6">
        <f t="shared" si="109"/>
        <v>100</v>
      </c>
      <c r="N184" s="6" t="str">
        <f t="shared" si="110"/>
        <v>09:00</v>
      </c>
      <c r="O184" s="6">
        <f t="shared" si="111"/>
        <v>109</v>
      </c>
      <c r="P184" s="6" t="str">
        <f t="shared" si="112"/>
        <v>15:00</v>
      </c>
      <c r="Q184" s="6">
        <f t="shared" si="113"/>
        <v>164</v>
      </c>
      <c r="R184" s="6" t="str">
        <f t="shared" si="114"/>
        <v>00 ביתר הימים והשעות החניה מותרת לרכב הנושא תג נכה בלבד</v>
      </c>
      <c r="S184" s="6" t="e">
        <f t="shared" si="115"/>
        <v>#VALUE!</v>
      </c>
      <c r="T184" s="6" t="e">
        <f t="shared" si="116"/>
        <v>#VALUE!</v>
      </c>
      <c r="U184" s="6" t="e">
        <f t="shared" si="117"/>
        <v>#VALUE!</v>
      </c>
      <c r="V184" s="6" t="e">
        <f t="shared" si="118"/>
        <v>#VALUE!</v>
      </c>
      <c r="W184" s="6" t="e">
        <f t="shared" si="119"/>
        <v>#VALUE!</v>
      </c>
      <c r="X184" s="6" t="e">
        <f t="shared" si="120"/>
        <v>#VALUE!</v>
      </c>
      <c r="Y184" s="6" t="e">
        <f t="shared" si="121"/>
        <v>#VALUE!</v>
      </c>
      <c r="Z184" s="6" t="e">
        <f t="shared" si="122"/>
        <v>#VALUE!</v>
      </c>
      <c r="AA184" s="6" t="e">
        <f t="shared" si="123"/>
        <v>#VALUE!</v>
      </c>
      <c r="AB184" s="6">
        <f t="shared" si="124"/>
        <v>164</v>
      </c>
      <c r="AC184" s="6" t="e">
        <f t="shared" si="125"/>
        <v>#VALUE!</v>
      </c>
      <c r="AD184" s="6" t="e">
        <f t="shared" si="126"/>
        <v>#VALUE!</v>
      </c>
      <c r="AE184" s="6" t="e">
        <f t="shared" si="127"/>
        <v>#VALUE!</v>
      </c>
      <c r="AF184" s="6" t="e">
        <f t="shared" si="128"/>
        <v>#VALUE!</v>
      </c>
      <c r="AG184" s="6" t="e">
        <f t="shared" si="129"/>
        <v>#VALUE!</v>
      </c>
      <c r="AH184" s="6"/>
      <c r="AI184" s="6">
        <f t="shared" si="130"/>
        <v>162</v>
      </c>
      <c r="AJ184" s="6" t="str">
        <f t="shared" si="131"/>
        <v>בד</v>
      </c>
      <c r="AK184" s="6" t="e">
        <f t="shared" si="132"/>
        <v>#VALUE!</v>
      </c>
      <c r="AL184" s="6" t="e">
        <f t="shared" si="133"/>
        <v>#VALUE!</v>
      </c>
      <c r="AM184" s="6" t="e">
        <f t="shared" si="134"/>
        <v>#VALUE!</v>
      </c>
      <c r="AN184" s="6" t="e">
        <f t="shared" si="135"/>
        <v>#VALUE!</v>
      </c>
      <c r="AO184" s="6" t="e">
        <f t="shared" si="136"/>
        <v>#VALUE!</v>
      </c>
      <c r="AP184" s="6">
        <f t="shared" si="137"/>
        <v>2</v>
      </c>
      <c r="AQ184" s="6" t="e">
        <f t="shared" si="138"/>
        <v>#VALUE!</v>
      </c>
      <c r="AR184" s="6" t="e">
        <f t="shared" si="139"/>
        <v>#VALUE!</v>
      </c>
      <c r="AS184" s="6" t="e">
        <f t="shared" si="140"/>
        <v>#VALUE!</v>
      </c>
      <c r="AT184" s="6" t="e">
        <f t="shared" si="141"/>
        <v>#VALUE!</v>
      </c>
      <c r="AU184" s="6" t="e">
        <f t="shared" si="142"/>
        <v>#VALUE!</v>
      </c>
      <c r="AV184" s="12">
        <f>IFERROR(VLOOKUP(K184,'prika 24h list'!A:B,2,FALSE),0)</f>
        <v>0</v>
      </c>
    </row>
    <row r="185" spans="1:48" ht="115.2" x14ac:dyDescent="0.3">
      <c r="A185" s="1" t="s">
        <v>185</v>
      </c>
      <c r="B185" s="1">
        <v>3110042</v>
      </c>
      <c r="C185" s="16" t="s">
        <v>815</v>
      </c>
      <c r="D185" s="6">
        <f t="shared" si="100"/>
        <v>16</v>
      </c>
      <c r="E185" s="6" t="str">
        <f t="shared" si="101"/>
        <v>וקף 6</v>
      </c>
      <c r="F185" s="6">
        <f t="shared" si="102"/>
        <v>4</v>
      </c>
      <c r="G185" s="6">
        <f t="shared" si="103"/>
        <v>5</v>
      </c>
      <c r="H185" s="6">
        <f t="shared" si="104"/>
        <v>6</v>
      </c>
      <c r="I185" s="6">
        <f t="shared" si="105"/>
        <v>20</v>
      </c>
      <c r="J185" s="6">
        <f t="shared" si="106"/>
        <v>183</v>
      </c>
      <c r="K185" s="9" t="str">
        <f t="shared" si="107"/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5" s="6">
        <f t="shared" si="108"/>
        <v>87</v>
      </c>
      <c r="M185" s="6">
        <f t="shared" si="109"/>
        <v>100</v>
      </c>
      <c r="N185" s="6" t="str">
        <f t="shared" si="110"/>
        <v>09:00</v>
      </c>
      <c r="O185" s="6">
        <f t="shared" si="111"/>
        <v>109</v>
      </c>
      <c r="P185" s="6" t="str">
        <f t="shared" si="112"/>
        <v>15:00</v>
      </c>
      <c r="Q185" s="6">
        <f t="shared" si="113"/>
        <v>164</v>
      </c>
      <c r="R185" s="6" t="str">
        <f t="shared" si="114"/>
        <v>00 ביתר הימים והשעות החניה מותרת לרכב הנושא תג נכה בלבד</v>
      </c>
      <c r="S185" s="6" t="e">
        <f t="shared" si="115"/>
        <v>#VALUE!</v>
      </c>
      <c r="T185" s="6" t="e">
        <f t="shared" si="116"/>
        <v>#VALUE!</v>
      </c>
      <c r="U185" s="6" t="e">
        <f t="shared" si="117"/>
        <v>#VALUE!</v>
      </c>
      <c r="V185" s="6" t="e">
        <f t="shared" si="118"/>
        <v>#VALUE!</v>
      </c>
      <c r="W185" s="6" t="e">
        <f t="shared" si="119"/>
        <v>#VALUE!</v>
      </c>
      <c r="X185" s="6" t="e">
        <f t="shared" si="120"/>
        <v>#VALUE!</v>
      </c>
      <c r="Y185" s="6" t="e">
        <f t="shared" si="121"/>
        <v>#VALUE!</v>
      </c>
      <c r="Z185" s="6" t="e">
        <f t="shared" si="122"/>
        <v>#VALUE!</v>
      </c>
      <c r="AA185" s="6" t="e">
        <f t="shared" si="123"/>
        <v>#VALUE!</v>
      </c>
      <c r="AB185" s="6">
        <f t="shared" si="124"/>
        <v>164</v>
      </c>
      <c r="AC185" s="6" t="e">
        <f t="shared" si="125"/>
        <v>#VALUE!</v>
      </c>
      <c r="AD185" s="6" t="e">
        <f t="shared" si="126"/>
        <v>#VALUE!</v>
      </c>
      <c r="AE185" s="6" t="e">
        <f t="shared" si="127"/>
        <v>#VALUE!</v>
      </c>
      <c r="AF185" s="6" t="e">
        <f t="shared" si="128"/>
        <v>#VALUE!</v>
      </c>
      <c r="AG185" s="6" t="e">
        <f t="shared" si="129"/>
        <v>#VALUE!</v>
      </c>
      <c r="AH185" s="6"/>
      <c r="AI185" s="6">
        <f t="shared" si="130"/>
        <v>162</v>
      </c>
      <c r="AJ185" s="6" t="str">
        <f t="shared" si="131"/>
        <v>בד</v>
      </c>
      <c r="AK185" s="6" t="e">
        <f t="shared" si="132"/>
        <v>#VALUE!</v>
      </c>
      <c r="AL185" s="6" t="e">
        <f t="shared" si="133"/>
        <v>#VALUE!</v>
      </c>
      <c r="AM185" s="6" t="e">
        <f t="shared" si="134"/>
        <v>#VALUE!</v>
      </c>
      <c r="AN185" s="6" t="e">
        <f t="shared" si="135"/>
        <v>#VALUE!</v>
      </c>
      <c r="AO185" s="6" t="e">
        <f t="shared" si="136"/>
        <v>#VALUE!</v>
      </c>
      <c r="AP185" s="6">
        <f t="shared" si="137"/>
        <v>2</v>
      </c>
      <c r="AQ185" s="6" t="e">
        <f t="shared" si="138"/>
        <v>#VALUE!</v>
      </c>
      <c r="AR185" s="6" t="e">
        <f t="shared" si="139"/>
        <v>#VALUE!</v>
      </c>
      <c r="AS185" s="6" t="e">
        <f t="shared" si="140"/>
        <v>#VALUE!</v>
      </c>
      <c r="AT185" s="6" t="e">
        <f t="shared" si="141"/>
        <v>#VALUE!</v>
      </c>
      <c r="AU185" s="6" t="e">
        <f t="shared" si="142"/>
        <v>#VALUE!</v>
      </c>
      <c r="AV185" s="12">
        <f>IFERROR(VLOOKUP(K185,'prika 24h list'!A:B,2,FALSE),0)</f>
        <v>0</v>
      </c>
    </row>
    <row r="186" spans="1:48" ht="115.2" x14ac:dyDescent="0.3">
      <c r="A186" s="1" t="s">
        <v>186</v>
      </c>
      <c r="B186" s="1">
        <v>3110049</v>
      </c>
      <c r="C186" s="16" t="s">
        <v>815</v>
      </c>
      <c r="D186" s="6">
        <f t="shared" si="100"/>
        <v>16</v>
      </c>
      <c r="E186" s="6" t="str">
        <f t="shared" si="101"/>
        <v>וקף 6</v>
      </c>
      <c r="F186" s="6">
        <f t="shared" si="102"/>
        <v>4</v>
      </c>
      <c r="G186" s="6">
        <f t="shared" si="103"/>
        <v>5</v>
      </c>
      <c r="H186" s="6">
        <f t="shared" si="104"/>
        <v>6</v>
      </c>
      <c r="I186" s="6">
        <f t="shared" si="105"/>
        <v>20</v>
      </c>
      <c r="J186" s="6">
        <f t="shared" si="106"/>
        <v>183</v>
      </c>
      <c r="K186" s="9" t="str">
        <f t="shared" si="107"/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6" s="6">
        <f t="shared" si="108"/>
        <v>87</v>
      </c>
      <c r="M186" s="6">
        <f t="shared" si="109"/>
        <v>100</v>
      </c>
      <c r="N186" s="6" t="str">
        <f t="shared" si="110"/>
        <v>09:00</v>
      </c>
      <c r="O186" s="6">
        <f t="shared" si="111"/>
        <v>109</v>
      </c>
      <c r="P186" s="6" t="str">
        <f t="shared" si="112"/>
        <v>15:00</v>
      </c>
      <c r="Q186" s="6">
        <f t="shared" si="113"/>
        <v>164</v>
      </c>
      <c r="R186" s="6" t="str">
        <f t="shared" si="114"/>
        <v>00 ביתר הימים והשעות החניה מותרת לרכב הנושא תג נכה בלבד</v>
      </c>
      <c r="S186" s="6" t="e">
        <f t="shared" si="115"/>
        <v>#VALUE!</v>
      </c>
      <c r="T186" s="6" t="e">
        <f t="shared" si="116"/>
        <v>#VALUE!</v>
      </c>
      <c r="U186" s="6" t="e">
        <f t="shared" si="117"/>
        <v>#VALUE!</v>
      </c>
      <c r="V186" s="6" t="e">
        <f t="shared" si="118"/>
        <v>#VALUE!</v>
      </c>
      <c r="W186" s="6" t="e">
        <f t="shared" si="119"/>
        <v>#VALUE!</v>
      </c>
      <c r="X186" s="6" t="e">
        <f t="shared" si="120"/>
        <v>#VALUE!</v>
      </c>
      <c r="Y186" s="6" t="e">
        <f t="shared" si="121"/>
        <v>#VALUE!</v>
      </c>
      <c r="Z186" s="6" t="e">
        <f t="shared" si="122"/>
        <v>#VALUE!</v>
      </c>
      <c r="AA186" s="6" t="e">
        <f t="shared" si="123"/>
        <v>#VALUE!</v>
      </c>
      <c r="AB186" s="6">
        <f t="shared" si="124"/>
        <v>164</v>
      </c>
      <c r="AC186" s="6" t="e">
        <f t="shared" si="125"/>
        <v>#VALUE!</v>
      </c>
      <c r="AD186" s="6" t="e">
        <f t="shared" si="126"/>
        <v>#VALUE!</v>
      </c>
      <c r="AE186" s="6" t="e">
        <f t="shared" si="127"/>
        <v>#VALUE!</v>
      </c>
      <c r="AF186" s="6" t="e">
        <f t="shared" si="128"/>
        <v>#VALUE!</v>
      </c>
      <c r="AG186" s="6" t="e">
        <f t="shared" si="129"/>
        <v>#VALUE!</v>
      </c>
      <c r="AH186" s="6"/>
      <c r="AI186" s="6">
        <f t="shared" si="130"/>
        <v>162</v>
      </c>
      <c r="AJ186" s="6" t="str">
        <f t="shared" si="131"/>
        <v>בד</v>
      </c>
      <c r="AK186" s="6" t="e">
        <f t="shared" si="132"/>
        <v>#VALUE!</v>
      </c>
      <c r="AL186" s="6" t="e">
        <f t="shared" si="133"/>
        <v>#VALUE!</v>
      </c>
      <c r="AM186" s="6" t="e">
        <f t="shared" si="134"/>
        <v>#VALUE!</v>
      </c>
      <c r="AN186" s="6" t="e">
        <f t="shared" si="135"/>
        <v>#VALUE!</v>
      </c>
      <c r="AO186" s="6" t="e">
        <f t="shared" si="136"/>
        <v>#VALUE!</v>
      </c>
      <c r="AP186" s="6">
        <f t="shared" si="137"/>
        <v>2</v>
      </c>
      <c r="AQ186" s="6" t="e">
        <f t="shared" si="138"/>
        <v>#VALUE!</v>
      </c>
      <c r="AR186" s="6" t="e">
        <f t="shared" si="139"/>
        <v>#VALUE!</v>
      </c>
      <c r="AS186" s="6" t="e">
        <f t="shared" si="140"/>
        <v>#VALUE!</v>
      </c>
      <c r="AT186" s="6" t="e">
        <f t="shared" si="141"/>
        <v>#VALUE!</v>
      </c>
      <c r="AU186" s="6" t="e">
        <f t="shared" si="142"/>
        <v>#VALUE!</v>
      </c>
      <c r="AV186" s="12">
        <f>IFERROR(VLOOKUP(K186,'prika 24h list'!A:B,2,FALSE),0)</f>
        <v>0</v>
      </c>
    </row>
    <row r="187" spans="1:48" ht="158.4" x14ac:dyDescent="0.3">
      <c r="A187" s="1" t="s">
        <v>187</v>
      </c>
      <c r="B187" s="1">
        <v>3110825</v>
      </c>
      <c r="C187" s="16" t="s">
        <v>816</v>
      </c>
      <c r="D187" s="6">
        <f t="shared" si="100"/>
        <v>16</v>
      </c>
      <c r="E187" s="6" t="str">
        <f t="shared" si="101"/>
        <v>וקף 6</v>
      </c>
      <c r="F187" s="6">
        <f t="shared" si="102"/>
        <v>4</v>
      </c>
      <c r="G187" s="6">
        <f t="shared" si="103"/>
        <v>5</v>
      </c>
      <c r="H187" s="6">
        <f t="shared" si="104"/>
        <v>6</v>
      </c>
      <c r="I187" s="6">
        <f t="shared" si="105"/>
        <v>20</v>
      </c>
      <c r="J187" s="6">
        <f t="shared" si="106"/>
        <v>213</v>
      </c>
      <c r="K187" s="9" t="str">
        <f t="shared" si="107"/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187" s="6">
        <f t="shared" si="108"/>
        <v>86</v>
      </c>
      <c r="M187" s="6">
        <f t="shared" si="109"/>
        <v>100</v>
      </c>
      <c r="N187" s="6" t="str">
        <f t="shared" si="110"/>
        <v>09:00</v>
      </c>
      <c r="O187" s="6">
        <f t="shared" si="111"/>
        <v>109</v>
      </c>
      <c r="P187" s="6" t="str">
        <f t="shared" si="112"/>
        <v>15:00</v>
      </c>
      <c r="Q187" s="6">
        <f t="shared" si="113"/>
        <v>114</v>
      </c>
      <c r="R187" s="6" t="str">
        <f t="shared" si="114"/>
        <v>00 ו'</v>
      </c>
      <c r="S187" s="6" t="e">
        <f t="shared" si="115"/>
        <v>#VALUE!</v>
      </c>
      <c r="T187" s="6" t="e">
        <f t="shared" si="116"/>
        <v>#VALUE!</v>
      </c>
      <c r="U187" s="6" t="e">
        <f t="shared" si="117"/>
        <v>#VALUE!</v>
      </c>
      <c r="V187" s="6" t="e">
        <f t="shared" si="118"/>
        <v>#VALUE!</v>
      </c>
      <c r="W187" s="6" t="e">
        <f t="shared" si="119"/>
        <v>#VALUE!</v>
      </c>
      <c r="X187" s="6" t="e">
        <f t="shared" si="120"/>
        <v>#VALUE!</v>
      </c>
      <c r="Y187" s="6" t="e">
        <f t="shared" si="121"/>
        <v>#VALUE!</v>
      </c>
      <c r="Z187" s="6" t="e">
        <f t="shared" si="122"/>
        <v>#VALUE!</v>
      </c>
      <c r="AA187" s="6" t="e">
        <f t="shared" si="123"/>
        <v>#VALUE!</v>
      </c>
      <c r="AB187" s="6">
        <f t="shared" si="124"/>
        <v>194</v>
      </c>
      <c r="AC187" s="6" t="e">
        <f t="shared" si="125"/>
        <v>#VALUE!</v>
      </c>
      <c r="AD187" s="6" t="e">
        <f t="shared" si="126"/>
        <v>#VALUE!</v>
      </c>
      <c r="AE187" s="6" t="e">
        <f t="shared" si="127"/>
        <v>#VALUE!</v>
      </c>
      <c r="AF187" s="6" t="e">
        <f t="shared" si="128"/>
        <v>#VALUE!</v>
      </c>
      <c r="AG187" s="6" t="e">
        <f t="shared" si="129"/>
        <v>#VALUE!</v>
      </c>
      <c r="AH187" s="6"/>
      <c r="AI187" s="6">
        <f t="shared" si="130"/>
        <v>112</v>
      </c>
      <c r="AJ187" s="6" t="str">
        <f t="shared" si="131"/>
        <v>ו' וערבי חג מ- 09:00 עד 13:00 ביתר הימים והשעות החניה מותרת לרכב הנושא תג נכה בלבד</v>
      </c>
      <c r="AK187" s="6">
        <f t="shared" si="132"/>
        <v>1</v>
      </c>
      <c r="AL187" s="6">
        <f t="shared" si="133"/>
        <v>18</v>
      </c>
      <c r="AM187" s="6" t="str">
        <f t="shared" si="134"/>
        <v>09:00</v>
      </c>
      <c r="AN187" s="6">
        <f t="shared" si="135"/>
        <v>27</v>
      </c>
      <c r="AO187" s="6" t="str">
        <f t="shared" si="136"/>
        <v>13:00</v>
      </c>
      <c r="AP187" s="6">
        <f t="shared" si="137"/>
        <v>82</v>
      </c>
      <c r="AQ187" s="6" t="str">
        <f t="shared" si="138"/>
        <v>00 ביתר הימים והשעות החניה מותרת לרכב הנושא תג נכה בלבד</v>
      </c>
      <c r="AR187" s="6" t="e">
        <f t="shared" si="139"/>
        <v>#VALUE!</v>
      </c>
      <c r="AS187" s="6" t="e">
        <f t="shared" si="140"/>
        <v>#VALUE!</v>
      </c>
      <c r="AT187" s="6" t="e">
        <f t="shared" si="141"/>
        <v>#VALUE!</v>
      </c>
      <c r="AU187" s="6" t="e">
        <f t="shared" si="142"/>
        <v>#VALUE!</v>
      </c>
      <c r="AV187" s="12">
        <f>IFERROR(VLOOKUP(K187,'prika 24h list'!A:B,2,FALSE),0)</f>
        <v>0</v>
      </c>
    </row>
    <row r="188" spans="1:48" ht="158.4" x14ac:dyDescent="0.3">
      <c r="A188" s="1" t="s">
        <v>188</v>
      </c>
      <c r="B188" s="1">
        <v>3110831</v>
      </c>
      <c r="C188" s="16" t="s">
        <v>814</v>
      </c>
      <c r="D188" s="6">
        <f t="shared" si="100"/>
        <v>16</v>
      </c>
      <c r="E188" s="6" t="str">
        <f t="shared" si="101"/>
        <v>וקף 6</v>
      </c>
      <c r="F188" s="6">
        <f t="shared" si="102"/>
        <v>4</v>
      </c>
      <c r="G188" s="6">
        <f t="shared" si="103"/>
        <v>5</v>
      </c>
      <c r="H188" s="6">
        <f t="shared" si="104"/>
        <v>6</v>
      </c>
      <c r="I188" s="6">
        <f t="shared" si="105"/>
        <v>20</v>
      </c>
      <c r="J188" s="6">
        <f t="shared" si="106"/>
        <v>217</v>
      </c>
      <c r="K188" s="9" t="str">
        <f t="shared" si="107"/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188" s="6">
        <f t="shared" si="108"/>
        <v>87</v>
      </c>
      <c r="M188" s="6">
        <f t="shared" si="109"/>
        <v>100</v>
      </c>
      <c r="N188" s="6" t="str">
        <f t="shared" si="110"/>
        <v>09:00</v>
      </c>
      <c r="O188" s="6">
        <f t="shared" si="111"/>
        <v>109</v>
      </c>
      <c r="P188" s="6" t="str">
        <f t="shared" si="112"/>
        <v>15:00</v>
      </c>
      <c r="Q188" s="6">
        <f t="shared" si="113"/>
        <v>119</v>
      </c>
      <c r="R188" s="6" t="str">
        <f t="shared" si="114"/>
        <v>00 בימי ו'</v>
      </c>
      <c r="S188" s="6" t="e">
        <f t="shared" si="115"/>
        <v>#VALUE!</v>
      </c>
      <c r="T188" s="6" t="e">
        <f t="shared" si="116"/>
        <v>#VALUE!</v>
      </c>
      <c r="U188" s="6" t="e">
        <f t="shared" si="117"/>
        <v>#VALUE!</v>
      </c>
      <c r="V188" s="6" t="e">
        <f t="shared" si="118"/>
        <v>#VALUE!</v>
      </c>
      <c r="W188" s="6" t="e">
        <f t="shared" si="119"/>
        <v>#VALUE!</v>
      </c>
      <c r="X188" s="6" t="e">
        <f t="shared" si="120"/>
        <v>#VALUE!</v>
      </c>
      <c r="Y188" s="6" t="e">
        <f t="shared" si="121"/>
        <v>#VALUE!</v>
      </c>
      <c r="Z188" s="6" t="e">
        <f t="shared" si="122"/>
        <v>#VALUE!</v>
      </c>
      <c r="AA188" s="6" t="e">
        <f t="shared" si="123"/>
        <v>#VALUE!</v>
      </c>
      <c r="AB188" s="6">
        <f t="shared" si="124"/>
        <v>198</v>
      </c>
      <c r="AC188" s="6" t="e">
        <f t="shared" si="125"/>
        <v>#VALUE!</v>
      </c>
      <c r="AD188" s="6" t="e">
        <f t="shared" si="126"/>
        <v>#VALUE!</v>
      </c>
      <c r="AE188" s="6" t="e">
        <f t="shared" si="127"/>
        <v>#VALUE!</v>
      </c>
      <c r="AF188" s="6" t="e">
        <f t="shared" si="128"/>
        <v>#VALUE!</v>
      </c>
      <c r="AG188" s="6" t="e">
        <f t="shared" si="129"/>
        <v>#VALUE!</v>
      </c>
      <c r="AH188" s="6"/>
      <c r="AI188" s="6">
        <f t="shared" si="130"/>
        <v>117</v>
      </c>
      <c r="AJ188" s="6" t="str">
        <f t="shared" si="131"/>
        <v>ו' וערבי חג מ 09:00 עד 13:00 ביתר הימים והשעות החניה מותרת לרכב הנושא תג נכה בלבד</v>
      </c>
      <c r="AK188" s="6">
        <f t="shared" si="132"/>
        <v>1</v>
      </c>
      <c r="AL188" s="6">
        <f t="shared" si="133"/>
        <v>17</v>
      </c>
      <c r="AM188" s="6" t="str">
        <f t="shared" si="134"/>
        <v>09:00</v>
      </c>
      <c r="AN188" s="6">
        <f t="shared" si="135"/>
        <v>26</v>
      </c>
      <c r="AO188" s="6" t="str">
        <f t="shared" si="136"/>
        <v>13:00</v>
      </c>
      <c r="AP188" s="6">
        <f t="shared" si="137"/>
        <v>81</v>
      </c>
      <c r="AQ188" s="6" t="str">
        <f t="shared" si="138"/>
        <v>00 ביתר הימים והשעות החניה מותרת לרכב הנושא תג נכה בלבד</v>
      </c>
      <c r="AR188" s="6" t="e">
        <f t="shared" si="139"/>
        <v>#VALUE!</v>
      </c>
      <c r="AS188" s="6" t="e">
        <f t="shared" si="140"/>
        <v>#VALUE!</v>
      </c>
      <c r="AT188" s="6" t="e">
        <f t="shared" si="141"/>
        <v>#VALUE!</v>
      </c>
      <c r="AU188" s="6" t="e">
        <f t="shared" si="142"/>
        <v>#VALUE!</v>
      </c>
      <c r="AV188" s="12">
        <f>IFERROR(VLOOKUP(K188,'prika 24h list'!A:B,2,FALSE),0)</f>
        <v>0</v>
      </c>
    </row>
    <row r="189" spans="1:48" ht="172.8" x14ac:dyDescent="0.3">
      <c r="A189" s="1" t="s">
        <v>189</v>
      </c>
      <c r="B189" s="1">
        <v>3110844</v>
      </c>
      <c r="C189" s="16" t="s">
        <v>817</v>
      </c>
      <c r="D189" s="6">
        <f t="shared" si="100"/>
        <v>16</v>
      </c>
      <c r="E189" s="6" t="str">
        <f t="shared" si="101"/>
        <v>וקף 6</v>
      </c>
      <c r="F189" s="6">
        <f t="shared" si="102"/>
        <v>4</v>
      </c>
      <c r="G189" s="6">
        <f t="shared" si="103"/>
        <v>5</v>
      </c>
      <c r="H189" s="6">
        <f t="shared" si="104"/>
        <v>6</v>
      </c>
      <c r="I189" s="6">
        <f t="shared" si="105"/>
        <v>20</v>
      </c>
      <c r="J189" s="6">
        <f t="shared" si="106"/>
        <v>221</v>
      </c>
      <c r="K189" s="9" t="str">
        <f t="shared" si="107"/>
        <v>פריקה וטעינה רציפה מותרת לכלי רכב המוגדרים ברשיונם "משא", "מסחרי", ו"אחוד" בלבד בימים א' עד ה' מ 09:00 עד 15:00 בימי ו' וערבי חג 09:00 עד 13:00 ביתר הימים והשעות החניה החניה מותרת לרכב הנושא תג נכה בלבד</v>
      </c>
      <c r="L189" s="6">
        <f t="shared" si="108"/>
        <v>87</v>
      </c>
      <c r="M189" s="6">
        <f t="shared" si="109"/>
        <v>100</v>
      </c>
      <c r="N189" s="6" t="str">
        <f t="shared" si="110"/>
        <v>09:00</v>
      </c>
      <c r="O189" s="6">
        <f t="shared" si="111"/>
        <v>109</v>
      </c>
      <c r="P189" s="6" t="str">
        <f t="shared" si="112"/>
        <v>15:00</v>
      </c>
      <c r="Q189" s="6">
        <f t="shared" si="113"/>
        <v>119</v>
      </c>
      <c r="R189" s="6" t="str">
        <f t="shared" si="114"/>
        <v>00 בימי ו'</v>
      </c>
      <c r="S189" s="6" t="e">
        <f t="shared" si="115"/>
        <v>#VALUE!</v>
      </c>
      <c r="T189" s="6" t="e">
        <f t="shared" si="116"/>
        <v>#VALUE!</v>
      </c>
      <c r="U189" s="6" t="e">
        <f t="shared" si="117"/>
        <v>#VALUE!</v>
      </c>
      <c r="V189" s="6" t="e">
        <f t="shared" si="118"/>
        <v>#VALUE!</v>
      </c>
      <c r="W189" s="6" t="e">
        <f t="shared" si="119"/>
        <v>#VALUE!</v>
      </c>
      <c r="X189" s="6" t="e">
        <f t="shared" si="120"/>
        <v>#VALUE!</v>
      </c>
      <c r="Y189" s="6" t="e">
        <f t="shared" si="121"/>
        <v>#VALUE!</v>
      </c>
      <c r="Z189" s="6" t="e">
        <f t="shared" si="122"/>
        <v>#VALUE!</v>
      </c>
      <c r="AA189" s="6" t="e">
        <f t="shared" si="123"/>
        <v>#VALUE!</v>
      </c>
      <c r="AB189" s="6">
        <f t="shared" si="124"/>
        <v>202</v>
      </c>
      <c r="AC189" s="6" t="e">
        <f t="shared" si="125"/>
        <v>#VALUE!</v>
      </c>
      <c r="AD189" s="6" t="e">
        <f t="shared" si="126"/>
        <v>#VALUE!</v>
      </c>
      <c r="AE189" s="6" t="e">
        <f t="shared" si="127"/>
        <v>#VALUE!</v>
      </c>
      <c r="AF189" s="6" t="e">
        <f t="shared" si="128"/>
        <v>#VALUE!</v>
      </c>
      <c r="AG189" s="6" t="e">
        <f t="shared" si="129"/>
        <v>#VALUE!</v>
      </c>
      <c r="AH189" s="6"/>
      <c r="AI189" s="6">
        <f t="shared" si="130"/>
        <v>117</v>
      </c>
      <c r="AJ189" s="6" t="str">
        <f t="shared" si="131"/>
        <v>ו' וערבי חג 09:00 עד 13:00 ביתר הימים והשעות החניה החניה מותרת לרכב הנושא תג נכה בלבד</v>
      </c>
      <c r="AK189" s="6">
        <f t="shared" si="132"/>
        <v>1</v>
      </c>
      <c r="AL189" s="6">
        <f t="shared" si="133"/>
        <v>15</v>
      </c>
      <c r="AM189" s="6" t="str">
        <f t="shared" si="134"/>
        <v>09:00</v>
      </c>
      <c r="AN189" s="6">
        <f t="shared" si="135"/>
        <v>24</v>
      </c>
      <c r="AO189" s="6" t="str">
        <f t="shared" si="136"/>
        <v>13:00</v>
      </c>
      <c r="AP189" s="6">
        <f t="shared" si="137"/>
        <v>85</v>
      </c>
      <c r="AQ189" s="6" t="str">
        <f t="shared" si="138"/>
        <v>00 ביתר הימים והשעות החניה החניה מותרת לרכב הנושא תג נכה בלבד</v>
      </c>
      <c r="AR189" s="6" t="e">
        <f t="shared" si="139"/>
        <v>#VALUE!</v>
      </c>
      <c r="AS189" s="6" t="e">
        <f t="shared" si="140"/>
        <v>#VALUE!</v>
      </c>
      <c r="AT189" s="6" t="e">
        <f t="shared" si="141"/>
        <v>#VALUE!</v>
      </c>
      <c r="AU189" s="6" t="e">
        <f t="shared" si="142"/>
        <v>#VALUE!</v>
      </c>
      <c r="AV189" s="12">
        <f>IFERROR(VLOOKUP(K189,'prika 24h list'!A:B,2,FALSE),0)</f>
        <v>0</v>
      </c>
    </row>
    <row r="190" spans="1:48" ht="158.4" x14ac:dyDescent="0.3">
      <c r="A190" s="1" t="s">
        <v>190</v>
      </c>
      <c r="B190" s="1">
        <v>3111809</v>
      </c>
      <c r="C190" s="16" t="s">
        <v>818</v>
      </c>
      <c r="D190" s="6">
        <f t="shared" si="100"/>
        <v>16</v>
      </c>
      <c r="E190" s="6" t="str">
        <f t="shared" si="101"/>
        <v>וקף 6</v>
      </c>
      <c r="F190" s="6">
        <f t="shared" si="102"/>
        <v>4</v>
      </c>
      <c r="G190" s="6">
        <f t="shared" si="103"/>
        <v>5</v>
      </c>
      <c r="H190" s="6">
        <f t="shared" si="104"/>
        <v>6</v>
      </c>
      <c r="I190" s="6">
        <f t="shared" si="105"/>
        <v>20</v>
      </c>
      <c r="J190" s="6">
        <f t="shared" si="106"/>
        <v>209</v>
      </c>
      <c r="K190" s="9" t="str">
        <f t="shared" si="107"/>
        <v>פריקה וטעינה רציפה מותרת לכלי רכב המוגדרים ברשיונם "משא" "מסחרי" ו"אחוד" בימי א' עד ה' מ-09:00 עד 15:00 בימי ו' וערבי חג מ 09:00 עד 13:00 ביתר הימים והשעות החניה מותרת לרכב הנושא תג נכה בלבד</v>
      </c>
      <c r="L190" s="6">
        <f t="shared" si="108"/>
        <v>79</v>
      </c>
      <c r="M190" s="6">
        <f t="shared" si="109"/>
        <v>92</v>
      </c>
      <c r="N190" s="6" t="str">
        <f t="shared" si="110"/>
        <v>09:00</v>
      </c>
      <c r="O190" s="6">
        <f t="shared" si="111"/>
        <v>101</v>
      </c>
      <c r="P190" s="6" t="str">
        <f t="shared" si="112"/>
        <v>15:00</v>
      </c>
      <c r="Q190" s="6">
        <f t="shared" si="113"/>
        <v>111</v>
      </c>
      <c r="R190" s="6" t="str">
        <f t="shared" si="114"/>
        <v>00 בימי ו'</v>
      </c>
      <c r="S190" s="6" t="e">
        <f t="shared" si="115"/>
        <v>#VALUE!</v>
      </c>
      <c r="T190" s="6" t="e">
        <f t="shared" si="116"/>
        <v>#VALUE!</v>
      </c>
      <c r="U190" s="6" t="e">
        <f t="shared" si="117"/>
        <v>#VALUE!</v>
      </c>
      <c r="V190" s="6" t="e">
        <f t="shared" si="118"/>
        <v>#VALUE!</v>
      </c>
      <c r="W190" s="6" t="e">
        <f t="shared" si="119"/>
        <v>#VALUE!</v>
      </c>
      <c r="X190" s="6" t="e">
        <f t="shared" si="120"/>
        <v>#VALUE!</v>
      </c>
      <c r="Y190" s="6" t="e">
        <f t="shared" si="121"/>
        <v>#VALUE!</v>
      </c>
      <c r="Z190" s="6" t="e">
        <f t="shared" si="122"/>
        <v>#VALUE!</v>
      </c>
      <c r="AA190" s="6" t="e">
        <f t="shared" si="123"/>
        <v>#VALUE!</v>
      </c>
      <c r="AB190" s="6">
        <f t="shared" si="124"/>
        <v>190</v>
      </c>
      <c r="AC190" s="6" t="e">
        <f t="shared" si="125"/>
        <v>#VALUE!</v>
      </c>
      <c r="AD190" s="6" t="e">
        <f t="shared" si="126"/>
        <v>#VALUE!</v>
      </c>
      <c r="AE190" s="6" t="e">
        <f t="shared" si="127"/>
        <v>#VALUE!</v>
      </c>
      <c r="AF190" s="6" t="e">
        <f t="shared" si="128"/>
        <v>#VALUE!</v>
      </c>
      <c r="AG190" s="6" t="e">
        <f t="shared" si="129"/>
        <v>#VALUE!</v>
      </c>
      <c r="AH190" s="6"/>
      <c r="AI190" s="6">
        <f t="shared" si="130"/>
        <v>109</v>
      </c>
      <c r="AJ190" s="6" t="str">
        <f t="shared" si="131"/>
        <v>ו' וערבי חג מ 09:00 עד 13:00 ביתר הימים והשעות החניה מותרת לרכב הנושא תג נכה בלבד</v>
      </c>
      <c r="AK190" s="6">
        <f t="shared" si="132"/>
        <v>1</v>
      </c>
      <c r="AL190" s="6">
        <f t="shared" si="133"/>
        <v>17</v>
      </c>
      <c r="AM190" s="6" t="str">
        <f t="shared" si="134"/>
        <v>09:00</v>
      </c>
      <c r="AN190" s="6">
        <f t="shared" si="135"/>
        <v>26</v>
      </c>
      <c r="AO190" s="6" t="str">
        <f t="shared" si="136"/>
        <v>13:00</v>
      </c>
      <c r="AP190" s="6">
        <f t="shared" si="137"/>
        <v>81</v>
      </c>
      <c r="AQ190" s="6" t="str">
        <f t="shared" si="138"/>
        <v>00 ביתר הימים והשעות החניה מותרת לרכב הנושא תג נכה בלבד</v>
      </c>
      <c r="AR190" s="6" t="e">
        <f t="shared" si="139"/>
        <v>#VALUE!</v>
      </c>
      <c r="AS190" s="6" t="e">
        <f t="shared" si="140"/>
        <v>#VALUE!</v>
      </c>
      <c r="AT190" s="6" t="e">
        <f t="shared" si="141"/>
        <v>#VALUE!</v>
      </c>
      <c r="AU190" s="6" t="e">
        <f t="shared" si="142"/>
        <v>#VALUE!</v>
      </c>
      <c r="AV190" s="12">
        <f>IFERROR(VLOOKUP(K190,'prika 24h list'!A:B,2,FALSE),0)</f>
        <v>0</v>
      </c>
    </row>
    <row r="191" spans="1:48" x14ac:dyDescent="0.3">
      <c r="A191" s="1" t="s">
        <v>191</v>
      </c>
      <c r="B191" s="1">
        <v>3111870</v>
      </c>
      <c r="C191" s="16" t="s">
        <v>688</v>
      </c>
      <c r="D191" s="6" t="e">
        <f t="shared" si="100"/>
        <v>#VALUE!</v>
      </c>
      <c r="E191" s="6" t="e">
        <f t="shared" si="101"/>
        <v>#VALUE!</v>
      </c>
      <c r="F191" s="6" t="e">
        <f t="shared" si="102"/>
        <v>#VALUE!</v>
      </c>
      <c r="G191" s="6" t="e">
        <f t="shared" si="103"/>
        <v>#VALUE!</v>
      </c>
      <c r="H191" s="6" t="e">
        <f t="shared" si="104"/>
        <v>#VALUE!</v>
      </c>
      <c r="I191" s="6">
        <f t="shared" si="105"/>
        <v>13</v>
      </c>
      <c r="J191" s="6">
        <f t="shared" si="106"/>
        <v>24</v>
      </c>
      <c r="K191" s="9" t="str">
        <f t="shared" si="107"/>
        <v>פריקה וטעינה</v>
      </c>
      <c r="L191" s="6" t="e">
        <f t="shared" si="108"/>
        <v>#VALUE!</v>
      </c>
      <c r="M191" s="6" t="e">
        <f t="shared" si="109"/>
        <v>#VALUE!</v>
      </c>
      <c r="N191" s="6" t="e">
        <f t="shared" si="110"/>
        <v>#VALUE!</v>
      </c>
      <c r="O191" s="6" t="e">
        <f t="shared" si="111"/>
        <v>#VALUE!</v>
      </c>
      <c r="P191" s="6" t="e">
        <f t="shared" si="112"/>
        <v>#VALUE!</v>
      </c>
      <c r="Q191" s="6">
        <f t="shared" si="113"/>
        <v>12</v>
      </c>
      <c r="R191" s="6" t="e">
        <f t="shared" si="114"/>
        <v>#VALUE!</v>
      </c>
      <c r="S191" s="6" t="e">
        <f t="shared" si="115"/>
        <v>#VALUE!</v>
      </c>
      <c r="T191" s="6" t="e">
        <f t="shared" si="116"/>
        <v>#VALUE!</v>
      </c>
      <c r="U191" s="6" t="e">
        <f t="shared" si="117"/>
        <v>#VALUE!</v>
      </c>
      <c r="V191" s="6" t="e">
        <f t="shared" si="118"/>
        <v>#VALUE!</v>
      </c>
      <c r="W191" s="6" t="e">
        <f t="shared" si="119"/>
        <v>#VALUE!</v>
      </c>
      <c r="X191" s="6" t="e">
        <f t="shared" si="120"/>
        <v>#VALUE!</v>
      </c>
      <c r="Y191" s="6" t="e">
        <f t="shared" si="121"/>
        <v>#VALUE!</v>
      </c>
      <c r="Z191" s="6" t="e">
        <f t="shared" si="122"/>
        <v>#VALUE!</v>
      </c>
      <c r="AA191" s="6" t="e">
        <f t="shared" si="123"/>
        <v>#VALUE!</v>
      </c>
      <c r="AB191" s="6">
        <f t="shared" si="124"/>
        <v>12</v>
      </c>
      <c r="AC191" s="6" t="e">
        <f t="shared" si="125"/>
        <v>#VALUE!</v>
      </c>
      <c r="AD191" s="6" t="e">
        <f t="shared" si="126"/>
        <v>#VALUE!</v>
      </c>
      <c r="AE191" s="6" t="e">
        <f t="shared" si="127"/>
        <v>#VALUE!</v>
      </c>
      <c r="AF191" s="6" t="e">
        <f t="shared" si="128"/>
        <v>#VALUE!</v>
      </c>
      <c r="AG191" s="6" t="e">
        <f t="shared" si="129"/>
        <v>#VALUE!</v>
      </c>
      <c r="AH191" s="6"/>
      <c r="AI191" s="6">
        <f t="shared" si="130"/>
        <v>10</v>
      </c>
      <c r="AJ191" s="6" t="str">
        <f t="shared" si="131"/>
        <v>נה</v>
      </c>
      <c r="AK191" s="6" t="e">
        <f t="shared" si="132"/>
        <v>#VALUE!</v>
      </c>
      <c r="AL191" s="6" t="e">
        <f t="shared" si="133"/>
        <v>#VALUE!</v>
      </c>
      <c r="AM191" s="6" t="e">
        <f t="shared" si="134"/>
        <v>#VALUE!</v>
      </c>
      <c r="AN191" s="6" t="e">
        <f t="shared" si="135"/>
        <v>#VALUE!</v>
      </c>
      <c r="AO191" s="6" t="e">
        <f t="shared" si="136"/>
        <v>#VALUE!</v>
      </c>
      <c r="AP191" s="6">
        <f t="shared" si="137"/>
        <v>2</v>
      </c>
      <c r="AQ191" s="6" t="e">
        <f t="shared" si="138"/>
        <v>#VALUE!</v>
      </c>
      <c r="AR191" s="6" t="e">
        <f t="shared" si="139"/>
        <v>#VALUE!</v>
      </c>
      <c r="AS191" s="6" t="e">
        <f t="shared" si="140"/>
        <v>#VALUE!</v>
      </c>
      <c r="AT191" s="6" t="e">
        <f t="shared" si="141"/>
        <v>#VALUE!</v>
      </c>
      <c r="AU191" s="6" t="e">
        <f t="shared" si="142"/>
        <v>#VALUE!</v>
      </c>
      <c r="AV191" s="12">
        <f>IFERROR(VLOOKUP(K191,'prika 24h list'!A:B,2,FALSE),0)</f>
        <v>24</v>
      </c>
    </row>
    <row r="192" spans="1:48" ht="28.8" x14ac:dyDescent="0.3">
      <c r="A192" s="1" t="s">
        <v>192</v>
      </c>
      <c r="B192" s="1">
        <v>3112629</v>
      </c>
      <c r="C192" s="16" t="s">
        <v>819</v>
      </c>
      <c r="D192" s="6">
        <f t="shared" si="100"/>
        <v>10</v>
      </c>
      <c r="E192" s="6" t="str">
        <f t="shared" si="101"/>
        <v>___ 9</v>
      </c>
      <c r="F192" s="6">
        <f t="shared" si="102"/>
        <v>4</v>
      </c>
      <c r="G192" s="6">
        <f t="shared" si="103"/>
        <v>5</v>
      </c>
      <c r="H192" s="6">
        <f t="shared" si="104"/>
        <v>9</v>
      </c>
      <c r="I192" s="6">
        <f t="shared" si="105"/>
        <v>55</v>
      </c>
      <c r="J192" s="6">
        <f t="shared" si="106"/>
        <v>72</v>
      </c>
      <c r="K192" s="9" t="str">
        <f t="shared" si="107"/>
        <v>פריקה וטעינה מותרת</v>
      </c>
      <c r="L192" s="6" t="e">
        <f t="shared" si="108"/>
        <v>#VALUE!</v>
      </c>
      <c r="M192" s="6" t="e">
        <f t="shared" si="109"/>
        <v>#VALUE!</v>
      </c>
      <c r="N192" s="6" t="e">
        <f t="shared" si="110"/>
        <v>#VALUE!</v>
      </c>
      <c r="O192" s="6" t="e">
        <f t="shared" si="111"/>
        <v>#VALUE!</v>
      </c>
      <c r="P192" s="6" t="e">
        <f t="shared" si="112"/>
        <v>#VALUE!</v>
      </c>
      <c r="Q192" s="6">
        <f t="shared" si="113"/>
        <v>18</v>
      </c>
      <c r="R192" s="6" t="e">
        <f t="shared" si="114"/>
        <v>#VALUE!</v>
      </c>
      <c r="S192" s="6" t="e">
        <f t="shared" si="115"/>
        <v>#VALUE!</v>
      </c>
      <c r="T192" s="6" t="e">
        <f t="shared" si="116"/>
        <v>#VALUE!</v>
      </c>
      <c r="U192" s="6" t="e">
        <f t="shared" si="117"/>
        <v>#VALUE!</v>
      </c>
      <c r="V192" s="6" t="e">
        <f t="shared" si="118"/>
        <v>#VALUE!</v>
      </c>
      <c r="W192" s="6" t="e">
        <f t="shared" si="119"/>
        <v>#VALUE!</v>
      </c>
      <c r="X192" s="6" t="e">
        <f t="shared" si="120"/>
        <v>#VALUE!</v>
      </c>
      <c r="Y192" s="6" t="e">
        <f t="shared" si="121"/>
        <v>#VALUE!</v>
      </c>
      <c r="Z192" s="6" t="e">
        <f t="shared" si="122"/>
        <v>#VALUE!</v>
      </c>
      <c r="AA192" s="6" t="e">
        <f t="shared" si="123"/>
        <v>#VALUE!</v>
      </c>
      <c r="AB192" s="6">
        <f t="shared" si="124"/>
        <v>18</v>
      </c>
      <c r="AC192" s="6" t="e">
        <f t="shared" si="125"/>
        <v>#VALUE!</v>
      </c>
      <c r="AD192" s="6" t="e">
        <f t="shared" si="126"/>
        <v>#VALUE!</v>
      </c>
      <c r="AE192" s="6" t="e">
        <f t="shared" si="127"/>
        <v>#VALUE!</v>
      </c>
      <c r="AF192" s="6" t="e">
        <f t="shared" si="128"/>
        <v>#VALUE!</v>
      </c>
      <c r="AG192" s="6" t="e">
        <f t="shared" si="129"/>
        <v>#VALUE!</v>
      </c>
      <c r="AH192" s="6"/>
      <c r="AI192" s="6">
        <f t="shared" si="130"/>
        <v>16</v>
      </c>
      <c r="AJ192" s="6" t="str">
        <f t="shared" si="131"/>
        <v>רת</v>
      </c>
      <c r="AK192" s="6" t="e">
        <f t="shared" si="132"/>
        <v>#VALUE!</v>
      </c>
      <c r="AL192" s="6" t="e">
        <f t="shared" si="133"/>
        <v>#VALUE!</v>
      </c>
      <c r="AM192" s="6" t="e">
        <f t="shared" si="134"/>
        <v>#VALUE!</v>
      </c>
      <c r="AN192" s="6" t="e">
        <f t="shared" si="135"/>
        <v>#VALUE!</v>
      </c>
      <c r="AO192" s="6" t="e">
        <f t="shared" si="136"/>
        <v>#VALUE!</v>
      </c>
      <c r="AP192" s="6">
        <f t="shared" si="137"/>
        <v>2</v>
      </c>
      <c r="AQ192" s="6" t="e">
        <f t="shared" si="138"/>
        <v>#VALUE!</v>
      </c>
      <c r="AR192" s="6" t="e">
        <f t="shared" si="139"/>
        <v>#VALUE!</v>
      </c>
      <c r="AS192" s="6" t="e">
        <f t="shared" si="140"/>
        <v>#VALUE!</v>
      </c>
      <c r="AT192" s="6" t="e">
        <f t="shared" si="141"/>
        <v>#VALUE!</v>
      </c>
      <c r="AU192" s="6" t="e">
        <f t="shared" si="142"/>
        <v>#VALUE!</v>
      </c>
      <c r="AV192" s="12">
        <f>IFERROR(VLOOKUP(K192,'prika 24h list'!A:B,2,FALSE),0)</f>
        <v>24</v>
      </c>
    </row>
    <row r="193" spans="1:48" ht="144" x14ac:dyDescent="0.3">
      <c r="A193" s="1" t="s">
        <v>193</v>
      </c>
      <c r="B193" s="1">
        <v>3113125</v>
      </c>
      <c r="C193" s="16" t="s">
        <v>820</v>
      </c>
      <c r="D193" s="6">
        <f t="shared" si="100"/>
        <v>16</v>
      </c>
      <c r="E193" s="6" t="str">
        <f t="shared" si="101"/>
        <v>וקף 6</v>
      </c>
      <c r="F193" s="6">
        <f t="shared" si="102"/>
        <v>4</v>
      </c>
      <c r="G193" s="6">
        <f t="shared" si="103"/>
        <v>5</v>
      </c>
      <c r="H193" s="6">
        <f t="shared" si="104"/>
        <v>6</v>
      </c>
      <c r="I193" s="6">
        <f t="shared" si="105"/>
        <v>20</v>
      </c>
      <c r="J193" s="6">
        <f t="shared" si="106"/>
        <v>210</v>
      </c>
      <c r="K193" s="9" t="str">
        <f t="shared" si="107"/>
        <v>פריקה וטעינה רציפה מותרת לכלי רכב המוגדרים ברשיונם "משא", "מסחרי", ו"אחוד" בלבד בימים א' עד ה' מ 09:00 עד 15:00 ביום ו' 09:00 עד 12:00 ביתר הימים והשעות החניה מותרת לכל סוגי הרכב רכב אחר יגרר</v>
      </c>
      <c r="L193" s="6">
        <f t="shared" si="108"/>
        <v>87</v>
      </c>
      <c r="M193" s="6">
        <f t="shared" si="109"/>
        <v>100</v>
      </c>
      <c r="N193" s="6" t="str">
        <f t="shared" si="110"/>
        <v>09:00</v>
      </c>
      <c r="O193" s="6">
        <f t="shared" si="111"/>
        <v>109</v>
      </c>
      <c r="P193" s="6" t="str">
        <f t="shared" si="112"/>
        <v>15:00</v>
      </c>
      <c r="Q193" s="6">
        <f t="shared" si="113"/>
        <v>119</v>
      </c>
      <c r="R193" s="6" t="str">
        <f t="shared" si="114"/>
        <v>00 ביום ו'</v>
      </c>
      <c r="S193" s="6" t="e">
        <f t="shared" si="115"/>
        <v>#VALUE!</v>
      </c>
      <c r="T193" s="6" t="e">
        <f t="shared" si="116"/>
        <v>#VALUE!</v>
      </c>
      <c r="U193" s="6" t="e">
        <f t="shared" si="117"/>
        <v>#VALUE!</v>
      </c>
      <c r="V193" s="6" t="e">
        <f t="shared" si="118"/>
        <v>#VALUE!</v>
      </c>
      <c r="W193" s="6" t="e">
        <f t="shared" si="119"/>
        <v>#VALUE!</v>
      </c>
      <c r="X193" s="6" t="e">
        <f t="shared" si="120"/>
        <v>#VALUE!</v>
      </c>
      <c r="Y193" s="6" t="e">
        <f t="shared" si="121"/>
        <v>#VALUE!</v>
      </c>
      <c r="Z193" s="6" t="e">
        <f t="shared" si="122"/>
        <v>#VALUE!</v>
      </c>
      <c r="AA193" s="6" t="e">
        <f t="shared" si="123"/>
        <v>#VALUE!</v>
      </c>
      <c r="AB193" s="6">
        <f t="shared" si="124"/>
        <v>191</v>
      </c>
      <c r="AC193" s="6" t="e">
        <f t="shared" si="125"/>
        <v>#VALUE!</v>
      </c>
      <c r="AD193" s="6" t="e">
        <f t="shared" si="126"/>
        <v>#VALUE!</v>
      </c>
      <c r="AE193" s="6" t="e">
        <f t="shared" si="127"/>
        <v>#VALUE!</v>
      </c>
      <c r="AF193" s="6" t="e">
        <f t="shared" si="128"/>
        <v>#VALUE!</v>
      </c>
      <c r="AG193" s="6" t="e">
        <f t="shared" si="129"/>
        <v>#VALUE!</v>
      </c>
      <c r="AH193" s="6"/>
      <c r="AI193" s="6">
        <f t="shared" si="130"/>
        <v>117</v>
      </c>
      <c r="AJ193" s="6" t="str">
        <f t="shared" si="131"/>
        <v>ו' 09:00 עד 12:00 ביתר הימים והשעות החניה מותרת לכל סוגי הרכב רכב אחר יגרר</v>
      </c>
      <c r="AK193" s="6">
        <f t="shared" si="132"/>
        <v>1</v>
      </c>
      <c r="AL193" s="6">
        <f t="shared" si="133"/>
        <v>6</v>
      </c>
      <c r="AM193" s="6" t="str">
        <f t="shared" si="134"/>
        <v>09:00</v>
      </c>
      <c r="AN193" s="6">
        <f t="shared" si="135"/>
        <v>15</v>
      </c>
      <c r="AO193" s="6" t="str">
        <f t="shared" si="136"/>
        <v>12:00</v>
      </c>
      <c r="AP193" s="6">
        <f t="shared" si="137"/>
        <v>74</v>
      </c>
      <c r="AQ193" s="6" t="str">
        <f t="shared" si="138"/>
        <v>00 ביתר הימים והשעות החניה מותרת לכל סוגי הרכב רכב אחר יגרר</v>
      </c>
      <c r="AR193" s="6" t="e">
        <f t="shared" si="139"/>
        <v>#VALUE!</v>
      </c>
      <c r="AS193" s="6" t="e">
        <f t="shared" si="140"/>
        <v>#VALUE!</v>
      </c>
      <c r="AT193" s="6" t="e">
        <f t="shared" si="141"/>
        <v>#VALUE!</v>
      </c>
      <c r="AU193" s="6" t="e">
        <f t="shared" si="142"/>
        <v>#VALUE!</v>
      </c>
      <c r="AV193" s="12">
        <f>IFERROR(VLOOKUP(K193,'prika 24h list'!A:B,2,FALSE),0)</f>
        <v>0</v>
      </c>
    </row>
    <row r="194" spans="1:48" ht="72" x14ac:dyDescent="0.3">
      <c r="A194" s="1" t="s">
        <v>194</v>
      </c>
      <c r="B194" s="1">
        <v>3115737</v>
      </c>
      <c r="C194" s="16" t="s">
        <v>821</v>
      </c>
      <c r="D194" s="6" t="e">
        <f t="shared" si="100"/>
        <v>#VALUE!</v>
      </c>
      <c r="E194" s="6" t="e">
        <f t="shared" si="101"/>
        <v>#VALUE!</v>
      </c>
      <c r="F194" s="6" t="e">
        <f t="shared" si="102"/>
        <v>#VALUE!</v>
      </c>
      <c r="G194" s="6" t="e">
        <f t="shared" si="103"/>
        <v>#VALUE!</v>
      </c>
      <c r="H194" s="6" t="e">
        <f t="shared" si="104"/>
        <v>#VALUE!</v>
      </c>
      <c r="I194" s="6">
        <f t="shared" si="105"/>
        <v>14</v>
      </c>
      <c r="J194" s="6">
        <f t="shared" si="106"/>
        <v>77</v>
      </c>
      <c r="K194" s="9" t="str">
        <f t="shared" si="107"/>
        <v>פריקה וטעינה א' עד ה' 09:00עד 16:00 בשאר הימים והשעות חניה מותרת</v>
      </c>
      <c r="L194" s="6">
        <f t="shared" si="108"/>
        <v>14</v>
      </c>
      <c r="M194" s="6">
        <f t="shared" si="109"/>
        <v>25</v>
      </c>
      <c r="N194" s="6" t="str">
        <f t="shared" si="110"/>
        <v>09:00</v>
      </c>
      <c r="O194" s="6">
        <f t="shared" si="111"/>
        <v>33</v>
      </c>
      <c r="P194" s="6" t="str">
        <f t="shared" si="112"/>
        <v>16:00</v>
      </c>
      <c r="Q194" s="6">
        <f t="shared" si="113"/>
        <v>64</v>
      </c>
      <c r="R194" s="6" t="str">
        <f t="shared" si="114"/>
        <v>00 בשאר הימים והשעות חניה מותרת</v>
      </c>
      <c r="S194" s="6" t="e">
        <f t="shared" si="115"/>
        <v>#VALUE!</v>
      </c>
      <c r="T194" s="6" t="e">
        <f t="shared" si="116"/>
        <v>#VALUE!</v>
      </c>
      <c r="U194" s="6" t="e">
        <f t="shared" si="117"/>
        <v>#VALUE!</v>
      </c>
      <c r="V194" s="6" t="e">
        <f t="shared" si="118"/>
        <v>#VALUE!</v>
      </c>
      <c r="W194" s="6" t="e">
        <f t="shared" si="119"/>
        <v>#VALUE!</v>
      </c>
      <c r="X194" s="6" t="e">
        <f t="shared" si="120"/>
        <v>#VALUE!</v>
      </c>
      <c r="Y194" s="6" t="e">
        <f t="shared" si="121"/>
        <v>#VALUE!</v>
      </c>
      <c r="Z194" s="6" t="e">
        <f t="shared" si="122"/>
        <v>#VALUE!</v>
      </c>
      <c r="AA194" s="6" t="e">
        <f t="shared" si="123"/>
        <v>#VALUE!</v>
      </c>
      <c r="AB194" s="6">
        <f t="shared" si="124"/>
        <v>64</v>
      </c>
      <c r="AC194" s="6" t="e">
        <f t="shared" si="125"/>
        <v>#VALUE!</v>
      </c>
      <c r="AD194" s="6" t="e">
        <f t="shared" si="126"/>
        <v>#VALUE!</v>
      </c>
      <c r="AE194" s="6" t="e">
        <f t="shared" si="127"/>
        <v>#VALUE!</v>
      </c>
      <c r="AF194" s="6" t="e">
        <f t="shared" si="128"/>
        <v>#VALUE!</v>
      </c>
      <c r="AG194" s="6" t="e">
        <f t="shared" si="129"/>
        <v>#VALUE!</v>
      </c>
      <c r="AH194" s="6"/>
      <c r="AI194" s="6">
        <f t="shared" si="130"/>
        <v>62</v>
      </c>
      <c r="AJ194" s="6" t="str">
        <f t="shared" si="131"/>
        <v>רת</v>
      </c>
      <c r="AK194" s="6" t="e">
        <f t="shared" si="132"/>
        <v>#VALUE!</v>
      </c>
      <c r="AL194" s="6" t="e">
        <f t="shared" si="133"/>
        <v>#VALUE!</v>
      </c>
      <c r="AM194" s="6" t="e">
        <f t="shared" si="134"/>
        <v>#VALUE!</v>
      </c>
      <c r="AN194" s="6" t="e">
        <f t="shared" si="135"/>
        <v>#VALUE!</v>
      </c>
      <c r="AO194" s="6" t="e">
        <f t="shared" si="136"/>
        <v>#VALUE!</v>
      </c>
      <c r="AP194" s="6">
        <f t="shared" si="137"/>
        <v>2</v>
      </c>
      <c r="AQ194" s="6" t="e">
        <f t="shared" si="138"/>
        <v>#VALUE!</v>
      </c>
      <c r="AR194" s="6" t="e">
        <f t="shared" si="139"/>
        <v>#VALUE!</v>
      </c>
      <c r="AS194" s="6" t="e">
        <f t="shared" si="140"/>
        <v>#VALUE!</v>
      </c>
      <c r="AT194" s="6" t="e">
        <f t="shared" si="141"/>
        <v>#VALUE!</v>
      </c>
      <c r="AU194" s="6" t="e">
        <f t="shared" si="142"/>
        <v>#VALUE!</v>
      </c>
      <c r="AV194" s="12">
        <f>IFERROR(VLOOKUP(K194,'prika 24h list'!A:B,2,FALSE),0)</f>
        <v>0</v>
      </c>
    </row>
    <row r="195" spans="1:48" ht="216" x14ac:dyDescent="0.3">
      <c r="A195" s="1" t="s">
        <v>195</v>
      </c>
      <c r="B195" s="1">
        <v>3115754</v>
      </c>
      <c r="C195" s="16" t="s">
        <v>822</v>
      </c>
      <c r="D195" s="6">
        <f t="shared" ref="D195:D258" si="143">FIND("מטר",C195)</f>
        <v>17</v>
      </c>
      <c r="E195" s="6" t="str">
        <f t="shared" ref="E195:E258" si="144">MID(C195,D195-6,5)</f>
        <v>קף 12</v>
      </c>
      <c r="F195" s="6">
        <f t="shared" ref="F195:F258" si="145">FIND(" ",E195)</f>
        <v>3</v>
      </c>
      <c r="G195" s="6">
        <f t="shared" ref="G195:G258" si="146">LEN(E195)</f>
        <v>5</v>
      </c>
      <c r="H195" s="6">
        <f t="shared" ref="H195:H258" si="147">_xlfn.NUMBERVALUE(MID(E195,F195+1,G195-F195))</f>
        <v>12</v>
      </c>
      <c r="I195" s="6">
        <f t="shared" ref="I195:I258" si="148">FIND("פריקה",C195)</f>
        <v>27</v>
      </c>
      <c r="J195" s="6">
        <f t="shared" ref="J195:J258" si="149">LEN(C195)</f>
        <v>225</v>
      </c>
      <c r="K195" s="9" t="str">
        <f t="shared" ref="K195:K258" si="150">RIGHT(C195,J195-I195+1)</f>
        <v>פריקה וטעינה רציפה לכלי רכב המוגדרים ברשיונם "משא", "מסחרי", ו"אחוד" בלבד בימים א' עד ו' מ 08:00 עד 15:00 ביתר הימים והשעות החניה רכב החונה בנגוד לחוק יגרר ביתר הימים והשעות החניה מותרת לכל סוגי הרכב</v>
      </c>
      <c r="L195" s="6" t="e">
        <f t="shared" ref="L195:L258" si="151">FIND("א' עד ה'",$K195)</f>
        <v>#VALUE!</v>
      </c>
      <c r="M195" s="6" t="e">
        <f t="shared" ref="M195:M258" si="152">FIND(":",$K195,L195)</f>
        <v>#VALUE!</v>
      </c>
      <c r="N195" s="6" t="e">
        <f t="shared" ref="N195:N258" si="153">MID($K195,M195-2,5)</f>
        <v>#VALUE!</v>
      </c>
      <c r="O195" s="6" t="e">
        <f t="shared" ref="O195:O258" si="154">FIND(":",$K195,M195+1)</f>
        <v>#VALUE!</v>
      </c>
      <c r="P195" s="6" t="e">
        <f t="shared" ref="P195:P258" si="155">MID($K195,O195-2,5)</f>
        <v>#VALUE!</v>
      </c>
      <c r="Q195" s="6">
        <f t="shared" ref="Q195:Q258" si="156">IFERROR(FIND("'",$K195,O195+1),LEN($K195))</f>
        <v>199</v>
      </c>
      <c r="R195" s="6" t="e">
        <f t="shared" ref="R195:R258" si="157">MID($K195,O195+1,Q195-O195)</f>
        <v>#VALUE!</v>
      </c>
      <c r="S195" s="6" t="e">
        <f t="shared" ref="S195:S258" si="158">FIND(":",R195)</f>
        <v>#VALUE!</v>
      </c>
      <c r="T195" s="6" t="e">
        <f t="shared" ref="T195:T258" si="159">MID(R195,S195-2,5)</f>
        <v>#VALUE!</v>
      </c>
      <c r="U195" s="6" t="e">
        <f t="shared" ref="U195:U258" si="160">FIND(":",R195,S195+1)</f>
        <v>#VALUE!</v>
      </c>
      <c r="V195" s="6" t="e">
        <f t="shared" ref="V195:V258" si="161">MID(R195,U195-2,5)</f>
        <v>#VALUE!</v>
      </c>
      <c r="W195" s="6">
        <f t="shared" ref="W195:W258" si="162">FIND("א' עד ו'",$K195)</f>
        <v>81</v>
      </c>
      <c r="X195" s="6">
        <f t="shared" ref="X195:X258" si="163">FIND(":",$K195,W195)</f>
        <v>94</v>
      </c>
      <c r="Y195" s="6" t="str">
        <f t="shared" ref="Y195:Y258" si="164">MID($K195,X195-2,5)</f>
        <v>08:00</v>
      </c>
      <c r="Z195" s="6">
        <f t="shared" ref="Z195:Z258" si="165">FIND(":",$K195,X195+1)</f>
        <v>103</v>
      </c>
      <c r="AA195" s="6" t="str">
        <f t="shared" ref="AA195:AA258" si="166">MID($K195,Z195-2,5)</f>
        <v>15:00</v>
      </c>
      <c r="AB195" s="6">
        <f t="shared" ref="AB195:AB258" si="167">IFERROR(FIND("'",$K195,Z195+1),LEN($K195))</f>
        <v>199</v>
      </c>
      <c r="AC195" s="6" t="str">
        <f t="shared" ref="AC195:AC258" si="168">MID($K195,Z195+1,AB195-Z195)</f>
        <v>00 ביתר הימים והשעות החניה רכב החונה בנגוד לחוק יגרר ביתר הימים והשעות החניה מותרת לכל סוגי הרכב</v>
      </c>
      <c r="AD195" s="6" t="e">
        <f t="shared" ref="AD195:AD258" si="169">FIND(":",AC195)</f>
        <v>#VALUE!</v>
      </c>
      <c r="AE195" s="6" t="e">
        <f t="shared" ref="AE195:AE258" si="170">MID(AC195,AD195-2,5)</f>
        <v>#VALUE!</v>
      </c>
      <c r="AF195" s="6" t="e">
        <f t="shared" ref="AF195:AF258" si="171">FIND(":",AC195,AD195+1)</f>
        <v>#VALUE!</v>
      </c>
      <c r="AG195" s="6" t="e">
        <f t="shared" ref="AG195:AG258" si="172">MID(AC195,AF195-2,5)</f>
        <v>#VALUE!</v>
      </c>
      <c r="AH195" s="6"/>
      <c r="AI195" s="6">
        <f t="shared" ref="AI195:AI258" si="173">MAX(IFERROR(Q195-2,0),IFERROR(O195+2,0),IFERROR(Z195+2,0))</f>
        <v>197</v>
      </c>
      <c r="AJ195" s="6" t="str">
        <f t="shared" ref="AJ195:AJ258" si="174">RIGHT(K195,LEN(K195)-AI195)</f>
        <v>כב</v>
      </c>
      <c r="AK195" s="6" t="e">
        <f t="shared" ref="AK195:AK258" si="175">FIND("ו' ",$AJ195)</f>
        <v>#VALUE!</v>
      </c>
      <c r="AL195" s="6" t="e">
        <f t="shared" ref="AL195:AL258" si="176">FIND(":",$AJ195,AK195)</f>
        <v>#VALUE!</v>
      </c>
      <c r="AM195" s="6" t="e">
        <f t="shared" ref="AM195:AM258" si="177">MID($AJ195,AL195-2,5)</f>
        <v>#VALUE!</v>
      </c>
      <c r="AN195" s="6" t="e">
        <f t="shared" ref="AN195:AN258" si="178">FIND(":",$AJ195,AL195+1)</f>
        <v>#VALUE!</v>
      </c>
      <c r="AO195" s="6" t="e">
        <f t="shared" ref="AO195:AO258" si="179">MID($AJ195,AN195-2,5)</f>
        <v>#VALUE!</v>
      </c>
      <c r="AP195" s="6">
        <f t="shared" ref="AP195:AP258" si="180">IFERROR(FIND("'",$AJ195,AN195+1),LEN($AJ195))</f>
        <v>2</v>
      </c>
      <c r="AQ195" s="6" t="e">
        <f t="shared" ref="AQ195:AQ258" si="181">MID($AJ195,AN195+1,AP195-AN195)</f>
        <v>#VALUE!</v>
      </c>
      <c r="AR195" s="6" t="e">
        <f t="shared" ref="AR195:AR258" si="182">FIND(":",AQ195)</f>
        <v>#VALUE!</v>
      </c>
      <c r="AS195" s="6" t="e">
        <f t="shared" ref="AS195:AS258" si="183">MID(AQ195,AR195-2,5)</f>
        <v>#VALUE!</v>
      </c>
      <c r="AT195" s="6" t="e">
        <f t="shared" ref="AT195:AT258" si="184">FIND(":",AQ195,AR195+1)</f>
        <v>#VALUE!</v>
      </c>
      <c r="AU195" s="6" t="e">
        <f t="shared" ref="AU195:AU258" si="185">MID(AQ195,AT195-2,5)</f>
        <v>#VALUE!</v>
      </c>
      <c r="AV195" s="12">
        <f>IFERROR(VLOOKUP(K195,'prika 24h list'!A:B,2,FALSE),0)</f>
        <v>0</v>
      </c>
    </row>
    <row r="196" spans="1:48" x14ac:dyDescent="0.3">
      <c r="A196" s="1" t="s">
        <v>196</v>
      </c>
      <c r="B196" s="1">
        <v>3116044</v>
      </c>
      <c r="C196" s="16" t="s">
        <v>1196</v>
      </c>
      <c r="D196" s="6" t="e">
        <f t="shared" si="143"/>
        <v>#VALUE!</v>
      </c>
      <c r="E196" s="6" t="e">
        <f t="shared" si="144"/>
        <v>#VALUE!</v>
      </c>
      <c r="F196" s="6" t="e">
        <f t="shared" si="145"/>
        <v>#VALUE!</v>
      </c>
      <c r="G196" s="6" t="e">
        <f t="shared" si="146"/>
        <v>#VALUE!</v>
      </c>
      <c r="H196" s="6" t="e">
        <f t="shared" si="147"/>
        <v>#VALUE!</v>
      </c>
      <c r="I196" s="6">
        <f t="shared" si="148"/>
        <v>8</v>
      </c>
      <c r="J196" s="6">
        <f t="shared" si="149"/>
        <v>45</v>
      </c>
      <c r="K196" s="9" t="str">
        <f t="shared" si="150"/>
        <v>פריקה וטעינה מוטרת משעה 07:00 עד 18:00</v>
      </c>
      <c r="L196" s="6" t="e">
        <f t="shared" si="151"/>
        <v>#VALUE!</v>
      </c>
      <c r="M196" s="6" t="e">
        <f t="shared" si="152"/>
        <v>#VALUE!</v>
      </c>
      <c r="N196" s="6" t="e">
        <f t="shared" si="153"/>
        <v>#VALUE!</v>
      </c>
      <c r="O196" s="6" t="e">
        <f t="shared" si="154"/>
        <v>#VALUE!</v>
      </c>
      <c r="P196" s="6" t="e">
        <f t="shared" si="155"/>
        <v>#VALUE!</v>
      </c>
      <c r="Q196" s="6">
        <f t="shared" si="156"/>
        <v>38</v>
      </c>
      <c r="R196" s="6" t="e">
        <f t="shared" si="157"/>
        <v>#VALUE!</v>
      </c>
      <c r="S196" s="6" t="e">
        <f t="shared" si="158"/>
        <v>#VALUE!</v>
      </c>
      <c r="T196" s="6" t="e">
        <f t="shared" si="159"/>
        <v>#VALUE!</v>
      </c>
      <c r="U196" s="6" t="e">
        <f t="shared" si="160"/>
        <v>#VALUE!</v>
      </c>
      <c r="V196" s="6" t="e">
        <f t="shared" si="161"/>
        <v>#VALUE!</v>
      </c>
      <c r="W196" s="6" t="e">
        <f t="shared" si="162"/>
        <v>#VALUE!</v>
      </c>
      <c r="X196" s="6" t="e">
        <f t="shared" si="163"/>
        <v>#VALUE!</v>
      </c>
      <c r="Y196" s="6" t="e">
        <f t="shared" si="164"/>
        <v>#VALUE!</v>
      </c>
      <c r="Z196" s="6" t="e">
        <f t="shared" si="165"/>
        <v>#VALUE!</v>
      </c>
      <c r="AA196" s="6" t="e">
        <f t="shared" si="166"/>
        <v>#VALUE!</v>
      </c>
      <c r="AB196" s="6">
        <f t="shared" si="167"/>
        <v>38</v>
      </c>
      <c r="AC196" s="6" t="e">
        <f t="shared" si="168"/>
        <v>#VALUE!</v>
      </c>
      <c r="AD196" s="6" t="e">
        <f t="shared" si="169"/>
        <v>#VALUE!</v>
      </c>
      <c r="AE196" s="6" t="e">
        <f t="shared" si="170"/>
        <v>#VALUE!</v>
      </c>
      <c r="AF196" s="6" t="e">
        <f t="shared" si="171"/>
        <v>#VALUE!</v>
      </c>
      <c r="AG196" s="6" t="e">
        <f t="shared" si="172"/>
        <v>#VALUE!</v>
      </c>
      <c r="AH196" s="6"/>
      <c r="AI196" s="6">
        <f t="shared" si="173"/>
        <v>36</v>
      </c>
      <c r="AJ196" s="6" t="str">
        <f t="shared" si="174"/>
        <v>00</v>
      </c>
      <c r="AK196" s="6" t="e">
        <f t="shared" si="175"/>
        <v>#VALUE!</v>
      </c>
      <c r="AL196" s="6" t="e">
        <f t="shared" si="176"/>
        <v>#VALUE!</v>
      </c>
      <c r="AM196" s="6" t="e">
        <f t="shared" si="177"/>
        <v>#VALUE!</v>
      </c>
      <c r="AN196" s="6" t="e">
        <f t="shared" si="178"/>
        <v>#VALUE!</v>
      </c>
      <c r="AO196" s="6" t="e">
        <f t="shared" si="179"/>
        <v>#VALUE!</v>
      </c>
      <c r="AP196" s="6">
        <f t="shared" si="180"/>
        <v>2</v>
      </c>
      <c r="AQ196" s="6" t="e">
        <f t="shared" si="181"/>
        <v>#VALUE!</v>
      </c>
      <c r="AR196" s="6" t="e">
        <f t="shared" si="182"/>
        <v>#VALUE!</v>
      </c>
      <c r="AS196" s="6" t="e">
        <f t="shared" si="183"/>
        <v>#VALUE!</v>
      </c>
      <c r="AT196" s="6" t="e">
        <f t="shared" si="184"/>
        <v>#VALUE!</v>
      </c>
      <c r="AU196" s="6" t="e">
        <f t="shared" si="185"/>
        <v>#VALUE!</v>
      </c>
      <c r="AV196" s="12">
        <f>IFERROR(VLOOKUP(K196,'prika 24h list'!A:B,2,FALSE),0)</f>
        <v>0</v>
      </c>
    </row>
    <row r="197" spans="1:48" ht="187.2" x14ac:dyDescent="0.3">
      <c r="A197" s="1" t="s">
        <v>197</v>
      </c>
      <c r="B197" s="1">
        <v>3116435</v>
      </c>
      <c r="C197" s="16" t="s">
        <v>823</v>
      </c>
      <c r="D197" s="6">
        <f t="shared" si="143"/>
        <v>17</v>
      </c>
      <c r="E197" s="6" t="str">
        <f t="shared" si="144"/>
        <v>קף 18</v>
      </c>
      <c r="F197" s="6">
        <f t="shared" si="145"/>
        <v>3</v>
      </c>
      <c r="G197" s="6">
        <f t="shared" si="146"/>
        <v>5</v>
      </c>
      <c r="H197" s="6">
        <f t="shared" si="147"/>
        <v>18</v>
      </c>
      <c r="I197" s="6">
        <f t="shared" si="148"/>
        <v>21</v>
      </c>
      <c r="J197" s="6">
        <f t="shared" si="149"/>
        <v>230</v>
      </c>
      <c r="K197" s="9" t="str">
        <f t="shared" si="150"/>
        <v>פריקה וטעינה רציפה מותרת לכלי רכב המוגדרים ברשיונם "משא","מסחרי"ו"אחוד" בלבד ימים א' עד ה' מ-08:00 עד-13:00 יום ו' וערבי חג מ-08:00 עד-11:00 ביתר הימים והשעות החניה מותרת לכל סוגי הרכב רכב חונה בניגוד לחוק יגרר</v>
      </c>
      <c r="L197" s="6">
        <f t="shared" si="151"/>
        <v>83</v>
      </c>
      <c r="M197" s="6">
        <f t="shared" si="152"/>
        <v>96</v>
      </c>
      <c r="N197" s="6" t="str">
        <f t="shared" si="153"/>
        <v>08:00</v>
      </c>
      <c r="O197" s="6">
        <f t="shared" si="154"/>
        <v>105</v>
      </c>
      <c r="P197" s="6" t="str">
        <f t="shared" si="155"/>
        <v>13:00</v>
      </c>
      <c r="Q197" s="6">
        <f t="shared" si="156"/>
        <v>114</v>
      </c>
      <c r="R197" s="6" t="str">
        <f t="shared" si="157"/>
        <v>00 יום ו'</v>
      </c>
      <c r="S197" s="6" t="e">
        <f t="shared" si="158"/>
        <v>#VALUE!</v>
      </c>
      <c r="T197" s="6" t="e">
        <f t="shared" si="159"/>
        <v>#VALUE!</v>
      </c>
      <c r="U197" s="6" t="e">
        <f t="shared" si="160"/>
        <v>#VALUE!</v>
      </c>
      <c r="V197" s="6" t="e">
        <f t="shared" si="161"/>
        <v>#VALUE!</v>
      </c>
      <c r="W197" s="6" t="e">
        <f t="shared" si="162"/>
        <v>#VALUE!</v>
      </c>
      <c r="X197" s="6" t="e">
        <f t="shared" si="163"/>
        <v>#VALUE!</v>
      </c>
      <c r="Y197" s="6" t="e">
        <f t="shared" si="164"/>
        <v>#VALUE!</v>
      </c>
      <c r="Z197" s="6" t="e">
        <f t="shared" si="165"/>
        <v>#VALUE!</v>
      </c>
      <c r="AA197" s="6" t="e">
        <f t="shared" si="166"/>
        <v>#VALUE!</v>
      </c>
      <c r="AB197" s="6">
        <f t="shared" si="167"/>
        <v>210</v>
      </c>
      <c r="AC197" s="6" t="e">
        <f t="shared" si="168"/>
        <v>#VALUE!</v>
      </c>
      <c r="AD197" s="6" t="e">
        <f t="shared" si="169"/>
        <v>#VALUE!</v>
      </c>
      <c r="AE197" s="6" t="e">
        <f t="shared" si="170"/>
        <v>#VALUE!</v>
      </c>
      <c r="AF197" s="6" t="e">
        <f t="shared" si="171"/>
        <v>#VALUE!</v>
      </c>
      <c r="AG197" s="6" t="e">
        <f t="shared" si="172"/>
        <v>#VALUE!</v>
      </c>
      <c r="AH197" s="6"/>
      <c r="AI197" s="6">
        <f t="shared" si="173"/>
        <v>112</v>
      </c>
      <c r="AJ197" s="6" t="str">
        <f t="shared" si="174"/>
        <v>ו' וערבי חג מ-08:00 עד-11:00 ביתר הימים והשעות החניה מותרת לכל סוגי הרכב רכב חונה בניגוד לחוק יגרר</v>
      </c>
      <c r="AK197" s="6">
        <f t="shared" si="175"/>
        <v>1</v>
      </c>
      <c r="AL197" s="6">
        <f t="shared" si="176"/>
        <v>17</v>
      </c>
      <c r="AM197" s="6" t="str">
        <f t="shared" si="177"/>
        <v>08:00</v>
      </c>
      <c r="AN197" s="6">
        <f t="shared" si="178"/>
        <v>26</v>
      </c>
      <c r="AO197" s="6" t="str">
        <f t="shared" si="179"/>
        <v>11:00</v>
      </c>
      <c r="AP197" s="6">
        <f t="shared" si="180"/>
        <v>98</v>
      </c>
      <c r="AQ197" s="6" t="str">
        <f t="shared" si="181"/>
        <v>00 ביתר הימים והשעות החניה מותרת לכל סוגי הרכב רכב חונה בניגוד לחוק יגרר</v>
      </c>
      <c r="AR197" s="6" t="e">
        <f t="shared" si="182"/>
        <v>#VALUE!</v>
      </c>
      <c r="AS197" s="6" t="e">
        <f t="shared" si="183"/>
        <v>#VALUE!</v>
      </c>
      <c r="AT197" s="6" t="e">
        <f t="shared" si="184"/>
        <v>#VALUE!</v>
      </c>
      <c r="AU197" s="6" t="e">
        <f t="shared" si="185"/>
        <v>#VALUE!</v>
      </c>
      <c r="AV197" s="12">
        <f>IFERROR(VLOOKUP(K197,'prika 24h list'!A:B,2,FALSE),0)</f>
        <v>0</v>
      </c>
    </row>
    <row r="198" spans="1:48" ht="172.8" x14ac:dyDescent="0.3">
      <c r="A198" s="1" t="s">
        <v>198</v>
      </c>
      <c r="B198" s="1">
        <v>3116913</v>
      </c>
      <c r="C198" s="16" t="s">
        <v>824</v>
      </c>
      <c r="D198" s="6">
        <f t="shared" si="143"/>
        <v>11</v>
      </c>
      <c r="E198" s="6" t="str">
        <f t="shared" si="144"/>
        <v>__ 12</v>
      </c>
      <c r="F198" s="6">
        <f t="shared" si="145"/>
        <v>3</v>
      </c>
      <c r="G198" s="6">
        <f t="shared" si="146"/>
        <v>5</v>
      </c>
      <c r="H198" s="6">
        <f t="shared" si="147"/>
        <v>12</v>
      </c>
      <c r="I198" s="6">
        <f t="shared" si="148"/>
        <v>21</v>
      </c>
      <c r="J198" s="6">
        <f t="shared" si="149"/>
        <v>206</v>
      </c>
      <c r="K198" s="9" t="str">
        <f t="shared" si="150"/>
        <v>פריקה וטעינה רציפה לכלי רכב המוגדרים ברשיונם "משא","מסחרי"ו"אחוד" בלבד ימים א' עד ה' מ-08:30 עד-15:00 יום ו' מ-08:30 עד-12:00 ביתר השעות והימים החניה מותרת לכל סוגי כלי הרכב רכב אחר יגרר</v>
      </c>
      <c r="L198" s="6">
        <f t="shared" si="151"/>
        <v>77</v>
      </c>
      <c r="M198" s="6">
        <f t="shared" si="152"/>
        <v>90</v>
      </c>
      <c r="N198" s="6" t="str">
        <f t="shared" si="153"/>
        <v>08:30</v>
      </c>
      <c r="O198" s="6">
        <f t="shared" si="154"/>
        <v>99</v>
      </c>
      <c r="P198" s="6" t="str">
        <f t="shared" si="155"/>
        <v>15:00</v>
      </c>
      <c r="Q198" s="6">
        <f t="shared" si="156"/>
        <v>108</v>
      </c>
      <c r="R198" s="6" t="str">
        <f t="shared" si="157"/>
        <v>00 יום ו'</v>
      </c>
      <c r="S198" s="6" t="e">
        <f t="shared" si="158"/>
        <v>#VALUE!</v>
      </c>
      <c r="T198" s="6" t="e">
        <f t="shared" si="159"/>
        <v>#VALUE!</v>
      </c>
      <c r="U198" s="6" t="e">
        <f t="shared" si="160"/>
        <v>#VALUE!</v>
      </c>
      <c r="V198" s="6" t="e">
        <f t="shared" si="161"/>
        <v>#VALUE!</v>
      </c>
      <c r="W198" s="6" t="e">
        <f t="shared" si="162"/>
        <v>#VALUE!</v>
      </c>
      <c r="X198" s="6" t="e">
        <f t="shared" si="163"/>
        <v>#VALUE!</v>
      </c>
      <c r="Y198" s="6" t="e">
        <f t="shared" si="164"/>
        <v>#VALUE!</v>
      </c>
      <c r="Z198" s="6" t="e">
        <f t="shared" si="165"/>
        <v>#VALUE!</v>
      </c>
      <c r="AA198" s="6" t="e">
        <f t="shared" si="166"/>
        <v>#VALUE!</v>
      </c>
      <c r="AB198" s="6">
        <f t="shared" si="167"/>
        <v>186</v>
      </c>
      <c r="AC198" s="6" t="e">
        <f t="shared" si="168"/>
        <v>#VALUE!</v>
      </c>
      <c r="AD198" s="6" t="e">
        <f t="shared" si="169"/>
        <v>#VALUE!</v>
      </c>
      <c r="AE198" s="6" t="e">
        <f t="shared" si="170"/>
        <v>#VALUE!</v>
      </c>
      <c r="AF198" s="6" t="e">
        <f t="shared" si="171"/>
        <v>#VALUE!</v>
      </c>
      <c r="AG198" s="6" t="e">
        <f t="shared" si="172"/>
        <v>#VALUE!</v>
      </c>
      <c r="AH198" s="6"/>
      <c r="AI198" s="6">
        <f t="shared" si="173"/>
        <v>106</v>
      </c>
      <c r="AJ198" s="6" t="str">
        <f t="shared" si="174"/>
        <v>ו' מ-08:30 עד-12:00 ביתר השעות והימים החניה מותרת לכל סוגי כלי הרכב רכב אחר יגרר</v>
      </c>
      <c r="AK198" s="6">
        <f t="shared" si="175"/>
        <v>1</v>
      </c>
      <c r="AL198" s="6">
        <f t="shared" si="176"/>
        <v>8</v>
      </c>
      <c r="AM198" s="6" t="str">
        <f t="shared" si="177"/>
        <v>08:30</v>
      </c>
      <c r="AN198" s="6">
        <f t="shared" si="178"/>
        <v>17</v>
      </c>
      <c r="AO198" s="6" t="str">
        <f t="shared" si="179"/>
        <v>12:00</v>
      </c>
      <c r="AP198" s="6">
        <f t="shared" si="180"/>
        <v>80</v>
      </c>
      <c r="AQ198" s="6" t="str">
        <f t="shared" si="181"/>
        <v>00 ביתר השעות והימים החניה מותרת לכל סוגי כלי הרכב רכב אחר יגרר</v>
      </c>
      <c r="AR198" s="6" t="e">
        <f t="shared" si="182"/>
        <v>#VALUE!</v>
      </c>
      <c r="AS198" s="6" t="e">
        <f t="shared" si="183"/>
        <v>#VALUE!</v>
      </c>
      <c r="AT198" s="6" t="e">
        <f t="shared" si="184"/>
        <v>#VALUE!</v>
      </c>
      <c r="AU198" s="6" t="e">
        <f t="shared" si="185"/>
        <v>#VALUE!</v>
      </c>
      <c r="AV198" s="12">
        <f>IFERROR(VLOOKUP(K198,'prika 24h list'!A:B,2,FALSE),0)</f>
        <v>0</v>
      </c>
    </row>
    <row r="199" spans="1:48" ht="43.2" x14ac:dyDescent="0.3">
      <c r="A199" s="1" t="s">
        <v>199</v>
      </c>
      <c r="B199" s="1">
        <v>3117369</v>
      </c>
      <c r="C199" s="16" t="s">
        <v>825</v>
      </c>
      <c r="D199" s="6">
        <f t="shared" si="143"/>
        <v>11</v>
      </c>
      <c r="E199" s="6" t="str">
        <f t="shared" si="144"/>
        <v>__ 12</v>
      </c>
      <c r="F199" s="6">
        <f t="shared" si="145"/>
        <v>3</v>
      </c>
      <c r="G199" s="6">
        <f t="shared" si="146"/>
        <v>5</v>
      </c>
      <c r="H199" s="6">
        <f t="shared" si="147"/>
        <v>12</v>
      </c>
      <c r="I199" s="6">
        <f t="shared" si="148"/>
        <v>123</v>
      </c>
      <c r="J199" s="6">
        <f t="shared" si="149"/>
        <v>140</v>
      </c>
      <c r="K199" s="9" t="str">
        <f t="shared" si="150"/>
        <v>פריקה וטעינה מותרת</v>
      </c>
      <c r="L199" s="6" t="e">
        <f t="shared" si="151"/>
        <v>#VALUE!</v>
      </c>
      <c r="M199" s="6" t="e">
        <f t="shared" si="152"/>
        <v>#VALUE!</v>
      </c>
      <c r="N199" s="6" t="e">
        <f t="shared" si="153"/>
        <v>#VALUE!</v>
      </c>
      <c r="O199" s="6" t="e">
        <f t="shared" si="154"/>
        <v>#VALUE!</v>
      </c>
      <c r="P199" s="6" t="e">
        <f t="shared" si="155"/>
        <v>#VALUE!</v>
      </c>
      <c r="Q199" s="6">
        <f t="shared" si="156"/>
        <v>18</v>
      </c>
      <c r="R199" s="6" t="e">
        <f t="shared" si="157"/>
        <v>#VALUE!</v>
      </c>
      <c r="S199" s="6" t="e">
        <f t="shared" si="158"/>
        <v>#VALUE!</v>
      </c>
      <c r="T199" s="6" t="e">
        <f t="shared" si="159"/>
        <v>#VALUE!</v>
      </c>
      <c r="U199" s="6" t="e">
        <f t="shared" si="160"/>
        <v>#VALUE!</v>
      </c>
      <c r="V199" s="6" t="e">
        <f t="shared" si="161"/>
        <v>#VALUE!</v>
      </c>
      <c r="W199" s="6" t="e">
        <f t="shared" si="162"/>
        <v>#VALUE!</v>
      </c>
      <c r="X199" s="6" t="e">
        <f t="shared" si="163"/>
        <v>#VALUE!</v>
      </c>
      <c r="Y199" s="6" t="e">
        <f t="shared" si="164"/>
        <v>#VALUE!</v>
      </c>
      <c r="Z199" s="6" t="e">
        <f t="shared" si="165"/>
        <v>#VALUE!</v>
      </c>
      <c r="AA199" s="6" t="e">
        <f t="shared" si="166"/>
        <v>#VALUE!</v>
      </c>
      <c r="AB199" s="6">
        <f t="shared" si="167"/>
        <v>18</v>
      </c>
      <c r="AC199" s="6" t="e">
        <f t="shared" si="168"/>
        <v>#VALUE!</v>
      </c>
      <c r="AD199" s="6" t="e">
        <f t="shared" si="169"/>
        <v>#VALUE!</v>
      </c>
      <c r="AE199" s="6" t="e">
        <f t="shared" si="170"/>
        <v>#VALUE!</v>
      </c>
      <c r="AF199" s="6" t="e">
        <f t="shared" si="171"/>
        <v>#VALUE!</v>
      </c>
      <c r="AG199" s="6" t="e">
        <f t="shared" si="172"/>
        <v>#VALUE!</v>
      </c>
      <c r="AH199" s="6"/>
      <c r="AI199" s="6">
        <f t="shared" si="173"/>
        <v>16</v>
      </c>
      <c r="AJ199" s="6" t="str">
        <f t="shared" si="174"/>
        <v>רת</v>
      </c>
      <c r="AK199" s="6" t="e">
        <f t="shared" si="175"/>
        <v>#VALUE!</v>
      </c>
      <c r="AL199" s="6" t="e">
        <f t="shared" si="176"/>
        <v>#VALUE!</v>
      </c>
      <c r="AM199" s="6" t="e">
        <f t="shared" si="177"/>
        <v>#VALUE!</v>
      </c>
      <c r="AN199" s="6" t="e">
        <f t="shared" si="178"/>
        <v>#VALUE!</v>
      </c>
      <c r="AO199" s="6" t="e">
        <f t="shared" si="179"/>
        <v>#VALUE!</v>
      </c>
      <c r="AP199" s="6">
        <f t="shared" si="180"/>
        <v>2</v>
      </c>
      <c r="AQ199" s="6" t="e">
        <f t="shared" si="181"/>
        <v>#VALUE!</v>
      </c>
      <c r="AR199" s="6" t="e">
        <f t="shared" si="182"/>
        <v>#VALUE!</v>
      </c>
      <c r="AS199" s="6" t="e">
        <f t="shared" si="183"/>
        <v>#VALUE!</v>
      </c>
      <c r="AT199" s="6" t="e">
        <f t="shared" si="184"/>
        <v>#VALUE!</v>
      </c>
      <c r="AU199" s="6" t="e">
        <f t="shared" si="185"/>
        <v>#VALUE!</v>
      </c>
      <c r="AV199" s="12">
        <f>IFERROR(VLOOKUP(K199,'prika 24h list'!A:B,2,FALSE),0)</f>
        <v>24</v>
      </c>
    </row>
    <row r="200" spans="1:48" ht="273.60000000000002" x14ac:dyDescent="0.3">
      <c r="A200" s="1" t="s">
        <v>200</v>
      </c>
      <c r="B200" s="1">
        <v>3118582</v>
      </c>
      <c r="C200" s="16" t="s">
        <v>826</v>
      </c>
      <c r="D200" s="6">
        <f t="shared" si="143"/>
        <v>17</v>
      </c>
      <c r="E200" s="6" t="str">
        <f t="shared" si="144"/>
        <v>קף 12</v>
      </c>
      <c r="F200" s="6">
        <f t="shared" si="145"/>
        <v>3</v>
      </c>
      <c r="G200" s="6">
        <f t="shared" si="146"/>
        <v>5</v>
      </c>
      <c r="H200" s="6">
        <f t="shared" si="147"/>
        <v>12</v>
      </c>
      <c r="I200" s="6">
        <f t="shared" si="148"/>
        <v>21</v>
      </c>
      <c r="J200" s="6">
        <f t="shared" si="149"/>
        <v>297</v>
      </c>
      <c r="K200" s="9" t="str">
        <f t="shared" si="150"/>
        <v>פריקה וטעינה רציפה מותרת לכלי רכב המוגדרים ברשיונם "משא", "מסחרי", ו"אחוד" בלבד בימי א' עד ו' מ 07:30 עד 09:30 ------------------------------------------------ רכב חונה בניגוד לחוק יגרר ----------------------------------------------- ביתר הימים והשעות החניה מותרת לכל סוגי הרכב</v>
      </c>
      <c r="L200" s="6" t="e">
        <f t="shared" si="151"/>
        <v>#VALUE!</v>
      </c>
      <c r="M200" s="6" t="e">
        <f t="shared" si="152"/>
        <v>#VALUE!</v>
      </c>
      <c r="N200" s="6" t="e">
        <f t="shared" si="153"/>
        <v>#VALUE!</v>
      </c>
      <c r="O200" s="6" t="e">
        <f t="shared" si="154"/>
        <v>#VALUE!</v>
      </c>
      <c r="P200" s="6" t="e">
        <f t="shared" si="155"/>
        <v>#VALUE!</v>
      </c>
      <c r="Q200" s="6">
        <f t="shared" si="156"/>
        <v>277</v>
      </c>
      <c r="R200" s="6" t="e">
        <f t="shared" si="157"/>
        <v>#VALUE!</v>
      </c>
      <c r="S200" s="6" t="e">
        <f t="shared" si="158"/>
        <v>#VALUE!</v>
      </c>
      <c r="T200" s="6" t="e">
        <f t="shared" si="159"/>
        <v>#VALUE!</v>
      </c>
      <c r="U200" s="6" t="e">
        <f t="shared" si="160"/>
        <v>#VALUE!</v>
      </c>
      <c r="V200" s="6" t="e">
        <f t="shared" si="161"/>
        <v>#VALUE!</v>
      </c>
      <c r="W200" s="6">
        <f t="shared" si="162"/>
        <v>86</v>
      </c>
      <c r="X200" s="6">
        <f t="shared" si="163"/>
        <v>99</v>
      </c>
      <c r="Y200" s="6" t="str">
        <f t="shared" si="164"/>
        <v>07:30</v>
      </c>
      <c r="Z200" s="6">
        <f t="shared" si="165"/>
        <v>108</v>
      </c>
      <c r="AA200" s="6" t="str">
        <f t="shared" si="166"/>
        <v>09:30</v>
      </c>
      <c r="AB200" s="6">
        <f t="shared" si="167"/>
        <v>277</v>
      </c>
      <c r="AC200" s="6" t="str">
        <f t="shared" si="168"/>
        <v>30 ------------------------------------------------ רכב חונה בניגוד לחוק יגרר ----------------------------------------------- ביתר הימים והשעות החניה מותרת לכל סוגי הרכב</v>
      </c>
      <c r="AD200" s="6" t="e">
        <f t="shared" si="169"/>
        <v>#VALUE!</v>
      </c>
      <c r="AE200" s="6" t="e">
        <f t="shared" si="170"/>
        <v>#VALUE!</v>
      </c>
      <c r="AF200" s="6" t="e">
        <f t="shared" si="171"/>
        <v>#VALUE!</v>
      </c>
      <c r="AG200" s="6" t="e">
        <f t="shared" si="172"/>
        <v>#VALUE!</v>
      </c>
      <c r="AH200" s="6"/>
      <c r="AI200" s="6">
        <f t="shared" si="173"/>
        <v>275</v>
      </c>
      <c r="AJ200" s="6" t="str">
        <f t="shared" si="174"/>
        <v>כב</v>
      </c>
      <c r="AK200" s="6" t="e">
        <f t="shared" si="175"/>
        <v>#VALUE!</v>
      </c>
      <c r="AL200" s="6" t="e">
        <f t="shared" si="176"/>
        <v>#VALUE!</v>
      </c>
      <c r="AM200" s="6" t="e">
        <f t="shared" si="177"/>
        <v>#VALUE!</v>
      </c>
      <c r="AN200" s="6" t="e">
        <f t="shared" si="178"/>
        <v>#VALUE!</v>
      </c>
      <c r="AO200" s="6" t="e">
        <f t="shared" si="179"/>
        <v>#VALUE!</v>
      </c>
      <c r="AP200" s="6">
        <f t="shared" si="180"/>
        <v>2</v>
      </c>
      <c r="AQ200" s="6" t="e">
        <f t="shared" si="181"/>
        <v>#VALUE!</v>
      </c>
      <c r="AR200" s="6" t="e">
        <f t="shared" si="182"/>
        <v>#VALUE!</v>
      </c>
      <c r="AS200" s="6" t="e">
        <f t="shared" si="183"/>
        <v>#VALUE!</v>
      </c>
      <c r="AT200" s="6" t="e">
        <f t="shared" si="184"/>
        <v>#VALUE!</v>
      </c>
      <c r="AU200" s="6" t="e">
        <f t="shared" si="185"/>
        <v>#VALUE!</v>
      </c>
      <c r="AV200" s="12">
        <f>IFERROR(VLOOKUP(K200,'prika 24h list'!A:B,2,FALSE),0)</f>
        <v>0</v>
      </c>
    </row>
    <row r="201" spans="1:48" ht="172.8" x14ac:dyDescent="0.3">
      <c r="A201" s="1" t="s">
        <v>201</v>
      </c>
      <c r="B201" s="1">
        <v>3118950</v>
      </c>
      <c r="C201" s="16" t="s">
        <v>827</v>
      </c>
      <c r="D201" s="6" t="e">
        <f t="shared" si="143"/>
        <v>#VALUE!</v>
      </c>
      <c r="E201" s="6" t="e">
        <f t="shared" si="144"/>
        <v>#VALUE!</v>
      </c>
      <c r="F201" s="6" t="e">
        <f t="shared" si="145"/>
        <v>#VALUE!</v>
      </c>
      <c r="G201" s="6" t="e">
        <f t="shared" si="146"/>
        <v>#VALUE!</v>
      </c>
      <c r="H201" s="6" t="e">
        <f t="shared" si="147"/>
        <v>#VALUE!</v>
      </c>
      <c r="I201" s="6">
        <f t="shared" si="148"/>
        <v>8</v>
      </c>
      <c r="J201" s="6">
        <f t="shared" si="149"/>
        <v>207</v>
      </c>
      <c r="K201" s="9" t="str">
        <f t="shared" si="150"/>
        <v>פריקה וטעינה רציפה מותרת לכלי רכב המוגדרים ברשיונם "משא", "מסחרי", ו"אחוד" בלבד בימים א' עד ה' מ 09:00 עד 15:00 ו' וערב חג מ 09:00 עד 14:00 ביתר הימים והשעות החניה מותרת לכל סוגי כלי הרכב רכב אחר יגרר</v>
      </c>
      <c r="L201" s="6">
        <f t="shared" si="151"/>
        <v>87</v>
      </c>
      <c r="M201" s="6">
        <f t="shared" si="152"/>
        <v>100</v>
      </c>
      <c r="N201" s="6" t="str">
        <f t="shared" si="153"/>
        <v>09:00</v>
      </c>
      <c r="O201" s="6">
        <f t="shared" si="154"/>
        <v>109</v>
      </c>
      <c r="P201" s="6" t="str">
        <f t="shared" si="155"/>
        <v>15:00</v>
      </c>
      <c r="Q201" s="6">
        <f t="shared" si="156"/>
        <v>114</v>
      </c>
      <c r="R201" s="6" t="str">
        <f t="shared" si="157"/>
        <v>00 ו'</v>
      </c>
      <c r="S201" s="6" t="e">
        <f t="shared" si="158"/>
        <v>#VALUE!</v>
      </c>
      <c r="T201" s="6" t="e">
        <f t="shared" si="159"/>
        <v>#VALUE!</v>
      </c>
      <c r="U201" s="6" t="e">
        <f t="shared" si="160"/>
        <v>#VALUE!</v>
      </c>
      <c r="V201" s="6" t="e">
        <f t="shared" si="161"/>
        <v>#VALUE!</v>
      </c>
      <c r="W201" s="6" t="e">
        <f t="shared" si="162"/>
        <v>#VALUE!</v>
      </c>
      <c r="X201" s="6" t="e">
        <f t="shared" si="163"/>
        <v>#VALUE!</v>
      </c>
      <c r="Y201" s="6" t="e">
        <f t="shared" si="164"/>
        <v>#VALUE!</v>
      </c>
      <c r="Z201" s="6" t="e">
        <f t="shared" si="165"/>
        <v>#VALUE!</v>
      </c>
      <c r="AA201" s="6" t="e">
        <f t="shared" si="166"/>
        <v>#VALUE!</v>
      </c>
      <c r="AB201" s="6">
        <f t="shared" si="167"/>
        <v>200</v>
      </c>
      <c r="AC201" s="6" t="e">
        <f t="shared" si="168"/>
        <v>#VALUE!</v>
      </c>
      <c r="AD201" s="6" t="e">
        <f t="shared" si="169"/>
        <v>#VALUE!</v>
      </c>
      <c r="AE201" s="6" t="e">
        <f t="shared" si="170"/>
        <v>#VALUE!</v>
      </c>
      <c r="AF201" s="6" t="e">
        <f t="shared" si="171"/>
        <v>#VALUE!</v>
      </c>
      <c r="AG201" s="6" t="e">
        <f t="shared" si="172"/>
        <v>#VALUE!</v>
      </c>
      <c r="AH201" s="6"/>
      <c r="AI201" s="6">
        <f t="shared" si="173"/>
        <v>112</v>
      </c>
      <c r="AJ201" s="6" t="str">
        <f t="shared" si="174"/>
        <v>ו' וערב חג מ 09:00 עד 14:00 ביתר הימים והשעות החניה מותרת לכל סוגי כלי הרכב רכב אחר יגרר</v>
      </c>
      <c r="AK201" s="6">
        <f t="shared" si="175"/>
        <v>1</v>
      </c>
      <c r="AL201" s="6">
        <f t="shared" si="176"/>
        <v>16</v>
      </c>
      <c r="AM201" s="6" t="str">
        <f t="shared" si="177"/>
        <v>09:00</v>
      </c>
      <c r="AN201" s="6">
        <f t="shared" si="178"/>
        <v>25</v>
      </c>
      <c r="AO201" s="6" t="str">
        <f t="shared" si="179"/>
        <v>14:00</v>
      </c>
      <c r="AP201" s="6">
        <f t="shared" si="180"/>
        <v>88</v>
      </c>
      <c r="AQ201" s="6" t="str">
        <f t="shared" si="181"/>
        <v>00 ביתר הימים והשעות החניה מותרת לכל סוגי כלי הרכב רכב אחר יגרר</v>
      </c>
      <c r="AR201" s="6" t="e">
        <f t="shared" si="182"/>
        <v>#VALUE!</v>
      </c>
      <c r="AS201" s="6" t="e">
        <f t="shared" si="183"/>
        <v>#VALUE!</v>
      </c>
      <c r="AT201" s="6" t="e">
        <f t="shared" si="184"/>
        <v>#VALUE!</v>
      </c>
      <c r="AU201" s="6" t="e">
        <f t="shared" si="185"/>
        <v>#VALUE!</v>
      </c>
      <c r="AV201" s="12">
        <f>IFERROR(VLOOKUP(K201,'prika 24h list'!A:B,2,FALSE),0)</f>
        <v>0</v>
      </c>
    </row>
    <row r="202" spans="1:48" ht="230.4" x14ac:dyDescent="0.3">
      <c r="A202" s="1" t="s">
        <v>202</v>
      </c>
      <c r="B202" s="1">
        <v>3119018</v>
      </c>
      <c r="C202" s="16" t="s">
        <v>828</v>
      </c>
      <c r="D202" s="6">
        <f t="shared" si="143"/>
        <v>17</v>
      </c>
      <c r="E202" s="6" t="str">
        <f t="shared" si="144"/>
        <v>קף 12</v>
      </c>
      <c r="F202" s="6">
        <f t="shared" si="145"/>
        <v>3</v>
      </c>
      <c r="G202" s="6">
        <f t="shared" si="146"/>
        <v>5</v>
      </c>
      <c r="H202" s="6">
        <f t="shared" si="147"/>
        <v>12</v>
      </c>
      <c r="I202" s="6">
        <f t="shared" si="148"/>
        <v>21</v>
      </c>
      <c r="J202" s="6">
        <f t="shared" si="149"/>
        <v>253</v>
      </c>
      <c r="K202" s="9" t="str">
        <f t="shared" si="150"/>
        <v>פריקה וטעינה רציפה מותרת לכלי רכב המוגדרים ברשיונם "משא", "מסחרי", ו"אחוד" בלבד בימים א' עד ה' מ 07:00 עד 17:00 בימי ו' וערבי חג מ 07:00 עד 13:00 ביתר הימים והשעות החנית במקום החניה הראשון הצמוד לתמרור זה מיועד לרכב הנושא תג נכה בלבד</v>
      </c>
      <c r="L202" s="6">
        <f t="shared" si="151"/>
        <v>87</v>
      </c>
      <c r="M202" s="6">
        <f t="shared" si="152"/>
        <v>100</v>
      </c>
      <c r="N202" s="6" t="str">
        <f t="shared" si="153"/>
        <v>07:00</v>
      </c>
      <c r="O202" s="6">
        <f t="shared" si="154"/>
        <v>109</v>
      </c>
      <c r="P202" s="6" t="str">
        <f t="shared" si="155"/>
        <v>17:00</v>
      </c>
      <c r="Q202" s="6">
        <f t="shared" si="156"/>
        <v>119</v>
      </c>
      <c r="R202" s="6" t="str">
        <f t="shared" si="157"/>
        <v>00 בימי ו'</v>
      </c>
      <c r="S202" s="6" t="e">
        <f t="shared" si="158"/>
        <v>#VALUE!</v>
      </c>
      <c r="T202" s="6" t="e">
        <f t="shared" si="159"/>
        <v>#VALUE!</v>
      </c>
      <c r="U202" s="6" t="e">
        <f t="shared" si="160"/>
        <v>#VALUE!</v>
      </c>
      <c r="V202" s="6" t="e">
        <f t="shared" si="161"/>
        <v>#VALUE!</v>
      </c>
      <c r="W202" s="6" t="e">
        <f t="shared" si="162"/>
        <v>#VALUE!</v>
      </c>
      <c r="X202" s="6" t="e">
        <f t="shared" si="163"/>
        <v>#VALUE!</v>
      </c>
      <c r="Y202" s="6" t="e">
        <f t="shared" si="164"/>
        <v>#VALUE!</v>
      </c>
      <c r="Z202" s="6" t="e">
        <f t="shared" si="165"/>
        <v>#VALUE!</v>
      </c>
      <c r="AA202" s="6" t="e">
        <f t="shared" si="166"/>
        <v>#VALUE!</v>
      </c>
      <c r="AB202" s="6">
        <f t="shared" si="167"/>
        <v>233</v>
      </c>
      <c r="AC202" s="6" t="e">
        <f t="shared" si="168"/>
        <v>#VALUE!</v>
      </c>
      <c r="AD202" s="6" t="e">
        <f t="shared" si="169"/>
        <v>#VALUE!</v>
      </c>
      <c r="AE202" s="6" t="e">
        <f t="shared" si="170"/>
        <v>#VALUE!</v>
      </c>
      <c r="AF202" s="6" t="e">
        <f t="shared" si="171"/>
        <v>#VALUE!</v>
      </c>
      <c r="AG202" s="6" t="e">
        <f t="shared" si="172"/>
        <v>#VALUE!</v>
      </c>
      <c r="AH202" s="6"/>
      <c r="AI202" s="6">
        <f t="shared" si="173"/>
        <v>117</v>
      </c>
      <c r="AJ202" s="6" t="str">
        <f t="shared" si="174"/>
        <v>ו' וערבי חג מ 07:00 עד 13:00 ביתר הימים והשעות החנית במקום החניה הראשון הצמוד לתמרור זה מיועד לרכב הנושא תג נכה בלבד</v>
      </c>
      <c r="AK202" s="6">
        <f t="shared" si="175"/>
        <v>1</v>
      </c>
      <c r="AL202" s="6">
        <f t="shared" si="176"/>
        <v>17</v>
      </c>
      <c r="AM202" s="6" t="str">
        <f t="shared" si="177"/>
        <v>07:00</v>
      </c>
      <c r="AN202" s="6">
        <f t="shared" si="178"/>
        <v>26</v>
      </c>
      <c r="AO202" s="6" t="str">
        <f t="shared" si="179"/>
        <v>13:00</v>
      </c>
      <c r="AP202" s="6">
        <f t="shared" si="180"/>
        <v>116</v>
      </c>
      <c r="AQ202" s="6" t="str">
        <f t="shared" si="181"/>
        <v>00 ביתר הימים והשעות החנית במקום החניה הראשון הצמוד לתמרור זה מיועד לרכב הנושא תג נכה בלבד</v>
      </c>
      <c r="AR202" s="6" t="e">
        <f t="shared" si="182"/>
        <v>#VALUE!</v>
      </c>
      <c r="AS202" s="6" t="e">
        <f t="shared" si="183"/>
        <v>#VALUE!</v>
      </c>
      <c r="AT202" s="6" t="e">
        <f t="shared" si="184"/>
        <v>#VALUE!</v>
      </c>
      <c r="AU202" s="6" t="e">
        <f t="shared" si="185"/>
        <v>#VALUE!</v>
      </c>
      <c r="AV202" s="12">
        <f>IFERROR(VLOOKUP(K202,'prika 24h list'!A:B,2,FALSE),0)</f>
        <v>0</v>
      </c>
    </row>
    <row r="203" spans="1:48" ht="100.8" x14ac:dyDescent="0.3">
      <c r="A203" s="1" t="s">
        <v>203</v>
      </c>
      <c r="B203" s="1">
        <v>3119153</v>
      </c>
      <c r="C203" s="16" t="s">
        <v>829</v>
      </c>
      <c r="D203" s="6">
        <f t="shared" si="143"/>
        <v>35</v>
      </c>
      <c r="E203" s="6" t="str">
        <f t="shared" si="144"/>
        <v>פה 12</v>
      </c>
      <c r="F203" s="6">
        <f t="shared" si="145"/>
        <v>3</v>
      </c>
      <c r="G203" s="6">
        <f t="shared" si="146"/>
        <v>5</v>
      </c>
      <c r="H203" s="6">
        <f t="shared" si="147"/>
        <v>12</v>
      </c>
      <c r="I203" s="6">
        <f t="shared" si="148"/>
        <v>13</v>
      </c>
      <c r="J203" s="6">
        <f t="shared" si="149"/>
        <v>175</v>
      </c>
      <c r="K203" s="9" t="str">
        <f t="shared" si="150"/>
        <v>פריקה וטעינה רציפה 12 מטר לכלי רכב המוגדרים ברישיונם "משא", "מסחרי" ו"אחוד" בלבד בימים א' עד ו' משעה 05:00 עד שעה 11:00 ביתר השעות והימים מותרת החניה לכל סוגי הרכב</v>
      </c>
      <c r="L203" s="6" t="e">
        <f t="shared" si="151"/>
        <v>#VALUE!</v>
      </c>
      <c r="M203" s="6" t="e">
        <f t="shared" si="152"/>
        <v>#VALUE!</v>
      </c>
      <c r="N203" s="6" t="e">
        <f t="shared" si="153"/>
        <v>#VALUE!</v>
      </c>
      <c r="O203" s="6" t="e">
        <f t="shared" si="154"/>
        <v>#VALUE!</v>
      </c>
      <c r="P203" s="6" t="e">
        <f t="shared" si="155"/>
        <v>#VALUE!</v>
      </c>
      <c r="Q203" s="6">
        <f t="shared" si="156"/>
        <v>163</v>
      </c>
      <c r="R203" s="6" t="e">
        <f t="shared" si="157"/>
        <v>#VALUE!</v>
      </c>
      <c r="S203" s="6" t="e">
        <f t="shared" si="158"/>
        <v>#VALUE!</v>
      </c>
      <c r="T203" s="6" t="e">
        <f t="shared" si="159"/>
        <v>#VALUE!</v>
      </c>
      <c r="U203" s="6" t="e">
        <f t="shared" si="160"/>
        <v>#VALUE!</v>
      </c>
      <c r="V203" s="6" t="e">
        <f t="shared" si="161"/>
        <v>#VALUE!</v>
      </c>
      <c r="W203" s="6">
        <f t="shared" si="162"/>
        <v>88</v>
      </c>
      <c r="X203" s="6">
        <f t="shared" si="163"/>
        <v>104</v>
      </c>
      <c r="Y203" s="6" t="str">
        <f t="shared" si="164"/>
        <v>05:00</v>
      </c>
      <c r="Z203" s="6">
        <f t="shared" si="165"/>
        <v>117</v>
      </c>
      <c r="AA203" s="6" t="str">
        <f t="shared" si="166"/>
        <v>11:00</v>
      </c>
      <c r="AB203" s="6">
        <f t="shared" si="167"/>
        <v>163</v>
      </c>
      <c r="AC203" s="6" t="str">
        <f t="shared" si="168"/>
        <v>00 ביתר השעות והימים מותרת החניה לכל סוגי הרכב</v>
      </c>
      <c r="AD203" s="6" t="e">
        <f t="shared" si="169"/>
        <v>#VALUE!</v>
      </c>
      <c r="AE203" s="6" t="e">
        <f t="shared" si="170"/>
        <v>#VALUE!</v>
      </c>
      <c r="AF203" s="6" t="e">
        <f t="shared" si="171"/>
        <v>#VALUE!</v>
      </c>
      <c r="AG203" s="6" t="e">
        <f t="shared" si="172"/>
        <v>#VALUE!</v>
      </c>
      <c r="AH203" s="6"/>
      <c r="AI203" s="6">
        <f t="shared" si="173"/>
        <v>161</v>
      </c>
      <c r="AJ203" s="6" t="str">
        <f t="shared" si="174"/>
        <v>כב</v>
      </c>
      <c r="AK203" s="6" t="e">
        <f t="shared" si="175"/>
        <v>#VALUE!</v>
      </c>
      <c r="AL203" s="6" t="e">
        <f t="shared" si="176"/>
        <v>#VALUE!</v>
      </c>
      <c r="AM203" s="6" t="e">
        <f t="shared" si="177"/>
        <v>#VALUE!</v>
      </c>
      <c r="AN203" s="6" t="e">
        <f t="shared" si="178"/>
        <v>#VALUE!</v>
      </c>
      <c r="AO203" s="6" t="e">
        <f t="shared" si="179"/>
        <v>#VALUE!</v>
      </c>
      <c r="AP203" s="6">
        <f t="shared" si="180"/>
        <v>2</v>
      </c>
      <c r="AQ203" s="6" t="e">
        <f t="shared" si="181"/>
        <v>#VALUE!</v>
      </c>
      <c r="AR203" s="6" t="e">
        <f t="shared" si="182"/>
        <v>#VALUE!</v>
      </c>
      <c r="AS203" s="6" t="e">
        <f t="shared" si="183"/>
        <v>#VALUE!</v>
      </c>
      <c r="AT203" s="6" t="e">
        <f t="shared" si="184"/>
        <v>#VALUE!</v>
      </c>
      <c r="AU203" s="6" t="e">
        <f t="shared" si="185"/>
        <v>#VALUE!</v>
      </c>
      <c r="AV203" s="12">
        <f>IFERROR(VLOOKUP(K203,'prika 24h list'!A:B,2,FALSE),0)</f>
        <v>0</v>
      </c>
    </row>
    <row r="204" spans="1:48" ht="230.4" x14ac:dyDescent="0.3">
      <c r="A204" s="1" t="s">
        <v>204</v>
      </c>
      <c r="B204" s="1">
        <v>3119283</v>
      </c>
      <c r="C204" s="16" t="s">
        <v>830</v>
      </c>
      <c r="D204" s="6">
        <f t="shared" si="143"/>
        <v>17</v>
      </c>
      <c r="E204" s="6" t="str">
        <f t="shared" si="144"/>
        <v>קף 12</v>
      </c>
      <c r="F204" s="6">
        <f t="shared" si="145"/>
        <v>3</v>
      </c>
      <c r="G204" s="6">
        <f t="shared" si="146"/>
        <v>5</v>
      </c>
      <c r="H204" s="6">
        <f t="shared" si="147"/>
        <v>12</v>
      </c>
      <c r="I204" s="6">
        <f t="shared" si="148"/>
        <v>21</v>
      </c>
      <c r="J204" s="6">
        <f t="shared" si="149"/>
        <v>237</v>
      </c>
      <c r="K204" s="9" t="str">
        <f t="shared" si="150"/>
        <v>פריקה וטעינה רציפה מותרת לכלי רכב המוגדרים ברישיונים "משא", "מסחרי" ו"אחוד" בלבד בימי א' עד ו' מ-07:30 עד 09:30 ומ-13:00 עד 15:30 ביתר הימים והשעות החניה במקום החניה הראשון הצמוד לתמרור זה מיועד לרכב הנושא תג נכה בלבד</v>
      </c>
      <c r="L204" s="6" t="e">
        <f t="shared" si="151"/>
        <v>#VALUE!</v>
      </c>
      <c r="M204" s="6" t="e">
        <f t="shared" si="152"/>
        <v>#VALUE!</v>
      </c>
      <c r="N204" s="6" t="e">
        <f t="shared" si="153"/>
        <v>#VALUE!</v>
      </c>
      <c r="O204" s="6" t="e">
        <f t="shared" si="154"/>
        <v>#VALUE!</v>
      </c>
      <c r="P204" s="6" t="e">
        <f t="shared" si="155"/>
        <v>#VALUE!</v>
      </c>
      <c r="Q204" s="6">
        <f t="shared" si="156"/>
        <v>217</v>
      </c>
      <c r="R204" s="6" t="e">
        <f t="shared" si="157"/>
        <v>#VALUE!</v>
      </c>
      <c r="S204" s="6" t="e">
        <f t="shared" si="158"/>
        <v>#VALUE!</v>
      </c>
      <c r="T204" s="6" t="e">
        <f t="shared" si="159"/>
        <v>#VALUE!</v>
      </c>
      <c r="U204" s="6" t="e">
        <f t="shared" si="160"/>
        <v>#VALUE!</v>
      </c>
      <c r="V204" s="6" t="e">
        <f t="shared" si="161"/>
        <v>#VALUE!</v>
      </c>
      <c r="W204" s="6">
        <f t="shared" si="162"/>
        <v>87</v>
      </c>
      <c r="X204" s="6">
        <f t="shared" si="163"/>
        <v>100</v>
      </c>
      <c r="Y204" s="6" t="str">
        <f t="shared" si="164"/>
        <v>07:30</v>
      </c>
      <c r="Z204" s="6">
        <f t="shared" si="165"/>
        <v>109</v>
      </c>
      <c r="AA204" s="6" t="str">
        <f t="shared" si="166"/>
        <v>09:30</v>
      </c>
      <c r="AB204" s="6">
        <f t="shared" si="167"/>
        <v>217</v>
      </c>
      <c r="AC204" s="6" t="str">
        <f t="shared" si="168"/>
        <v>30 ומ-13:00 עד 15:30 ביתר הימים והשעות החניה במקום החניה הראשון הצמוד לתמרור זה מיועד לרכב הנושא תג נכה בלבד</v>
      </c>
      <c r="AD204" s="6">
        <f t="shared" si="169"/>
        <v>9</v>
      </c>
      <c r="AE204" s="6" t="str">
        <f t="shared" si="170"/>
        <v>13:00</v>
      </c>
      <c r="AF204" s="6">
        <f t="shared" si="171"/>
        <v>18</v>
      </c>
      <c r="AG204" s="6" t="str">
        <f t="shared" si="172"/>
        <v>15:30</v>
      </c>
      <c r="AH204" s="6"/>
      <c r="AI204" s="6">
        <f t="shared" si="173"/>
        <v>215</v>
      </c>
      <c r="AJ204" s="6" t="str">
        <f t="shared" si="174"/>
        <v>בד</v>
      </c>
      <c r="AK204" s="6" t="e">
        <f t="shared" si="175"/>
        <v>#VALUE!</v>
      </c>
      <c r="AL204" s="6" t="e">
        <f t="shared" si="176"/>
        <v>#VALUE!</v>
      </c>
      <c r="AM204" s="6" t="e">
        <f t="shared" si="177"/>
        <v>#VALUE!</v>
      </c>
      <c r="AN204" s="6" t="e">
        <f t="shared" si="178"/>
        <v>#VALUE!</v>
      </c>
      <c r="AO204" s="6" t="e">
        <f t="shared" si="179"/>
        <v>#VALUE!</v>
      </c>
      <c r="AP204" s="6">
        <f t="shared" si="180"/>
        <v>2</v>
      </c>
      <c r="AQ204" s="6" t="e">
        <f t="shared" si="181"/>
        <v>#VALUE!</v>
      </c>
      <c r="AR204" s="6" t="e">
        <f t="shared" si="182"/>
        <v>#VALUE!</v>
      </c>
      <c r="AS204" s="6" t="e">
        <f t="shared" si="183"/>
        <v>#VALUE!</v>
      </c>
      <c r="AT204" s="6" t="e">
        <f t="shared" si="184"/>
        <v>#VALUE!</v>
      </c>
      <c r="AU204" s="6" t="e">
        <f t="shared" si="185"/>
        <v>#VALUE!</v>
      </c>
      <c r="AV204" s="12">
        <f>IFERROR(VLOOKUP(K204,'prika 24h list'!A:B,2,FALSE),0)</f>
        <v>0</v>
      </c>
    </row>
    <row r="205" spans="1:48" ht="187.2" x14ac:dyDescent="0.3">
      <c r="A205" s="1" t="s">
        <v>205</v>
      </c>
      <c r="B205" s="1">
        <v>3119594</v>
      </c>
      <c r="C205" s="16" t="s">
        <v>831</v>
      </c>
      <c r="D205" s="6">
        <f t="shared" si="143"/>
        <v>17</v>
      </c>
      <c r="E205" s="6" t="str">
        <f t="shared" si="144"/>
        <v>קף 12</v>
      </c>
      <c r="F205" s="6">
        <f t="shared" si="145"/>
        <v>3</v>
      </c>
      <c r="G205" s="6">
        <f t="shared" si="146"/>
        <v>5</v>
      </c>
      <c r="H205" s="6">
        <f t="shared" si="147"/>
        <v>12</v>
      </c>
      <c r="I205" s="6">
        <f t="shared" si="148"/>
        <v>21</v>
      </c>
      <c r="J205" s="6">
        <f t="shared" si="149"/>
        <v>221</v>
      </c>
      <c r="K205" s="9" t="str">
        <f t="shared" si="150"/>
        <v>פריקה וטעינה רציפה מותרת לכלי רכב המוגדרים ברשיונם "משא", "מסחרי", ו"אחוד" בלבד בימים א' עד ה' מ 07:00 עד 17:00 ביתר הימים והשעות ה החניה במקום החניה הראשון הצמוד לתמרור זה מיועד לרכב הנושא תג נכה בלבד</v>
      </c>
      <c r="L205" s="6">
        <f t="shared" si="151"/>
        <v>87</v>
      </c>
      <c r="M205" s="6">
        <f t="shared" si="152"/>
        <v>100</v>
      </c>
      <c r="N205" s="6" t="str">
        <f t="shared" si="153"/>
        <v>07:00</v>
      </c>
      <c r="O205" s="6">
        <f t="shared" si="154"/>
        <v>109</v>
      </c>
      <c r="P205" s="6" t="str">
        <f t="shared" si="155"/>
        <v>17:00</v>
      </c>
      <c r="Q205" s="6">
        <f t="shared" si="156"/>
        <v>201</v>
      </c>
      <c r="R205" s="6" t="str">
        <f t="shared" si="157"/>
        <v>00 ביתר הימים והשעות ה החניה במקום החניה הראשון הצמוד לתמרור זה מיועד לרכב הנושא תג נכה בלבד</v>
      </c>
      <c r="S205" s="6" t="e">
        <f t="shared" si="158"/>
        <v>#VALUE!</v>
      </c>
      <c r="T205" s="6" t="e">
        <f t="shared" si="159"/>
        <v>#VALUE!</v>
      </c>
      <c r="U205" s="6" t="e">
        <f t="shared" si="160"/>
        <v>#VALUE!</v>
      </c>
      <c r="V205" s="6" t="e">
        <f t="shared" si="161"/>
        <v>#VALUE!</v>
      </c>
      <c r="W205" s="6" t="e">
        <f t="shared" si="162"/>
        <v>#VALUE!</v>
      </c>
      <c r="X205" s="6" t="e">
        <f t="shared" si="163"/>
        <v>#VALUE!</v>
      </c>
      <c r="Y205" s="6" t="e">
        <f t="shared" si="164"/>
        <v>#VALUE!</v>
      </c>
      <c r="Z205" s="6" t="e">
        <f t="shared" si="165"/>
        <v>#VALUE!</v>
      </c>
      <c r="AA205" s="6" t="e">
        <f t="shared" si="166"/>
        <v>#VALUE!</v>
      </c>
      <c r="AB205" s="6">
        <f t="shared" si="167"/>
        <v>201</v>
      </c>
      <c r="AC205" s="6" t="e">
        <f t="shared" si="168"/>
        <v>#VALUE!</v>
      </c>
      <c r="AD205" s="6" t="e">
        <f t="shared" si="169"/>
        <v>#VALUE!</v>
      </c>
      <c r="AE205" s="6" t="e">
        <f t="shared" si="170"/>
        <v>#VALUE!</v>
      </c>
      <c r="AF205" s="6" t="e">
        <f t="shared" si="171"/>
        <v>#VALUE!</v>
      </c>
      <c r="AG205" s="6" t="e">
        <f t="shared" si="172"/>
        <v>#VALUE!</v>
      </c>
      <c r="AH205" s="6"/>
      <c r="AI205" s="6">
        <f t="shared" si="173"/>
        <v>199</v>
      </c>
      <c r="AJ205" s="6" t="str">
        <f t="shared" si="174"/>
        <v>בד</v>
      </c>
      <c r="AK205" s="6" t="e">
        <f t="shared" si="175"/>
        <v>#VALUE!</v>
      </c>
      <c r="AL205" s="6" t="e">
        <f t="shared" si="176"/>
        <v>#VALUE!</v>
      </c>
      <c r="AM205" s="6" t="e">
        <f t="shared" si="177"/>
        <v>#VALUE!</v>
      </c>
      <c r="AN205" s="6" t="e">
        <f t="shared" si="178"/>
        <v>#VALUE!</v>
      </c>
      <c r="AO205" s="6" t="e">
        <f t="shared" si="179"/>
        <v>#VALUE!</v>
      </c>
      <c r="AP205" s="6">
        <f t="shared" si="180"/>
        <v>2</v>
      </c>
      <c r="AQ205" s="6" t="e">
        <f t="shared" si="181"/>
        <v>#VALUE!</v>
      </c>
      <c r="AR205" s="6" t="e">
        <f t="shared" si="182"/>
        <v>#VALUE!</v>
      </c>
      <c r="AS205" s="6" t="e">
        <f t="shared" si="183"/>
        <v>#VALUE!</v>
      </c>
      <c r="AT205" s="6" t="e">
        <f t="shared" si="184"/>
        <v>#VALUE!</v>
      </c>
      <c r="AU205" s="6" t="e">
        <f t="shared" si="185"/>
        <v>#VALUE!</v>
      </c>
      <c r="AV205" s="12">
        <f>IFERROR(VLOOKUP(K205,'prika 24h list'!A:B,2,FALSE),0)</f>
        <v>0</v>
      </c>
    </row>
    <row r="206" spans="1:48" ht="86.4" x14ac:dyDescent="0.3">
      <c r="A206" s="1" t="s">
        <v>206</v>
      </c>
      <c r="B206" s="1">
        <v>3119596</v>
      </c>
      <c r="C206" s="16" t="s">
        <v>832</v>
      </c>
      <c r="D206" s="6">
        <f t="shared" si="143"/>
        <v>17</v>
      </c>
      <c r="E206" s="6" t="str">
        <f t="shared" si="144"/>
        <v>קף 12</v>
      </c>
      <c r="F206" s="6">
        <f t="shared" si="145"/>
        <v>3</v>
      </c>
      <c r="G206" s="6">
        <f t="shared" si="146"/>
        <v>5</v>
      </c>
      <c r="H206" s="6">
        <f t="shared" si="147"/>
        <v>12</v>
      </c>
      <c r="I206" s="6">
        <f t="shared" si="148"/>
        <v>21</v>
      </c>
      <c r="J206" s="6">
        <f t="shared" si="149"/>
        <v>252</v>
      </c>
      <c r="K206" s="9" t="str">
        <f t="shared" si="150"/>
        <v>פריקה וטעינה רציפה מותרת לכלי רכב המוגדרים ברשיונם "משא", "מסחרי", ו"אחוד" בלבד בימים א'עד ה' מ 07:00 עד 17:00 בימי ו' וערבי חג מ 08:00 עד 13:00 ביתר הימים והשעות החניה במקום החניה הראשון הצמוד לתמרור זה מיועד לרכב הנושא תג נכה בלבד</v>
      </c>
      <c r="L206" s="6" t="e">
        <f t="shared" si="151"/>
        <v>#VALUE!</v>
      </c>
      <c r="M206" s="6" t="e">
        <f t="shared" si="152"/>
        <v>#VALUE!</v>
      </c>
      <c r="N206" s="6" t="e">
        <f t="shared" si="153"/>
        <v>#VALUE!</v>
      </c>
      <c r="O206" s="6" t="e">
        <f t="shared" si="154"/>
        <v>#VALUE!</v>
      </c>
      <c r="P206" s="6" t="e">
        <f t="shared" si="155"/>
        <v>#VALUE!</v>
      </c>
      <c r="Q206" s="6">
        <f t="shared" si="156"/>
        <v>232</v>
      </c>
      <c r="R206" s="6" t="e">
        <f t="shared" si="157"/>
        <v>#VALUE!</v>
      </c>
      <c r="S206" s="6" t="e">
        <f t="shared" si="158"/>
        <v>#VALUE!</v>
      </c>
      <c r="T206" s="6" t="e">
        <f t="shared" si="159"/>
        <v>#VALUE!</v>
      </c>
      <c r="U206" s="6" t="e">
        <f t="shared" si="160"/>
        <v>#VALUE!</v>
      </c>
      <c r="V206" s="6" t="e">
        <f t="shared" si="161"/>
        <v>#VALUE!</v>
      </c>
      <c r="W206" s="6" t="e">
        <f t="shared" si="162"/>
        <v>#VALUE!</v>
      </c>
      <c r="X206" s="6" t="e">
        <f t="shared" si="163"/>
        <v>#VALUE!</v>
      </c>
      <c r="Y206" s="6" t="e">
        <f t="shared" si="164"/>
        <v>#VALUE!</v>
      </c>
      <c r="Z206" s="6" t="e">
        <f t="shared" si="165"/>
        <v>#VALUE!</v>
      </c>
      <c r="AA206" s="6" t="e">
        <f t="shared" si="166"/>
        <v>#VALUE!</v>
      </c>
      <c r="AB206" s="6">
        <f t="shared" si="167"/>
        <v>232</v>
      </c>
      <c r="AC206" s="6" t="e">
        <f t="shared" si="168"/>
        <v>#VALUE!</v>
      </c>
      <c r="AD206" s="6" t="e">
        <f t="shared" si="169"/>
        <v>#VALUE!</v>
      </c>
      <c r="AE206" s="6" t="e">
        <f t="shared" si="170"/>
        <v>#VALUE!</v>
      </c>
      <c r="AF206" s="6" t="e">
        <f t="shared" si="171"/>
        <v>#VALUE!</v>
      </c>
      <c r="AG206" s="6" t="e">
        <f t="shared" si="172"/>
        <v>#VALUE!</v>
      </c>
      <c r="AH206" s="6"/>
      <c r="AI206" s="6">
        <f t="shared" si="173"/>
        <v>230</v>
      </c>
      <c r="AJ206" s="6" t="str">
        <f t="shared" si="174"/>
        <v>בד</v>
      </c>
      <c r="AK206" s="6" t="e">
        <f t="shared" si="175"/>
        <v>#VALUE!</v>
      </c>
      <c r="AL206" s="6" t="e">
        <f t="shared" si="176"/>
        <v>#VALUE!</v>
      </c>
      <c r="AM206" s="6" t="e">
        <f t="shared" si="177"/>
        <v>#VALUE!</v>
      </c>
      <c r="AN206" s="6" t="e">
        <f t="shared" si="178"/>
        <v>#VALUE!</v>
      </c>
      <c r="AO206" s="6" t="e">
        <f t="shared" si="179"/>
        <v>#VALUE!</v>
      </c>
      <c r="AP206" s="6">
        <f t="shared" si="180"/>
        <v>2</v>
      </c>
      <c r="AQ206" s="6" t="e">
        <f t="shared" si="181"/>
        <v>#VALUE!</v>
      </c>
      <c r="AR206" s="6" t="e">
        <f t="shared" si="182"/>
        <v>#VALUE!</v>
      </c>
      <c r="AS206" s="6" t="e">
        <f t="shared" si="183"/>
        <v>#VALUE!</v>
      </c>
      <c r="AT206" s="6" t="e">
        <f t="shared" si="184"/>
        <v>#VALUE!</v>
      </c>
      <c r="AU206" s="6" t="e">
        <f t="shared" si="185"/>
        <v>#VALUE!</v>
      </c>
      <c r="AV206" s="12">
        <f>IFERROR(VLOOKUP(K206,'prika 24h list'!A:B,2,FALSE),0)</f>
        <v>0</v>
      </c>
    </row>
    <row r="207" spans="1:48" ht="158.4" x14ac:dyDescent="0.3">
      <c r="A207" s="1" t="s">
        <v>207</v>
      </c>
      <c r="B207" s="1">
        <v>3120024</v>
      </c>
      <c r="C207" s="16" t="s">
        <v>833</v>
      </c>
      <c r="D207" s="6">
        <f t="shared" si="143"/>
        <v>17</v>
      </c>
      <c r="E207" s="6" t="str">
        <f t="shared" si="144"/>
        <v>קף 12</v>
      </c>
      <c r="F207" s="6">
        <f t="shared" si="145"/>
        <v>3</v>
      </c>
      <c r="G207" s="6">
        <f t="shared" si="146"/>
        <v>5</v>
      </c>
      <c r="H207" s="6">
        <f t="shared" si="147"/>
        <v>12</v>
      </c>
      <c r="I207" s="6">
        <f t="shared" si="148"/>
        <v>21</v>
      </c>
      <c r="J207" s="6">
        <f t="shared" si="149"/>
        <v>217</v>
      </c>
      <c r="K207" s="9" t="str">
        <f t="shared" si="150"/>
        <v>פריקה וטעינה רציפה מותרת לכלי רכב המוגדרים ברשיונם "משא", "מסחרי", ו"אחוד" בלבד בימים א' עד ה' מ 08:00 עד 17:00 ו' וערבי חג מ 08:00 עד 13:00 ביתר הימים והשעות החניה מותרת לכל סוגי הרכב רכב אחר יגרר</v>
      </c>
      <c r="L207" s="6">
        <f t="shared" si="151"/>
        <v>87</v>
      </c>
      <c r="M207" s="6">
        <f t="shared" si="152"/>
        <v>100</v>
      </c>
      <c r="N207" s="6" t="str">
        <f t="shared" si="153"/>
        <v>08:00</v>
      </c>
      <c r="O207" s="6">
        <f t="shared" si="154"/>
        <v>109</v>
      </c>
      <c r="P207" s="6" t="str">
        <f t="shared" si="155"/>
        <v>17:00</v>
      </c>
      <c r="Q207" s="6">
        <f t="shared" si="156"/>
        <v>114</v>
      </c>
      <c r="R207" s="6" t="str">
        <f t="shared" si="157"/>
        <v>00 ו'</v>
      </c>
      <c r="S207" s="6" t="e">
        <f t="shared" si="158"/>
        <v>#VALUE!</v>
      </c>
      <c r="T207" s="6" t="e">
        <f t="shared" si="159"/>
        <v>#VALUE!</v>
      </c>
      <c r="U207" s="6" t="e">
        <f t="shared" si="160"/>
        <v>#VALUE!</v>
      </c>
      <c r="V207" s="6" t="e">
        <f t="shared" si="161"/>
        <v>#VALUE!</v>
      </c>
      <c r="W207" s="6" t="e">
        <f t="shared" si="162"/>
        <v>#VALUE!</v>
      </c>
      <c r="X207" s="6" t="e">
        <f t="shared" si="163"/>
        <v>#VALUE!</v>
      </c>
      <c r="Y207" s="6" t="e">
        <f t="shared" si="164"/>
        <v>#VALUE!</v>
      </c>
      <c r="Z207" s="6" t="e">
        <f t="shared" si="165"/>
        <v>#VALUE!</v>
      </c>
      <c r="AA207" s="6" t="e">
        <f t="shared" si="166"/>
        <v>#VALUE!</v>
      </c>
      <c r="AB207" s="6">
        <f t="shared" si="167"/>
        <v>197</v>
      </c>
      <c r="AC207" s="6" t="e">
        <f t="shared" si="168"/>
        <v>#VALUE!</v>
      </c>
      <c r="AD207" s="6" t="e">
        <f t="shared" si="169"/>
        <v>#VALUE!</v>
      </c>
      <c r="AE207" s="6" t="e">
        <f t="shared" si="170"/>
        <v>#VALUE!</v>
      </c>
      <c r="AF207" s="6" t="e">
        <f t="shared" si="171"/>
        <v>#VALUE!</v>
      </c>
      <c r="AG207" s="6" t="e">
        <f t="shared" si="172"/>
        <v>#VALUE!</v>
      </c>
      <c r="AH207" s="6"/>
      <c r="AI207" s="6">
        <f t="shared" si="173"/>
        <v>112</v>
      </c>
      <c r="AJ207" s="6" t="str">
        <f t="shared" si="174"/>
        <v>ו' וערבי חג מ 08:00 עד 13:00 ביתר הימים והשעות החניה מותרת לכל סוגי הרכב רכב אחר יגרר</v>
      </c>
      <c r="AK207" s="6">
        <f t="shared" si="175"/>
        <v>1</v>
      </c>
      <c r="AL207" s="6">
        <f t="shared" si="176"/>
        <v>17</v>
      </c>
      <c r="AM207" s="6" t="str">
        <f t="shared" si="177"/>
        <v>08:00</v>
      </c>
      <c r="AN207" s="6">
        <f t="shared" si="178"/>
        <v>26</v>
      </c>
      <c r="AO207" s="6" t="str">
        <f t="shared" si="179"/>
        <v>13:00</v>
      </c>
      <c r="AP207" s="6">
        <f t="shared" si="180"/>
        <v>85</v>
      </c>
      <c r="AQ207" s="6" t="str">
        <f t="shared" si="181"/>
        <v>00 ביתר הימים והשעות החניה מותרת לכל סוגי הרכב רכב אחר יגרר</v>
      </c>
      <c r="AR207" s="6" t="e">
        <f t="shared" si="182"/>
        <v>#VALUE!</v>
      </c>
      <c r="AS207" s="6" t="e">
        <f t="shared" si="183"/>
        <v>#VALUE!</v>
      </c>
      <c r="AT207" s="6" t="e">
        <f t="shared" si="184"/>
        <v>#VALUE!</v>
      </c>
      <c r="AU207" s="6" t="e">
        <f t="shared" si="185"/>
        <v>#VALUE!</v>
      </c>
      <c r="AV207" s="12">
        <f>IFERROR(VLOOKUP(K207,'prika 24h list'!A:B,2,FALSE),0)</f>
        <v>0</v>
      </c>
    </row>
    <row r="208" spans="1:48" ht="158.4" x14ac:dyDescent="0.3">
      <c r="A208" s="1" t="s">
        <v>208</v>
      </c>
      <c r="B208" s="1">
        <v>3120390</v>
      </c>
      <c r="C208" s="16" t="s">
        <v>834</v>
      </c>
      <c r="D208" s="6">
        <f t="shared" si="143"/>
        <v>36</v>
      </c>
      <c r="E208" s="6" t="str">
        <f t="shared" si="144"/>
        <v>פה 23</v>
      </c>
      <c r="F208" s="6">
        <f t="shared" si="145"/>
        <v>3</v>
      </c>
      <c r="G208" s="6">
        <f t="shared" si="146"/>
        <v>5</v>
      </c>
      <c r="H208" s="6">
        <f t="shared" si="147"/>
        <v>23</v>
      </c>
      <c r="I208" s="6">
        <f t="shared" si="148"/>
        <v>14</v>
      </c>
      <c r="J208" s="6">
        <f t="shared" si="149"/>
        <v>194</v>
      </c>
      <c r="K208" s="9" t="str">
        <f t="shared" si="150"/>
        <v>פריקה וטעינה רציפה 23 מטר לכלי רכב המוגדרים ברישיונם "משא" "מסחרי" ו"אחוד" בלבד בימים א' עד ו' מ 09:00 עד 15:00 רכב חונה בניגוד לחוק יגרר בשאר הימים והשעות החניה מותרת לכל סוגי הרכב</v>
      </c>
      <c r="L208" s="6" t="e">
        <f t="shared" si="151"/>
        <v>#VALUE!</v>
      </c>
      <c r="M208" s="6" t="e">
        <f t="shared" si="152"/>
        <v>#VALUE!</v>
      </c>
      <c r="N208" s="6" t="e">
        <f t="shared" si="153"/>
        <v>#VALUE!</v>
      </c>
      <c r="O208" s="6" t="e">
        <f t="shared" si="154"/>
        <v>#VALUE!</v>
      </c>
      <c r="P208" s="6" t="e">
        <f t="shared" si="155"/>
        <v>#VALUE!</v>
      </c>
      <c r="Q208" s="6">
        <f t="shared" si="156"/>
        <v>181</v>
      </c>
      <c r="R208" s="6" t="e">
        <f t="shared" si="157"/>
        <v>#VALUE!</v>
      </c>
      <c r="S208" s="6" t="e">
        <f t="shared" si="158"/>
        <v>#VALUE!</v>
      </c>
      <c r="T208" s="6" t="e">
        <f t="shared" si="159"/>
        <v>#VALUE!</v>
      </c>
      <c r="U208" s="6" t="e">
        <f t="shared" si="160"/>
        <v>#VALUE!</v>
      </c>
      <c r="V208" s="6" t="e">
        <f t="shared" si="161"/>
        <v>#VALUE!</v>
      </c>
      <c r="W208" s="6">
        <f t="shared" si="162"/>
        <v>87</v>
      </c>
      <c r="X208" s="6">
        <f t="shared" si="163"/>
        <v>100</v>
      </c>
      <c r="Y208" s="6" t="str">
        <f t="shared" si="164"/>
        <v>09:00</v>
      </c>
      <c r="Z208" s="6">
        <f t="shared" si="165"/>
        <v>109</v>
      </c>
      <c r="AA208" s="6" t="str">
        <f t="shared" si="166"/>
        <v>15:00</v>
      </c>
      <c r="AB208" s="6">
        <f t="shared" si="167"/>
        <v>181</v>
      </c>
      <c r="AC208" s="6" t="str">
        <f t="shared" si="168"/>
        <v>00 רכב חונה בניגוד לחוק יגרר בשאר הימים והשעות החניה מותרת לכל סוגי הרכב</v>
      </c>
      <c r="AD208" s="6" t="e">
        <f t="shared" si="169"/>
        <v>#VALUE!</v>
      </c>
      <c r="AE208" s="6" t="e">
        <f t="shared" si="170"/>
        <v>#VALUE!</v>
      </c>
      <c r="AF208" s="6" t="e">
        <f t="shared" si="171"/>
        <v>#VALUE!</v>
      </c>
      <c r="AG208" s="6" t="e">
        <f t="shared" si="172"/>
        <v>#VALUE!</v>
      </c>
      <c r="AH208" s="6"/>
      <c r="AI208" s="6">
        <f t="shared" si="173"/>
        <v>179</v>
      </c>
      <c r="AJ208" s="6" t="str">
        <f t="shared" si="174"/>
        <v>כב</v>
      </c>
      <c r="AK208" s="6" t="e">
        <f t="shared" si="175"/>
        <v>#VALUE!</v>
      </c>
      <c r="AL208" s="6" t="e">
        <f t="shared" si="176"/>
        <v>#VALUE!</v>
      </c>
      <c r="AM208" s="6" t="e">
        <f t="shared" si="177"/>
        <v>#VALUE!</v>
      </c>
      <c r="AN208" s="6" t="e">
        <f t="shared" si="178"/>
        <v>#VALUE!</v>
      </c>
      <c r="AO208" s="6" t="e">
        <f t="shared" si="179"/>
        <v>#VALUE!</v>
      </c>
      <c r="AP208" s="6">
        <f t="shared" si="180"/>
        <v>2</v>
      </c>
      <c r="AQ208" s="6" t="e">
        <f t="shared" si="181"/>
        <v>#VALUE!</v>
      </c>
      <c r="AR208" s="6" t="e">
        <f t="shared" si="182"/>
        <v>#VALUE!</v>
      </c>
      <c r="AS208" s="6" t="e">
        <f t="shared" si="183"/>
        <v>#VALUE!</v>
      </c>
      <c r="AT208" s="6" t="e">
        <f t="shared" si="184"/>
        <v>#VALUE!</v>
      </c>
      <c r="AU208" s="6" t="e">
        <f t="shared" si="185"/>
        <v>#VALUE!</v>
      </c>
      <c r="AV208" s="12">
        <f>IFERROR(VLOOKUP(K208,'prika 24h list'!A:B,2,FALSE),0)</f>
        <v>0</v>
      </c>
    </row>
    <row r="209" spans="1:48" ht="230.4" x14ac:dyDescent="0.3">
      <c r="A209" s="1" t="s">
        <v>209</v>
      </c>
      <c r="B209" s="1">
        <v>3120820</v>
      </c>
      <c r="C209" s="16" t="s">
        <v>835</v>
      </c>
      <c r="D209" s="6">
        <f t="shared" si="143"/>
        <v>17</v>
      </c>
      <c r="E209" s="6" t="str">
        <f t="shared" si="144"/>
        <v>קף 12</v>
      </c>
      <c r="F209" s="6">
        <f t="shared" si="145"/>
        <v>3</v>
      </c>
      <c r="G209" s="6">
        <f t="shared" si="146"/>
        <v>5</v>
      </c>
      <c r="H209" s="6">
        <f t="shared" si="147"/>
        <v>12</v>
      </c>
      <c r="I209" s="6">
        <f t="shared" si="148"/>
        <v>21</v>
      </c>
      <c r="J209" s="6">
        <f t="shared" si="149"/>
        <v>253</v>
      </c>
      <c r="K209" s="9" t="str">
        <f t="shared" si="150"/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במקום החניה הראשון הצמוד לתמרור זה מיועד לרכב הנושא תג נכה בלבד</v>
      </c>
      <c r="L209" s="6">
        <f t="shared" si="151"/>
        <v>87</v>
      </c>
      <c r="M209" s="6">
        <f t="shared" si="152"/>
        <v>100</v>
      </c>
      <c r="N209" s="6" t="str">
        <f t="shared" si="153"/>
        <v>09:00</v>
      </c>
      <c r="O209" s="6">
        <f t="shared" si="154"/>
        <v>109</v>
      </c>
      <c r="P209" s="6" t="str">
        <f t="shared" si="155"/>
        <v>15:00</v>
      </c>
      <c r="Q209" s="6">
        <f t="shared" si="156"/>
        <v>119</v>
      </c>
      <c r="R209" s="6" t="str">
        <f t="shared" si="157"/>
        <v>00 בימי ו'</v>
      </c>
      <c r="S209" s="6" t="e">
        <f t="shared" si="158"/>
        <v>#VALUE!</v>
      </c>
      <c r="T209" s="6" t="e">
        <f t="shared" si="159"/>
        <v>#VALUE!</v>
      </c>
      <c r="U209" s="6" t="e">
        <f t="shared" si="160"/>
        <v>#VALUE!</v>
      </c>
      <c r="V209" s="6" t="e">
        <f t="shared" si="161"/>
        <v>#VALUE!</v>
      </c>
      <c r="W209" s="6" t="e">
        <f t="shared" si="162"/>
        <v>#VALUE!</v>
      </c>
      <c r="X209" s="6" t="e">
        <f t="shared" si="163"/>
        <v>#VALUE!</v>
      </c>
      <c r="Y209" s="6" t="e">
        <f t="shared" si="164"/>
        <v>#VALUE!</v>
      </c>
      <c r="Z209" s="6" t="e">
        <f t="shared" si="165"/>
        <v>#VALUE!</v>
      </c>
      <c r="AA209" s="6" t="e">
        <f t="shared" si="166"/>
        <v>#VALUE!</v>
      </c>
      <c r="AB209" s="6">
        <f t="shared" si="167"/>
        <v>233</v>
      </c>
      <c r="AC209" s="6" t="e">
        <f t="shared" si="168"/>
        <v>#VALUE!</v>
      </c>
      <c r="AD209" s="6" t="e">
        <f t="shared" si="169"/>
        <v>#VALUE!</v>
      </c>
      <c r="AE209" s="6" t="e">
        <f t="shared" si="170"/>
        <v>#VALUE!</v>
      </c>
      <c r="AF209" s="6" t="e">
        <f t="shared" si="171"/>
        <v>#VALUE!</v>
      </c>
      <c r="AG209" s="6" t="e">
        <f t="shared" si="172"/>
        <v>#VALUE!</v>
      </c>
      <c r="AH209" s="6"/>
      <c r="AI209" s="6">
        <f t="shared" si="173"/>
        <v>117</v>
      </c>
      <c r="AJ209" s="6" t="str">
        <f t="shared" si="174"/>
        <v>ו' וערבי חג מ 09:00 עד 13:00 ביתר הימים והשעות החניה במקום החניה הראשון הצמוד לתמרור זה מיועד לרכב הנושא תג נכה בלבד</v>
      </c>
      <c r="AK209" s="6">
        <f t="shared" si="175"/>
        <v>1</v>
      </c>
      <c r="AL209" s="6">
        <f t="shared" si="176"/>
        <v>17</v>
      </c>
      <c r="AM209" s="6" t="str">
        <f t="shared" si="177"/>
        <v>09:00</v>
      </c>
      <c r="AN209" s="6">
        <f t="shared" si="178"/>
        <v>26</v>
      </c>
      <c r="AO209" s="6" t="str">
        <f t="shared" si="179"/>
        <v>13:00</v>
      </c>
      <c r="AP209" s="6">
        <f t="shared" si="180"/>
        <v>116</v>
      </c>
      <c r="AQ209" s="6" t="str">
        <f t="shared" si="181"/>
        <v>00 ביתר הימים והשעות החניה במקום החניה הראשון הצמוד לתמרור זה מיועד לרכב הנושא תג נכה בלבד</v>
      </c>
      <c r="AR209" s="6" t="e">
        <f t="shared" si="182"/>
        <v>#VALUE!</v>
      </c>
      <c r="AS209" s="6" t="e">
        <f t="shared" si="183"/>
        <v>#VALUE!</v>
      </c>
      <c r="AT209" s="6" t="e">
        <f t="shared" si="184"/>
        <v>#VALUE!</v>
      </c>
      <c r="AU209" s="6" t="e">
        <f t="shared" si="185"/>
        <v>#VALUE!</v>
      </c>
      <c r="AV209" s="12">
        <f>IFERROR(VLOOKUP(K209,'prika 24h list'!A:B,2,FALSE),0)</f>
        <v>0</v>
      </c>
    </row>
    <row r="210" spans="1:48" ht="230.4" x14ac:dyDescent="0.3">
      <c r="A210" s="1" t="s">
        <v>210</v>
      </c>
      <c r="B210" s="1">
        <v>3120826</v>
      </c>
      <c r="C210" s="16" t="s">
        <v>836</v>
      </c>
      <c r="D210" s="6">
        <f t="shared" si="143"/>
        <v>17</v>
      </c>
      <c r="E210" s="6" t="str">
        <f t="shared" si="144"/>
        <v>קף 12</v>
      </c>
      <c r="F210" s="6">
        <f t="shared" si="145"/>
        <v>3</v>
      </c>
      <c r="G210" s="6">
        <f t="shared" si="146"/>
        <v>5</v>
      </c>
      <c r="H210" s="6">
        <f t="shared" si="147"/>
        <v>12</v>
      </c>
      <c r="I210" s="6">
        <f t="shared" si="148"/>
        <v>21</v>
      </c>
      <c r="J210" s="6">
        <f t="shared" si="149"/>
        <v>253</v>
      </c>
      <c r="K210" s="9" t="str">
        <f t="shared" si="150"/>
        <v>פריקה וטעינה רציפה מותרת לכלי רכב המוגדרים ברשיונם "משא", "מסחרי", ו"אחוד" בלבד בימים א' עד ה' מ 09:00 עד 12:00 בימי ו' וערבי חג מ 09:00 עד 12:00 ביתר הימים והשעות החניה במקום החניה הראשון הצמוד לתמרור זה מיועד לרכב הנושא תג נכה בלבד</v>
      </c>
      <c r="L210" s="6">
        <f t="shared" si="151"/>
        <v>87</v>
      </c>
      <c r="M210" s="6">
        <f t="shared" si="152"/>
        <v>100</v>
      </c>
      <c r="N210" s="6" t="str">
        <f t="shared" si="153"/>
        <v>09:00</v>
      </c>
      <c r="O210" s="6">
        <f t="shared" si="154"/>
        <v>109</v>
      </c>
      <c r="P210" s="6" t="str">
        <f t="shared" si="155"/>
        <v>12:00</v>
      </c>
      <c r="Q210" s="6">
        <f t="shared" si="156"/>
        <v>119</v>
      </c>
      <c r="R210" s="6" t="str">
        <f t="shared" si="157"/>
        <v>00 בימי ו'</v>
      </c>
      <c r="S210" s="6" t="e">
        <f t="shared" si="158"/>
        <v>#VALUE!</v>
      </c>
      <c r="T210" s="6" t="e">
        <f t="shared" si="159"/>
        <v>#VALUE!</v>
      </c>
      <c r="U210" s="6" t="e">
        <f t="shared" si="160"/>
        <v>#VALUE!</v>
      </c>
      <c r="V210" s="6" t="e">
        <f t="shared" si="161"/>
        <v>#VALUE!</v>
      </c>
      <c r="W210" s="6" t="e">
        <f t="shared" si="162"/>
        <v>#VALUE!</v>
      </c>
      <c r="X210" s="6" t="e">
        <f t="shared" si="163"/>
        <v>#VALUE!</v>
      </c>
      <c r="Y210" s="6" t="e">
        <f t="shared" si="164"/>
        <v>#VALUE!</v>
      </c>
      <c r="Z210" s="6" t="e">
        <f t="shared" si="165"/>
        <v>#VALUE!</v>
      </c>
      <c r="AA210" s="6" t="e">
        <f t="shared" si="166"/>
        <v>#VALUE!</v>
      </c>
      <c r="AB210" s="6">
        <f t="shared" si="167"/>
        <v>233</v>
      </c>
      <c r="AC210" s="6" t="e">
        <f t="shared" si="168"/>
        <v>#VALUE!</v>
      </c>
      <c r="AD210" s="6" t="e">
        <f t="shared" si="169"/>
        <v>#VALUE!</v>
      </c>
      <c r="AE210" s="6" t="e">
        <f t="shared" si="170"/>
        <v>#VALUE!</v>
      </c>
      <c r="AF210" s="6" t="e">
        <f t="shared" si="171"/>
        <v>#VALUE!</v>
      </c>
      <c r="AG210" s="6" t="e">
        <f t="shared" si="172"/>
        <v>#VALUE!</v>
      </c>
      <c r="AH210" s="6"/>
      <c r="AI210" s="6">
        <f t="shared" si="173"/>
        <v>117</v>
      </c>
      <c r="AJ210" s="6" t="str">
        <f t="shared" si="174"/>
        <v>ו' וערבי חג מ 09:00 עד 12:00 ביתר הימים והשעות החניה במקום החניה הראשון הצמוד לתמרור זה מיועד לרכב הנושא תג נכה בלבד</v>
      </c>
      <c r="AK210" s="6">
        <f t="shared" si="175"/>
        <v>1</v>
      </c>
      <c r="AL210" s="6">
        <f t="shared" si="176"/>
        <v>17</v>
      </c>
      <c r="AM210" s="6" t="str">
        <f t="shared" si="177"/>
        <v>09:00</v>
      </c>
      <c r="AN210" s="6">
        <f t="shared" si="178"/>
        <v>26</v>
      </c>
      <c r="AO210" s="6" t="str">
        <f t="shared" si="179"/>
        <v>12:00</v>
      </c>
      <c r="AP210" s="6">
        <f t="shared" si="180"/>
        <v>116</v>
      </c>
      <c r="AQ210" s="6" t="str">
        <f t="shared" si="181"/>
        <v>00 ביתר הימים והשעות החניה במקום החניה הראשון הצמוד לתמרור זה מיועד לרכב הנושא תג נכה בלבד</v>
      </c>
      <c r="AR210" s="6" t="e">
        <f t="shared" si="182"/>
        <v>#VALUE!</v>
      </c>
      <c r="AS210" s="6" t="e">
        <f t="shared" si="183"/>
        <v>#VALUE!</v>
      </c>
      <c r="AT210" s="6" t="e">
        <f t="shared" si="184"/>
        <v>#VALUE!</v>
      </c>
      <c r="AU210" s="6" t="e">
        <f t="shared" si="185"/>
        <v>#VALUE!</v>
      </c>
      <c r="AV210" s="12">
        <f>IFERROR(VLOOKUP(K210,'prika 24h list'!A:B,2,FALSE),0)</f>
        <v>0</v>
      </c>
    </row>
    <row r="211" spans="1:48" ht="244.8" x14ac:dyDescent="0.3">
      <c r="A211" s="1" t="s">
        <v>211</v>
      </c>
      <c r="B211" s="1">
        <v>3120912</v>
      </c>
      <c r="C211" s="16" t="s">
        <v>837</v>
      </c>
      <c r="D211" s="6">
        <f t="shared" si="143"/>
        <v>17</v>
      </c>
      <c r="E211" s="6" t="str">
        <f t="shared" si="144"/>
        <v>קף 24</v>
      </c>
      <c r="F211" s="6">
        <f t="shared" si="145"/>
        <v>3</v>
      </c>
      <c r="G211" s="6">
        <f t="shared" si="146"/>
        <v>5</v>
      </c>
      <c r="H211" s="6">
        <f t="shared" si="147"/>
        <v>24</v>
      </c>
      <c r="I211" s="6">
        <f t="shared" si="148"/>
        <v>21</v>
      </c>
      <c r="J211" s="6">
        <f t="shared" si="149"/>
        <v>264</v>
      </c>
      <c r="K211" s="9" t="str">
        <f t="shared" si="150"/>
        <v>פריקה וטעינה רציפה מותרת לכלי רכב המוגדרים ברשיונם "משא", "מסחרי", ו"אחוד" בלבד בימים א' עד ה' מ 08:30 עד 13:30 בימי ו' וערבי חג מ 08:30 עד 12:00 ביתר הימים והשעות החניה בשני מקומות החניה הראשונים מהצמודים לתמרור זה מיועד לרכב הנושא תג נכה בלבד</v>
      </c>
      <c r="L211" s="6">
        <f t="shared" si="151"/>
        <v>87</v>
      </c>
      <c r="M211" s="6">
        <f t="shared" si="152"/>
        <v>100</v>
      </c>
      <c r="N211" s="6" t="str">
        <f t="shared" si="153"/>
        <v>08:30</v>
      </c>
      <c r="O211" s="6">
        <f t="shared" si="154"/>
        <v>109</v>
      </c>
      <c r="P211" s="6" t="str">
        <f t="shared" si="155"/>
        <v>13:30</v>
      </c>
      <c r="Q211" s="6">
        <f t="shared" si="156"/>
        <v>119</v>
      </c>
      <c r="R211" s="6" t="str">
        <f t="shared" si="157"/>
        <v>30 בימי ו'</v>
      </c>
      <c r="S211" s="6" t="e">
        <f t="shared" si="158"/>
        <v>#VALUE!</v>
      </c>
      <c r="T211" s="6" t="e">
        <f t="shared" si="159"/>
        <v>#VALUE!</v>
      </c>
      <c r="U211" s="6" t="e">
        <f t="shared" si="160"/>
        <v>#VALUE!</v>
      </c>
      <c r="V211" s="6" t="e">
        <f t="shared" si="161"/>
        <v>#VALUE!</v>
      </c>
      <c r="W211" s="6" t="e">
        <f t="shared" si="162"/>
        <v>#VALUE!</v>
      </c>
      <c r="X211" s="6" t="e">
        <f t="shared" si="163"/>
        <v>#VALUE!</v>
      </c>
      <c r="Y211" s="6" t="e">
        <f t="shared" si="164"/>
        <v>#VALUE!</v>
      </c>
      <c r="Z211" s="6" t="e">
        <f t="shared" si="165"/>
        <v>#VALUE!</v>
      </c>
      <c r="AA211" s="6" t="e">
        <f t="shared" si="166"/>
        <v>#VALUE!</v>
      </c>
      <c r="AB211" s="6">
        <f t="shared" si="167"/>
        <v>244</v>
      </c>
      <c r="AC211" s="6" t="e">
        <f t="shared" si="168"/>
        <v>#VALUE!</v>
      </c>
      <c r="AD211" s="6" t="e">
        <f t="shared" si="169"/>
        <v>#VALUE!</v>
      </c>
      <c r="AE211" s="6" t="e">
        <f t="shared" si="170"/>
        <v>#VALUE!</v>
      </c>
      <c r="AF211" s="6" t="e">
        <f t="shared" si="171"/>
        <v>#VALUE!</v>
      </c>
      <c r="AG211" s="6" t="e">
        <f t="shared" si="172"/>
        <v>#VALUE!</v>
      </c>
      <c r="AH211" s="6"/>
      <c r="AI211" s="6">
        <f t="shared" si="173"/>
        <v>117</v>
      </c>
      <c r="AJ211" s="6" t="str">
        <f t="shared" si="174"/>
        <v>ו' וערבי חג מ 08:30 עד 12:00 ביתר הימים והשעות החניה בשני מקומות החניה הראשונים מהצמודים לתמרור זה מיועד לרכב הנושא תג נכה בלבד</v>
      </c>
      <c r="AK211" s="6">
        <f t="shared" si="175"/>
        <v>1</v>
      </c>
      <c r="AL211" s="6">
        <f t="shared" si="176"/>
        <v>17</v>
      </c>
      <c r="AM211" s="6" t="str">
        <f t="shared" si="177"/>
        <v>08:30</v>
      </c>
      <c r="AN211" s="6">
        <f t="shared" si="178"/>
        <v>26</v>
      </c>
      <c r="AO211" s="6" t="str">
        <f t="shared" si="179"/>
        <v>12:00</v>
      </c>
      <c r="AP211" s="6">
        <f t="shared" si="180"/>
        <v>127</v>
      </c>
      <c r="AQ211" s="6" t="str">
        <f t="shared" si="181"/>
        <v>00 ביתר הימים והשעות החניה בשני מקומות החניה הראשונים מהצמודים לתמרור זה מיועד לרכב הנושא תג נכה בלבד</v>
      </c>
      <c r="AR211" s="6" t="e">
        <f t="shared" si="182"/>
        <v>#VALUE!</v>
      </c>
      <c r="AS211" s="6" t="e">
        <f t="shared" si="183"/>
        <v>#VALUE!</v>
      </c>
      <c r="AT211" s="6" t="e">
        <f t="shared" si="184"/>
        <v>#VALUE!</v>
      </c>
      <c r="AU211" s="6" t="e">
        <f t="shared" si="185"/>
        <v>#VALUE!</v>
      </c>
      <c r="AV211" s="12">
        <f>IFERROR(VLOOKUP(K211,'prika 24h list'!A:B,2,FALSE),0)</f>
        <v>0</v>
      </c>
    </row>
    <row r="212" spans="1:48" ht="230.4" x14ac:dyDescent="0.3">
      <c r="A212" s="1" t="s">
        <v>212</v>
      </c>
      <c r="B212" s="1">
        <v>3121034</v>
      </c>
      <c r="C212" s="16" t="s">
        <v>838</v>
      </c>
      <c r="D212" s="6">
        <f t="shared" si="143"/>
        <v>17</v>
      </c>
      <c r="E212" s="6" t="str">
        <f t="shared" si="144"/>
        <v>קף 12</v>
      </c>
      <c r="F212" s="6">
        <f t="shared" si="145"/>
        <v>3</v>
      </c>
      <c r="G212" s="6">
        <f t="shared" si="146"/>
        <v>5</v>
      </c>
      <c r="H212" s="6">
        <f t="shared" si="147"/>
        <v>12</v>
      </c>
      <c r="I212" s="6">
        <f t="shared" si="148"/>
        <v>21</v>
      </c>
      <c r="J212" s="6">
        <f t="shared" si="149"/>
        <v>241</v>
      </c>
      <c r="K212" s="9" t="str">
        <f t="shared" si="150"/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212" s="6">
        <f t="shared" si="151"/>
        <v>80</v>
      </c>
      <c r="M212" s="6">
        <f t="shared" si="152"/>
        <v>93</v>
      </c>
      <c r="N212" s="6" t="str">
        <f t="shared" si="153"/>
        <v>07:00</v>
      </c>
      <c r="O212" s="6">
        <f t="shared" si="154"/>
        <v>102</v>
      </c>
      <c r="P212" s="6" t="str">
        <f t="shared" si="155"/>
        <v>12:00</v>
      </c>
      <c r="Q212" s="6">
        <f t="shared" si="156"/>
        <v>107</v>
      </c>
      <c r="R212" s="6" t="str">
        <f t="shared" si="157"/>
        <v>00 ו'</v>
      </c>
      <c r="S212" s="6" t="e">
        <f t="shared" si="158"/>
        <v>#VALUE!</v>
      </c>
      <c r="T212" s="6" t="e">
        <f t="shared" si="159"/>
        <v>#VALUE!</v>
      </c>
      <c r="U212" s="6" t="e">
        <f t="shared" si="160"/>
        <v>#VALUE!</v>
      </c>
      <c r="V212" s="6" t="e">
        <f t="shared" si="161"/>
        <v>#VALUE!</v>
      </c>
      <c r="W212" s="6" t="e">
        <f t="shared" si="162"/>
        <v>#VALUE!</v>
      </c>
      <c r="X212" s="6" t="e">
        <f t="shared" si="163"/>
        <v>#VALUE!</v>
      </c>
      <c r="Y212" s="6" t="e">
        <f t="shared" si="164"/>
        <v>#VALUE!</v>
      </c>
      <c r="Z212" s="6" t="e">
        <f t="shared" si="165"/>
        <v>#VALUE!</v>
      </c>
      <c r="AA212" s="6" t="e">
        <f t="shared" si="166"/>
        <v>#VALUE!</v>
      </c>
      <c r="AB212" s="6">
        <f t="shared" si="167"/>
        <v>221</v>
      </c>
      <c r="AC212" s="6" t="e">
        <f t="shared" si="168"/>
        <v>#VALUE!</v>
      </c>
      <c r="AD212" s="6" t="e">
        <f t="shared" si="169"/>
        <v>#VALUE!</v>
      </c>
      <c r="AE212" s="6" t="e">
        <f t="shared" si="170"/>
        <v>#VALUE!</v>
      </c>
      <c r="AF212" s="6" t="e">
        <f t="shared" si="171"/>
        <v>#VALUE!</v>
      </c>
      <c r="AG212" s="6" t="e">
        <f t="shared" si="172"/>
        <v>#VALUE!</v>
      </c>
      <c r="AH212" s="6"/>
      <c r="AI212" s="6">
        <f t="shared" si="173"/>
        <v>105</v>
      </c>
      <c r="AJ212" s="6" t="str">
        <f t="shared" si="174"/>
        <v>ו' וערבי חג מ 07:00 עד 12:00 ביתר הימים והשעות החניה במקום החניה הראשון הצמוד לתמרור זה מיועד לרכב הנושא תג נכה בלבד</v>
      </c>
      <c r="AK212" s="6">
        <f t="shared" si="175"/>
        <v>1</v>
      </c>
      <c r="AL212" s="6">
        <f t="shared" si="176"/>
        <v>17</v>
      </c>
      <c r="AM212" s="6" t="str">
        <f t="shared" si="177"/>
        <v>07:00</v>
      </c>
      <c r="AN212" s="6">
        <f t="shared" si="178"/>
        <v>26</v>
      </c>
      <c r="AO212" s="6" t="str">
        <f t="shared" si="179"/>
        <v>12:00</v>
      </c>
      <c r="AP212" s="6">
        <f t="shared" si="180"/>
        <v>116</v>
      </c>
      <c r="AQ212" s="6" t="str">
        <f t="shared" si="181"/>
        <v>00 ביתר הימים והשעות החניה במקום החניה הראשון הצמוד לתמרור זה מיועד לרכב הנושא תג נכה בלבד</v>
      </c>
      <c r="AR212" s="6" t="e">
        <f t="shared" si="182"/>
        <v>#VALUE!</v>
      </c>
      <c r="AS212" s="6" t="e">
        <f t="shared" si="183"/>
        <v>#VALUE!</v>
      </c>
      <c r="AT212" s="6" t="e">
        <f t="shared" si="184"/>
        <v>#VALUE!</v>
      </c>
      <c r="AU212" s="6" t="e">
        <f t="shared" si="185"/>
        <v>#VALUE!</v>
      </c>
      <c r="AV212" s="12">
        <f>IFERROR(VLOOKUP(K212,'prika 24h list'!A:B,2,FALSE),0)</f>
        <v>0</v>
      </c>
    </row>
    <row r="213" spans="1:48" ht="187.2" x14ac:dyDescent="0.3">
      <c r="A213" s="1" t="s">
        <v>213</v>
      </c>
      <c r="B213" s="1">
        <v>3121038</v>
      </c>
      <c r="C213" s="16" t="s">
        <v>839</v>
      </c>
      <c r="D213" s="6">
        <f t="shared" si="143"/>
        <v>17</v>
      </c>
      <c r="E213" s="6" t="str">
        <f t="shared" si="144"/>
        <v>קף 12</v>
      </c>
      <c r="F213" s="6">
        <f t="shared" si="145"/>
        <v>3</v>
      </c>
      <c r="G213" s="6">
        <f t="shared" si="146"/>
        <v>5</v>
      </c>
      <c r="H213" s="6">
        <f t="shared" si="147"/>
        <v>12</v>
      </c>
      <c r="I213" s="6">
        <f t="shared" si="148"/>
        <v>21</v>
      </c>
      <c r="J213" s="6">
        <f t="shared" si="149"/>
        <v>212</v>
      </c>
      <c r="K213" s="9" t="str">
        <f t="shared" si="150"/>
        <v>פריקה וטעינה רציפה מותרת לכלי רכב המוגדרים ברישיונם "משא" "מסחרי" ו"אחוד" בימי א' עד ה' מ 07:00 עד 13:00 ביתר הימים והשעות החניה במקום החניה הראשון הצמוד לתמרור זה מיועד לרכב הנושא תג נכה בלבד</v>
      </c>
      <c r="L213" s="6">
        <f t="shared" si="151"/>
        <v>80</v>
      </c>
      <c r="M213" s="6">
        <f t="shared" si="152"/>
        <v>93</v>
      </c>
      <c r="N213" s="6" t="str">
        <f t="shared" si="153"/>
        <v>07:00</v>
      </c>
      <c r="O213" s="6">
        <f t="shared" si="154"/>
        <v>102</v>
      </c>
      <c r="P213" s="6" t="str">
        <f t="shared" si="155"/>
        <v>13:00</v>
      </c>
      <c r="Q213" s="6">
        <f t="shared" si="156"/>
        <v>192</v>
      </c>
      <c r="R213" s="6" t="str">
        <f t="shared" si="157"/>
        <v>00 ביתר הימים והשעות החניה במקום החניה הראשון הצמוד לתמרור זה מיועד לרכב הנושא תג נכה בלבד</v>
      </c>
      <c r="S213" s="6" t="e">
        <f t="shared" si="158"/>
        <v>#VALUE!</v>
      </c>
      <c r="T213" s="6" t="e">
        <f t="shared" si="159"/>
        <v>#VALUE!</v>
      </c>
      <c r="U213" s="6" t="e">
        <f t="shared" si="160"/>
        <v>#VALUE!</v>
      </c>
      <c r="V213" s="6" t="e">
        <f t="shared" si="161"/>
        <v>#VALUE!</v>
      </c>
      <c r="W213" s="6" t="e">
        <f t="shared" si="162"/>
        <v>#VALUE!</v>
      </c>
      <c r="X213" s="6" t="e">
        <f t="shared" si="163"/>
        <v>#VALUE!</v>
      </c>
      <c r="Y213" s="6" t="e">
        <f t="shared" si="164"/>
        <v>#VALUE!</v>
      </c>
      <c r="Z213" s="6" t="e">
        <f t="shared" si="165"/>
        <v>#VALUE!</v>
      </c>
      <c r="AA213" s="6" t="e">
        <f t="shared" si="166"/>
        <v>#VALUE!</v>
      </c>
      <c r="AB213" s="6">
        <f t="shared" si="167"/>
        <v>192</v>
      </c>
      <c r="AC213" s="6" t="e">
        <f t="shared" si="168"/>
        <v>#VALUE!</v>
      </c>
      <c r="AD213" s="6" t="e">
        <f t="shared" si="169"/>
        <v>#VALUE!</v>
      </c>
      <c r="AE213" s="6" t="e">
        <f t="shared" si="170"/>
        <v>#VALUE!</v>
      </c>
      <c r="AF213" s="6" t="e">
        <f t="shared" si="171"/>
        <v>#VALUE!</v>
      </c>
      <c r="AG213" s="6" t="e">
        <f t="shared" si="172"/>
        <v>#VALUE!</v>
      </c>
      <c r="AH213" s="6"/>
      <c r="AI213" s="6">
        <f t="shared" si="173"/>
        <v>190</v>
      </c>
      <c r="AJ213" s="6" t="str">
        <f t="shared" si="174"/>
        <v>בד</v>
      </c>
      <c r="AK213" s="6" t="e">
        <f t="shared" si="175"/>
        <v>#VALUE!</v>
      </c>
      <c r="AL213" s="6" t="e">
        <f t="shared" si="176"/>
        <v>#VALUE!</v>
      </c>
      <c r="AM213" s="6" t="e">
        <f t="shared" si="177"/>
        <v>#VALUE!</v>
      </c>
      <c r="AN213" s="6" t="e">
        <f t="shared" si="178"/>
        <v>#VALUE!</v>
      </c>
      <c r="AO213" s="6" t="e">
        <f t="shared" si="179"/>
        <v>#VALUE!</v>
      </c>
      <c r="AP213" s="6">
        <f t="shared" si="180"/>
        <v>2</v>
      </c>
      <c r="AQ213" s="6" t="e">
        <f t="shared" si="181"/>
        <v>#VALUE!</v>
      </c>
      <c r="AR213" s="6" t="e">
        <f t="shared" si="182"/>
        <v>#VALUE!</v>
      </c>
      <c r="AS213" s="6" t="e">
        <f t="shared" si="183"/>
        <v>#VALUE!</v>
      </c>
      <c r="AT213" s="6" t="e">
        <f t="shared" si="184"/>
        <v>#VALUE!</v>
      </c>
      <c r="AU213" s="6" t="e">
        <f t="shared" si="185"/>
        <v>#VALUE!</v>
      </c>
      <c r="AV213" s="12">
        <f>IFERROR(VLOOKUP(K213,'prika 24h list'!A:B,2,FALSE),0)</f>
        <v>0</v>
      </c>
    </row>
    <row r="214" spans="1:48" ht="28.8" x14ac:dyDescent="0.3">
      <c r="A214" s="1" t="s">
        <v>214</v>
      </c>
      <c r="B214" s="1">
        <v>3121693</v>
      </c>
      <c r="C214" s="16" t="s">
        <v>840</v>
      </c>
      <c r="D214" s="6">
        <f t="shared" si="143"/>
        <v>10</v>
      </c>
      <c r="E214" s="6" t="str">
        <f t="shared" si="144"/>
        <v>___ 9</v>
      </c>
      <c r="F214" s="6">
        <f t="shared" si="145"/>
        <v>4</v>
      </c>
      <c r="G214" s="6">
        <f t="shared" si="146"/>
        <v>5</v>
      </c>
      <c r="H214" s="6">
        <f t="shared" si="147"/>
        <v>9</v>
      </c>
      <c r="I214" s="6">
        <f t="shared" si="148"/>
        <v>52</v>
      </c>
      <c r="J214" s="6">
        <f t="shared" si="149"/>
        <v>69</v>
      </c>
      <c r="K214" s="9" t="str">
        <f t="shared" si="150"/>
        <v>פריקה וטעינה מותרת</v>
      </c>
      <c r="L214" s="6" t="e">
        <f t="shared" si="151"/>
        <v>#VALUE!</v>
      </c>
      <c r="M214" s="6" t="e">
        <f t="shared" si="152"/>
        <v>#VALUE!</v>
      </c>
      <c r="N214" s="6" t="e">
        <f t="shared" si="153"/>
        <v>#VALUE!</v>
      </c>
      <c r="O214" s="6" t="e">
        <f t="shared" si="154"/>
        <v>#VALUE!</v>
      </c>
      <c r="P214" s="6" t="e">
        <f t="shared" si="155"/>
        <v>#VALUE!</v>
      </c>
      <c r="Q214" s="6">
        <f t="shared" si="156"/>
        <v>18</v>
      </c>
      <c r="R214" s="6" t="e">
        <f t="shared" si="157"/>
        <v>#VALUE!</v>
      </c>
      <c r="S214" s="6" t="e">
        <f t="shared" si="158"/>
        <v>#VALUE!</v>
      </c>
      <c r="T214" s="6" t="e">
        <f t="shared" si="159"/>
        <v>#VALUE!</v>
      </c>
      <c r="U214" s="6" t="e">
        <f t="shared" si="160"/>
        <v>#VALUE!</v>
      </c>
      <c r="V214" s="6" t="e">
        <f t="shared" si="161"/>
        <v>#VALUE!</v>
      </c>
      <c r="W214" s="6" t="e">
        <f t="shared" si="162"/>
        <v>#VALUE!</v>
      </c>
      <c r="X214" s="6" t="e">
        <f t="shared" si="163"/>
        <v>#VALUE!</v>
      </c>
      <c r="Y214" s="6" t="e">
        <f t="shared" si="164"/>
        <v>#VALUE!</v>
      </c>
      <c r="Z214" s="6" t="e">
        <f t="shared" si="165"/>
        <v>#VALUE!</v>
      </c>
      <c r="AA214" s="6" t="e">
        <f t="shared" si="166"/>
        <v>#VALUE!</v>
      </c>
      <c r="AB214" s="6">
        <f t="shared" si="167"/>
        <v>18</v>
      </c>
      <c r="AC214" s="6" t="e">
        <f t="shared" si="168"/>
        <v>#VALUE!</v>
      </c>
      <c r="AD214" s="6" t="e">
        <f t="shared" si="169"/>
        <v>#VALUE!</v>
      </c>
      <c r="AE214" s="6" t="e">
        <f t="shared" si="170"/>
        <v>#VALUE!</v>
      </c>
      <c r="AF214" s="6" t="e">
        <f t="shared" si="171"/>
        <v>#VALUE!</v>
      </c>
      <c r="AG214" s="6" t="e">
        <f t="shared" si="172"/>
        <v>#VALUE!</v>
      </c>
      <c r="AH214" s="6"/>
      <c r="AI214" s="6">
        <f t="shared" si="173"/>
        <v>16</v>
      </c>
      <c r="AJ214" s="6" t="str">
        <f t="shared" si="174"/>
        <v>רת</v>
      </c>
      <c r="AK214" s="6" t="e">
        <f t="shared" si="175"/>
        <v>#VALUE!</v>
      </c>
      <c r="AL214" s="6" t="e">
        <f t="shared" si="176"/>
        <v>#VALUE!</v>
      </c>
      <c r="AM214" s="6" t="e">
        <f t="shared" si="177"/>
        <v>#VALUE!</v>
      </c>
      <c r="AN214" s="6" t="e">
        <f t="shared" si="178"/>
        <v>#VALUE!</v>
      </c>
      <c r="AO214" s="6" t="e">
        <f t="shared" si="179"/>
        <v>#VALUE!</v>
      </c>
      <c r="AP214" s="6">
        <f t="shared" si="180"/>
        <v>2</v>
      </c>
      <c r="AQ214" s="6" t="e">
        <f t="shared" si="181"/>
        <v>#VALUE!</v>
      </c>
      <c r="AR214" s="6" t="e">
        <f t="shared" si="182"/>
        <v>#VALUE!</v>
      </c>
      <c r="AS214" s="6" t="e">
        <f t="shared" si="183"/>
        <v>#VALUE!</v>
      </c>
      <c r="AT214" s="6" t="e">
        <f t="shared" si="184"/>
        <v>#VALUE!</v>
      </c>
      <c r="AU214" s="6" t="e">
        <f t="shared" si="185"/>
        <v>#VALUE!</v>
      </c>
      <c r="AV214" s="12">
        <f>IFERROR(VLOOKUP(K214,'prika 24h list'!A:B,2,FALSE),0)</f>
        <v>24</v>
      </c>
    </row>
    <row r="215" spans="1:48" ht="230.4" x14ac:dyDescent="0.3">
      <c r="A215" s="1" t="s">
        <v>215</v>
      </c>
      <c r="B215" s="1">
        <v>3121893</v>
      </c>
      <c r="C215" s="16" t="s">
        <v>841</v>
      </c>
      <c r="D215" s="6">
        <f t="shared" si="143"/>
        <v>17</v>
      </c>
      <c r="E215" s="6" t="str">
        <f t="shared" si="144"/>
        <v>קף 12</v>
      </c>
      <c r="F215" s="6">
        <f t="shared" si="145"/>
        <v>3</v>
      </c>
      <c r="G215" s="6">
        <f t="shared" si="146"/>
        <v>5</v>
      </c>
      <c r="H215" s="6">
        <f t="shared" si="147"/>
        <v>12</v>
      </c>
      <c r="I215" s="6">
        <f t="shared" si="148"/>
        <v>21</v>
      </c>
      <c r="J215" s="6">
        <f t="shared" si="149"/>
        <v>241</v>
      </c>
      <c r="K215" s="9" t="str">
        <f t="shared" si="150"/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215" s="6">
        <f t="shared" si="151"/>
        <v>80</v>
      </c>
      <c r="M215" s="6">
        <f t="shared" si="152"/>
        <v>93</v>
      </c>
      <c r="N215" s="6" t="str">
        <f t="shared" si="153"/>
        <v>09:00</v>
      </c>
      <c r="O215" s="6">
        <f t="shared" si="154"/>
        <v>102</v>
      </c>
      <c r="P215" s="6" t="str">
        <f t="shared" si="155"/>
        <v>15:00</v>
      </c>
      <c r="Q215" s="6">
        <f t="shared" si="156"/>
        <v>107</v>
      </c>
      <c r="R215" s="6" t="str">
        <f t="shared" si="157"/>
        <v>00 ו'</v>
      </c>
      <c r="S215" s="6" t="e">
        <f t="shared" si="158"/>
        <v>#VALUE!</v>
      </c>
      <c r="T215" s="6" t="e">
        <f t="shared" si="159"/>
        <v>#VALUE!</v>
      </c>
      <c r="U215" s="6" t="e">
        <f t="shared" si="160"/>
        <v>#VALUE!</v>
      </c>
      <c r="V215" s="6" t="e">
        <f t="shared" si="161"/>
        <v>#VALUE!</v>
      </c>
      <c r="W215" s="6" t="e">
        <f t="shared" si="162"/>
        <v>#VALUE!</v>
      </c>
      <c r="X215" s="6" t="e">
        <f t="shared" si="163"/>
        <v>#VALUE!</v>
      </c>
      <c r="Y215" s="6" t="e">
        <f t="shared" si="164"/>
        <v>#VALUE!</v>
      </c>
      <c r="Z215" s="6" t="e">
        <f t="shared" si="165"/>
        <v>#VALUE!</v>
      </c>
      <c r="AA215" s="6" t="e">
        <f t="shared" si="166"/>
        <v>#VALUE!</v>
      </c>
      <c r="AB215" s="6">
        <f t="shared" si="167"/>
        <v>221</v>
      </c>
      <c r="AC215" s="6" t="e">
        <f t="shared" si="168"/>
        <v>#VALUE!</v>
      </c>
      <c r="AD215" s="6" t="e">
        <f t="shared" si="169"/>
        <v>#VALUE!</v>
      </c>
      <c r="AE215" s="6" t="e">
        <f t="shared" si="170"/>
        <v>#VALUE!</v>
      </c>
      <c r="AF215" s="6" t="e">
        <f t="shared" si="171"/>
        <v>#VALUE!</v>
      </c>
      <c r="AG215" s="6" t="e">
        <f t="shared" si="172"/>
        <v>#VALUE!</v>
      </c>
      <c r="AH215" s="6"/>
      <c r="AI215" s="6">
        <f t="shared" si="173"/>
        <v>105</v>
      </c>
      <c r="AJ215" s="6" t="str">
        <f t="shared" si="174"/>
        <v>ו' וערבי חג מ 09:00 עד 13:00 ביתר הימים והשעות החניה במקום החניה הראשון הצמוד לתמרור זה מיועד לרכב הנושא תג נכה בלבד</v>
      </c>
      <c r="AK215" s="6">
        <f t="shared" si="175"/>
        <v>1</v>
      </c>
      <c r="AL215" s="6">
        <f t="shared" si="176"/>
        <v>17</v>
      </c>
      <c r="AM215" s="6" t="str">
        <f t="shared" si="177"/>
        <v>09:00</v>
      </c>
      <c r="AN215" s="6">
        <f t="shared" si="178"/>
        <v>26</v>
      </c>
      <c r="AO215" s="6" t="str">
        <f t="shared" si="179"/>
        <v>13:00</v>
      </c>
      <c r="AP215" s="6">
        <f t="shared" si="180"/>
        <v>116</v>
      </c>
      <c r="AQ215" s="6" t="str">
        <f t="shared" si="181"/>
        <v>00 ביתר הימים והשעות החניה במקום החניה הראשון הצמוד לתמרור זה מיועד לרכב הנושא תג נכה בלבד</v>
      </c>
      <c r="AR215" s="6" t="e">
        <f t="shared" si="182"/>
        <v>#VALUE!</v>
      </c>
      <c r="AS215" s="6" t="e">
        <f t="shared" si="183"/>
        <v>#VALUE!</v>
      </c>
      <c r="AT215" s="6" t="e">
        <f t="shared" si="184"/>
        <v>#VALUE!</v>
      </c>
      <c r="AU215" s="6" t="e">
        <f t="shared" si="185"/>
        <v>#VALUE!</v>
      </c>
      <c r="AV215" s="12">
        <f>IFERROR(VLOOKUP(K215,'prika 24h list'!A:B,2,FALSE),0)</f>
        <v>0</v>
      </c>
    </row>
    <row r="216" spans="1:48" ht="244.8" x14ac:dyDescent="0.3">
      <c r="A216" s="1" t="s">
        <v>216</v>
      </c>
      <c r="B216" s="1">
        <v>3121902</v>
      </c>
      <c r="C216" s="16" t="s">
        <v>842</v>
      </c>
      <c r="D216" s="6">
        <f t="shared" si="143"/>
        <v>17</v>
      </c>
      <c r="E216" s="6" t="str">
        <f t="shared" si="144"/>
        <v>קף 18</v>
      </c>
      <c r="F216" s="6">
        <f t="shared" si="145"/>
        <v>3</v>
      </c>
      <c r="G216" s="6">
        <f t="shared" si="146"/>
        <v>5</v>
      </c>
      <c r="H216" s="6">
        <f t="shared" si="147"/>
        <v>18</v>
      </c>
      <c r="I216" s="6">
        <f t="shared" si="148"/>
        <v>21</v>
      </c>
      <c r="J216" s="6">
        <f t="shared" si="149"/>
        <v>256</v>
      </c>
      <c r="K216" s="9" t="str">
        <f t="shared" si="150"/>
        <v>פריקה וטעינה רציפה מותרת לכלי רכב המוגדרים ברישיונם "משא" "מסחרי" ו"אחוד" בימי א' עד ה' מ 08:00 עד 16:00 בימי ו' וערבי חג מ 08:00 עד 15:00 ביתר הימים והשעות החניה בשני מקומות החניה הראשונים הצמודים לתמרור זה מיועד לרכב הנושא תג נכה בלבד</v>
      </c>
      <c r="L216" s="6">
        <f t="shared" si="151"/>
        <v>80</v>
      </c>
      <c r="M216" s="6">
        <f t="shared" si="152"/>
        <v>93</v>
      </c>
      <c r="N216" s="6" t="str">
        <f t="shared" si="153"/>
        <v>08:00</v>
      </c>
      <c r="O216" s="6">
        <f t="shared" si="154"/>
        <v>102</v>
      </c>
      <c r="P216" s="6" t="str">
        <f t="shared" si="155"/>
        <v>16:00</v>
      </c>
      <c r="Q216" s="6">
        <f t="shared" si="156"/>
        <v>112</v>
      </c>
      <c r="R216" s="6" t="str">
        <f t="shared" si="157"/>
        <v>00 בימי ו'</v>
      </c>
      <c r="S216" s="6" t="e">
        <f t="shared" si="158"/>
        <v>#VALUE!</v>
      </c>
      <c r="T216" s="6" t="e">
        <f t="shared" si="159"/>
        <v>#VALUE!</v>
      </c>
      <c r="U216" s="6" t="e">
        <f t="shared" si="160"/>
        <v>#VALUE!</v>
      </c>
      <c r="V216" s="6" t="e">
        <f t="shared" si="161"/>
        <v>#VALUE!</v>
      </c>
      <c r="W216" s="6" t="e">
        <f t="shared" si="162"/>
        <v>#VALUE!</v>
      </c>
      <c r="X216" s="6" t="e">
        <f t="shared" si="163"/>
        <v>#VALUE!</v>
      </c>
      <c r="Y216" s="6" t="e">
        <f t="shared" si="164"/>
        <v>#VALUE!</v>
      </c>
      <c r="Z216" s="6" t="e">
        <f t="shared" si="165"/>
        <v>#VALUE!</v>
      </c>
      <c r="AA216" s="6" t="e">
        <f t="shared" si="166"/>
        <v>#VALUE!</v>
      </c>
      <c r="AB216" s="6">
        <f t="shared" si="167"/>
        <v>236</v>
      </c>
      <c r="AC216" s="6" t="e">
        <f t="shared" si="168"/>
        <v>#VALUE!</v>
      </c>
      <c r="AD216" s="6" t="e">
        <f t="shared" si="169"/>
        <v>#VALUE!</v>
      </c>
      <c r="AE216" s="6" t="e">
        <f t="shared" si="170"/>
        <v>#VALUE!</v>
      </c>
      <c r="AF216" s="6" t="e">
        <f t="shared" si="171"/>
        <v>#VALUE!</v>
      </c>
      <c r="AG216" s="6" t="e">
        <f t="shared" si="172"/>
        <v>#VALUE!</v>
      </c>
      <c r="AH216" s="6"/>
      <c r="AI216" s="6">
        <f t="shared" si="173"/>
        <v>110</v>
      </c>
      <c r="AJ216" s="6" t="str">
        <f t="shared" si="174"/>
        <v>ו' וערבי חג מ 08:00 עד 15:00 ביתר הימים והשעות החניה בשני מקומות החניה הראשונים הצמודים לתמרור זה מיועד לרכב הנושא תג נכה בלבד</v>
      </c>
      <c r="AK216" s="6">
        <f t="shared" si="175"/>
        <v>1</v>
      </c>
      <c r="AL216" s="6">
        <f t="shared" si="176"/>
        <v>17</v>
      </c>
      <c r="AM216" s="6" t="str">
        <f t="shared" si="177"/>
        <v>08:00</v>
      </c>
      <c r="AN216" s="6">
        <f t="shared" si="178"/>
        <v>26</v>
      </c>
      <c r="AO216" s="6" t="str">
        <f t="shared" si="179"/>
        <v>15:00</v>
      </c>
      <c r="AP216" s="6">
        <f t="shared" si="180"/>
        <v>126</v>
      </c>
      <c r="AQ216" s="6" t="str">
        <f t="shared" si="181"/>
        <v>00 ביתר הימים והשעות החניה בשני מקומות החניה הראשונים הצמודים לתמרור זה מיועד לרכב הנושא תג נכה בלבד</v>
      </c>
      <c r="AR216" s="6" t="e">
        <f t="shared" si="182"/>
        <v>#VALUE!</v>
      </c>
      <c r="AS216" s="6" t="e">
        <f t="shared" si="183"/>
        <v>#VALUE!</v>
      </c>
      <c r="AT216" s="6" t="e">
        <f t="shared" si="184"/>
        <v>#VALUE!</v>
      </c>
      <c r="AU216" s="6" t="e">
        <f t="shared" si="185"/>
        <v>#VALUE!</v>
      </c>
      <c r="AV216" s="12">
        <f>IFERROR(VLOOKUP(K216,'prika 24h list'!A:B,2,FALSE),0)</f>
        <v>0</v>
      </c>
    </row>
    <row r="217" spans="1:48" ht="187.2" x14ac:dyDescent="0.3">
      <c r="A217" s="1" t="s">
        <v>217</v>
      </c>
      <c r="B217" s="1">
        <v>3121907</v>
      </c>
      <c r="C217" s="16" t="s">
        <v>843</v>
      </c>
      <c r="D217" s="6">
        <f t="shared" si="143"/>
        <v>17</v>
      </c>
      <c r="E217" s="6" t="str">
        <f t="shared" si="144"/>
        <v>קף 12</v>
      </c>
      <c r="F217" s="6">
        <f t="shared" si="145"/>
        <v>3</v>
      </c>
      <c r="G217" s="6">
        <f t="shared" si="146"/>
        <v>5</v>
      </c>
      <c r="H217" s="6">
        <f t="shared" si="147"/>
        <v>12</v>
      </c>
      <c r="I217" s="6">
        <f t="shared" si="148"/>
        <v>21</v>
      </c>
      <c r="J217" s="6">
        <f t="shared" si="149"/>
        <v>212</v>
      </c>
      <c r="K217" s="9" t="str">
        <f t="shared" si="150"/>
        <v>פריקה וטעינה רציפה מותרת לכלי רכב המוגדרים ברישיונם "משא" "מסחרי" ו"אחוד" בימי א' עד ו' מ 08:00 עד 14:00 ביתר הימים והשעות החניה במקום החניה הראשון הצמוד לתמרור זה מיועד לרכב הנושא תג נכה בלבד</v>
      </c>
      <c r="L217" s="6" t="e">
        <f t="shared" si="151"/>
        <v>#VALUE!</v>
      </c>
      <c r="M217" s="6" t="e">
        <f t="shared" si="152"/>
        <v>#VALUE!</v>
      </c>
      <c r="N217" s="6" t="e">
        <f t="shared" si="153"/>
        <v>#VALUE!</v>
      </c>
      <c r="O217" s="6" t="e">
        <f t="shared" si="154"/>
        <v>#VALUE!</v>
      </c>
      <c r="P217" s="6" t="e">
        <f t="shared" si="155"/>
        <v>#VALUE!</v>
      </c>
      <c r="Q217" s="6">
        <f t="shared" si="156"/>
        <v>192</v>
      </c>
      <c r="R217" s="6" t="e">
        <f t="shared" si="157"/>
        <v>#VALUE!</v>
      </c>
      <c r="S217" s="6" t="e">
        <f t="shared" si="158"/>
        <v>#VALUE!</v>
      </c>
      <c r="T217" s="6" t="e">
        <f t="shared" si="159"/>
        <v>#VALUE!</v>
      </c>
      <c r="U217" s="6" t="e">
        <f t="shared" si="160"/>
        <v>#VALUE!</v>
      </c>
      <c r="V217" s="6" t="e">
        <f t="shared" si="161"/>
        <v>#VALUE!</v>
      </c>
      <c r="W217" s="6">
        <f t="shared" si="162"/>
        <v>80</v>
      </c>
      <c r="X217" s="6">
        <f t="shared" si="163"/>
        <v>93</v>
      </c>
      <c r="Y217" s="6" t="str">
        <f t="shared" si="164"/>
        <v>08:00</v>
      </c>
      <c r="Z217" s="6">
        <f t="shared" si="165"/>
        <v>102</v>
      </c>
      <c r="AA217" s="6" t="str">
        <f t="shared" si="166"/>
        <v>14:00</v>
      </c>
      <c r="AB217" s="6">
        <f t="shared" si="167"/>
        <v>192</v>
      </c>
      <c r="AC217" s="6" t="str">
        <f t="shared" si="168"/>
        <v>00 ביתר הימים והשעות החניה במקום החניה הראשון הצמוד לתמרור זה מיועד לרכב הנושא תג נכה בלבד</v>
      </c>
      <c r="AD217" s="6" t="e">
        <f t="shared" si="169"/>
        <v>#VALUE!</v>
      </c>
      <c r="AE217" s="6" t="e">
        <f t="shared" si="170"/>
        <v>#VALUE!</v>
      </c>
      <c r="AF217" s="6" t="e">
        <f t="shared" si="171"/>
        <v>#VALUE!</v>
      </c>
      <c r="AG217" s="6" t="e">
        <f t="shared" si="172"/>
        <v>#VALUE!</v>
      </c>
      <c r="AH217" s="6"/>
      <c r="AI217" s="6">
        <f t="shared" si="173"/>
        <v>190</v>
      </c>
      <c r="AJ217" s="6" t="str">
        <f t="shared" si="174"/>
        <v>בד</v>
      </c>
      <c r="AK217" s="6" t="e">
        <f t="shared" si="175"/>
        <v>#VALUE!</v>
      </c>
      <c r="AL217" s="6" t="e">
        <f t="shared" si="176"/>
        <v>#VALUE!</v>
      </c>
      <c r="AM217" s="6" t="e">
        <f t="shared" si="177"/>
        <v>#VALUE!</v>
      </c>
      <c r="AN217" s="6" t="e">
        <f t="shared" si="178"/>
        <v>#VALUE!</v>
      </c>
      <c r="AO217" s="6" t="e">
        <f t="shared" si="179"/>
        <v>#VALUE!</v>
      </c>
      <c r="AP217" s="6">
        <f t="shared" si="180"/>
        <v>2</v>
      </c>
      <c r="AQ217" s="6" t="e">
        <f t="shared" si="181"/>
        <v>#VALUE!</v>
      </c>
      <c r="AR217" s="6" t="e">
        <f t="shared" si="182"/>
        <v>#VALUE!</v>
      </c>
      <c r="AS217" s="6" t="e">
        <f t="shared" si="183"/>
        <v>#VALUE!</v>
      </c>
      <c r="AT217" s="6" t="e">
        <f t="shared" si="184"/>
        <v>#VALUE!</v>
      </c>
      <c r="AU217" s="6" t="e">
        <f t="shared" si="185"/>
        <v>#VALUE!</v>
      </c>
      <c r="AV217" s="12">
        <f>IFERROR(VLOOKUP(K217,'prika 24h list'!A:B,2,FALSE),0)</f>
        <v>0</v>
      </c>
    </row>
    <row r="218" spans="1:48" ht="230.4" x14ac:dyDescent="0.3">
      <c r="A218" s="1" t="s">
        <v>218</v>
      </c>
      <c r="B218" s="1">
        <v>3121908</v>
      </c>
      <c r="C218" s="16" t="s">
        <v>844</v>
      </c>
      <c r="D218" s="6">
        <f t="shared" si="143"/>
        <v>17</v>
      </c>
      <c r="E218" s="6" t="str">
        <f t="shared" si="144"/>
        <v>קף 13</v>
      </c>
      <c r="F218" s="6">
        <f t="shared" si="145"/>
        <v>3</v>
      </c>
      <c r="G218" s="6">
        <f t="shared" si="146"/>
        <v>5</v>
      </c>
      <c r="H218" s="6">
        <f t="shared" si="147"/>
        <v>13</v>
      </c>
      <c r="I218" s="6">
        <f t="shared" si="148"/>
        <v>21</v>
      </c>
      <c r="J218" s="6">
        <f t="shared" si="149"/>
        <v>246</v>
      </c>
      <c r="K218" s="9" t="str">
        <f t="shared" si="150"/>
        <v>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v>
      </c>
      <c r="L218" s="6">
        <f t="shared" si="151"/>
        <v>80</v>
      </c>
      <c r="M218" s="6">
        <f t="shared" si="152"/>
        <v>93</v>
      </c>
      <c r="N218" s="6" t="str">
        <f t="shared" si="153"/>
        <v>08:00</v>
      </c>
      <c r="O218" s="6">
        <f t="shared" si="154"/>
        <v>102</v>
      </c>
      <c r="P218" s="6" t="str">
        <f t="shared" si="155"/>
        <v>15:00</v>
      </c>
      <c r="Q218" s="6">
        <f t="shared" si="156"/>
        <v>112</v>
      </c>
      <c r="R218" s="6" t="str">
        <f t="shared" si="157"/>
        <v>00 בימי ו'</v>
      </c>
      <c r="S218" s="6" t="e">
        <f t="shared" si="158"/>
        <v>#VALUE!</v>
      </c>
      <c r="T218" s="6" t="e">
        <f t="shared" si="159"/>
        <v>#VALUE!</v>
      </c>
      <c r="U218" s="6" t="e">
        <f t="shared" si="160"/>
        <v>#VALUE!</v>
      </c>
      <c r="V218" s="6" t="e">
        <f t="shared" si="161"/>
        <v>#VALUE!</v>
      </c>
      <c r="W218" s="6" t="e">
        <f t="shared" si="162"/>
        <v>#VALUE!</v>
      </c>
      <c r="X218" s="6" t="e">
        <f t="shared" si="163"/>
        <v>#VALUE!</v>
      </c>
      <c r="Y218" s="6" t="e">
        <f t="shared" si="164"/>
        <v>#VALUE!</v>
      </c>
      <c r="Z218" s="6" t="e">
        <f t="shared" si="165"/>
        <v>#VALUE!</v>
      </c>
      <c r="AA218" s="6" t="e">
        <f t="shared" si="166"/>
        <v>#VALUE!</v>
      </c>
      <c r="AB218" s="6">
        <f t="shared" si="167"/>
        <v>226</v>
      </c>
      <c r="AC218" s="6" t="e">
        <f t="shared" si="168"/>
        <v>#VALUE!</v>
      </c>
      <c r="AD218" s="6" t="e">
        <f t="shared" si="169"/>
        <v>#VALUE!</v>
      </c>
      <c r="AE218" s="6" t="e">
        <f t="shared" si="170"/>
        <v>#VALUE!</v>
      </c>
      <c r="AF218" s="6" t="e">
        <f t="shared" si="171"/>
        <v>#VALUE!</v>
      </c>
      <c r="AG218" s="6" t="e">
        <f t="shared" si="172"/>
        <v>#VALUE!</v>
      </c>
      <c r="AH218" s="6"/>
      <c r="AI218" s="6">
        <f t="shared" si="173"/>
        <v>110</v>
      </c>
      <c r="AJ218" s="6" t="str">
        <f t="shared" si="174"/>
        <v>ו' וערבי חג מ 08:00 עד 13:00 ביתר הימים והשעות החניה במקום החניה הראשון הצמוד לתמרור זה מיועד לרכב הנושא תג נכה בלבד</v>
      </c>
      <c r="AK218" s="6">
        <f t="shared" si="175"/>
        <v>1</v>
      </c>
      <c r="AL218" s="6">
        <f t="shared" si="176"/>
        <v>17</v>
      </c>
      <c r="AM218" s="6" t="str">
        <f t="shared" si="177"/>
        <v>08:00</v>
      </c>
      <c r="AN218" s="6">
        <f t="shared" si="178"/>
        <v>26</v>
      </c>
      <c r="AO218" s="6" t="str">
        <f t="shared" si="179"/>
        <v>13:00</v>
      </c>
      <c r="AP218" s="6">
        <f t="shared" si="180"/>
        <v>116</v>
      </c>
      <c r="AQ218" s="6" t="str">
        <f t="shared" si="181"/>
        <v>00 ביתר הימים והשעות החניה במקום החניה הראשון הצמוד לתמרור זה מיועד לרכב הנושא תג נכה בלבד</v>
      </c>
      <c r="AR218" s="6" t="e">
        <f t="shared" si="182"/>
        <v>#VALUE!</v>
      </c>
      <c r="AS218" s="6" t="e">
        <f t="shared" si="183"/>
        <v>#VALUE!</v>
      </c>
      <c r="AT218" s="6" t="e">
        <f t="shared" si="184"/>
        <v>#VALUE!</v>
      </c>
      <c r="AU218" s="6" t="e">
        <f t="shared" si="185"/>
        <v>#VALUE!</v>
      </c>
      <c r="AV218" s="12">
        <f>IFERROR(VLOOKUP(K218,'prika 24h list'!A:B,2,FALSE),0)</f>
        <v>0</v>
      </c>
    </row>
    <row r="219" spans="1:48" ht="230.4" x14ac:dyDescent="0.3">
      <c r="A219" s="1" t="s">
        <v>219</v>
      </c>
      <c r="B219" s="1">
        <v>3121934</v>
      </c>
      <c r="C219" s="16" t="s">
        <v>845</v>
      </c>
      <c r="D219" s="6">
        <f t="shared" si="143"/>
        <v>17</v>
      </c>
      <c r="E219" s="6" t="str">
        <f t="shared" si="144"/>
        <v>קף 12</v>
      </c>
      <c r="F219" s="6">
        <f t="shared" si="145"/>
        <v>3</v>
      </c>
      <c r="G219" s="6">
        <f t="shared" si="146"/>
        <v>5</v>
      </c>
      <c r="H219" s="6">
        <f t="shared" si="147"/>
        <v>12</v>
      </c>
      <c r="I219" s="6">
        <f t="shared" si="148"/>
        <v>21</v>
      </c>
      <c r="J219" s="6">
        <f t="shared" si="149"/>
        <v>246</v>
      </c>
      <c r="K219" s="9" t="str">
        <f t="shared" si="150"/>
        <v>פריקה וטעינה רציפה מותרת לכלי רכב המוגדרים ברישיונם "משא" "מסחרי" ו"אחוד" בימי א' עד ה' מ 08:00 עד 15:00 בימי ו' וערבי חג מ 08:00 עד 12:00 ביתר הימים והשעות החניה במקום החניה הראשון הצמוד לתמרור זה מיועד לרכב הנושא תג נכה בלבד</v>
      </c>
      <c r="L219" s="6">
        <f t="shared" si="151"/>
        <v>80</v>
      </c>
      <c r="M219" s="6">
        <f t="shared" si="152"/>
        <v>93</v>
      </c>
      <c r="N219" s="6" t="str">
        <f t="shared" si="153"/>
        <v>08:00</v>
      </c>
      <c r="O219" s="6">
        <f t="shared" si="154"/>
        <v>102</v>
      </c>
      <c r="P219" s="6" t="str">
        <f t="shared" si="155"/>
        <v>15:00</v>
      </c>
      <c r="Q219" s="6">
        <f t="shared" si="156"/>
        <v>112</v>
      </c>
      <c r="R219" s="6" t="str">
        <f t="shared" si="157"/>
        <v>00 בימי ו'</v>
      </c>
      <c r="S219" s="6" t="e">
        <f t="shared" si="158"/>
        <v>#VALUE!</v>
      </c>
      <c r="T219" s="6" t="e">
        <f t="shared" si="159"/>
        <v>#VALUE!</v>
      </c>
      <c r="U219" s="6" t="e">
        <f t="shared" si="160"/>
        <v>#VALUE!</v>
      </c>
      <c r="V219" s="6" t="e">
        <f t="shared" si="161"/>
        <v>#VALUE!</v>
      </c>
      <c r="W219" s="6" t="e">
        <f t="shared" si="162"/>
        <v>#VALUE!</v>
      </c>
      <c r="X219" s="6" t="e">
        <f t="shared" si="163"/>
        <v>#VALUE!</v>
      </c>
      <c r="Y219" s="6" t="e">
        <f t="shared" si="164"/>
        <v>#VALUE!</v>
      </c>
      <c r="Z219" s="6" t="e">
        <f t="shared" si="165"/>
        <v>#VALUE!</v>
      </c>
      <c r="AA219" s="6" t="e">
        <f t="shared" si="166"/>
        <v>#VALUE!</v>
      </c>
      <c r="AB219" s="6">
        <f t="shared" si="167"/>
        <v>226</v>
      </c>
      <c r="AC219" s="6" t="e">
        <f t="shared" si="168"/>
        <v>#VALUE!</v>
      </c>
      <c r="AD219" s="6" t="e">
        <f t="shared" si="169"/>
        <v>#VALUE!</v>
      </c>
      <c r="AE219" s="6" t="e">
        <f t="shared" si="170"/>
        <v>#VALUE!</v>
      </c>
      <c r="AF219" s="6" t="e">
        <f t="shared" si="171"/>
        <v>#VALUE!</v>
      </c>
      <c r="AG219" s="6" t="e">
        <f t="shared" si="172"/>
        <v>#VALUE!</v>
      </c>
      <c r="AH219" s="6"/>
      <c r="AI219" s="6">
        <f t="shared" si="173"/>
        <v>110</v>
      </c>
      <c r="AJ219" s="6" t="str">
        <f t="shared" si="174"/>
        <v>ו' וערבי חג מ 08:00 עד 12:00 ביתר הימים והשעות החניה במקום החניה הראשון הצמוד לתמרור זה מיועד לרכב הנושא תג נכה בלבד</v>
      </c>
      <c r="AK219" s="6">
        <f t="shared" si="175"/>
        <v>1</v>
      </c>
      <c r="AL219" s="6">
        <f t="shared" si="176"/>
        <v>17</v>
      </c>
      <c r="AM219" s="6" t="str">
        <f t="shared" si="177"/>
        <v>08:00</v>
      </c>
      <c r="AN219" s="6">
        <f t="shared" si="178"/>
        <v>26</v>
      </c>
      <c r="AO219" s="6" t="str">
        <f t="shared" si="179"/>
        <v>12:00</v>
      </c>
      <c r="AP219" s="6">
        <f t="shared" si="180"/>
        <v>116</v>
      </c>
      <c r="AQ219" s="6" t="str">
        <f t="shared" si="181"/>
        <v>00 ביתר הימים והשעות החניה במקום החניה הראשון הצמוד לתמרור זה מיועד לרכב הנושא תג נכה בלבד</v>
      </c>
      <c r="AR219" s="6" t="e">
        <f t="shared" si="182"/>
        <v>#VALUE!</v>
      </c>
      <c r="AS219" s="6" t="e">
        <f t="shared" si="183"/>
        <v>#VALUE!</v>
      </c>
      <c r="AT219" s="6" t="e">
        <f t="shared" si="184"/>
        <v>#VALUE!</v>
      </c>
      <c r="AU219" s="6" t="e">
        <f t="shared" si="185"/>
        <v>#VALUE!</v>
      </c>
      <c r="AV219" s="12">
        <f>IFERROR(VLOOKUP(K219,'prika 24h list'!A:B,2,FALSE),0)</f>
        <v>0</v>
      </c>
    </row>
    <row r="220" spans="1:48" ht="230.4" x14ac:dyDescent="0.3">
      <c r="A220" s="1" t="s">
        <v>220</v>
      </c>
      <c r="B220" s="1">
        <v>3121936</v>
      </c>
      <c r="C220" s="16" t="s">
        <v>846</v>
      </c>
      <c r="D220" s="6">
        <f t="shared" si="143"/>
        <v>17</v>
      </c>
      <c r="E220" s="6" t="str">
        <f t="shared" si="144"/>
        <v>קף 14</v>
      </c>
      <c r="F220" s="6">
        <f t="shared" si="145"/>
        <v>3</v>
      </c>
      <c r="G220" s="6">
        <f t="shared" si="146"/>
        <v>5</v>
      </c>
      <c r="H220" s="6">
        <f t="shared" si="147"/>
        <v>14</v>
      </c>
      <c r="I220" s="6">
        <f t="shared" si="148"/>
        <v>21</v>
      </c>
      <c r="J220" s="6">
        <f t="shared" si="149"/>
        <v>246</v>
      </c>
      <c r="K220" s="9" t="str">
        <f t="shared" si="150"/>
        <v>פריקה וטעינה רציפה מותרת לכלי רכב המוגדרים ברישיונם "משא" "מסחרי" ו"אחוד" בימי א' עד ה' מ 08:00 עד 17:00 בימי ו' וערבי חג מ 08:00 עד 12:00 ביתר הימים והשעות החניה במקום החניה הראשון הצמוד לתמרור זה מיועד לרכב הנושא תג נכה בלבד</v>
      </c>
      <c r="L220" s="6">
        <f t="shared" si="151"/>
        <v>80</v>
      </c>
      <c r="M220" s="6">
        <f t="shared" si="152"/>
        <v>93</v>
      </c>
      <c r="N220" s="6" t="str">
        <f t="shared" si="153"/>
        <v>08:00</v>
      </c>
      <c r="O220" s="6">
        <f t="shared" si="154"/>
        <v>102</v>
      </c>
      <c r="P220" s="6" t="str">
        <f t="shared" si="155"/>
        <v>17:00</v>
      </c>
      <c r="Q220" s="6">
        <f t="shared" si="156"/>
        <v>112</v>
      </c>
      <c r="R220" s="6" t="str">
        <f t="shared" si="157"/>
        <v>00 בימי ו'</v>
      </c>
      <c r="S220" s="6" t="e">
        <f t="shared" si="158"/>
        <v>#VALUE!</v>
      </c>
      <c r="T220" s="6" t="e">
        <f t="shared" si="159"/>
        <v>#VALUE!</v>
      </c>
      <c r="U220" s="6" t="e">
        <f t="shared" si="160"/>
        <v>#VALUE!</v>
      </c>
      <c r="V220" s="6" t="e">
        <f t="shared" si="161"/>
        <v>#VALUE!</v>
      </c>
      <c r="W220" s="6" t="e">
        <f t="shared" si="162"/>
        <v>#VALUE!</v>
      </c>
      <c r="X220" s="6" t="e">
        <f t="shared" si="163"/>
        <v>#VALUE!</v>
      </c>
      <c r="Y220" s="6" t="e">
        <f t="shared" si="164"/>
        <v>#VALUE!</v>
      </c>
      <c r="Z220" s="6" t="e">
        <f t="shared" si="165"/>
        <v>#VALUE!</v>
      </c>
      <c r="AA220" s="6" t="e">
        <f t="shared" si="166"/>
        <v>#VALUE!</v>
      </c>
      <c r="AB220" s="6">
        <f t="shared" si="167"/>
        <v>226</v>
      </c>
      <c r="AC220" s="6" t="e">
        <f t="shared" si="168"/>
        <v>#VALUE!</v>
      </c>
      <c r="AD220" s="6" t="e">
        <f t="shared" si="169"/>
        <v>#VALUE!</v>
      </c>
      <c r="AE220" s="6" t="e">
        <f t="shared" si="170"/>
        <v>#VALUE!</v>
      </c>
      <c r="AF220" s="6" t="e">
        <f t="shared" si="171"/>
        <v>#VALUE!</v>
      </c>
      <c r="AG220" s="6" t="e">
        <f t="shared" si="172"/>
        <v>#VALUE!</v>
      </c>
      <c r="AH220" s="6"/>
      <c r="AI220" s="6">
        <f t="shared" si="173"/>
        <v>110</v>
      </c>
      <c r="AJ220" s="6" t="str">
        <f t="shared" si="174"/>
        <v>ו' וערבי חג מ 08:00 עד 12:00 ביתר הימים והשעות החניה במקום החניה הראשון הצמוד לתמרור זה מיועד לרכב הנושא תג נכה בלבד</v>
      </c>
      <c r="AK220" s="6">
        <f t="shared" si="175"/>
        <v>1</v>
      </c>
      <c r="AL220" s="6">
        <f t="shared" si="176"/>
        <v>17</v>
      </c>
      <c r="AM220" s="6" t="str">
        <f t="shared" si="177"/>
        <v>08:00</v>
      </c>
      <c r="AN220" s="6">
        <f t="shared" si="178"/>
        <v>26</v>
      </c>
      <c r="AO220" s="6" t="str">
        <f t="shared" si="179"/>
        <v>12:00</v>
      </c>
      <c r="AP220" s="6">
        <f t="shared" si="180"/>
        <v>116</v>
      </c>
      <c r="AQ220" s="6" t="str">
        <f t="shared" si="181"/>
        <v>00 ביתר הימים והשעות החניה במקום החניה הראשון הצמוד לתמרור זה מיועד לרכב הנושא תג נכה בלבד</v>
      </c>
      <c r="AR220" s="6" t="e">
        <f t="shared" si="182"/>
        <v>#VALUE!</v>
      </c>
      <c r="AS220" s="6" t="e">
        <f t="shared" si="183"/>
        <v>#VALUE!</v>
      </c>
      <c r="AT220" s="6" t="e">
        <f t="shared" si="184"/>
        <v>#VALUE!</v>
      </c>
      <c r="AU220" s="6" t="e">
        <f t="shared" si="185"/>
        <v>#VALUE!</v>
      </c>
      <c r="AV220" s="12">
        <f>IFERROR(VLOOKUP(K220,'prika 24h list'!A:B,2,FALSE),0)</f>
        <v>0</v>
      </c>
    </row>
    <row r="221" spans="1:48" ht="187.2" x14ac:dyDescent="0.3">
      <c r="A221" s="1" t="s">
        <v>221</v>
      </c>
      <c r="B221" s="1">
        <v>3121938</v>
      </c>
      <c r="C221" s="16" t="s">
        <v>847</v>
      </c>
      <c r="D221" s="6">
        <f t="shared" si="143"/>
        <v>17</v>
      </c>
      <c r="E221" s="6" t="str">
        <f t="shared" si="144"/>
        <v>קף 12</v>
      </c>
      <c r="F221" s="6">
        <f t="shared" si="145"/>
        <v>3</v>
      </c>
      <c r="G221" s="6">
        <f t="shared" si="146"/>
        <v>5</v>
      </c>
      <c r="H221" s="6">
        <f t="shared" si="147"/>
        <v>12</v>
      </c>
      <c r="I221" s="6">
        <f t="shared" si="148"/>
        <v>21</v>
      </c>
      <c r="J221" s="6">
        <f t="shared" si="149"/>
        <v>212</v>
      </c>
      <c r="K221" s="9" t="str">
        <f t="shared" si="150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221" s="6">
        <f t="shared" si="151"/>
        <v>80</v>
      </c>
      <c r="M221" s="6">
        <f t="shared" si="152"/>
        <v>93</v>
      </c>
      <c r="N221" s="6" t="str">
        <f t="shared" si="153"/>
        <v>08:00</v>
      </c>
      <c r="O221" s="6">
        <f t="shared" si="154"/>
        <v>102</v>
      </c>
      <c r="P221" s="6" t="str">
        <f t="shared" si="155"/>
        <v>17:00</v>
      </c>
      <c r="Q221" s="6">
        <f t="shared" si="156"/>
        <v>192</v>
      </c>
      <c r="R221" s="6" t="str">
        <f t="shared" si="157"/>
        <v>00 ביתר הימים והשעות החניה במקום החניה הראשון הצמוד לתמרור זה מיועד לרכב הנושא תג נכה בלבד</v>
      </c>
      <c r="S221" s="6" t="e">
        <f t="shared" si="158"/>
        <v>#VALUE!</v>
      </c>
      <c r="T221" s="6" t="e">
        <f t="shared" si="159"/>
        <v>#VALUE!</v>
      </c>
      <c r="U221" s="6" t="e">
        <f t="shared" si="160"/>
        <v>#VALUE!</v>
      </c>
      <c r="V221" s="6" t="e">
        <f t="shared" si="161"/>
        <v>#VALUE!</v>
      </c>
      <c r="W221" s="6" t="e">
        <f t="shared" si="162"/>
        <v>#VALUE!</v>
      </c>
      <c r="X221" s="6" t="e">
        <f t="shared" si="163"/>
        <v>#VALUE!</v>
      </c>
      <c r="Y221" s="6" t="e">
        <f t="shared" si="164"/>
        <v>#VALUE!</v>
      </c>
      <c r="Z221" s="6" t="e">
        <f t="shared" si="165"/>
        <v>#VALUE!</v>
      </c>
      <c r="AA221" s="6" t="e">
        <f t="shared" si="166"/>
        <v>#VALUE!</v>
      </c>
      <c r="AB221" s="6">
        <f t="shared" si="167"/>
        <v>192</v>
      </c>
      <c r="AC221" s="6" t="e">
        <f t="shared" si="168"/>
        <v>#VALUE!</v>
      </c>
      <c r="AD221" s="6" t="e">
        <f t="shared" si="169"/>
        <v>#VALUE!</v>
      </c>
      <c r="AE221" s="6" t="e">
        <f t="shared" si="170"/>
        <v>#VALUE!</v>
      </c>
      <c r="AF221" s="6" t="e">
        <f t="shared" si="171"/>
        <v>#VALUE!</v>
      </c>
      <c r="AG221" s="6" t="e">
        <f t="shared" si="172"/>
        <v>#VALUE!</v>
      </c>
      <c r="AH221" s="6"/>
      <c r="AI221" s="6">
        <f t="shared" si="173"/>
        <v>190</v>
      </c>
      <c r="AJ221" s="6" t="str">
        <f t="shared" si="174"/>
        <v>בד</v>
      </c>
      <c r="AK221" s="6" t="e">
        <f t="shared" si="175"/>
        <v>#VALUE!</v>
      </c>
      <c r="AL221" s="6" t="e">
        <f t="shared" si="176"/>
        <v>#VALUE!</v>
      </c>
      <c r="AM221" s="6" t="e">
        <f t="shared" si="177"/>
        <v>#VALUE!</v>
      </c>
      <c r="AN221" s="6" t="e">
        <f t="shared" si="178"/>
        <v>#VALUE!</v>
      </c>
      <c r="AO221" s="6" t="e">
        <f t="shared" si="179"/>
        <v>#VALUE!</v>
      </c>
      <c r="AP221" s="6">
        <f t="shared" si="180"/>
        <v>2</v>
      </c>
      <c r="AQ221" s="6" t="e">
        <f t="shared" si="181"/>
        <v>#VALUE!</v>
      </c>
      <c r="AR221" s="6" t="e">
        <f t="shared" si="182"/>
        <v>#VALUE!</v>
      </c>
      <c r="AS221" s="6" t="e">
        <f t="shared" si="183"/>
        <v>#VALUE!</v>
      </c>
      <c r="AT221" s="6" t="e">
        <f t="shared" si="184"/>
        <v>#VALUE!</v>
      </c>
      <c r="AU221" s="6" t="e">
        <f t="shared" si="185"/>
        <v>#VALUE!</v>
      </c>
      <c r="AV221" s="12">
        <f>IFERROR(VLOOKUP(K221,'prika 24h list'!A:B,2,FALSE),0)</f>
        <v>0</v>
      </c>
    </row>
    <row r="222" spans="1:48" ht="43.2" x14ac:dyDescent="0.3">
      <c r="A222" s="1" t="s">
        <v>222</v>
      </c>
      <c r="B222" s="1">
        <v>1007440</v>
      </c>
      <c r="C222" s="16" t="s">
        <v>676</v>
      </c>
      <c r="D222" s="6" t="e">
        <f t="shared" si="143"/>
        <v>#VALUE!</v>
      </c>
      <c r="E222" s="6" t="e">
        <f t="shared" si="144"/>
        <v>#VALUE!</v>
      </c>
      <c r="F222" s="6" t="e">
        <f t="shared" si="145"/>
        <v>#VALUE!</v>
      </c>
      <c r="G222" s="6" t="e">
        <f t="shared" si="146"/>
        <v>#VALUE!</v>
      </c>
      <c r="H222" s="6" t="e">
        <f t="shared" si="147"/>
        <v>#VALUE!</v>
      </c>
      <c r="I222" s="6">
        <f t="shared" si="148"/>
        <v>13</v>
      </c>
      <c r="J222" s="6">
        <f t="shared" si="149"/>
        <v>151</v>
      </c>
      <c r="K222" s="9" t="str">
        <f t="shared" si="150"/>
        <v>פריקה וטעינה לכלי רכב המוגדרים ברישיונם "משא", "מסחרי" ו"אחוד" בלבד. החניה מותרת לכל כלי רכב ו' וערבי חג מ- 13:00 עד 24:00 במוצ"ש ומוצאי חג</v>
      </c>
      <c r="L222" s="6" t="e">
        <f t="shared" si="151"/>
        <v>#VALUE!</v>
      </c>
      <c r="M222" s="6" t="e">
        <f t="shared" si="152"/>
        <v>#VALUE!</v>
      </c>
      <c r="N222" s="6" t="e">
        <f t="shared" si="153"/>
        <v>#VALUE!</v>
      </c>
      <c r="O222" s="6" t="e">
        <f t="shared" si="154"/>
        <v>#VALUE!</v>
      </c>
      <c r="P222" s="6" t="e">
        <f t="shared" si="155"/>
        <v>#VALUE!</v>
      </c>
      <c r="Q222" s="6">
        <f t="shared" si="156"/>
        <v>139</v>
      </c>
      <c r="R222" s="6" t="e">
        <f t="shared" si="157"/>
        <v>#VALUE!</v>
      </c>
      <c r="S222" s="6" t="e">
        <f t="shared" si="158"/>
        <v>#VALUE!</v>
      </c>
      <c r="T222" s="6" t="e">
        <f t="shared" si="159"/>
        <v>#VALUE!</v>
      </c>
      <c r="U222" s="6" t="e">
        <f t="shared" si="160"/>
        <v>#VALUE!</v>
      </c>
      <c r="V222" s="6" t="e">
        <f t="shared" si="161"/>
        <v>#VALUE!</v>
      </c>
      <c r="W222" s="6" t="e">
        <f t="shared" si="162"/>
        <v>#VALUE!</v>
      </c>
      <c r="X222" s="6" t="e">
        <f t="shared" si="163"/>
        <v>#VALUE!</v>
      </c>
      <c r="Y222" s="6" t="e">
        <f t="shared" si="164"/>
        <v>#VALUE!</v>
      </c>
      <c r="Z222" s="6" t="e">
        <f t="shared" si="165"/>
        <v>#VALUE!</v>
      </c>
      <c r="AA222" s="6" t="e">
        <f t="shared" si="166"/>
        <v>#VALUE!</v>
      </c>
      <c r="AB222" s="6">
        <f t="shared" si="167"/>
        <v>139</v>
      </c>
      <c r="AC222" s="6" t="e">
        <f t="shared" si="168"/>
        <v>#VALUE!</v>
      </c>
      <c r="AD222" s="6" t="e">
        <f t="shared" si="169"/>
        <v>#VALUE!</v>
      </c>
      <c r="AE222" s="6" t="e">
        <f t="shared" si="170"/>
        <v>#VALUE!</v>
      </c>
      <c r="AF222" s="6" t="e">
        <f t="shared" si="171"/>
        <v>#VALUE!</v>
      </c>
      <c r="AG222" s="6" t="e">
        <f t="shared" si="172"/>
        <v>#VALUE!</v>
      </c>
      <c r="AH222" s="6"/>
      <c r="AI222" s="6">
        <f t="shared" si="173"/>
        <v>137</v>
      </c>
      <c r="AJ222" s="6" t="str">
        <f t="shared" si="174"/>
        <v>חג</v>
      </c>
      <c r="AK222" s="6" t="e">
        <f t="shared" si="175"/>
        <v>#VALUE!</v>
      </c>
      <c r="AL222" s="6" t="e">
        <f t="shared" si="176"/>
        <v>#VALUE!</v>
      </c>
      <c r="AM222" s="6" t="e">
        <f t="shared" si="177"/>
        <v>#VALUE!</v>
      </c>
      <c r="AN222" s="6" t="e">
        <f t="shared" si="178"/>
        <v>#VALUE!</v>
      </c>
      <c r="AO222" s="6" t="e">
        <f t="shared" si="179"/>
        <v>#VALUE!</v>
      </c>
      <c r="AP222" s="6">
        <f t="shared" si="180"/>
        <v>2</v>
      </c>
      <c r="AQ222" s="6" t="e">
        <f t="shared" si="181"/>
        <v>#VALUE!</v>
      </c>
      <c r="AR222" s="6" t="e">
        <f t="shared" si="182"/>
        <v>#VALUE!</v>
      </c>
      <c r="AS222" s="6" t="e">
        <f t="shared" si="183"/>
        <v>#VALUE!</v>
      </c>
      <c r="AT222" s="6" t="e">
        <f t="shared" si="184"/>
        <v>#VALUE!</v>
      </c>
      <c r="AU222" s="6" t="e">
        <f t="shared" si="185"/>
        <v>#VALUE!</v>
      </c>
      <c r="AV222" s="12">
        <f>IFERROR(VLOOKUP(K222,'prika 24h list'!A:B,2,FALSE),0)</f>
        <v>0</v>
      </c>
    </row>
    <row r="223" spans="1:48" ht="28.8" x14ac:dyDescent="0.3">
      <c r="A223" s="1" t="s">
        <v>223</v>
      </c>
      <c r="B223" s="1">
        <v>1007963</v>
      </c>
      <c r="C223" s="16" t="s">
        <v>848</v>
      </c>
      <c r="D223" s="6">
        <f t="shared" si="143"/>
        <v>51</v>
      </c>
      <c r="E223" s="6" t="str">
        <f t="shared" si="144"/>
        <v>00 12</v>
      </c>
      <c r="F223" s="6">
        <f t="shared" si="145"/>
        <v>3</v>
      </c>
      <c r="G223" s="6">
        <f t="shared" si="146"/>
        <v>5</v>
      </c>
      <c r="H223" s="6">
        <f t="shared" si="147"/>
        <v>12</v>
      </c>
      <c r="I223" s="6">
        <f t="shared" si="148"/>
        <v>55</v>
      </c>
      <c r="J223" s="6">
        <f t="shared" si="149"/>
        <v>72</v>
      </c>
      <c r="K223" s="9" t="str">
        <f t="shared" si="150"/>
        <v>פריקה וטעינה מותרת</v>
      </c>
      <c r="L223" s="6" t="e">
        <f t="shared" si="151"/>
        <v>#VALUE!</v>
      </c>
      <c r="M223" s="6" t="e">
        <f t="shared" si="152"/>
        <v>#VALUE!</v>
      </c>
      <c r="N223" s="6" t="e">
        <f t="shared" si="153"/>
        <v>#VALUE!</v>
      </c>
      <c r="O223" s="6" t="e">
        <f t="shared" si="154"/>
        <v>#VALUE!</v>
      </c>
      <c r="P223" s="6" t="e">
        <f t="shared" si="155"/>
        <v>#VALUE!</v>
      </c>
      <c r="Q223" s="6">
        <f t="shared" si="156"/>
        <v>18</v>
      </c>
      <c r="R223" s="6" t="e">
        <f t="shared" si="157"/>
        <v>#VALUE!</v>
      </c>
      <c r="S223" s="6" t="e">
        <f t="shared" si="158"/>
        <v>#VALUE!</v>
      </c>
      <c r="T223" s="6" t="e">
        <f t="shared" si="159"/>
        <v>#VALUE!</v>
      </c>
      <c r="U223" s="6" t="e">
        <f t="shared" si="160"/>
        <v>#VALUE!</v>
      </c>
      <c r="V223" s="6" t="e">
        <f t="shared" si="161"/>
        <v>#VALUE!</v>
      </c>
      <c r="W223" s="6" t="e">
        <f t="shared" si="162"/>
        <v>#VALUE!</v>
      </c>
      <c r="X223" s="6" t="e">
        <f t="shared" si="163"/>
        <v>#VALUE!</v>
      </c>
      <c r="Y223" s="6" t="e">
        <f t="shared" si="164"/>
        <v>#VALUE!</v>
      </c>
      <c r="Z223" s="6" t="e">
        <f t="shared" si="165"/>
        <v>#VALUE!</v>
      </c>
      <c r="AA223" s="6" t="e">
        <f t="shared" si="166"/>
        <v>#VALUE!</v>
      </c>
      <c r="AB223" s="6">
        <f t="shared" si="167"/>
        <v>18</v>
      </c>
      <c r="AC223" s="6" t="e">
        <f t="shared" si="168"/>
        <v>#VALUE!</v>
      </c>
      <c r="AD223" s="6" t="e">
        <f t="shared" si="169"/>
        <v>#VALUE!</v>
      </c>
      <c r="AE223" s="6" t="e">
        <f t="shared" si="170"/>
        <v>#VALUE!</v>
      </c>
      <c r="AF223" s="6" t="e">
        <f t="shared" si="171"/>
        <v>#VALUE!</v>
      </c>
      <c r="AG223" s="6" t="e">
        <f t="shared" si="172"/>
        <v>#VALUE!</v>
      </c>
      <c r="AH223" s="6"/>
      <c r="AI223" s="6">
        <f t="shared" si="173"/>
        <v>16</v>
      </c>
      <c r="AJ223" s="6" t="str">
        <f t="shared" si="174"/>
        <v>רת</v>
      </c>
      <c r="AK223" s="6" t="e">
        <f t="shared" si="175"/>
        <v>#VALUE!</v>
      </c>
      <c r="AL223" s="6" t="e">
        <f t="shared" si="176"/>
        <v>#VALUE!</v>
      </c>
      <c r="AM223" s="6" t="e">
        <f t="shared" si="177"/>
        <v>#VALUE!</v>
      </c>
      <c r="AN223" s="6" t="e">
        <f t="shared" si="178"/>
        <v>#VALUE!</v>
      </c>
      <c r="AO223" s="6" t="e">
        <f t="shared" si="179"/>
        <v>#VALUE!</v>
      </c>
      <c r="AP223" s="6">
        <f t="shared" si="180"/>
        <v>2</v>
      </c>
      <c r="AQ223" s="6" t="e">
        <f t="shared" si="181"/>
        <v>#VALUE!</v>
      </c>
      <c r="AR223" s="6" t="e">
        <f t="shared" si="182"/>
        <v>#VALUE!</v>
      </c>
      <c r="AS223" s="6" t="e">
        <f t="shared" si="183"/>
        <v>#VALUE!</v>
      </c>
      <c r="AT223" s="6" t="e">
        <f t="shared" si="184"/>
        <v>#VALUE!</v>
      </c>
      <c r="AU223" s="6" t="e">
        <f t="shared" si="185"/>
        <v>#VALUE!</v>
      </c>
      <c r="AV223" s="12">
        <f>IFERROR(VLOOKUP(K223,'prika 24h list'!A:B,2,FALSE),0)</f>
        <v>24</v>
      </c>
    </row>
    <row r="224" spans="1:48" x14ac:dyDescent="0.3">
      <c r="A224" s="1" t="s">
        <v>224</v>
      </c>
      <c r="B224" s="1">
        <v>1008791</v>
      </c>
      <c r="C224" s="16" t="s">
        <v>849</v>
      </c>
      <c r="D224" s="6">
        <f t="shared" si="143"/>
        <v>10</v>
      </c>
      <c r="E224" s="6" t="str">
        <f t="shared" si="144"/>
        <v>___ 3</v>
      </c>
      <c r="F224" s="6">
        <f t="shared" si="145"/>
        <v>4</v>
      </c>
      <c r="G224" s="6">
        <f t="shared" si="146"/>
        <v>5</v>
      </c>
      <c r="H224" s="6">
        <f t="shared" si="147"/>
        <v>3</v>
      </c>
      <c r="I224" s="6" t="e">
        <f t="shared" si="148"/>
        <v>#VALUE!</v>
      </c>
      <c r="J224" s="6">
        <f t="shared" si="149"/>
        <v>25</v>
      </c>
      <c r="K224" s="9" t="e">
        <f t="shared" si="150"/>
        <v>#VALUE!</v>
      </c>
      <c r="L224" s="6" t="e">
        <f t="shared" si="151"/>
        <v>#VALUE!</v>
      </c>
      <c r="M224" s="6" t="e">
        <f t="shared" si="152"/>
        <v>#VALUE!</v>
      </c>
      <c r="N224" s="6" t="e">
        <f t="shared" si="153"/>
        <v>#VALUE!</v>
      </c>
      <c r="O224" s="6" t="e">
        <f t="shared" si="154"/>
        <v>#VALUE!</v>
      </c>
      <c r="P224" s="6" t="e">
        <f t="shared" si="155"/>
        <v>#VALUE!</v>
      </c>
      <c r="Q224" s="6" t="e">
        <f t="shared" si="156"/>
        <v>#VALUE!</v>
      </c>
      <c r="R224" s="6" t="e">
        <f t="shared" si="157"/>
        <v>#VALUE!</v>
      </c>
      <c r="S224" s="6" t="e">
        <f t="shared" si="158"/>
        <v>#VALUE!</v>
      </c>
      <c r="T224" s="6" t="e">
        <f t="shared" si="159"/>
        <v>#VALUE!</v>
      </c>
      <c r="U224" s="6" t="e">
        <f t="shared" si="160"/>
        <v>#VALUE!</v>
      </c>
      <c r="V224" s="6" t="e">
        <f t="shared" si="161"/>
        <v>#VALUE!</v>
      </c>
      <c r="W224" s="6" t="e">
        <f t="shared" si="162"/>
        <v>#VALUE!</v>
      </c>
      <c r="X224" s="6" t="e">
        <f t="shared" si="163"/>
        <v>#VALUE!</v>
      </c>
      <c r="Y224" s="6" t="e">
        <f t="shared" si="164"/>
        <v>#VALUE!</v>
      </c>
      <c r="Z224" s="6" t="e">
        <f t="shared" si="165"/>
        <v>#VALUE!</v>
      </c>
      <c r="AA224" s="6" t="e">
        <f t="shared" si="166"/>
        <v>#VALUE!</v>
      </c>
      <c r="AB224" s="6" t="e">
        <f t="shared" si="167"/>
        <v>#VALUE!</v>
      </c>
      <c r="AC224" s="6" t="e">
        <f t="shared" si="168"/>
        <v>#VALUE!</v>
      </c>
      <c r="AD224" s="6" t="e">
        <f t="shared" si="169"/>
        <v>#VALUE!</v>
      </c>
      <c r="AE224" s="6" t="e">
        <f t="shared" si="170"/>
        <v>#VALUE!</v>
      </c>
      <c r="AF224" s="6" t="e">
        <f t="shared" si="171"/>
        <v>#VALUE!</v>
      </c>
      <c r="AG224" s="6" t="e">
        <f t="shared" si="172"/>
        <v>#VALUE!</v>
      </c>
      <c r="AH224" s="6"/>
      <c r="AI224" s="6">
        <f t="shared" si="173"/>
        <v>0</v>
      </c>
      <c r="AJ224" s="6" t="e">
        <f t="shared" si="174"/>
        <v>#VALUE!</v>
      </c>
      <c r="AK224" s="6" t="e">
        <f t="shared" si="175"/>
        <v>#VALUE!</v>
      </c>
      <c r="AL224" s="6" t="e">
        <f t="shared" si="176"/>
        <v>#VALUE!</v>
      </c>
      <c r="AM224" s="6" t="e">
        <f t="shared" si="177"/>
        <v>#VALUE!</v>
      </c>
      <c r="AN224" s="6" t="e">
        <f t="shared" si="178"/>
        <v>#VALUE!</v>
      </c>
      <c r="AO224" s="6" t="e">
        <f t="shared" si="179"/>
        <v>#VALUE!</v>
      </c>
      <c r="AP224" s="6" t="e">
        <f t="shared" si="180"/>
        <v>#VALUE!</v>
      </c>
      <c r="AQ224" s="6" t="e">
        <f t="shared" si="181"/>
        <v>#VALUE!</v>
      </c>
      <c r="AR224" s="6" t="e">
        <f t="shared" si="182"/>
        <v>#VALUE!</v>
      </c>
      <c r="AS224" s="6" t="e">
        <f t="shared" si="183"/>
        <v>#VALUE!</v>
      </c>
      <c r="AT224" s="6" t="e">
        <f t="shared" si="184"/>
        <v>#VALUE!</v>
      </c>
      <c r="AU224" s="6" t="e">
        <f t="shared" si="185"/>
        <v>#VALUE!</v>
      </c>
      <c r="AV224" s="12">
        <f>IFERROR(VLOOKUP(K224,'prika 24h list'!A:B,2,FALSE),0)</f>
        <v>0</v>
      </c>
    </row>
    <row r="225" spans="1:48" ht="158.4" x14ac:dyDescent="0.3">
      <c r="A225" s="1" t="s">
        <v>225</v>
      </c>
      <c r="B225" s="1">
        <v>1009673</v>
      </c>
      <c r="C225" s="16" t="s">
        <v>850</v>
      </c>
      <c r="D225" s="6">
        <f t="shared" si="143"/>
        <v>11</v>
      </c>
      <c r="E225" s="6" t="str">
        <f t="shared" si="144"/>
        <v>__ 12</v>
      </c>
      <c r="F225" s="6">
        <f t="shared" si="145"/>
        <v>3</v>
      </c>
      <c r="G225" s="6">
        <f t="shared" si="146"/>
        <v>5</v>
      </c>
      <c r="H225" s="6">
        <f t="shared" si="147"/>
        <v>12</v>
      </c>
      <c r="I225" s="6">
        <f t="shared" si="148"/>
        <v>21</v>
      </c>
      <c r="J225" s="6">
        <f t="shared" si="149"/>
        <v>219</v>
      </c>
      <c r="K225" s="9" t="str">
        <f t="shared" si="150"/>
        <v>פריקה וטעינה רציפה לכלי רכב המוגדרים ברישיונם "משא" "מסחרי" ו"אחוד" בלבד בימים א' עד ה' מ 08:00 עד 10:00 מ15:00 עד 17:00 יום ו' מ08:00 עד 10:00 מותרת החניה לכל סוגי הרכב ביתר שעות היממה בשבת וערבי חג</v>
      </c>
      <c r="L225" s="6">
        <f t="shared" si="151"/>
        <v>80</v>
      </c>
      <c r="M225" s="6">
        <f t="shared" si="152"/>
        <v>93</v>
      </c>
      <c r="N225" s="6" t="str">
        <f t="shared" si="153"/>
        <v>08:00</v>
      </c>
      <c r="O225" s="6">
        <f t="shared" si="154"/>
        <v>102</v>
      </c>
      <c r="P225" s="6" t="str">
        <f t="shared" si="155"/>
        <v>10:00</v>
      </c>
      <c r="Q225" s="6">
        <f t="shared" si="156"/>
        <v>127</v>
      </c>
      <c r="R225" s="6" t="str">
        <f t="shared" si="157"/>
        <v>00 מ15:00 עד 17:00 יום ו'</v>
      </c>
      <c r="S225" s="6">
        <f t="shared" si="158"/>
        <v>7</v>
      </c>
      <c r="T225" s="6" t="str">
        <f t="shared" si="159"/>
        <v>15:00</v>
      </c>
      <c r="U225" s="6">
        <f t="shared" si="160"/>
        <v>16</v>
      </c>
      <c r="V225" s="6" t="str">
        <f t="shared" si="161"/>
        <v>17:00</v>
      </c>
      <c r="W225" s="6" t="e">
        <f t="shared" si="162"/>
        <v>#VALUE!</v>
      </c>
      <c r="X225" s="6" t="e">
        <f t="shared" si="163"/>
        <v>#VALUE!</v>
      </c>
      <c r="Y225" s="6" t="e">
        <f t="shared" si="164"/>
        <v>#VALUE!</v>
      </c>
      <c r="Z225" s="6" t="e">
        <f t="shared" si="165"/>
        <v>#VALUE!</v>
      </c>
      <c r="AA225" s="6" t="e">
        <f t="shared" si="166"/>
        <v>#VALUE!</v>
      </c>
      <c r="AB225" s="6">
        <f t="shared" si="167"/>
        <v>199</v>
      </c>
      <c r="AC225" s="6" t="e">
        <f t="shared" si="168"/>
        <v>#VALUE!</v>
      </c>
      <c r="AD225" s="6" t="e">
        <f t="shared" si="169"/>
        <v>#VALUE!</v>
      </c>
      <c r="AE225" s="6" t="e">
        <f t="shared" si="170"/>
        <v>#VALUE!</v>
      </c>
      <c r="AF225" s="6" t="e">
        <f t="shared" si="171"/>
        <v>#VALUE!</v>
      </c>
      <c r="AG225" s="6" t="e">
        <f t="shared" si="172"/>
        <v>#VALUE!</v>
      </c>
      <c r="AH225" s="6"/>
      <c r="AI225" s="6">
        <f t="shared" si="173"/>
        <v>125</v>
      </c>
      <c r="AJ225" s="6" t="str">
        <f t="shared" si="174"/>
        <v>ו' מ08:00 עד 10:00 מותרת החניה לכל סוגי הרכב ביתר שעות היממה בשבת וערבי חג</v>
      </c>
      <c r="AK225" s="6">
        <f t="shared" si="175"/>
        <v>1</v>
      </c>
      <c r="AL225" s="6">
        <f t="shared" si="176"/>
        <v>7</v>
      </c>
      <c r="AM225" s="6" t="str">
        <f t="shared" si="177"/>
        <v>08:00</v>
      </c>
      <c r="AN225" s="6">
        <f t="shared" si="178"/>
        <v>16</v>
      </c>
      <c r="AO225" s="6" t="str">
        <f t="shared" si="179"/>
        <v>10:00</v>
      </c>
      <c r="AP225" s="6">
        <f t="shared" si="180"/>
        <v>74</v>
      </c>
      <c r="AQ225" s="6" t="str">
        <f t="shared" si="181"/>
        <v>00 מותרת החניה לכל סוגי הרכב ביתר שעות היממה בשבת וערבי חג</v>
      </c>
      <c r="AR225" s="6" t="e">
        <f t="shared" si="182"/>
        <v>#VALUE!</v>
      </c>
      <c r="AS225" s="6" t="e">
        <f t="shared" si="183"/>
        <v>#VALUE!</v>
      </c>
      <c r="AT225" s="6" t="e">
        <f t="shared" si="184"/>
        <v>#VALUE!</v>
      </c>
      <c r="AU225" s="6" t="e">
        <f t="shared" si="185"/>
        <v>#VALUE!</v>
      </c>
      <c r="AV225" s="12">
        <f>IFERROR(VLOOKUP(K225,'prika 24h list'!A:B,2,FALSE),0)</f>
        <v>0</v>
      </c>
    </row>
    <row r="226" spans="1:48" ht="144" x14ac:dyDescent="0.3">
      <c r="A226" s="1" t="s">
        <v>226</v>
      </c>
      <c r="B226" s="1">
        <v>1013034</v>
      </c>
      <c r="C226" s="16" t="s">
        <v>851</v>
      </c>
      <c r="D226" s="6">
        <f t="shared" si="143"/>
        <v>17</v>
      </c>
      <c r="E226" s="6" t="str">
        <f t="shared" si="144"/>
        <v>קף 18</v>
      </c>
      <c r="F226" s="6">
        <f t="shared" si="145"/>
        <v>3</v>
      </c>
      <c r="G226" s="6">
        <f t="shared" si="146"/>
        <v>5</v>
      </c>
      <c r="H226" s="6">
        <f t="shared" si="147"/>
        <v>18</v>
      </c>
      <c r="I226" s="6">
        <f t="shared" si="148"/>
        <v>27</v>
      </c>
      <c r="J226" s="6">
        <f t="shared" si="149"/>
        <v>214</v>
      </c>
      <c r="K226" s="9" t="str">
        <f t="shared" si="150"/>
        <v>פריקה וטעינה רציפה לכל רכב עד 4 טון המוגדרים ברשיונים "משא", "מסחרי", "אחוד" בלבד בימים א' עד ה' משעה 08:00 עד 16:00 בימי ו' משעה 08:00 עד 13:00 ביתר השעות והימים מותרת החניה לכל סוגי הרכב</v>
      </c>
      <c r="L226" s="6">
        <f t="shared" si="151"/>
        <v>89</v>
      </c>
      <c r="M226" s="6">
        <f t="shared" si="152"/>
        <v>105</v>
      </c>
      <c r="N226" s="6" t="str">
        <f t="shared" si="153"/>
        <v>08:00</v>
      </c>
      <c r="O226" s="6">
        <f t="shared" si="154"/>
        <v>114</v>
      </c>
      <c r="P226" s="6" t="str">
        <f t="shared" si="155"/>
        <v>16:00</v>
      </c>
      <c r="Q226" s="6">
        <f t="shared" si="156"/>
        <v>124</v>
      </c>
      <c r="R226" s="6" t="str">
        <f t="shared" si="157"/>
        <v>00 בימי ו'</v>
      </c>
      <c r="S226" s="6" t="e">
        <f t="shared" si="158"/>
        <v>#VALUE!</v>
      </c>
      <c r="T226" s="6" t="e">
        <f t="shared" si="159"/>
        <v>#VALUE!</v>
      </c>
      <c r="U226" s="6" t="e">
        <f t="shared" si="160"/>
        <v>#VALUE!</v>
      </c>
      <c r="V226" s="6" t="e">
        <f t="shared" si="161"/>
        <v>#VALUE!</v>
      </c>
      <c r="W226" s="6" t="e">
        <f t="shared" si="162"/>
        <v>#VALUE!</v>
      </c>
      <c r="X226" s="6" t="e">
        <f t="shared" si="163"/>
        <v>#VALUE!</v>
      </c>
      <c r="Y226" s="6" t="e">
        <f t="shared" si="164"/>
        <v>#VALUE!</v>
      </c>
      <c r="Z226" s="6" t="e">
        <f t="shared" si="165"/>
        <v>#VALUE!</v>
      </c>
      <c r="AA226" s="6" t="e">
        <f t="shared" si="166"/>
        <v>#VALUE!</v>
      </c>
      <c r="AB226" s="6">
        <f t="shared" si="167"/>
        <v>188</v>
      </c>
      <c r="AC226" s="6" t="e">
        <f t="shared" si="168"/>
        <v>#VALUE!</v>
      </c>
      <c r="AD226" s="6" t="e">
        <f t="shared" si="169"/>
        <v>#VALUE!</v>
      </c>
      <c r="AE226" s="6" t="e">
        <f t="shared" si="170"/>
        <v>#VALUE!</v>
      </c>
      <c r="AF226" s="6" t="e">
        <f t="shared" si="171"/>
        <v>#VALUE!</v>
      </c>
      <c r="AG226" s="6" t="e">
        <f t="shared" si="172"/>
        <v>#VALUE!</v>
      </c>
      <c r="AH226" s="6"/>
      <c r="AI226" s="6">
        <f t="shared" si="173"/>
        <v>122</v>
      </c>
      <c r="AJ226" s="6" t="str">
        <f t="shared" si="174"/>
        <v>ו' משעה 08:00 עד 13:00 ביתר השעות והימים מותרת החניה לכל סוגי הרכב</v>
      </c>
      <c r="AK226" s="6">
        <f t="shared" si="175"/>
        <v>1</v>
      </c>
      <c r="AL226" s="6">
        <f t="shared" si="176"/>
        <v>11</v>
      </c>
      <c r="AM226" s="6" t="str">
        <f t="shared" si="177"/>
        <v>08:00</v>
      </c>
      <c r="AN226" s="6">
        <f t="shared" si="178"/>
        <v>20</v>
      </c>
      <c r="AO226" s="6" t="str">
        <f t="shared" si="179"/>
        <v>13:00</v>
      </c>
      <c r="AP226" s="6">
        <f t="shared" si="180"/>
        <v>66</v>
      </c>
      <c r="AQ226" s="6" t="str">
        <f t="shared" si="181"/>
        <v>00 ביתר השעות והימים מותרת החניה לכל סוגי הרכב</v>
      </c>
      <c r="AR226" s="6" t="e">
        <f t="shared" si="182"/>
        <v>#VALUE!</v>
      </c>
      <c r="AS226" s="6" t="e">
        <f t="shared" si="183"/>
        <v>#VALUE!</v>
      </c>
      <c r="AT226" s="6" t="e">
        <f t="shared" si="184"/>
        <v>#VALUE!</v>
      </c>
      <c r="AU226" s="6" t="e">
        <f t="shared" si="185"/>
        <v>#VALUE!</v>
      </c>
      <c r="AV226" s="12">
        <f>IFERROR(VLOOKUP(K226,'prika 24h list'!A:B,2,FALSE),0)</f>
        <v>0</v>
      </c>
    </row>
    <row r="227" spans="1:48" ht="28.8" x14ac:dyDescent="0.3">
      <c r="A227" s="1" t="s">
        <v>227</v>
      </c>
      <c r="B227" s="1">
        <v>1024899</v>
      </c>
      <c r="C227" s="16" t="s">
        <v>852</v>
      </c>
      <c r="D227" s="6">
        <f t="shared" si="143"/>
        <v>17</v>
      </c>
      <c r="E227" s="6" t="str">
        <f t="shared" si="144"/>
        <v>קף 21</v>
      </c>
      <c r="F227" s="6">
        <f t="shared" si="145"/>
        <v>3</v>
      </c>
      <c r="G227" s="6">
        <f t="shared" si="146"/>
        <v>5</v>
      </c>
      <c r="H227" s="6">
        <f t="shared" si="147"/>
        <v>21</v>
      </c>
      <c r="I227" s="6">
        <f t="shared" si="148"/>
        <v>56</v>
      </c>
      <c r="J227" s="6">
        <f t="shared" si="149"/>
        <v>73</v>
      </c>
      <c r="K227" s="9" t="str">
        <f t="shared" si="150"/>
        <v>פריקה וטעינה מותרת</v>
      </c>
      <c r="L227" s="6" t="e">
        <f t="shared" si="151"/>
        <v>#VALUE!</v>
      </c>
      <c r="M227" s="6" t="e">
        <f t="shared" si="152"/>
        <v>#VALUE!</v>
      </c>
      <c r="N227" s="6" t="e">
        <f t="shared" si="153"/>
        <v>#VALUE!</v>
      </c>
      <c r="O227" s="6" t="e">
        <f t="shared" si="154"/>
        <v>#VALUE!</v>
      </c>
      <c r="P227" s="6" t="e">
        <f t="shared" si="155"/>
        <v>#VALUE!</v>
      </c>
      <c r="Q227" s="6">
        <f t="shared" si="156"/>
        <v>18</v>
      </c>
      <c r="R227" s="6" t="e">
        <f t="shared" si="157"/>
        <v>#VALUE!</v>
      </c>
      <c r="S227" s="6" t="e">
        <f t="shared" si="158"/>
        <v>#VALUE!</v>
      </c>
      <c r="T227" s="6" t="e">
        <f t="shared" si="159"/>
        <v>#VALUE!</v>
      </c>
      <c r="U227" s="6" t="e">
        <f t="shared" si="160"/>
        <v>#VALUE!</v>
      </c>
      <c r="V227" s="6" t="e">
        <f t="shared" si="161"/>
        <v>#VALUE!</v>
      </c>
      <c r="W227" s="6" t="e">
        <f t="shared" si="162"/>
        <v>#VALUE!</v>
      </c>
      <c r="X227" s="6" t="e">
        <f t="shared" si="163"/>
        <v>#VALUE!</v>
      </c>
      <c r="Y227" s="6" t="e">
        <f t="shared" si="164"/>
        <v>#VALUE!</v>
      </c>
      <c r="Z227" s="6" t="e">
        <f t="shared" si="165"/>
        <v>#VALUE!</v>
      </c>
      <c r="AA227" s="6" t="e">
        <f t="shared" si="166"/>
        <v>#VALUE!</v>
      </c>
      <c r="AB227" s="6">
        <f t="shared" si="167"/>
        <v>18</v>
      </c>
      <c r="AC227" s="6" t="e">
        <f t="shared" si="168"/>
        <v>#VALUE!</v>
      </c>
      <c r="AD227" s="6" t="e">
        <f t="shared" si="169"/>
        <v>#VALUE!</v>
      </c>
      <c r="AE227" s="6" t="e">
        <f t="shared" si="170"/>
        <v>#VALUE!</v>
      </c>
      <c r="AF227" s="6" t="e">
        <f t="shared" si="171"/>
        <v>#VALUE!</v>
      </c>
      <c r="AG227" s="6" t="e">
        <f t="shared" si="172"/>
        <v>#VALUE!</v>
      </c>
      <c r="AH227" s="6"/>
      <c r="AI227" s="6">
        <f t="shared" si="173"/>
        <v>16</v>
      </c>
      <c r="AJ227" s="6" t="str">
        <f t="shared" si="174"/>
        <v>רת</v>
      </c>
      <c r="AK227" s="6" t="e">
        <f t="shared" si="175"/>
        <v>#VALUE!</v>
      </c>
      <c r="AL227" s="6" t="e">
        <f t="shared" si="176"/>
        <v>#VALUE!</v>
      </c>
      <c r="AM227" s="6" t="e">
        <f t="shared" si="177"/>
        <v>#VALUE!</v>
      </c>
      <c r="AN227" s="6" t="e">
        <f t="shared" si="178"/>
        <v>#VALUE!</v>
      </c>
      <c r="AO227" s="6" t="e">
        <f t="shared" si="179"/>
        <v>#VALUE!</v>
      </c>
      <c r="AP227" s="6">
        <f t="shared" si="180"/>
        <v>2</v>
      </c>
      <c r="AQ227" s="6" t="e">
        <f t="shared" si="181"/>
        <v>#VALUE!</v>
      </c>
      <c r="AR227" s="6" t="e">
        <f t="shared" si="182"/>
        <v>#VALUE!</v>
      </c>
      <c r="AS227" s="6" t="e">
        <f t="shared" si="183"/>
        <v>#VALUE!</v>
      </c>
      <c r="AT227" s="6" t="e">
        <f t="shared" si="184"/>
        <v>#VALUE!</v>
      </c>
      <c r="AU227" s="6" t="e">
        <f t="shared" si="185"/>
        <v>#VALUE!</v>
      </c>
      <c r="AV227" s="12">
        <f>IFERROR(VLOOKUP(K227,'prika 24h list'!A:B,2,FALSE),0)</f>
        <v>24</v>
      </c>
    </row>
    <row r="228" spans="1:48" ht="115.2" x14ac:dyDescent="0.3">
      <c r="A228" s="1" t="s">
        <v>228</v>
      </c>
      <c r="B228" s="1">
        <v>1025605</v>
      </c>
      <c r="C228" s="16" t="s">
        <v>853</v>
      </c>
      <c r="D228" s="6">
        <f t="shared" si="143"/>
        <v>36</v>
      </c>
      <c r="E228" s="6" t="str">
        <f t="shared" si="144"/>
        <v>פה 12</v>
      </c>
      <c r="F228" s="6">
        <f t="shared" si="145"/>
        <v>3</v>
      </c>
      <c r="G228" s="6">
        <f t="shared" si="146"/>
        <v>5</v>
      </c>
      <c r="H228" s="6">
        <f t="shared" si="147"/>
        <v>12</v>
      </c>
      <c r="I228" s="6">
        <f t="shared" si="148"/>
        <v>14</v>
      </c>
      <c r="J228" s="6">
        <f t="shared" si="149"/>
        <v>187</v>
      </c>
      <c r="K228" s="9" t="str">
        <f t="shared" si="150"/>
        <v>פריקה וטעינה רציפה 12 מטר לכלי רכב המוגדרים ברישיונם "משא", "מסחרי" ו-"אחוד" בלבד בימים א' עד ה' משעה 08:00 עד 15:00 ביום ו' משעה 08:00 עד 13:00 ביתר השעות והימים אסורה החניה</v>
      </c>
      <c r="L228" s="6">
        <f t="shared" si="151"/>
        <v>89</v>
      </c>
      <c r="M228" s="6">
        <f t="shared" si="152"/>
        <v>105</v>
      </c>
      <c r="N228" s="6" t="str">
        <f t="shared" si="153"/>
        <v>08:00</v>
      </c>
      <c r="O228" s="6">
        <f t="shared" si="154"/>
        <v>114</v>
      </c>
      <c r="P228" s="6" t="str">
        <f t="shared" si="155"/>
        <v>15:00</v>
      </c>
      <c r="Q228" s="6">
        <f t="shared" si="156"/>
        <v>124</v>
      </c>
      <c r="R228" s="6" t="str">
        <f t="shared" si="157"/>
        <v>00 ביום ו'</v>
      </c>
      <c r="S228" s="6" t="e">
        <f t="shared" si="158"/>
        <v>#VALUE!</v>
      </c>
      <c r="T228" s="6" t="e">
        <f t="shared" si="159"/>
        <v>#VALUE!</v>
      </c>
      <c r="U228" s="6" t="e">
        <f t="shared" si="160"/>
        <v>#VALUE!</v>
      </c>
      <c r="V228" s="6" t="e">
        <f t="shared" si="161"/>
        <v>#VALUE!</v>
      </c>
      <c r="W228" s="6" t="e">
        <f t="shared" si="162"/>
        <v>#VALUE!</v>
      </c>
      <c r="X228" s="6" t="e">
        <f t="shared" si="163"/>
        <v>#VALUE!</v>
      </c>
      <c r="Y228" s="6" t="e">
        <f t="shared" si="164"/>
        <v>#VALUE!</v>
      </c>
      <c r="Z228" s="6" t="e">
        <f t="shared" si="165"/>
        <v>#VALUE!</v>
      </c>
      <c r="AA228" s="6" t="e">
        <f t="shared" si="166"/>
        <v>#VALUE!</v>
      </c>
      <c r="AB228" s="6">
        <f t="shared" si="167"/>
        <v>174</v>
      </c>
      <c r="AC228" s="6" t="e">
        <f t="shared" si="168"/>
        <v>#VALUE!</v>
      </c>
      <c r="AD228" s="6" t="e">
        <f t="shared" si="169"/>
        <v>#VALUE!</v>
      </c>
      <c r="AE228" s="6" t="e">
        <f t="shared" si="170"/>
        <v>#VALUE!</v>
      </c>
      <c r="AF228" s="6" t="e">
        <f t="shared" si="171"/>
        <v>#VALUE!</v>
      </c>
      <c r="AG228" s="6" t="e">
        <f t="shared" si="172"/>
        <v>#VALUE!</v>
      </c>
      <c r="AH228" s="6"/>
      <c r="AI228" s="6">
        <f t="shared" si="173"/>
        <v>122</v>
      </c>
      <c r="AJ228" s="6" t="str">
        <f t="shared" si="174"/>
        <v>ו' משעה 08:00 עד 13:00 ביתר השעות והימים אסורה החניה</v>
      </c>
      <c r="AK228" s="6">
        <f t="shared" si="175"/>
        <v>1</v>
      </c>
      <c r="AL228" s="6">
        <f t="shared" si="176"/>
        <v>11</v>
      </c>
      <c r="AM228" s="6" t="str">
        <f t="shared" si="177"/>
        <v>08:00</v>
      </c>
      <c r="AN228" s="6">
        <f t="shared" si="178"/>
        <v>20</v>
      </c>
      <c r="AO228" s="6" t="str">
        <f t="shared" si="179"/>
        <v>13:00</v>
      </c>
      <c r="AP228" s="6">
        <f t="shared" si="180"/>
        <v>52</v>
      </c>
      <c r="AQ228" s="6" t="str">
        <f t="shared" si="181"/>
        <v>00 ביתר השעות והימים אסורה החניה</v>
      </c>
      <c r="AR228" s="6" t="e">
        <f t="shared" si="182"/>
        <v>#VALUE!</v>
      </c>
      <c r="AS228" s="6" t="e">
        <f t="shared" si="183"/>
        <v>#VALUE!</v>
      </c>
      <c r="AT228" s="6" t="e">
        <f t="shared" si="184"/>
        <v>#VALUE!</v>
      </c>
      <c r="AU228" s="6" t="e">
        <f t="shared" si="185"/>
        <v>#VALUE!</v>
      </c>
      <c r="AV228" s="12">
        <f>IFERROR(VLOOKUP(K228,'prika 24h list'!A:B,2,FALSE),0)</f>
        <v>0</v>
      </c>
    </row>
    <row r="229" spans="1:48" ht="28.8" x14ac:dyDescent="0.3">
      <c r="A229" s="1" t="s">
        <v>229</v>
      </c>
      <c r="B229" s="1">
        <v>1032656</v>
      </c>
      <c r="C229" s="16" t="s">
        <v>854</v>
      </c>
      <c r="D229" s="6">
        <f t="shared" si="143"/>
        <v>11</v>
      </c>
      <c r="E229" s="6" t="str">
        <f t="shared" si="144"/>
        <v>__ 12</v>
      </c>
      <c r="F229" s="6">
        <f t="shared" si="145"/>
        <v>3</v>
      </c>
      <c r="G229" s="6">
        <f t="shared" si="146"/>
        <v>5</v>
      </c>
      <c r="H229" s="6">
        <f t="shared" si="147"/>
        <v>12</v>
      </c>
      <c r="I229" s="6">
        <f t="shared" si="148"/>
        <v>48</v>
      </c>
      <c r="J229" s="6">
        <f t="shared" si="149"/>
        <v>65</v>
      </c>
      <c r="K229" s="9" t="str">
        <f t="shared" si="150"/>
        <v>פריקה וטעינה מותרת</v>
      </c>
      <c r="L229" s="6" t="e">
        <f t="shared" si="151"/>
        <v>#VALUE!</v>
      </c>
      <c r="M229" s="6" t="e">
        <f t="shared" si="152"/>
        <v>#VALUE!</v>
      </c>
      <c r="N229" s="6" t="e">
        <f t="shared" si="153"/>
        <v>#VALUE!</v>
      </c>
      <c r="O229" s="6" t="e">
        <f t="shared" si="154"/>
        <v>#VALUE!</v>
      </c>
      <c r="P229" s="6" t="e">
        <f t="shared" si="155"/>
        <v>#VALUE!</v>
      </c>
      <c r="Q229" s="6">
        <f t="shared" si="156"/>
        <v>18</v>
      </c>
      <c r="R229" s="6" t="e">
        <f t="shared" si="157"/>
        <v>#VALUE!</v>
      </c>
      <c r="S229" s="6" t="e">
        <f t="shared" si="158"/>
        <v>#VALUE!</v>
      </c>
      <c r="T229" s="6" t="e">
        <f t="shared" si="159"/>
        <v>#VALUE!</v>
      </c>
      <c r="U229" s="6" t="e">
        <f t="shared" si="160"/>
        <v>#VALUE!</v>
      </c>
      <c r="V229" s="6" t="e">
        <f t="shared" si="161"/>
        <v>#VALUE!</v>
      </c>
      <c r="W229" s="6" t="e">
        <f t="shared" si="162"/>
        <v>#VALUE!</v>
      </c>
      <c r="X229" s="6" t="e">
        <f t="shared" si="163"/>
        <v>#VALUE!</v>
      </c>
      <c r="Y229" s="6" t="e">
        <f t="shared" si="164"/>
        <v>#VALUE!</v>
      </c>
      <c r="Z229" s="6" t="e">
        <f t="shared" si="165"/>
        <v>#VALUE!</v>
      </c>
      <c r="AA229" s="6" t="e">
        <f t="shared" si="166"/>
        <v>#VALUE!</v>
      </c>
      <c r="AB229" s="6">
        <f t="shared" si="167"/>
        <v>18</v>
      </c>
      <c r="AC229" s="6" t="e">
        <f t="shared" si="168"/>
        <v>#VALUE!</v>
      </c>
      <c r="AD229" s="6" t="e">
        <f t="shared" si="169"/>
        <v>#VALUE!</v>
      </c>
      <c r="AE229" s="6" t="e">
        <f t="shared" si="170"/>
        <v>#VALUE!</v>
      </c>
      <c r="AF229" s="6" t="e">
        <f t="shared" si="171"/>
        <v>#VALUE!</v>
      </c>
      <c r="AG229" s="6" t="e">
        <f t="shared" si="172"/>
        <v>#VALUE!</v>
      </c>
      <c r="AH229" s="6"/>
      <c r="AI229" s="6">
        <f t="shared" si="173"/>
        <v>16</v>
      </c>
      <c r="AJ229" s="6" t="str">
        <f t="shared" si="174"/>
        <v>רת</v>
      </c>
      <c r="AK229" s="6" t="e">
        <f t="shared" si="175"/>
        <v>#VALUE!</v>
      </c>
      <c r="AL229" s="6" t="e">
        <f t="shared" si="176"/>
        <v>#VALUE!</v>
      </c>
      <c r="AM229" s="6" t="e">
        <f t="shared" si="177"/>
        <v>#VALUE!</v>
      </c>
      <c r="AN229" s="6" t="e">
        <f t="shared" si="178"/>
        <v>#VALUE!</v>
      </c>
      <c r="AO229" s="6" t="e">
        <f t="shared" si="179"/>
        <v>#VALUE!</v>
      </c>
      <c r="AP229" s="6">
        <f t="shared" si="180"/>
        <v>2</v>
      </c>
      <c r="AQ229" s="6" t="e">
        <f t="shared" si="181"/>
        <v>#VALUE!</v>
      </c>
      <c r="AR229" s="6" t="e">
        <f t="shared" si="182"/>
        <v>#VALUE!</v>
      </c>
      <c r="AS229" s="6" t="e">
        <f t="shared" si="183"/>
        <v>#VALUE!</v>
      </c>
      <c r="AT229" s="6" t="e">
        <f t="shared" si="184"/>
        <v>#VALUE!</v>
      </c>
      <c r="AU229" s="6" t="e">
        <f t="shared" si="185"/>
        <v>#VALUE!</v>
      </c>
      <c r="AV229" s="12">
        <f>IFERROR(VLOOKUP(K229,'prika 24h list'!A:B,2,FALSE),0)</f>
        <v>24</v>
      </c>
    </row>
    <row r="230" spans="1:48" ht="201.6" x14ac:dyDescent="0.3">
      <c r="A230" s="1" t="s">
        <v>230</v>
      </c>
      <c r="B230" s="1">
        <v>1035913</v>
      </c>
      <c r="C230" s="16" t="s">
        <v>855</v>
      </c>
      <c r="D230" s="6">
        <f t="shared" si="143"/>
        <v>17</v>
      </c>
      <c r="E230" s="6" t="str">
        <f t="shared" si="144"/>
        <v>קף 12</v>
      </c>
      <c r="F230" s="6">
        <f t="shared" si="145"/>
        <v>3</v>
      </c>
      <c r="G230" s="6">
        <f t="shared" si="146"/>
        <v>5</v>
      </c>
      <c r="H230" s="6">
        <f t="shared" si="147"/>
        <v>12</v>
      </c>
      <c r="I230" s="6">
        <f t="shared" si="148"/>
        <v>27</v>
      </c>
      <c r="J230" s="6">
        <f t="shared" si="149"/>
        <v>230</v>
      </c>
      <c r="K230" s="9" t="str">
        <f t="shared" si="150"/>
        <v xml:space="preserve">פריקה וטעינה רציפה לכלי רכב המוגדרים ברשיונם "משא", "מסחרי" ו"אחוד" בלבד בימי א' עד ה' מ-09:00 עד 15:00 ו' וערבי חג מ-09:00 עד 13:00 רכב החונה בניגוד לחוק יגרר ביתר הימים והשעות מותרת החניה לכל סוגי הרכב </v>
      </c>
      <c r="L230" s="6">
        <f t="shared" si="151"/>
        <v>79</v>
      </c>
      <c r="M230" s="6">
        <f t="shared" si="152"/>
        <v>92</v>
      </c>
      <c r="N230" s="6" t="str">
        <f t="shared" si="153"/>
        <v>09:00</v>
      </c>
      <c r="O230" s="6">
        <f t="shared" si="154"/>
        <v>101</v>
      </c>
      <c r="P230" s="6" t="str">
        <f t="shared" si="155"/>
        <v>15:00</v>
      </c>
      <c r="Q230" s="6">
        <f t="shared" si="156"/>
        <v>106</v>
      </c>
      <c r="R230" s="6" t="str">
        <f t="shared" si="157"/>
        <v>00 ו'</v>
      </c>
      <c r="S230" s="6" t="e">
        <f t="shared" si="158"/>
        <v>#VALUE!</v>
      </c>
      <c r="T230" s="6" t="e">
        <f t="shared" si="159"/>
        <v>#VALUE!</v>
      </c>
      <c r="U230" s="6" t="e">
        <f t="shared" si="160"/>
        <v>#VALUE!</v>
      </c>
      <c r="V230" s="6" t="e">
        <f t="shared" si="161"/>
        <v>#VALUE!</v>
      </c>
      <c r="W230" s="6" t="e">
        <f t="shared" si="162"/>
        <v>#VALUE!</v>
      </c>
      <c r="X230" s="6" t="e">
        <f t="shared" si="163"/>
        <v>#VALUE!</v>
      </c>
      <c r="Y230" s="6" t="e">
        <f t="shared" si="164"/>
        <v>#VALUE!</v>
      </c>
      <c r="Z230" s="6" t="e">
        <f t="shared" si="165"/>
        <v>#VALUE!</v>
      </c>
      <c r="AA230" s="6" t="e">
        <f t="shared" si="166"/>
        <v>#VALUE!</v>
      </c>
      <c r="AB230" s="6">
        <f t="shared" si="167"/>
        <v>204</v>
      </c>
      <c r="AC230" s="6" t="e">
        <f t="shared" si="168"/>
        <v>#VALUE!</v>
      </c>
      <c r="AD230" s="6" t="e">
        <f t="shared" si="169"/>
        <v>#VALUE!</v>
      </c>
      <c r="AE230" s="6" t="e">
        <f t="shared" si="170"/>
        <v>#VALUE!</v>
      </c>
      <c r="AF230" s="6" t="e">
        <f t="shared" si="171"/>
        <v>#VALUE!</v>
      </c>
      <c r="AG230" s="6" t="e">
        <f t="shared" si="172"/>
        <v>#VALUE!</v>
      </c>
      <c r="AH230" s="6"/>
      <c r="AI230" s="6">
        <f t="shared" si="173"/>
        <v>104</v>
      </c>
      <c r="AJ230" s="6" t="str">
        <f t="shared" si="174"/>
        <v xml:space="preserve">ו' וערבי חג מ-09:00 עד 13:00 רכב החונה בניגוד לחוק יגרר ביתר הימים והשעות מותרת החניה לכל סוגי הרכב </v>
      </c>
      <c r="AK230" s="6">
        <f t="shared" si="175"/>
        <v>1</v>
      </c>
      <c r="AL230" s="6">
        <f t="shared" si="176"/>
        <v>17</v>
      </c>
      <c r="AM230" s="6" t="str">
        <f t="shared" si="177"/>
        <v>09:00</v>
      </c>
      <c r="AN230" s="6">
        <f t="shared" si="178"/>
        <v>26</v>
      </c>
      <c r="AO230" s="6" t="str">
        <f t="shared" si="179"/>
        <v>13:00</v>
      </c>
      <c r="AP230" s="6">
        <f t="shared" si="180"/>
        <v>100</v>
      </c>
      <c r="AQ230" s="6" t="str">
        <f t="shared" si="181"/>
        <v xml:space="preserve">00 רכב החונה בניגוד לחוק יגרר ביתר הימים והשעות מותרת החניה לכל סוגי הרכב </v>
      </c>
      <c r="AR230" s="6" t="e">
        <f t="shared" si="182"/>
        <v>#VALUE!</v>
      </c>
      <c r="AS230" s="6" t="e">
        <f t="shared" si="183"/>
        <v>#VALUE!</v>
      </c>
      <c r="AT230" s="6" t="e">
        <f t="shared" si="184"/>
        <v>#VALUE!</v>
      </c>
      <c r="AU230" s="6" t="e">
        <f t="shared" si="185"/>
        <v>#VALUE!</v>
      </c>
      <c r="AV230" s="12">
        <f>IFERROR(VLOOKUP(K230,'prika 24h list'!A:B,2,FALSE),0)</f>
        <v>0</v>
      </c>
    </row>
    <row r="231" spans="1:48" ht="28.8" x14ac:dyDescent="0.3">
      <c r="A231" s="1" t="s">
        <v>231</v>
      </c>
      <c r="B231" s="1">
        <v>1036031</v>
      </c>
      <c r="C231" s="16" t="s">
        <v>856</v>
      </c>
      <c r="D231" s="6">
        <f t="shared" si="143"/>
        <v>11</v>
      </c>
      <c r="E231" s="6" t="str">
        <f t="shared" si="144"/>
        <v>__ 12</v>
      </c>
      <c r="F231" s="6">
        <f t="shared" si="145"/>
        <v>3</v>
      </c>
      <c r="G231" s="6">
        <f t="shared" si="146"/>
        <v>5</v>
      </c>
      <c r="H231" s="6">
        <f t="shared" si="147"/>
        <v>12</v>
      </c>
      <c r="I231" s="6">
        <f t="shared" si="148"/>
        <v>50</v>
      </c>
      <c r="J231" s="6">
        <f t="shared" si="149"/>
        <v>67</v>
      </c>
      <c r="K231" s="9" t="str">
        <f t="shared" si="150"/>
        <v>פריקה וטעינה מותרת</v>
      </c>
      <c r="L231" s="6" t="e">
        <f t="shared" si="151"/>
        <v>#VALUE!</v>
      </c>
      <c r="M231" s="6" t="e">
        <f t="shared" si="152"/>
        <v>#VALUE!</v>
      </c>
      <c r="N231" s="6" t="e">
        <f t="shared" si="153"/>
        <v>#VALUE!</v>
      </c>
      <c r="O231" s="6" t="e">
        <f t="shared" si="154"/>
        <v>#VALUE!</v>
      </c>
      <c r="P231" s="6" t="e">
        <f t="shared" si="155"/>
        <v>#VALUE!</v>
      </c>
      <c r="Q231" s="6">
        <f t="shared" si="156"/>
        <v>18</v>
      </c>
      <c r="R231" s="6" t="e">
        <f t="shared" si="157"/>
        <v>#VALUE!</v>
      </c>
      <c r="S231" s="6" t="e">
        <f t="shared" si="158"/>
        <v>#VALUE!</v>
      </c>
      <c r="T231" s="6" t="e">
        <f t="shared" si="159"/>
        <v>#VALUE!</v>
      </c>
      <c r="U231" s="6" t="e">
        <f t="shared" si="160"/>
        <v>#VALUE!</v>
      </c>
      <c r="V231" s="6" t="e">
        <f t="shared" si="161"/>
        <v>#VALUE!</v>
      </c>
      <c r="W231" s="6" t="e">
        <f t="shared" si="162"/>
        <v>#VALUE!</v>
      </c>
      <c r="X231" s="6" t="e">
        <f t="shared" si="163"/>
        <v>#VALUE!</v>
      </c>
      <c r="Y231" s="6" t="e">
        <f t="shared" si="164"/>
        <v>#VALUE!</v>
      </c>
      <c r="Z231" s="6" t="e">
        <f t="shared" si="165"/>
        <v>#VALUE!</v>
      </c>
      <c r="AA231" s="6" t="e">
        <f t="shared" si="166"/>
        <v>#VALUE!</v>
      </c>
      <c r="AB231" s="6">
        <f t="shared" si="167"/>
        <v>18</v>
      </c>
      <c r="AC231" s="6" t="e">
        <f t="shared" si="168"/>
        <v>#VALUE!</v>
      </c>
      <c r="AD231" s="6" t="e">
        <f t="shared" si="169"/>
        <v>#VALUE!</v>
      </c>
      <c r="AE231" s="6" t="e">
        <f t="shared" si="170"/>
        <v>#VALUE!</v>
      </c>
      <c r="AF231" s="6" t="e">
        <f t="shared" si="171"/>
        <v>#VALUE!</v>
      </c>
      <c r="AG231" s="6" t="e">
        <f t="shared" si="172"/>
        <v>#VALUE!</v>
      </c>
      <c r="AH231" s="6"/>
      <c r="AI231" s="6">
        <f t="shared" si="173"/>
        <v>16</v>
      </c>
      <c r="AJ231" s="6" t="str">
        <f t="shared" si="174"/>
        <v>רת</v>
      </c>
      <c r="AK231" s="6" t="e">
        <f t="shared" si="175"/>
        <v>#VALUE!</v>
      </c>
      <c r="AL231" s="6" t="e">
        <f t="shared" si="176"/>
        <v>#VALUE!</v>
      </c>
      <c r="AM231" s="6" t="e">
        <f t="shared" si="177"/>
        <v>#VALUE!</v>
      </c>
      <c r="AN231" s="6" t="e">
        <f t="shared" si="178"/>
        <v>#VALUE!</v>
      </c>
      <c r="AO231" s="6" t="e">
        <f t="shared" si="179"/>
        <v>#VALUE!</v>
      </c>
      <c r="AP231" s="6">
        <f t="shared" si="180"/>
        <v>2</v>
      </c>
      <c r="AQ231" s="6" t="e">
        <f t="shared" si="181"/>
        <v>#VALUE!</v>
      </c>
      <c r="AR231" s="6" t="e">
        <f t="shared" si="182"/>
        <v>#VALUE!</v>
      </c>
      <c r="AS231" s="6" t="e">
        <f t="shared" si="183"/>
        <v>#VALUE!</v>
      </c>
      <c r="AT231" s="6" t="e">
        <f t="shared" si="184"/>
        <v>#VALUE!</v>
      </c>
      <c r="AU231" s="6" t="e">
        <f t="shared" si="185"/>
        <v>#VALUE!</v>
      </c>
      <c r="AV231" s="12">
        <f>IFERROR(VLOOKUP(K231,'prika 24h list'!A:B,2,FALSE),0)</f>
        <v>24</v>
      </c>
    </row>
    <row r="232" spans="1:48" ht="158.4" x14ac:dyDescent="0.3">
      <c r="A232" s="1" t="s">
        <v>232</v>
      </c>
      <c r="B232" s="1">
        <v>1036262</v>
      </c>
      <c r="C232" s="16" t="s">
        <v>857</v>
      </c>
      <c r="D232" s="6" t="e">
        <f t="shared" si="143"/>
        <v>#VALUE!</v>
      </c>
      <c r="E232" s="6" t="e">
        <f t="shared" si="144"/>
        <v>#VALUE!</v>
      </c>
      <c r="F232" s="6" t="e">
        <f t="shared" si="145"/>
        <v>#VALUE!</v>
      </c>
      <c r="G232" s="6" t="e">
        <f t="shared" si="146"/>
        <v>#VALUE!</v>
      </c>
      <c r="H232" s="6" t="e">
        <f t="shared" si="147"/>
        <v>#VALUE!</v>
      </c>
      <c r="I232" s="6">
        <f t="shared" si="148"/>
        <v>14</v>
      </c>
      <c r="J232" s="6">
        <f t="shared" si="149"/>
        <v>191</v>
      </c>
      <c r="K232" s="9" t="str">
        <f t="shared" si="150"/>
        <v xml:space="preserve">פריקה וטעינה רציפה לכלי רכב המוגדרים ברשיונם "משא", "מסחרי" ו"אחוד" בלבד בימים א' עד ה' משעה 09:00 עד 15:00 רכב חונה בניגוד לחוק יגרר ביתר השעות והשעות מותרת החניה לכל סוגי הרכב </v>
      </c>
      <c r="L232" s="6">
        <f t="shared" si="151"/>
        <v>80</v>
      </c>
      <c r="M232" s="6">
        <f t="shared" si="152"/>
        <v>96</v>
      </c>
      <c r="N232" s="6" t="str">
        <f t="shared" si="153"/>
        <v>09:00</v>
      </c>
      <c r="O232" s="6">
        <f t="shared" si="154"/>
        <v>105</v>
      </c>
      <c r="P232" s="6" t="str">
        <f t="shared" si="155"/>
        <v>15:00</v>
      </c>
      <c r="Q232" s="6">
        <f t="shared" si="156"/>
        <v>178</v>
      </c>
      <c r="R232" s="6" t="str">
        <f t="shared" si="157"/>
        <v xml:space="preserve">00 רכב חונה בניגוד לחוק יגרר ביתר השעות והשעות מותרת החניה לכל סוגי הרכב </v>
      </c>
      <c r="S232" s="6" t="e">
        <f t="shared" si="158"/>
        <v>#VALUE!</v>
      </c>
      <c r="T232" s="6" t="e">
        <f t="shared" si="159"/>
        <v>#VALUE!</v>
      </c>
      <c r="U232" s="6" t="e">
        <f t="shared" si="160"/>
        <v>#VALUE!</v>
      </c>
      <c r="V232" s="6" t="e">
        <f t="shared" si="161"/>
        <v>#VALUE!</v>
      </c>
      <c r="W232" s="6" t="e">
        <f t="shared" si="162"/>
        <v>#VALUE!</v>
      </c>
      <c r="X232" s="6" t="e">
        <f t="shared" si="163"/>
        <v>#VALUE!</v>
      </c>
      <c r="Y232" s="6" t="e">
        <f t="shared" si="164"/>
        <v>#VALUE!</v>
      </c>
      <c r="Z232" s="6" t="e">
        <f t="shared" si="165"/>
        <v>#VALUE!</v>
      </c>
      <c r="AA232" s="6" t="e">
        <f t="shared" si="166"/>
        <v>#VALUE!</v>
      </c>
      <c r="AB232" s="6">
        <f t="shared" si="167"/>
        <v>178</v>
      </c>
      <c r="AC232" s="6" t="e">
        <f t="shared" si="168"/>
        <v>#VALUE!</v>
      </c>
      <c r="AD232" s="6" t="e">
        <f t="shared" si="169"/>
        <v>#VALUE!</v>
      </c>
      <c r="AE232" s="6" t="e">
        <f t="shared" si="170"/>
        <v>#VALUE!</v>
      </c>
      <c r="AF232" s="6" t="e">
        <f t="shared" si="171"/>
        <v>#VALUE!</v>
      </c>
      <c r="AG232" s="6" t="e">
        <f t="shared" si="172"/>
        <v>#VALUE!</v>
      </c>
      <c r="AH232" s="6"/>
      <c r="AI232" s="6">
        <f t="shared" si="173"/>
        <v>176</v>
      </c>
      <c r="AJ232" s="6" t="str">
        <f t="shared" si="174"/>
        <v xml:space="preserve">ב </v>
      </c>
      <c r="AK232" s="6" t="e">
        <f t="shared" si="175"/>
        <v>#VALUE!</v>
      </c>
      <c r="AL232" s="6" t="e">
        <f t="shared" si="176"/>
        <v>#VALUE!</v>
      </c>
      <c r="AM232" s="6" t="e">
        <f t="shared" si="177"/>
        <v>#VALUE!</v>
      </c>
      <c r="AN232" s="6" t="e">
        <f t="shared" si="178"/>
        <v>#VALUE!</v>
      </c>
      <c r="AO232" s="6" t="e">
        <f t="shared" si="179"/>
        <v>#VALUE!</v>
      </c>
      <c r="AP232" s="6">
        <f t="shared" si="180"/>
        <v>2</v>
      </c>
      <c r="AQ232" s="6" t="e">
        <f t="shared" si="181"/>
        <v>#VALUE!</v>
      </c>
      <c r="AR232" s="6" t="e">
        <f t="shared" si="182"/>
        <v>#VALUE!</v>
      </c>
      <c r="AS232" s="6" t="e">
        <f t="shared" si="183"/>
        <v>#VALUE!</v>
      </c>
      <c r="AT232" s="6" t="e">
        <f t="shared" si="184"/>
        <v>#VALUE!</v>
      </c>
      <c r="AU232" s="6" t="e">
        <f t="shared" si="185"/>
        <v>#VALUE!</v>
      </c>
      <c r="AV232" s="12">
        <f>IFERROR(VLOOKUP(K232,'prika 24h list'!A:B,2,FALSE),0)</f>
        <v>0</v>
      </c>
    </row>
    <row r="233" spans="1:48" ht="28.8" x14ac:dyDescent="0.3">
      <c r="A233" s="1" t="s">
        <v>233</v>
      </c>
      <c r="B233" s="1">
        <v>1036570</v>
      </c>
      <c r="C233" s="16" t="s">
        <v>696</v>
      </c>
      <c r="D233" s="6" t="e">
        <f t="shared" si="143"/>
        <v>#VALUE!</v>
      </c>
      <c r="E233" s="6" t="e">
        <f t="shared" si="144"/>
        <v>#VALUE!</v>
      </c>
      <c r="F233" s="6" t="e">
        <f t="shared" si="145"/>
        <v>#VALUE!</v>
      </c>
      <c r="G233" s="6" t="e">
        <f t="shared" si="146"/>
        <v>#VALUE!</v>
      </c>
      <c r="H233" s="6" t="e">
        <f t="shared" si="147"/>
        <v>#VALUE!</v>
      </c>
      <c r="I233" s="6">
        <f t="shared" si="148"/>
        <v>49</v>
      </c>
      <c r="J233" s="6">
        <f t="shared" si="149"/>
        <v>66</v>
      </c>
      <c r="K233" s="9" t="str">
        <f t="shared" si="150"/>
        <v>פריקה וטעינה מותרת</v>
      </c>
      <c r="L233" s="6" t="e">
        <f t="shared" si="151"/>
        <v>#VALUE!</v>
      </c>
      <c r="M233" s="6" t="e">
        <f t="shared" si="152"/>
        <v>#VALUE!</v>
      </c>
      <c r="N233" s="6" t="e">
        <f t="shared" si="153"/>
        <v>#VALUE!</v>
      </c>
      <c r="O233" s="6" t="e">
        <f t="shared" si="154"/>
        <v>#VALUE!</v>
      </c>
      <c r="P233" s="6" t="e">
        <f t="shared" si="155"/>
        <v>#VALUE!</v>
      </c>
      <c r="Q233" s="6">
        <f t="shared" si="156"/>
        <v>18</v>
      </c>
      <c r="R233" s="6" t="e">
        <f t="shared" si="157"/>
        <v>#VALUE!</v>
      </c>
      <c r="S233" s="6" t="e">
        <f t="shared" si="158"/>
        <v>#VALUE!</v>
      </c>
      <c r="T233" s="6" t="e">
        <f t="shared" si="159"/>
        <v>#VALUE!</v>
      </c>
      <c r="U233" s="6" t="e">
        <f t="shared" si="160"/>
        <v>#VALUE!</v>
      </c>
      <c r="V233" s="6" t="e">
        <f t="shared" si="161"/>
        <v>#VALUE!</v>
      </c>
      <c r="W233" s="6" t="e">
        <f t="shared" si="162"/>
        <v>#VALUE!</v>
      </c>
      <c r="X233" s="6" t="e">
        <f t="shared" si="163"/>
        <v>#VALUE!</v>
      </c>
      <c r="Y233" s="6" t="e">
        <f t="shared" si="164"/>
        <v>#VALUE!</v>
      </c>
      <c r="Z233" s="6" t="e">
        <f t="shared" si="165"/>
        <v>#VALUE!</v>
      </c>
      <c r="AA233" s="6" t="e">
        <f t="shared" si="166"/>
        <v>#VALUE!</v>
      </c>
      <c r="AB233" s="6">
        <f t="shared" si="167"/>
        <v>18</v>
      </c>
      <c r="AC233" s="6" t="e">
        <f t="shared" si="168"/>
        <v>#VALUE!</v>
      </c>
      <c r="AD233" s="6" t="e">
        <f t="shared" si="169"/>
        <v>#VALUE!</v>
      </c>
      <c r="AE233" s="6" t="e">
        <f t="shared" si="170"/>
        <v>#VALUE!</v>
      </c>
      <c r="AF233" s="6" t="e">
        <f t="shared" si="171"/>
        <v>#VALUE!</v>
      </c>
      <c r="AG233" s="6" t="e">
        <f t="shared" si="172"/>
        <v>#VALUE!</v>
      </c>
      <c r="AH233" s="6"/>
      <c r="AI233" s="6">
        <f t="shared" si="173"/>
        <v>16</v>
      </c>
      <c r="AJ233" s="6" t="str">
        <f t="shared" si="174"/>
        <v>רת</v>
      </c>
      <c r="AK233" s="6" t="e">
        <f t="shared" si="175"/>
        <v>#VALUE!</v>
      </c>
      <c r="AL233" s="6" t="e">
        <f t="shared" si="176"/>
        <v>#VALUE!</v>
      </c>
      <c r="AM233" s="6" t="e">
        <f t="shared" si="177"/>
        <v>#VALUE!</v>
      </c>
      <c r="AN233" s="6" t="e">
        <f t="shared" si="178"/>
        <v>#VALUE!</v>
      </c>
      <c r="AO233" s="6" t="e">
        <f t="shared" si="179"/>
        <v>#VALUE!</v>
      </c>
      <c r="AP233" s="6">
        <f t="shared" si="180"/>
        <v>2</v>
      </c>
      <c r="AQ233" s="6" t="e">
        <f t="shared" si="181"/>
        <v>#VALUE!</v>
      </c>
      <c r="AR233" s="6" t="e">
        <f t="shared" si="182"/>
        <v>#VALUE!</v>
      </c>
      <c r="AS233" s="6" t="e">
        <f t="shared" si="183"/>
        <v>#VALUE!</v>
      </c>
      <c r="AT233" s="6" t="e">
        <f t="shared" si="184"/>
        <v>#VALUE!</v>
      </c>
      <c r="AU233" s="6" t="e">
        <f t="shared" si="185"/>
        <v>#VALUE!</v>
      </c>
      <c r="AV233" s="12">
        <f>IFERROR(VLOOKUP(K233,'prika 24h list'!A:B,2,FALSE),0)</f>
        <v>24</v>
      </c>
    </row>
    <row r="234" spans="1:48" ht="158.4" x14ac:dyDescent="0.3">
      <c r="A234" s="1" t="s">
        <v>234</v>
      </c>
      <c r="B234" s="1">
        <v>1036807</v>
      </c>
      <c r="C234" s="16" t="s">
        <v>858</v>
      </c>
      <c r="D234" s="6">
        <f t="shared" si="143"/>
        <v>17</v>
      </c>
      <c r="E234" s="6" t="str">
        <f t="shared" si="144"/>
        <v>קף 12</v>
      </c>
      <c r="F234" s="6">
        <f t="shared" si="145"/>
        <v>3</v>
      </c>
      <c r="G234" s="6">
        <f t="shared" si="146"/>
        <v>5</v>
      </c>
      <c r="H234" s="6">
        <f t="shared" si="147"/>
        <v>12</v>
      </c>
      <c r="I234" s="6">
        <f t="shared" si="148"/>
        <v>27</v>
      </c>
      <c r="J234" s="6">
        <f t="shared" si="149"/>
        <v>205</v>
      </c>
      <c r="K234" s="9" t="str">
        <f t="shared" si="150"/>
        <v xml:space="preserve">פריקה וטעינה רציפה לכלי רכב המוגדרים ברשיונם "משא", "מסחרי", ו-"אחוד" בלבד בימי א' עד ה' משעה 08:00 עד 13:00 רכב חונה בניגוד לחוק יגרר ביתר הימים והשעות מותרת החניה לכל סוגי הרכב </v>
      </c>
      <c r="L234" s="6">
        <f t="shared" si="151"/>
        <v>81</v>
      </c>
      <c r="M234" s="6">
        <f t="shared" si="152"/>
        <v>97</v>
      </c>
      <c r="N234" s="6" t="str">
        <f t="shared" si="153"/>
        <v>08:00</v>
      </c>
      <c r="O234" s="6">
        <f t="shared" si="154"/>
        <v>106</v>
      </c>
      <c r="P234" s="6" t="str">
        <f t="shared" si="155"/>
        <v>13:00</v>
      </c>
      <c r="Q234" s="6">
        <f t="shared" si="156"/>
        <v>179</v>
      </c>
      <c r="R234" s="6" t="str">
        <f t="shared" si="157"/>
        <v xml:space="preserve">00 רכב חונה בניגוד לחוק יגרר ביתר הימים והשעות מותרת החניה לכל סוגי הרכב </v>
      </c>
      <c r="S234" s="6" t="e">
        <f t="shared" si="158"/>
        <v>#VALUE!</v>
      </c>
      <c r="T234" s="6" t="e">
        <f t="shared" si="159"/>
        <v>#VALUE!</v>
      </c>
      <c r="U234" s="6" t="e">
        <f t="shared" si="160"/>
        <v>#VALUE!</v>
      </c>
      <c r="V234" s="6" t="e">
        <f t="shared" si="161"/>
        <v>#VALUE!</v>
      </c>
      <c r="W234" s="6" t="e">
        <f t="shared" si="162"/>
        <v>#VALUE!</v>
      </c>
      <c r="X234" s="6" t="e">
        <f t="shared" si="163"/>
        <v>#VALUE!</v>
      </c>
      <c r="Y234" s="6" t="e">
        <f t="shared" si="164"/>
        <v>#VALUE!</v>
      </c>
      <c r="Z234" s="6" t="e">
        <f t="shared" si="165"/>
        <v>#VALUE!</v>
      </c>
      <c r="AA234" s="6" t="e">
        <f t="shared" si="166"/>
        <v>#VALUE!</v>
      </c>
      <c r="AB234" s="6">
        <f t="shared" si="167"/>
        <v>179</v>
      </c>
      <c r="AC234" s="6" t="e">
        <f t="shared" si="168"/>
        <v>#VALUE!</v>
      </c>
      <c r="AD234" s="6" t="e">
        <f t="shared" si="169"/>
        <v>#VALUE!</v>
      </c>
      <c r="AE234" s="6" t="e">
        <f t="shared" si="170"/>
        <v>#VALUE!</v>
      </c>
      <c r="AF234" s="6" t="e">
        <f t="shared" si="171"/>
        <v>#VALUE!</v>
      </c>
      <c r="AG234" s="6" t="e">
        <f t="shared" si="172"/>
        <v>#VALUE!</v>
      </c>
      <c r="AH234" s="6"/>
      <c r="AI234" s="6">
        <f t="shared" si="173"/>
        <v>177</v>
      </c>
      <c r="AJ234" s="6" t="str">
        <f t="shared" si="174"/>
        <v xml:space="preserve">ב </v>
      </c>
      <c r="AK234" s="6" t="e">
        <f t="shared" si="175"/>
        <v>#VALUE!</v>
      </c>
      <c r="AL234" s="6" t="e">
        <f t="shared" si="176"/>
        <v>#VALUE!</v>
      </c>
      <c r="AM234" s="6" t="e">
        <f t="shared" si="177"/>
        <v>#VALUE!</v>
      </c>
      <c r="AN234" s="6" t="e">
        <f t="shared" si="178"/>
        <v>#VALUE!</v>
      </c>
      <c r="AO234" s="6" t="e">
        <f t="shared" si="179"/>
        <v>#VALUE!</v>
      </c>
      <c r="AP234" s="6">
        <f t="shared" si="180"/>
        <v>2</v>
      </c>
      <c r="AQ234" s="6" t="e">
        <f t="shared" si="181"/>
        <v>#VALUE!</v>
      </c>
      <c r="AR234" s="6" t="e">
        <f t="shared" si="182"/>
        <v>#VALUE!</v>
      </c>
      <c r="AS234" s="6" t="e">
        <f t="shared" si="183"/>
        <v>#VALUE!</v>
      </c>
      <c r="AT234" s="6" t="e">
        <f t="shared" si="184"/>
        <v>#VALUE!</v>
      </c>
      <c r="AU234" s="6" t="e">
        <f t="shared" si="185"/>
        <v>#VALUE!</v>
      </c>
      <c r="AV234" s="12">
        <f>IFERROR(VLOOKUP(K234,'prika 24h list'!A:B,2,FALSE),0)</f>
        <v>0</v>
      </c>
    </row>
    <row r="235" spans="1:48" x14ac:dyDescent="0.3">
      <c r="A235" s="1" t="s">
        <v>235</v>
      </c>
      <c r="B235" s="1">
        <v>1036879</v>
      </c>
      <c r="C235" s="16" t="s">
        <v>859</v>
      </c>
      <c r="D235" s="6" t="e">
        <f t="shared" si="143"/>
        <v>#VALUE!</v>
      </c>
      <c r="E235" s="6" t="e">
        <f t="shared" si="144"/>
        <v>#VALUE!</v>
      </c>
      <c r="F235" s="6" t="e">
        <f t="shared" si="145"/>
        <v>#VALUE!</v>
      </c>
      <c r="G235" s="6" t="e">
        <f t="shared" si="146"/>
        <v>#VALUE!</v>
      </c>
      <c r="H235" s="6" t="e">
        <f t="shared" si="147"/>
        <v>#VALUE!</v>
      </c>
      <c r="I235" s="6">
        <f t="shared" si="148"/>
        <v>8</v>
      </c>
      <c r="J235" s="6">
        <f t="shared" si="149"/>
        <v>25</v>
      </c>
      <c r="K235" s="9" t="str">
        <f t="shared" si="150"/>
        <v>פריקה וטעינה מותרת</v>
      </c>
      <c r="L235" s="6" t="e">
        <f t="shared" si="151"/>
        <v>#VALUE!</v>
      </c>
      <c r="M235" s="6" t="e">
        <f t="shared" si="152"/>
        <v>#VALUE!</v>
      </c>
      <c r="N235" s="6" t="e">
        <f t="shared" si="153"/>
        <v>#VALUE!</v>
      </c>
      <c r="O235" s="6" t="e">
        <f t="shared" si="154"/>
        <v>#VALUE!</v>
      </c>
      <c r="P235" s="6" t="e">
        <f t="shared" si="155"/>
        <v>#VALUE!</v>
      </c>
      <c r="Q235" s="6">
        <f t="shared" si="156"/>
        <v>18</v>
      </c>
      <c r="R235" s="6" t="e">
        <f t="shared" si="157"/>
        <v>#VALUE!</v>
      </c>
      <c r="S235" s="6" t="e">
        <f t="shared" si="158"/>
        <v>#VALUE!</v>
      </c>
      <c r="T235" s="6" t="e">
        <f t="shared" si="159"/>
        <v>#VALUE!</v>
      </c>
      <c r="U235" s="6" t="e">
        <f t="shared" si="160"/>
        <v>#VALUE!</v>
      </c>
      <c r="V235" s="6" t="e">
        <f t="shared" si="161"/>
        <v>#VALUE!</v>
      </c>
      <c r="W235" s="6" t="e">
        <f t="shared" si="162"/>
        <v>#VALUE!</v>
      </c>
      <c r="X235" s="6" t="e">
        <f t="shared" si="163"/>
        <v>#VALUE!</v>
      </c>
      <c r="Y235" s="6" t="e">
        <f t="shared" si="164"/>
        <v>#VALUE!</v>
      </c>
      <c r="Z235" s="6" t="e">
        <f t="shared" si="165"/>
        <v>#VALUE!</v>
      </c>
      <c r="AA235" s="6" t="e">
        <f t="shared" si="166"/>
        <v>#VALUE!</v>
      </c>
      <c r="AB235" s="6">
        <f t="shared" si="167"/>
        <v>18</v>
      </c>
      <c r="AC235" s="6" t="e">
        <f t="shared" si="168"/>
        <v>#VALUE!</v>
      </c>
      <c r="AD235" s="6" t="e">
        <f t="shared" si="169"/>
        <v>#VALUE!</v>
      </c>
      <c r="AE235" s="6" t="e">
        <f t="shared" si="170"/>
        <v>#VALUE!</v>
      </c>
      <c r="AF235" s="6" t="e">
        <f t="shared" si="171"/>
        <v>#VALUE!</v>
      </c>
      <c r="AG235" s="6" t="e">
        <f t="shared" si="172"/>
        <v>#VALUE!</v>
      </c>
      <c r="AH235" s="6"/>
      <c r="AI235" s="6">
        <f t="shared" si="173"/>
        <v>16</v>
      </c>
      <c r="AJ235" s="6" t="str">
        <f t="shared" si="174"/>
        <v>רת</v>
      </c>
      <c r="AK235" s="6" t="e">
        <f t="shared" si="175"/>
        <v>#VALUE!</v>
      </c>
      <c r="AL235" s="6" t="e">
        <f t="shared" si="176"/>
        <v>#VALUE!</v>
      </c>
      <c r="AM235" s="6" t="e">
        <f t="shared" si="177"/>
        <v>#VALUE!</v>
      </c>
      <c r="AN235" s="6" t="e">
        <f t="shared" si="178"/>
        <v>#VALUE!</v>
      </c>
      <c r="AO235" s="6" t="e">
        <f t="shared" si="179"/>
        <v>#VALUE!</v>
      </c>
      <c r="AP235" s="6">
        <f t="shared" si="180"/>
        <v>2</v>
      </c>
      <c r="AQ235" s="6" t="e">
        <f t="shared" si="181"/>
        <v>#VALUE!</v>
      </c>
      <c r="AR235" s="6" t="e">
        <f t="shared" si="182"/>
        <v>#VALUE!</v>
      </c>
      <c r="AS235" s="6" t="e">
        <f t="shared" si="183"/>
        <v>#VALUE!</v>
      </c>
      <c r="AT235" s="6" t="e">
        <f t="shared" si="184"/>
        <v>#VALUE!</v>
      </c>
      <c r="AU235" s="6" t="e">
        <f t="shared" si="185"/>
        <v>#VALUE!</v>
      </c>
      <c r="AV235" s="12">
        <f>IFERROR(VLOOKUP(K235,'prika 24h list'!A:B,2,FALSE),0)</f>
        <v>24</v>
      </c>
    </row>
    <row r="236" spans="1:48" x14ac:dyDescent="0.3">
      <c r="A236" s="1" t="s">
        <v>237</v>
      </c>
      <c r="B236" s="1">
        <v>1037031</v>
      </c>
      <c r="C236" s="16" t="s">
        <v>688</v>
      </c>
      <c r="D236" s="6" t="e">
        <f t="shared" si="143"/>
        <v>#VALUE!</v>
      </c>
      <c r="E236" s="6" t="e">
        <f t="shared" si="144"/>
        <v>#VALUE!</v>
      </c>
      <c r="F236" s="6" t="e">
        <f t="shared" si="145"/>
        <v>#VALUE!</v>
      </c>
      <c r="G236" s="6" t="e">
        <f t="shared" si="146"/>
        <v>#VALUE!</v>
      </c>
      <c r="H236" s="6" t="e">
        <f t="shared" si="147"/>
        <v>#VALUE!</v>
      </c>
      <c r="I236" s="6">
        <f t="shared" si="148"/>
        <v>13</v>
      </c>
      <c r="J236" s="6">
        <f t="shared" si="149"/>
        <v>24</v>
      </c>
      <c r="K236" s="9" t="str">
        <f t="shared" si="150"/>
        <v>פריקה וטעינה</v>
      </c>
      <c r="L236" s="6" t="e">
        <f t="shared" si="151"/>
        <v>#VALUE!</v>
      </c>
      <c r="M236" s="6" t="e">
        <f t="shared" si="152"/>
        <v>#VALUE!</v>
      </c>
      <c r="N236" s="6" t="e">
        <f t="shared" si="153"/>
        <v>#VALUE!</v>
      </c>
      <c r="O236" s="6" t="e">
        <f t="shared" si="154"/>
        <v>#VALUE!</v>
      </c>
      <c r="P236" s="6" t="e">
        <f t="shared" si="155"/>
        <v>#VALUE!</v>
      </c>
      <c r="Q236" s="6">
        <f t="shared" si="156"/>
        <v>12</v>
      </c>
      <c r="R236" s="6" t="e">
        <f t="shared" si="157"/>
        <v>#VALUE!</v>
      </c>
      <c r="S236" s="6" t="e">
        <f t="shared" si="158"/>
        <v>#VALUE!</v>
      </c>
      <c r="T236" s="6" t="e">
        <f t="shared" si="159"/>
        <v>#VALUE!</v>
      </c>
      <c r="U236" s="6" t="e">
        <f t="shared" si="160"/>
        <v>#VALUE!</v>
      </c>
      <c r="V236" s="6" t="e">
        <f t="shared" si="161"/>
        <v>#VALUE!</v>
      </c>
      <c r="W236" s="6" t="e">
        <f t="shared" si="162"/>
        <v>#VALUE!</v>
      </c>
      <c r="X236" s="6" t="e">
        <f t="shared" si="163"/>
        <v>#VALUE!</v>
      </c>
      <c r="Y236" s="6" t="e">
        <f t="shared" si="164"/>
        <v>#VALUE!</v>
      </c>
      <c r="Z236" s="6" t="e">
        <f t="shared" si="165"/>
        <v>#VALUE!</v>
      </c>
      <c r="AA236" s="6" t="e">
        <f t="shared" si="166"/>
        <v>#VALUE!</v>
      </c>
      <c r="AB236" s="6">
        <f t="shared" si="167"/>
        <v>12</v>
      </c>
      <c r="AC236" s="6" t="e">
        <f t="shared" si="168"/>
        <v>#VALUE!</v>
      </c>
      <c r="AD236" s="6" t="e">
        <f t="shared" si="169"/>
        <v>#VALUE!</v>
      </c>
      <c r="AE236" s="6" t="e">
        <f t="shared" si="170"/>
        <v>#VALUE!</v>
      </c>
      <c r="AF236" s="6" t="e">
        <f t="shared" si="171"/>
        <v>#VALUE!</v>
      </c>
      <c r="AG236" s="6" t="e">
        <f t="shared" si="172"/>
        <v>#VALUE!</v>
      </c>
      <c r="AH236" s="6"/>
      <c r="AI236" s="6">
        <f t="shared" si="173"/>
        <v>10</v>
      </c>
      <c r="AJ236" s="6" t="str">
        <f t="shared" si="174"/>
        <v>נה</v>
      </c>
      <c r="AK236" s="6" t="e">
        <f t="shared" si="175"/>
        <v>#VALUE!</v>
      </c>
      <c r="AL236" s="6" t="e">
        <f t="shared" si="176"/>
        <v>#VALUE!</v>
      </c>
      <c r="AM236" s="6" t="e">
        <f t="shared" si="177"/>
        <v>#VALUE!</v>
      </c>
      <c r="AN236" s="6" t="e">
        <f t="shared" si="178"/>
        <v>#VALUE!</v>
      </c>
      <c r="AO236" s="6" t="e">
        <f t="shared" si="179"/>
        <v>#VALUE!</v>
      </c>
      <c r="AP236" s="6">
        <f t="shared" si="180"/>
        <v>2</v>
      </c>
      <c r="AQ236" s="6" t="e">
        <f t="shared" si="181"/>
        <v>#VALUE!</v>
      </c>
      <c r="AR236" s="6" t="e">
        <f t="shared" si="182"/>
        <v>#VALUE!</v>
      </c>
      <c r="AS236" s="6" t="e">
        <f t="shared" si="183"/>
        <v>#VALUE!</v>
      </c>
      <c r="AT236" s="6" t="e">
        <f t="shared" si="184"/>
        <v>#VALUE!</v>
      </c>
      <c r="AU236" s="6" t="e">
        <f t="shared" si="185"/>
        <v>#VALUE!</v>
      </c>
      <c r="AV236" s="12">
        <f>IFERROR(VLOOKUP(K236,'prika 24h list'!A:B,2,FALSE),0)</f>
        <v>24</v>
      </c>
    </row>
    <row r="237" spans="1:48" ht="43.2" x14ac:dyDescent="0.3">
      <c r="A237" s="1" t="s">
        <v>238</v>
      </c>
      <c r="B237" s="1">
        <v>1037128</v>
      </c>
      <c r="C237" s="16" t="s">
        <v>1197</v>
      </c>
      <c r="D237" s="6">
        <f t="shared" si="143"/>
        <v>36</v>
      </c>
      <c r="E237" s="6" t="str">
        <f t="shared" si="144"/>
        <v>פה 60</v>
      </c>
      <c r="F237" s="6">
        <f t="shared" si="145"/>
        <v>3</v>
      </c>
      <c r="G237" s="6">
        <f t="shared" si="146"/>
        <v>5</v>
      </c>
      <c r="H237" s="6">
        <f t="shared" si="147"/>
        <v>60</v>
      </c>
      <c r="I237" s="6">
        <f t="shared" si="148"/>
        <v>14</v>
      </c>
      <c r="J237" s="6">
        <f t="shared" si="149"/>
        <v>122</v>
      </c>
      <c r="K237" s="9" t="str">
        <f t="shared" si="150"/>
        <v>פריקה וטעינה רציפה 60 מטר לכלי רכב המוגדרים ברישיונם "משא" "מסחרי" ו"אחוד" בלבד בימים א עד ו מ 08:00 עד 12:00</v>
      </c>
      <c r="L237" s="6" t="e">
        <f t="shared" si="151"/>
        <v>#VALUE!</v>
      </c>
      <c r="M237" s="6" t="e">
        <f t="shared" si="152"/>
        <v>#VALUE!</v>
      </c>
      <c r="N237" s="6" t="e">
        <f t="shared" si="153"/>
        <v>#VALUE!</v>
      </c>
      <c r="O237" s="6" t="e">
        <f t="shared" si="154"/>
        <v>#VALUE!</v>
      </c>
      <c r="P237" s="6" t="e">
        <f t="shared" si="155"/>
        <v>#VALUE!</v>
      </c>
      <c r="Q237" s="6">
        <f t="shared" si="156"/>
        <v>109</v>
      </c>
      <c r="R237" s="6" t="e">
        <f t="shared" si="157"/>
        <v>#VALUE!</v>
      </c>
      <c r="S237" s="6" t="e">
        <f t="shared" si="158"/>
        <v>#VALUE!</v>
      </c>
      <c r="T237" s="6" t="e">
        <f t="shared" si="159"/>
        <v>#VALUE!</v>
      </c>
      <c r="U237" s="6" t="e">
        <f t="shared" si="160"/>
        <v>#VALUE!</v>
      </c>
      <c r="V237" s="6" t="e">
        <f t="shared" si="161"/>
        <v>#VALUE!</v>
      </c>
      <c r="W237" s="6" t="e">
        <f t="shared" si="162"/>
        <v>#VALUE!</v>
      </c>
      <c r="X237" s="6" t="e">
        <f t="shared" si="163"/>
        <v>#VALUE!</v>
      </c>
      <c r="Y237" s="6" t="e">
        <f t="shared" si="164"/>
        <v>#VALUE!</v>
      </c>
      <c r="Z237" s="6" t="e">
        <f t="shared" si="165"/>
        <v>#VALUE!</v>
      </c>
      <c r="AA237" s="6" t="e">
        <f t="shared" si="166"/>
        <v>#VALUE!</v>
      </c>
      <c r="AB237" s="6">
        <f t="shared" si="167"/>
        <v>109</v>
      </c>
      <c r="AC237" s="6" t="e">
        <f t="shared" si="168"/>
        <v>#VALUE!</v>
      </c>
      <c r="AD237" s="6" t="e">
        <f t="shared" si="169"/>
        <v>#VALUE!</v>
      </c>
      <c r="AE237" s="6" t="e">
        <f t="shared" si="170"/>
        <v>#VALUE!</v>
      </c>
      <c r="AF237" s="6" t="e">
        <f t="shared" si="171"/>
        <v>#VALUE!</v>
      </c>
      <c r="AG237" s="6" t="e">
        <f t="shared" si="172"/>
        <v>#VALUE!</v>
      </c>
      <c r="AH237" s="6"/>
      <c r="AI237" s="6">
        <f t="shared" si="173"/>
        <v>107</v>
      </c>
      <c r="AJ237" s="6" t="str">
        <f t="shared" si="174"/>
        <v>00</v>
      </c>
      <c r="AK237" s="6" t="e">
        <f t="shared" si="175"/>
        <v>#VALUE!</v>
      </c>
      <c r="AL237" s="6" t="e">
        <f t="shared" si="176"/>
        <v>#VALUE!</v>
      </c>
      <c r="AM237" s="6" t="e">
        <f t="shared" si="177"/>
        <v>#VALUE!</v>
      </c>
      <c r="AN237" s="6" t="e">
        <f t="shared" si="178"/>
        <v>#VALUE!</v>
      </c>
      <c r="AO237" s="6" t="e">
        <f t="shared" si="179"/>
        <v>#VALUE!</v>
      </c>
      <c r="AP237" s="6">
        <f t="shared" si="180"/>
        <v>2</v>
      </c>
      <c r="AQ237" s="6" t="e">
        <f t="shared" si="181"/>
        <v>#VALUE!</v>
      </c>
      <c r="AR237" s="6" t="e">
        <f t="shared" si="182"/>
        <v>#VALUE!</v>
      </c>
      <c r="AS237" s="6" t="e">
        <f t="shared" si="183"/>
        <v>#VALUE!</v>
      </c>
      <c r="AT237" s="6" t="e">
        <f t="shared" si="184"/>
        <v>#VALUE!</v>
      </c>
      <c r="AU237" s="6" t="e">
        <f t="shared" si="185"/>
        <v>#VALUE!</v>
      </c>
      <c r="AV237" s="12">
        <f>IFERROR(VLOOKUP(K237,'prika 24h list'!A:B,2,FALSE),0)</f>
        <v>0</v>
      </c>
    </row>
    <row r="238" spans="1:48" ht="43.2" x14ac:dyDescent="0.3">
      <c r="A238" s="1" t="s">
        <v>239</v>
      </c>
      <c r="B238" s="1">
        <v>1037395</v>
      </c>
      <c r="C238" s="16" t="s">
        <v>860</v>
      </c>
      <c r="D238" s="6" t="e">
        <f t="shared" si="143"/>
        <v>#VALUE!</v>
      </c>
      <c r="E238" s="6" t="e">
        <f t="shared" si="144"/>
        <v>#VALUE!</v>
      </c>
      <c r="F238" s="6" t="e">
        <f t="shared" si="145"/>
        <v>#VALUE!</v>
      </c>
      <c r="G238" s="6" t="e">
        <f t="shared" si="146"/>
        <v>#VALUE!</v>
      </c>
      <c r="H238" s="6" t="e">
        <f t="shared" si="147"/>
        <v>#VALUE!</v>
      </c>
      <c r="I238" s="6">
        <f t="shared" si="148"/>
        <v>14</v>
      </c>
      <c r="J238" s="6">
        <f t="shared" si="149"/>
        <v>127</v>
      </c>
      <c r="K238" s="9" t="str">
        <f t="shared" si="150"/>
        <v xml:space="preserve">פריקה וטעינה רציפה לכלי רכב המוגדרים ברישיונם "משא" "מסחרי" ו"אחוד" בלבד בימים א' עד ה' יגרר רכב חונה בניגוד לחוק </v>
      </c>
      <c r="L238" s="6">
        <f t="shared" si="151"/>
        <v>80</v>
      </c>
      <c r="M238" s="6" t="e">
        <f t="shared" si="152"/>
        <v>#VALUE!</v>
      </c>
      <c r="N238" s="6" t="e">
        <f t="shared" si="153"/>
        <v>#VALUE!</v>
      </c>
      <c r="O238" s="6" t="e">
        <f t="shared" si="154"/>
        <v>#VALUE!</v>
      </c>
      <c r="P238" s="6" t="e">
        <f t="shared" si="155"/>
        <v>#VALUE!</v>
      </c>
      <c r="Q238" s="6">
        <f t="shared" si="156"/>
        <v>114</v>
      </c>
      <c r="R238" s="6" t="e">
        <f t="shared" si="157"/>
        <v>#VALUE!</v>
      </c>
      <c r="S238" s="6" t="e">
        <f t="shared" si="158"/>
        <v>#VALUE!</v>
      </c>
      <c r="T238" s="6" t="e">
        <f t="shared" si="159"/>
        <v>#VALUE!</v>
      </c>
      <c r="U238" s="6" t="e">
        <f t="shared" si="160"/>
        <v>#VALUE!</v>
      </c>
      <c r="V238" s="6" t="e">
        <f t="shared" si="161"/>
        <v>#VALUE!</v>
      </c>
      <c r="W238" s="6" t="e">
        <f t="shared" si="162"/>
        <v>#VALUE!</v>
      </c>
      <c r="X238" s="6" t="e">
        <f t="shared" si="163"/>
        <v>#VALUE!</v>
      </c>
      <c r="Y238" s="6" t="e">
        <f t="shared" si="164"/>
        <v>#VALUE!</v>
      </c>
      <c r="Z238" s="6" t="e">
        <f t="shared" si="165"/>
        <v>#VALUE!</v>
      </c>
      <c r="AA238" s="6" t="e">
        <f t="shared" si="166"/>
        <v>#VALUE!</v>
      </c>
      <c r="AB238" s="6">
        <f t="shared" si="167"/>
        <v>114</v>
      </c>
      <c r="AC238" s="6" t="e">
        <f t="shared" si="168"/>
        <v>#VALUE!</v>
      </c>
      <c r="AD238" s="6" t="e">
        <f t="shared" si="169"/>
        <v>#VALUE!</v>
      </c>
      <c r="AE238" s="6" t="e">
        <f t="shared" si="170"/>
        <v>#VALUE!</v>
      </c>
      <c r="AF238" s="6" t="e">
        <f t="shared" si="171"/>
        <v>#VALUE!</v>
      </c>
      <c r="AG238" s="6" t="e">
        <f t="shared" si="172"/>
        <v>#VALUE!</v>
      </c>
      <c r="AH238" s="6"/>
      <c r="AI238" s="6">
        <f t="shared" si="173"/>
        <v>112</v>
      </c>
      <c r="AJ238" s="6" t="str">
        <f t="shared" si="174"/>
        <v xml:space="preserve">ק </v>
      </c>
      <c r="AK238" s="6" t="e">
        <f t="shared" si="175"/>
        <v>#VALUE!</v>
      </c>
      <c r="AL238" s="6" t="e">
        <f t="shared" si="176"/>
        <v>#VALUE!</v>
      </c>
      <c r="AM238" s="6" t="e">
        <f t="shared" si="177"/>
        <v>#VALUE!</v>
      </c>
      <c r="AN238" s="6" t="e">
        <f t="shared" si="178"/>
        <v>#VALUE!</v>
      </c>
      <c r="AO238" s="6" t="e">
        <f t="shared" si="179"/>
        <v>#VALUE!</v>
      </c>
      <c r="AP238" s="6">
        <f t="shared" si="180"/>
        <v>2</v>
      </c>
      <c r="AQ238" s="6" t="e">
        <f t="shared" si="181"/>
        <v>#VALUE!</v>
      </c>
      <c r="AR238" s="6" t="e">
        <f t="shared" si="182"/>
        <v>#VALUE!</v>
      </c>
      <c r="AS238" s="6" t="e">
        <f t="shared" si="183"/>
        <v>#VALUE!</v>
      </c>
      <c r="AT238" s="6" t="e">
        <f t="shared" si="184"/>
        <v>#VALUE!</v>
      </c>
      <c r="AU238" s="6" t="e">
        <f t="shared" si="185"/>
        <v>#VALUE!</v>
      </c>
      <c r="AV238" s="12">
        <f>IFERROR(VLOOKUP(K238,'prika 24h list'!A:B,2,FALSE),0)</f>
        <v>0</v>
      </c>
    </row>
    <row r="239" spans="1:48" ht="28.8" x14ac:dyDescent="0.3">
      <c r="A239" s="1" t="s">
        <v>240</v>
      </c>
      <c r="B239" s="1">
        <v>1037509</v>
      </c>
      <c r="C239" s="16" t="s">
        <v>861</v>
      </c>
      <c r="D239" s="6">
        <f t="shared" si="143"/>
        <v>11</v>
      </c>
      <c r="E239" s="6" t="str">
        <f t="shared" si="144"/>
        <v>__ 12</v>
      </c>
      <c r="F239" s="6">
        <f t="shared" si="145"/>
        <v>3</v>
      </c>
      <c r="G239" s="6">
        <f t="shared" si="146"/>
        <v>5</v>
      </c>
      <c r="H239" s="6">
        <f t="shared" si="147"/>
        <v>12</v>
      </c>
      <c r="I239" s="6">
        <f t="shared" si="148"/>
        <v>70</v>
      </c>
      <c r="J239" s="6">
        <f t="shared" si="149"/>
        <v>87</v>
      </c>
      <c r="K239" s="9" t="str">
        <f t="shared" si="150"/>
        <v>פריקה וטעינה מותרת</v>
      </c>
      <c r="L239" s="6" t="e">
        <f t="shared" si="151"/>
        <v>#VALUE!</v>
      </c>
      <c r="M239" s="6" t="e">
        <f t="shared" si="152"/>
        <v>#VALUE!</v>
      </c>
      <c r="N239" s="6" t="e">
        <f t="shared" si="153"/>
        <v>#VALUE!</v>
      </c>
      <c r="O239" s="6" t="e">
        <f t="shared" si="154"/>
        <v>#VALUE!</v>
      </c>
      <c r="P239" s="6" t="e">
        <f t="shared" si="155"/>
        <v>#VALUE!</v>
      </c>
      <c r="Q239" s="6">
        <f t="shared" si="156"/>
        <v>18</v>
      </c>
      <c r="R239" s="6" t="e">
        <f t="shared" si="157"/>
        <v>#VALUE!</v>
      </c>
      <c r="S239" s="6" t="e">
        <f t="shared" si="158"/>
        <v>#VALUE!</v>
      </c>
      <c r="T239" s="6" t="e">
        <f t="shared" si="159"/>
        <v>#VALUE!</v>
      </c>
      <c r="U239" s="6" t="e">
        <f t="shared" si="160"/>
        <v>#VALUE!</v>
      </c>
      <c r="V239" s="6" t="e">
        <f t="shared" si="161"/>
        <v>#VALUE!</v>
      </c>
      <c r="W239" s="6" t="e">
        <f t="shared" si="162"/>
        <v>#VALUE!</v>
      </c>
      <c r="X239" s="6" t="e">
        <f t="shared" si="163"/>
        <v>#VALUE!</v>
      </c>
      <c r="Y239" s="6" t="e">
        <f t="shared" si="164"/>
        <v>#VALUE!</v>
      </c>
      <c r="Z239" s="6" t="e">
        <f t="shared" si="165"/>
        <v>#VALUE!</v>
      </c>
      <c r="AA239" s="6" t="e">
        <f t="shared" si="166"/>
        <v>#VALUE!</v>
      </c>
      <c r="AB239" s="6">
        <f t="shared" si="167"/>
        <v>18</v>
      </c>
      <c r="AC239" s="6" t="e">
        <f t="shared" si="168"/>
        <v>#VALUE!</v>
      </c>
      <c r="AD239" s="6" t="e">
        <f t="shared" si="169"/>
        <v>#VALUE!</v>
      </c>
      <c r="AE239" s="6" t="e">
        <f t="shared" si="170"/>
        <v>#VALUE!</v>
      </c>
      <c r="AF239" s="6" t="e">
        <f t="shared" si="171"/>
        <v>#VALUE!</v>
      </c>
      <c r="AG239" s="6" t="e">
        <f t="shared" si="172"/>
        <v>#VALUE!</v>
      </c>
      <c r="AH239" s="6"/>
      <c r="AI239" s="6">
        <f t="shared" si="173"/>
        <v>16</v>
      </c>
      <c r="AJ239" s="6" t="str">
        <f t="shared" si="174"/>
        <v>רת</v>
      </c>
      <c r="AK239" s="6" t="e">
        <f t="shared" si="175"/>
        <v>#VALUE!</v>
      </c>
      <c r="AL239" s="6" t="e">
        <f t="shared" si="176"/>
        <v>#VALUE!</v>
      </c>
      <c r="AM239" s="6" t="e">
        <f t="shared" si="177"/>
        <v>#VALUE!</v>
      </c>
      <c r="AN239" s="6" t="e">
        <f t="shared" si="178"/>
        <v>#VALUE!</v>
      </c>
      <c r="AO239" s="6" t="e">
        <f t="shared" si="179"/>
        <v>#VALUE!</v>
      </c>
      <c r="AP239" s="6">
        <f t="shared" si="180"/>
        <v>2</v>
      </c>
      <c r="AQ239" s="6" t="e">
        <f t="shared" si="181"/>
        <v>#VALUE!</v>
      </c>
      <c r="AR239" s="6" t="e">
        <f t="shared" si="182"/>
        <v>#VALUE!</v>
      </c>
      <c r="AS239" s="6" t="e">
        <f t="shared" si="183"/>
        <v>#VALUE!</v>
      </c>
      <c r="AT239" s="6" t="e">
        <f t="shared" si="184"/>
        <v>#VALUE!</v>
      </c>
      <c r="AU239" s="6" t="e">
        <f t="shared" si="185"/>
        <v>#VALUE!</v>
      </c>
      <c r="AV239" s="12">
        <f>IFERROR(VLOOKUP(K239,'prika 24h list'!A:B,2,FALSE),0)</f>
        <v>24</v>
      </c>
    </row>
    <row r="240" spans="1:48" ht="158.4" x14ac:dyDescent="0.3">
      <c r="A240" s="1" t="s">
        <v>241</v>
      </c>
      <c r="B240" s="1">
        <v>1037866</v>
      </c>
      <c r="C240" s="16" t="s">
        <v>862</v>
      </c>
      <c r="D240" s="6">
        <f t="shared" si="143"/>
        <v>17</v>
      </c>
      <c r="E240" s="6" t="str">
        <f t="shared" si="144"/>
        <v>קף 12</v>
      </c>
      <c r="F240" s="6">
        <f t="shared" si="145"/>
        <v>3</v>
      </c>
      <c r="G240" s="6">
        <f t="shared" si="146"/>
        <v>5</v>
      </c>
      <c r="H240" s="6">
        <f t="shared" si="147"/>
        <v>12</v>
      </c>
      <c r="I240" s="6">
        <f t="shared" si="148"/>
        <v>27</v>
      </c>
      <c r="J240" s="6">
        <f t="shared" si="149"/>
        <v>196</v>
      </c>
      <c r="K240" s="9" t="str">
        <f t="shared" si="150"/>
        <v xml:space="preserve">פריקה וטעינה רציפה לכלי רכב המוגדרים ברשיונם "משא", "מסחרי" ו"אחוד" בלבד בימי א-ה מ-08:00 עד 15:00 רכב החונה בניגוד לחוק יגרר ביתר הימים והשעות מותרת החניה לכל סוגי הרכב </v>
      </c>
      <c r="L240" s="6" t="e">
        <f t="shared" si="151"/>
        <v>#VALUE!</v>
      </c>
      <c r="M240" s="6" t="e">
        <f t="shared" si="152"/>
        <v>#VALUE!</v>
      </c>
      <c r="N240" s="6" t="e">
        <f t="shared" si="153"/>
        <v>#VALUE!</v>
      </c>
      <c r="O240" s="6" t="e">
        <f t="shared" si="154"/>
        <v>#VALUE!</v>
      </c>
      <c r="P240" s="6" t="e">
        <f t="shared" si="155"/>
        <v>#VALUE!</v>
      </c>
      <c r="Q240" s="6">
        <f t="shared" si="156"/>
        <v>170</v>
      </c>
      <c r="R240" s="6" t="e">
        <f t="shared" si="157"/>
        <v>#VALUE!</v>
      </c>
      <c r="S240" s="6" t="e">
        <f t="shared" si="158"/>
        <v>#VALUE!</v>
      </c>
      <c r="T240" s="6" t="e">
        <f t="shared" si="159"/>
        <v>#VALUE!</v>
      </c>
      <c r="U240" s="6" t="e">
        <f t="shared" si="160"/>
        <v>#VALUE!</v>
      </c>
      <c r="V240" s="6" t="e">
        <f t="shared" si="161"/>
        <v>#VALUE!</v>
      </c>
      <c r="W240" s="6" t="e">
        <f t="shared" si="162"/>
        <v>#VALUE!</v>
      </c>
      <c r="X240" s="6" t="e">
        <f t="shared" si="163"/>
        <v>#VALUE!</v>
      </c>
      <c r="Y240" s="6" t="e">
        <f t="shared" si="164"/>
        <v>#VALUE!</v>
      </c>
      <c r="Z240" s="6" t="e">
        <f t="shared" si="165"/>
        <v>#VALUE!</v>
      </c>
      <c r="AA240" s="6" t="e">
        <f t="shared" si="166"/>
        <v>#VALUE!</v>
      </c>
      <c r="AB240" s="6">
        <f t="shared" si="167"/>
        <v>170</v>
      </c>
      <c r="AC240" s="6" t="e">
        <f t="shared" si="168"/>
        <v>#VALUE!</v>
      </c>
      <c r="AD240" s="6" t="e">
        <f t="shared" si="169"/>
        <v>#VALUE!</v>
      </c>
      <c r="AE240" s="6" t="e">
        <f t="shared" si="170"/>
        <v>#VALUE!</v>
      </c>
      <c r="AF240" s="6" t="e">
        <f t="shared" si="171"/>
        <v>#VALUE!</v>
      </c>
      <c r="AG240" s="6" t="e">
        <f t="shared" si="172"/>
        <v>#VALUE!</v>
      </c>
      <c r="AH240" s="6"/>
      <c r="AI240" s="6">
        <f t="shared" si="173"/>
        <v>168</v>
      </c>
      <c r="AJ240" s="6" t="str">
        <f t="shared" si="174"/>
        <v xml:space="preserve">ב </v>
      </c>
      <c r="AK240" s="6" t="e">
        <f t="shared" si="175"/>
        <v>#VALUE!</v>
      </c>
      <c r="AL240" s="6" t="e">
        <f t="shared" si="176"/>
        <v>#VALUE!</v>
      </c>
      <c r="AM240" s="6" t="e">
        <f t="shared" si="177"/>
        <v>#VALUE!</v>
      </c>
      <c r="AN240" s="6" t="e">
        <f t="shared" si="178"/>
        <v>#VALUE!</v>
      </c>
      <c r="AO240" s="6" t="e">
        <f t="shared" si="179"/>
        <v>#VALUE!</v>
      </c>
      <c r="AP240" s="6">
        <f t="shared" si="180"/>
        <v>2</v>
      </c>
      <c r="AQ240" s="6" t="e">
        <f t="shared" si="181"/>
        <v>#VALUE!</v>
      </c>
      <c r="AR240" s="6" t="e">
        <f t="shared" si="182"/>
        <v>#VALUE!</v>
      </c>
      <c r="AS240" s="6" t="e">
        <f t="shared" si="183"/>
        <v>#VALUE!</v>
      </c>
      <c r="AT240" s="6" t="e">
        <f t="shared" si="184"/>
        <v>#VALUE!</v>
      </c>
      <c r="AU240" s="6" t="e">
        <f t="shared" si="185"/>
        <v>#VALUE!</v>
      </c>
      <c r="AV240" s="12">
        <f>IFERROR(VLOOKUP(K240,'prika 24h list'!A:B,2,FALSE),0)</f>
        <v>0</v>
      </c>
    </row>
    <row r="241" spans="1:48" ht="144" x14ac:dyDescent="0.3">
      <c r="A241" s="1" t="s">
        <v>242</v>
      </c>
      <c r="B241" s="1">
        <v>1042571</v>
      </c>
      <c r="C241" s="16" t="s">
        <v>863</v>
      </c>
      <c r="D241" s="6">
        <f t="shared" si="143"/>
        <v>17</v>
      </c>
      <c r="E241" s="6" t="str">
        <f t="shared" si="144"/>
        <v>קף 12</v>
      </c>
      <c r="F241" s="6">
        <f t="shared" si="145"/>
        <v>3</v>
      </c>
      <c r="G241" s="6">
        <f t="shared" si="146"/>
        <v>5</v>
      </c>
      <c r="H241" s="6">
        <f t="shared" si="147"/>
        <v>12</v>
      </c>
      <c r="I241" s="6">
        <f t="shared" si="148"/>
        <v>27</v>
      </c>
      <c r="J241" s="6">
        <f t="shared" si="149"/>
        <v>198</v>
      </c>
      <c r="K241" s="9" t="str">
        <f t="shared" si="150"/>
        <v xml:space="preserve">פריקה וטעינה רציף לכלי רכב המוגדרים ברישיונם "משא", "מסחרי", ו"אחוד" בלבד בימים א' עד ו' בשעה 07:00 עד 16:00 רכב חונה בניגוד לחוק יגרר ביתר השעות מותרת החניה לכל סוגי הרכב </v>
      </c>
      <c r="L241" s="6" t="e">
        <f t="shared" si="151"/>
        <v>#VALUE!</v>
      </c>
      <c r="M241" s="6" t="e">
        <f t="shared" si="152"/>
        <v>#VALUE!</v>
      </c>
      <c r="N241" s="6" t="e">
        <f t="shared" si="153"/>
        <v>#VALUE!</v>
      </c>
      <c r="O241" s="6" t="e">
        <f t="shared" si="154"/>
        <v>#VALUE!</v>
      </c>
      <c r="P241" s="6" t="e">
        <f t="shared" si="155"/>
        <v>#VALUE!</v>
      </c>
      <c r="Q241" s="6">
        <f t="shared" si="156"/>
        <v>172</v>
      </c>
      <c r="R241" s="6" t="e">
        <f t="shared" si="157"/>
        <v>#VALUE!</v>
      </c>
      <c r="S241" s="6" t="e">
        <f t="shared" si="158"/>
        <v>#VALUE!</v>
      </c>
      <c r="T241" s="6" t="e">
        <f t="shared" si="159"/>
        <v>#VALUE!</v>
      </c>
      <c r="U241" s="6" t="e">
        <f t="shared" si="160"/>
        <v>#VALUE!</v>
      </c>
      <c r="V241" s="6" t="e">
        <f t="shared" si="161"/>
        <v>#VALUE!</v>
      </c>
      <c r="W241" s="6">
        <f t="shared" si="162"/>
        <v>81</v>
      </c>
      <c r="X241" s="6">
        <f t="shared" si="163"/>
        <v>97</v>
      </c>
      <c r="Y241" s="6" t="str">
        <f t="shared" si="164"/>
        <v>07:00</v>
      </c>
      <c r="Z241" s="6">
        <f t="shared" si="165"/>
        <v>106</v>
      </c>
      <c r="AA241" s="6" t="str">
        <f t="shared" si="166"/>
        <v>16:00</v>
      </c>
      <c r="AB241" s="6">
        <f t="shared" si="167"/>
        <v>172</v>
      </c>
      <c r="AC241" s="6" t="str">
        <f t="shared" si="168"/>
        <v xml:space="preserve">00 רכב חונה בניגוד לחוק יגרר ביתר השעות מותרת החניה לכל סוגי הרכב </v>
      </c>
      <c r="AD241" s="6" t="e">
        <f t="shared" si="169"/>
        <v>#VALUE!</v>
      </c>
      <c r="AE241" s="6" t="e">
        <f t="shared" si="170"/>
        <v>#VALUE!</v>
      </c>
      <c r="AF241" s="6" t="e">
        <f t="shared" si="171"/>
        <v>#VALUE!</v>
      </c>
      <c r="AG241" s="6" t="e">
        <f t="shared" si="172"/>
        <v>#VALUE!</v>
      </c>
      <c r="AH241" s="6"/>
      <c r="AI241" s="6">
        <f t="shared" si="173"/>
        <v>170</v>
      </c>
      <c r="AJ241" s="6" t="str">
        <f t="shared" si="174"/>
        <v xml:space="preserve">ב </v>
      </c>
      <c r="AK241" s="6" t="e">
        <f t="shared" si="175"/>
        <v>#VALUE!</v>
      </c>
      <c r="AL241" s="6" t="e">
        <f t="shared" si="176"/>
        <v>#VALUE!</v>
      </c>
      <c r="AM241" s="6" t="e">
        <f t="shared" si="177"/>
        <v>#VALUE!</v>
      </c>
      <c r="AN241" s="6" t="e">
        <f t="shared" si="178"/>
        <v>#VALUE!</v>
      </c>
      <c r="AO241" s="6" t="e">
        <f t="shared" si="179"/>
        <v>#VALUE!</v>
      </c>
      <c r="AP241" s="6">
        <f t="shared" si="180"/>
        <v>2</v>
      </c>
      <c r="AQ241" s="6" t="e">
        <f t="shared" si="181"/>
        <v>#VALUE!</v>
      </c>
      <c r="AR241" s="6" t="e">
        <f t="shared" si="182"/>
        <v>#VALUE!</v>
      </c>
      <c r="AS241" s="6" t="e">
        <f t="shared" si="183"/>
        <v>#VALUE!</v>
      </c>
      <c r="AT241" s="6" t="e">
        <f t="shared" si="184"/>
        <v>#VALUE!</v>
      </c>
      <c r="AU241" s="6" t="e">
        <f t="shared" si="185"/>
        <v>#VALUE!</v>
      </c>
      <c r="AV241" s="12">
        <f>IFERROR(VLOOKUP(K241,'prika 24h list'!A:B,2,FALSE),0)</f>
        <v>0</v>
      </c>
    </row>
    <row r="242" spans="1:48" ht="201.6" x14ac:dyDescent="0.3">
      <c r="A242" s="1" t="s">
        <v>243</v>
      </c>
      <c r="B242" s="1">
        <v>1043680</v>
      </c>
      <c r="C242" s="16" t="s">
        <v>864</v>
      </c>
      <c r="D242" s="6" t="e">
        <f t="shared" si="143"/>
        <v>#VALUE!</v>
      </c>
      <c r="E242" s="6" t="e">
        <f t="shared" si="144"/>
        <v>#VALUE!</v>
      </c>
      <c r="F242" s="6" t="e">
        <f t="shared" si="145"/>
        <v>#VALUE!</v>
      </c>
      <c r="G242" s="6" t="e">
        <f t="shared" si="146"/>
        <v>#VALUE!</v>
      </c>
      <c r="H242" s="6" t="e">
        <f t="shared" si="147"/>
        <v>#VALUE!</v>
      </c>
      <c r="I242" s="6">
        <f t="shared" si="148"/>
        <v>14</v>
      </c>
      <c r="J242" s="6">
        <f t="shared" si="149"/>
        <v>211</v>
      </c>
      <c r="K242" s="9" t="str">
        <f t="shared" si="150"/>
        <v>פריקה וטעינה רציפה לכלי רכב המוגדרים ברשיונם "משא", "מסחרי" ו"אחוד" בלבד הימי א-ה מ-08:00 עד 15:00 ו' וערבי חג מ-08:00 עד 13:00 רכב החונה בניגוד לחוק יגרר ביתר הימים והשעות מותרת החניה לכל סוגי הרכב</v>
      </c>
      <c r="L242" s="6" t="e">
        <f t="shared" si="151"/>
        <v>#VALUE!</v>
      </c>
      <c r="M242" s="6" t="e">
        <f t="shared" si="152"/>
        <v>#VALUE!</v>
      </c>
      <c r="N242" s="6" t="e">
        <f t="shared" si="153"/>
        <v>#VALUE!</v>
      </c>
      <c r="O242" s="6" t="e">
        <f t="shared" si="154"/>
        <v>#VALUE!</v>
      </c>
      <c r="P242" s="6" t="e">
        <f t="shared" si="155"/>
        <v>#VALUE!</v>
      </c>
      <c r="Q242" s="6">
        <f t="shared" si="156"/>
        <v>198</v>
      </c>
      <c r="R242" s="6" t="e">
        <f t="shared" si="157"/>
        <v>#VALUE!</v>
      </c>
      <c r="S242" s="6" t="e">
        <f t="shared" si="158"/>
        <v>#VALUE!</v>
      </c>
      <c r="T242" s="6" t="e">
        <f t="shared" si="159"/>
        <v>#VALUE!</v>
      </c>
      <c r="U242" s="6" t="e">
        <f t="shared" si="160"/>
        <v>#VALUE!</v>
      </c>
      <c r="V242" s="6" t="e">
        <f t="shared" si="161"/>
        <v>#VALUE!</v>
      </c>
      <c r="W242" s="6" t="e">
        <f t="shared" si="162"/>
        <v>#VALUE!</v>
      </c>
      <c r="X242" s="6" t="e">
        <f t="shared" si="163"/>
        <v>#VALUE!</v>
      </c>
      <c r="Y242" s="6" t="e">
        <f t="shared" si="164"/>
        <v>#VALUE!</v>
      </c>
      <c r="Z242" s="6" t="e">
        <f t="shared" si="165"/>
        <v>#VALUE!</v>
      </c>
      <c r="AA242" s="6" t="e">
        <f t="shared" si="166"/>
        <v>#VALUE!</v>
      </c>
      <c r="AB242" s="6">
        <f t="shared" si="167"/>
        <v>198</v>
      </c>
      <c r="AC242" s="6" t="e">
        <f t="shared" si="168"/>
        <v>#VALUE!</v>
      </c>
      <c r="AD242" s="6" t="e">
        <f t="shared" si="169"/>
        <v>#VALUE!</v>
      </c>
      <c r="AE242" s="6" t="e">
        <f t="shared" si="170"/>
        <v>#VALUE!</v>
      </c>
      <c r="AF242" s="6" t="e">
        <f t="shared" si="171"/>
        <v>#VALUE!</v>
      </c>
      <c r="AG242" s="6" t="e">
        <f t="shared" si="172"/>
        <v>#VALUE!</v>
      </c>
      <c r="AH242" s="6"/>
      <c r="AI242" s="6">
        <f t="shared" si="173"/>
        <v>196</v>
      </c>
      <c r="AJ242" s="6" t="str">
        <f t="shared" si="174"/>
        <v>כב</v>
      </c>
      <c r="AK242" s="6" t="e">
        <f t="shared" si="175"/>
        <v>#VALUE!</v>
      </c>
      <c r="AL242" s="6" t="e">
        <f t="shared" si="176"/>
        <v>#VALUE!</v>
      </c>
      <c r="AM242" s="6" t="e">
        <f t="shared" si="177"/>
        <v>#VALUE!</v>
      </c>
      <c r="AN242" s="6" t="e">
        <f t="shared" si="178"/>
        <v>#VALUE!</v>
      </c>
      <c r="AO242" s="6" t="e">
        <f t="shared" si="179"/>
        <v>#VALUE!</v>
      </c>
      <c r="AP242" s="6">
        <f t="shared" si="180"/>
        <v>2</v>
      </c>
      <c r="AQ242" s="6" t="e">
        <f t="shared" si="181"/>
        <v>#VALUE!</v>
      </c>
      <c r="AR242" s="6" t="e">
        <f t="shared" si="182"/>
        <v>#VALUE!</v>
      </c>
      <c r="AS242" s="6" t="e">
        <f t="shared" si="183"/>
        <v>#VALUE!</v>
      </c>
      <c r="AT242" s="6" t="e">
        <f t="shared" si="184"/>
        <v>#VALUE!</v>
      </c>
      <c r="AU242" s="6" t="e">
        <f t="shared" si="185"/>
        <v>#VALUE!</v>
      </c>
      <c r="AV242" s="12">
        <f>IFERROR(VLOOKUP(K242,'prika 24h list'!A:B,2,FALSE),0)</f>
        <v>0</v>
      </c>
    </row>
    <row r="243" spans="1:48" ht="115.2" x14ac:dyDescent="0.3">
      <c r="A243" s="1" t="s">
        <v>244</v>
      </c>
      <c r="B243" s="1">
        <v>3121940</v>
      </c>
      <c r="C243" s="16" t="s">
        <v>865</v>
      </c>
      <c r="D243" s="6">
        <f t="shared" si="143"/>
        <v>17</v>
      </c>
      <c r="E243" s="6" t="str">
        <f t="shared" si="144"/>
        <v>קף 10</v>
      </c>
      <c r="F243" s="6">
        <f t="shared" si="145"/>
        <v>3</v>
      </c>
      <c r="G243" s="6">
        <f t="shared" si="146"/>
        <v>5</v>
      </c>
      <c r="H243" s="6">
        <f t="shared" si="147"/>
        <v>10</v>
      </c>
      <c r="I243" s="6">
        <f t="shared" si="148"/>
        <v>21</v>
      </c>
      <c r="J243" s="6">
        <f t="shared" si="149"/>
        <v>177</v>
      </c>
      <c r="K243" s="9" t="str">
        <f t="shared" si="150"/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243" s="6">
        <f t="shared" si="151"/>
        <v>80</v>
      </c>
      <c r="M243" s="6">
        <f t="shared" si="152"/>
        <v>93</v>
      </c>
      <c r="N243" s="6" t="str">
        <f t="shared" si="153"/>
        <v>09:00</v>
      </c>
      <c r="O243" s="6">
        <f t="shared" si="154"/>
        <v>102</v>
      </c>
      <c r="P243" s="6" t="str">
        <f t="shared" si="155"/>
        <v>15:00</v>
      </c>
      <c r="Q243" s="6">
        <f t="shared" si="156"/>
        <v>157</v>
      </c>
      <c r="R243" s="6" t="str">
        <f t="shared" si="157"/>
        <v>00 ביתר הימים והשעות החניה מותרת לרכב הנושא תג נכה בלבד</v>
      </c>
      <c r="S243" s="6" t="e">
        <f t="shared" si="158"/>
        <v>#VALUE!</v>
      </c>
      <c r="T243" s="6" t="e">
        <f t="shared" si="159"/>
        <v>#VALUE!</v>
      </c>
      <c r="U243" s="6" t="e">
        <f t="shared" si="160"/>
        <v>#VALUE!</v>
      </c>
      <c r="V243" s="6" t="e">
        <f t="shared" si="161"/>
        <v>#VALUE!</v>
      </c>
      <c r="W243" s="6" t="e">
        <f t="shared" si="162"/>
        <v>#VALUE!</v>
      </c>
      <c r="X243" s="6" t="e">
        <f t="shared" si="163"/>
        <v>#VALUE!</v>
      </c>
      <c r="Y243" s="6" t="e">
        <f t="shared" si="164"/>
        <v>#VALUE!</v>
      </c>
      <c r="Z243" s="6" t="e">
        <f t="shared" si="165"/>
        <v>#VALUE!</v>
      </c>
      <c r="AA243" s="6" t="e">
        <f t="shared" si="166"/>
        <v>#VALUE!</v>
      </c>
      <c r="AB243" s="6">
        <f t="shared" si="167"/>
        <v>157</v>
      </c>
      <c r="AC243" s="6" t="e">
        <f t="shared" si="168"/>
        <v>#VALUE!</v>
      </c>
      <c r="AD243" s="6" t="e">
        <f t="shared" si="169"/>
        <v>#VALUE!</v>
      </c>
      <c r="AE243" s="6" t="e">
        <f t="shared" si="170"/>
        <v>#VALUE!</v>
      </c>
      <c r="AF243" s="6" t="e">
        <f t="shared" si="171"/>
        <v>#VALUE!</v>
      </c>
      <c r="AG243" s="6" t="e">
        <f t="shared" si="172"/>
        <v>#VALUE!</v>
      </c>
      <c r="AH243" s="6"/>
      <c r="AI243" s="6">
        <f t="shared" si="173"/>
        <v>155</v>
      </c>
      <c r="AJ243" s="6" t="str">
        <f t="shared" si="174"/>
        <v>בד</v>
      </c>
      <c r="AK243" s="6" t="e">
        <f t="shared" si="175"/>
        <v>#VALUE!</v>
      </c>
      <c r="AL243" s="6" t="e">
        <f t="shared" si="176"/>
        <v>#VALUE!</v>
      </c>
      <c r="AM243" s="6" t="e">
        <f t="shared" si="177"/>
        <v>#VALUE!</v>
      </c>
      <c r="AN243" s="6" t="e">
        <f t="shared" si="178"/>
        <v>#VALUE!</v>
      </c>
      <c r="AO243" s="6" t="e">
        <f t="shared" si="179"/>
        <v>#VALUE!</v>
      </c>
      <c r="AP243" s="6">
        <f t="shared" si="180"/>
        <v>2</v>
      </c>
      <c r="AQ243" s="6" t="e">
        <f t="shared" si="181"/>
        <v>#VALUE!</v>
      </c>
      <c r="AR243" s="6" t="e">
        <f t="shared" si="182"/>
        <v>#VALUE!</v>
      </c>
      <c r="AS243" s="6" t="e">
        <f t="shared" si="183"/>
        <v>#VALUE!</v>
      </c>
      <c r="AT243" s="6" t="e">
        <f t="shared" si="184"/>
        <v>#VALUE!</v>
      </c>
      <c r="AU243" s="6" t="e">
        <f t="shared" si="185"/>
        <v>#VALUE!</v>
      </c>
      <c r="AV243" s="12">
        <f>IFERROR(VLOOKUP(K243,'prika 24h list'!A:B,2,FALSE),0)</f>
        <v>0</v>
      </c>
    </row>
    <row r="244" spans="1:48" ht="230.4" x14ac:dyDescent="0.3">
      <c r="A244" s="1" t="s">
        <v>245</v>
      </c>
      <c r="B244" s="1">
        <v>3121945</v>
      </c>
      <c r="C244" s="16" t="s">
        <v>866</v>
      </c>
      <c r="D244" s="6">
        <f t="shared" si="143"/>
        <v>17</v>
      </c>
      <c r="E244" s="6" t="str">
        <f t="shared" si="144"/>
        <v>קף 12</v>
      </c>
      <c r="F244" s="6">
        <f t="shared" si="145"/>
        <v>3</v>
      </c>
      <c r="G244" s="6">
        <f t="shared" si="146"/>
        <v>5</v>
      </c>
      <c r="H244" s="6">
        <f t="shared" si="147"/>
        <v>12</v>
      </c>
      <c r="I244" s="6">
        <f t="shared" si="148"/>
        <v>21</v>
      </c>
      <c r="J244" s="6">
        <f t="shared" si="149"/>
        <v>246</v>
      </c>
      <c r="K244" s="9" t="str">
        <f t="shared" si="150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44" s="6">
        <f t="shared" si="151"/>
        <v>80</v>
      </c>
      <c r="M244" s="6">
        <f t="shared" si="152"/>
        <v>93</v>
      </c>
      <c r="N244" s="6" t="str">
        <f t="shared" si="153"/>
        <v>08:00</v>
      </c>
      <c r="O244" s="6">
        <f t="shared" si="154"/>
        <v>102</v>
      </c>
      <c r="P244" s="6" t="str">
        <f t="shared" si="155"/>
        <v>17:00</v>
      </c>
      <c r="Q244" s="6">
        <f t="shared" si="156"/>
        <v>112</v>
      </c>
      <c r="R244" s="6" t="str">
        <f t="shared" si="157"/>
        <v>00 בימי ו'</v>
      </c>
      <c r="S244" s="6" t="e">
        <f t="shared" si="158"/>
        <v>#VALUE!</v>
      </c>
      <c r="T244" s="6" t="e">
        <f t="shared" si="159"/>
        <v>#VALUE!</v>
      </c>
      <c r="U244" s="6" t="e">
        <f t="shared" si="160"/>
        <v>#VALUE!</v>
      </c>
      <c r="V244" s="6" t="e">
        <f t="shared" si="161"/>
        <v>#VALUE!</v>
      </c>
      <c r="W244" s="6" t="e">
        <f t="shared" si="162"/>
        <v>#VALUE!</v>
      </c>
      <c r="X244" s="6" t="e">
        <f t="shared" si="163"/>
        <v>#VALUE!</v>
      </c>
      <c r="Y244" s="6" t="e">
        <f t="shared" si="164"/>
        <v>#VALUE!</v>
      </c>
      <c r="Z244" s="6" t="e">
        <f t="shared" si="165"/>
        <v>#VALUE!</v>
      </c>
      <c r="AA244" s="6" t="e">
        <f t="shared" si="166"/>
        <v>#VALUE!</v>
      </c>
      <c r="AB244" s="6">
        <f t="shared" si="167"/>
        <v>226</v>
      </c>
      <c r="AC244" s="6" t="e">
        <f t="shared" si="168"/>
        <v>#VALUE!</v>
      </c>
      <c r="AD244" s="6" t="e">
        <f t="shared" si="169"/>
        <v>#VALUE!</v>
      </c>
      <c r="AE244" s="6" t="e">
        <f t="shared" si="170"/>
        <v>#VALUE!</v>
      </c>
      <c r="AF244" s="6" t="e">
        <f t="shared" si="171"/>
        <v>#VALUE!</v>
      </c>
      <c r="AG244" s="6" t="e">
        <f t="shared" si="172"/>
        <v>#VALUE!</v>
      </c>
      <c r="AH244" s="6"/>
      <c r="AI244" s="6">
        <f t="shared" si="173"/>
        <v>110</v>
      </c>
      <c r="AJ244" s="6" t="str">
        <f t="shared" si="174"/>
        <v>ו' וערבי חג מ 08:00 עד 13:00 ביתר הימים והשעות החניה במקום החניה הראשון הצמוד לתמרור זה מיועד לרכב הנושא תג נכה בלבד</v>
      </c>
      <c r="AK244" s="6">
        <f t="shared" si="175"/>
        <v>1</v>
      </c>
      <c r="AL244" s="6">
        <f t="shared" si="176"/>
        <v>17</v>
      </c>
      <c r="AM244" s="6" t="str">
        <f t="shared" si="177"/>
        <v>08:00</v>
      </c>
      <c r="AN244" s="6">
        <f t="shared" si="178"/>
        <v>26</v>
      </c>
      <c r="AO244" s="6" t="str">
        <f t="shared" si="179"/>
        <v>13:00</v>
      </c>
      <c r="AP244" s="6">
        <f t="shared" si="180"/>
        <v>116</v>
      </c>
      <c r="AQ244" s="6" t="str">
        <f t="shared" si="181"/>
        <v>00 ביתר הימים והשעות החניה במקום החניה הראשון הצמוד לתמרור זה מיועד לרכב הנושא תג נכה בלבד</v>
      </c>
      <c r="AR244" s="6" t="e">
        <f t="shared" si="182"/>
        <v>#VALUE!</v>
      </c>
      <c r="AS244" s="6" t="e">
        <f t="shared" si="183"/>
        <v>#VALUE!</v>
      </c>
      <c r="AT244" s="6" t="e">
        <f t="shared" si="184"/>
        <v>#VALUE!</v>
      </c>
      <c r="AU244" s="6" t="e">
        <f t="shared" si="185"/>
        <v>#VALUE!</v>
      </c>
      <c r="AV244" s="12">
        <f>IFERROR(VLOOKUP(K244,'prika 24h list'!A:B,2,FALSE),0)</f>
        <v>0</v>
      </c>
    </row>
    <row r="245" spans="1:48" ht="230.4" x14ac:dyDescent="0.3">
      <c r="A245" s="1" t="s">
        <v>246</v>
      </c>
      <c r="B245" s="1">
        <v>3121952</v>
      </c>
      <c r="C245" s="16" t="s">
        <v>867</v>
      </c>
      <c r="D245" s="6">
        <f t="shared" si="143"/>
        <v>17</v>
      </c>
      <c r="E245" s="6" t="str">
        <f t="shared" si="144"/>
        <v>קף 12</v>
      </c>
      <c r="F245" s="6">
        <f t="shared" si="145"/>
        <v>3</v>
      </c>
      <c r="G245" s="6">
        <f t="shared" si="146"/>
        <v>5</v>
      </c>
      <c r="H245" s="6">
        <f t="shared" si="147"/>
        <v>12</v>
      </c>
      <c r="I245" s="6">
        <f t="shared" si="148"/>
        <v>21</v>
      </c>
      <c r="J245" s="6">
        <f t="shared" si="149"/>
        <v>246</v>
      </c>
      <c r="K245" s="9" t="str">
        <f t="shared" si="150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245" s="6">
        <f t="shared" si="151"/>
        <v>80</v>
      </c>
      <c r="M245" s="6">
        <f t="shared" si="152"/>
        <v>93</v>
      </c>
      <c r="N245" s="6" t="str">
        <f t="shared" si="153"/>
        <v>09:00</v>
      </c>
      <c r="O245" s="6">
        <f t="shared" si="154"/>
        <v>102</v>
      </c>
      <c r="P245" s="6" t="str">
        <f t="shared" si="155"/>
        <v>15:00</v>
      </c>
      <c r="Q245" s="6">
        <f t="shared" si="156"/>
        <v>112</v>
      </c>
      <c r="R245" s="6" t="str">
        <f t="shared" si="157"/>
        <v>00 בימי ו'</v>
      </c>
      <c r="S245" s="6" t="e">
        <f t="shared" si="158"/>
        <v>#VALUE!</v>
      </c>
      <c r="T245" s="6" t="e">
        <f t="shared" si="159"/>
        <v>#VALUE!</v>
      </c>
      <c r="U245" s="6" t="e">
        <f t="shared" si="160"/>
        <v>#VALUE!</v>
      </c>
      <c r="V245" s="6" t="e">
        <f t="shared" si="161"/>
        <v>#VALUE!</v>
      </c>
      <c r="W245" s="6" t="e">
        <f t="shared" si="162"/>
        <v>#VALUE!</v>
      </c>
      <c r="X245" s="6" t="e">
        <f t="shared" si="163"/>
        <v>#VALUE!</v>
      </c>
      <c r="Y245" s="6" t="e">
        <f t="shared" si="164"/>
        <v>#VALUE!</v>
      </c>
      <c r="Z245" s="6" t="e">
        <f t="shared" si="165"/>
        <v>#VALUE!</v>
      </c>
      <c r="AA245" s="6" t="e">
        <f t="shared" si="166"/>
        <v>#VALUE!</v>
      </c>
      <c r="AB245" s="6">
        <f t="shared" si="167"/>
        <v>226</v>
      </c>
      <c r="AC245" s="6" t="e">
        <f t="shared" si="168"/>
        <v>#VALUE!</v>
      </c>
      <c r="AD245" s="6" t="e">
        <f t="shared" si="169"/>
        <v>#VALUE!</v>
      </c>
      <c r="AE245" s="6" t="e">
        <f t="shared" si="170"/>
        <v>#VALUE!</v>
      </c>
      <c r="AF245" s="6" t="e">
        <f t="shared" si="171"/>
        <v>#VALUE!</v>
      </c>
      <c r="AG245" s="6" t="e">
        <f t="shared" si="172"/>
        <v>#VALUE!</v>
      </c>
      <c r="AH245" s="6"/>
      <c r="AI245" s="6">
        <f t="shared" si="173"/>
        <v>110</v>
      </c>
      <c r="AJ245" s="6" t="str">
        <f t="shared" si="174"/>
        <v>ו' וערבי חג מ 09:00 עד 13:00 ביתר הימים והשעות החניה במקום החניה הראשון הצמוד לתמרור זה מיועד לרכב הנושא תג נכה בלבד</v>
      </c>
      <c r="AK245" s="6">
        <f t="shared" si="175"/>
        <v>1</v>
      </c>
      <c r="AL245" s="6">
        <f t="shared" si="176"/>
        <v>17</v>
      </c>
      <c r="AM245" s="6" t="str">
        <f t="shared" si="177"/>
        <v>09:00</v>
      </c>
      <c r="AN245" s="6">
        <f t="shared" si="178"/>
        <v>26</v>
      </c>
      <c r="AO245" s="6" t="str">
        <f t="shared" si="179"/>
        <v>13:00</v>
      </c>
      <c r="AP245" s="6">
        <f t="shared" si="180"/>
        <v>116</v>
      </c>
      <c r="AQ245" s="6" t="str">
        <f t="shared" si="181"/>
        <v>00 ביתר הימים והשעות החניה במקום החניה הראשון הצמוד לתמרור זה מיועד לרכב הנושא תג נכה בלבד</v>
      </c>
      <c r="AR245" s="6" t="e">
        <f t="shared" si="182"/>
        <v>#VALUE!</v>
      </c>
      <c r="AS245" s="6" t="e">
        <f t="shared" si="183"/>
        <v>#VALUE!</v>
      </c>
      <c r="AT245" s="6" t="e">
        <f t="shared" si="184"/>
        <v>#VALUE!</v>
      </c>
      <c r="AU245" s="6" t="e">
        <f t="shared" si="185"/>
        <v>#VALUE!</v>
      </c>
      <c r="AV245" s="12">
        <f>IFERROR(VLOOKUP(K245,'prika 24h list'!A:B,2,FALSE),0)</f>
        <v>0</v>
      </c>
    </row>
    <row r="246" spans="1:48" ht="187.2" x14ac:dyDescent="0.3">
      <c r="A246" s="1" t="s">
        <v>247</v>
      </c>
      <c r="B246" s="1">
        <v>3121954</v>
      </c>
      <c r="C246" s="16" t="s">
        <v>868</v>
      </c>
      <c r="D246" s="6">
        <f t="shared" si="143"/>
        <v>17</v>
      </c>
      <c r="E246" s="6" t="str">
        <f t="shared" si="144"/>
        <v>קף 12</v>
      </c>
      <c r="F246" s="6">
        <f t="shared" si="145"/>
        <v>3</v>
      </c>
      <c r="G246" s="6">
        <f t="shared" si="146"/>
        <v>5</v>
      </c>
      <c r="H246" s="6">
        <f t="shared" si="147"/>
        <v>12</v>
      </c>
      <c r="I246" s="6">
        <f t="shared" si="148"/>
        <v>21</v>
      </c>
      <c r="J246" s="6">
        <f t="shared" si="149"/>
        <v>212</v>
      </c>
      <c r="K246" s="9" t="str">
        <f t="shared" si="150"/>
        <v>פריקה וטעינה רציפה מותרת לכלי רכב המוגדרים ברישיונם "משא" "מסחרי" ו"אחוד" בימי א' עד ה' מ 07:30 עד 17:00 ביתר הימים והשעות החניה במקום החניה הראשון הצמוד לתמרור זה מיועד לרכב הנושא תג נכה בלבד</v>
      </c>
      <c r="L246" s="6">
        <f t="shared" si="151"/>
        <v>80</v>
      </c>
      <c r="M246" s="6">
        <f t="shared" si="152"/>
        <v>93</v>
      </c>
      <c r="N246" s="6" t="str">
        <f t="shared" si="153"/>
        <v>07:30</v>
      </c>
      <c r="O246" s="6">
        <f t="shared" si="154"/>
        <v>102</v>
      </c>
      <c r="P246" s="6" t="str">
        <f t="shared" si="155"/>
        <v>17:00</v>
      </c>
      <c r="Q246" s="6">
        <f t="shared" si="156"/>
        <v>192</v>
      </c>
      <c r="R246" s="6" t="str">
        <f t="shared" si="157"/>
        <v>00 ביתר הימים והשעות החניה במקום החניה הראשון הצמוד לתמרור זה מיועד לרכב הנושא תג נכה בלבד</v>
      </c>
      <c r="S246" s="6" t="e">
        <f t="shared" si="158"/>
        <v>#VALUE!</v>
      </c>
      <c r="T246" s="6" t="e">
        <f t="shared" si="159"/>
        <v>#VALUE!</v>
      </c>
      <c r="U246" s="6" t="e">
        <f t="shared" si="160"/>
        <v>#VALUE!</v>
      </c>
      <c r="V246" s="6" t="e">
        <f t="shared" si="161"/>
        <v>#VALUE!</v>
      </c>
      <c r="W246" s="6" t="e">
        <f t="shared" si="162"/>
        <v>#VALUE!</v>
      </c>
      <c r="X246" s="6" t="e">
        <f t="shared" si="163"/>
        <v>#VALUE!</v>
      </c>
      <c r="Y246" s="6" t="e">
        <f t="shared" si="164"/>
        <v>#VALUE!</v>
      </c>
      <c r="Z246" s="6" t="e">
        <f t="shared" si="165"/>
        <v>#VALUE!</v>
      </c>
      <c r="AA246" s="6" t="e">
        <f t="shared" si="166"/>
        <v>#VALUE!</v>
      </c>
      <c r="AB246" s="6">
        <f t="shared" si="167"/>
        <v>192</v>
      </c>
      <c r="AC246" s="6" t="e">
        <f t="shared" si="168"/>
        <v>#VALUE!</v>
      </c>
      <c r="AD246" s="6" t="e">
        <f t="shared" si="169"/>
        <v>#VALUE!</v>
      </c>
      <c r="AE246" s="6" t="e">
        <f t="shared" si="170"/>
        <v>#VALUE!</v>
      </c>
      <c r="AF246" s="6" t="e">
        <f t="shared" si="171"/>
        <v>#VALUE!</v>
      </c>
      <c r="AG246" s="6" t="e">
        <f t="shared" si="172"/>
        <v>#VALUE!</v>
      </c>
      <c r="AH246" s="6"/>
      <c r="AI246" s="6">
        <f t="shared" si="173"/>
        <v>190</v>
      </c>
      <c r="AJ246" s="6" t="str">
        <f t="shared" si="174"/>
        <v>בד</v>
      </c>
      <c r="AK246" s="6" t="e">
        <f t="shared" si="175"/>
        <v>#VALUE!</v>
      </c>
      <c r="AL246" s="6" t="e">
        <f t="shared" si="176"/>
        <v>#VALUE!</v>
      </c>
      <c r="AM246" s="6" t="e">
        <f t="shared" si="177"/>
        <v>#VALUE!</v>
      </c>
      <c r="AN246" s="6" t="e">
        <f t="shared" si="178"/>
        <v>#VALUE!</v>
      </c>
      <c r="AO246" s="6" t="e">
        <f t="shared" si="179"/>
        <v>#VALUE!</v>
      </c>
      <c r="AP246" s="6">
        <f t="shared" si="180"/>
        <v>2</v>
      </c>
      <c r="AQ246" s="6" t="e">
        <f t="shared" si="181"/>
        <v>#VALUE!</v>
      </c>
      <c r="AR246" s="6" t="e">
        <f t="shared" si="182"/>
        <v>#VALUE!</v>
      </c>
      <c r="AS246" s="6" t="e">
        <f t="shared" si="183"/>
        <v>#VALUE!</v>
      </c>
      <c r="AT246" s="6" t="e">
        <f t="shared" si="184"/>
        <v>#VALUE!</v>
      </c>
      <c r="AU246" s="6" t="e">
        <f t="shared" si="185"/>
        <v>#VALUE!</v>
      </c>
      <c r="AV246" s="12">
        <f>IFERROR(VLOOKUP(K246,'prika 24h list'!A:B,2,FALSE),0)</f>
        <v>0</v>
      </c>
    </row>
    <row r="247" spans="1:48" ht="187.2" x14ac:dyDescent="0.3">
      <c r="A247" s="1" t="s">
        <v>248</v>
      </c>
      <c r="B247" s="1">
        <v>3121956</v>
      </c>
      <c r="C247" s="16" t="s">
        <v>869</v>
      </c>
      <c r="D247" s="6">
        <f t="shared" si="143"/>
        <v>17</v>
      </c>
      <c r="E247" s="6" t="str">
        <f t="shared" si="144"/>
        <v>קף 12</v>
      </c>
      <c r="F247" s="6">
        <f t="shared" si="145"/>
        <v>3</v>
      </c>
      <c r="G247" s="6">
        <f t="shared" si="146"/>
        <v>5</v>
      </c>
      <c r="H247" s="6">
        <f t="shared" si="147"/>
        <v>12</v>
      </c>
      <c r="I247" s="6">
        <f t="shared" si="148"/>
        <v>21</v>
      </c>
      <c r="J247" s="6">
        <f t="shared" si="149"/>
        <v>212</v>
      </c>
      <c r="K247" s="9" t="str">
        <f t="shared" si="150"/>
        <v>פריקה וטעינה רציפה מותרת לכלי רכב המוגדרים ברישיונם "משא" "מסחרי" ו"אחוד" בימי א' עד ו' מ 07:30 עד 15:00 ביתר הימים והשעות החניה במקום החניה הראשון הצמוד לתמרור זה מיועד לרכב הנושא תג נכה בלבד</v>
      </c>
      <c r="L247" s="6" t="e">
        <f t="shared" si="151"/>
        <v>#VALUE!</v>
      </c>
      <c r="M247" s="6" t="e">
        <f t="shared" si="152"/>
        <v>#VALUE!</v>
      </c>
      <c r="N247" s="6" t="e">
        <f t="shared" si="153"/>
        <v>#VALUE!</v>
      </c>
      <c r="O247" s="6" t="e">
        <f t="shared" si="154"/>
        <v>#VALUE!</v>
      </c>
      <c r="P247" s="6" t="e">
        <f t="shared" si="155"/>
        <v>#VALUE!</v>
      </c>
      <c r="Q247" s="6">
        <f t="shared" si="156"/>
        <v>192</v>
      </c>
      <c r="R247" s="6" t="e">
        <f t="shared" si="157"/>
        <v>#VALUE!</v>
      </c>
      <c r="S247" s="6" t="e">
        <f t="shared" si="158"/>
        <v>#VALUE!</v>
      </c>
      <c r="T247" s="6" t="e">
        <f t="shared" si="159"/>
        <v>#VALUE!</v>
      </c>
      <c r="U247" s="6" t="e">
        <f t="shared" si="160"/>
        <v>#VALUE!</v>
      </c>
      <c r="V247" s="6" t="e">
        <f t="shared" si="161"/>
        <v>#VALUE!</v>
      </c>
      <c r="W247" s="6">
        <f t="shared" si="162"/>
        <v>80</v>
      </c>
      <c r="X247" s="6">
        <f t="shared" si="163"/>
        <v>93</v>
      </c>
      <c r="Y247" s="6" t="str">
        <f t="shared" si="164"/>
        <v>07:30</v>
      </c>
      <c r="Z247" s="6">
        <f t="shared" si="165"/>
        <v>102</v>
      </c>
      <c r="AA247" s="6" t="str">
        <f t="shared" si="166"/>
        <v>15:00</v>
      </c>
      <c r="AB247" s="6">
        <f t="shared" si="167"/>
        <v>192</v>
      </c>
      <c r="AC247" s="6" t="str">
        <f t="shared" si="168"/>
        <v>00 ביתר הימים והשעות החניה במקום החניה הראשון הצמוד לתמרור זה מיועד לרכב הנושא תג נכה בלבד</v>
      </c>
      <c r="AD247" s="6" t="e">
        <f t="shared" si="169"/>
        <v>#VALUE!</v>
      </c>
      <c r="AE247" s="6" t="e">
        <f t="shared" si="170"/>
        <v>#VALUE!</v>
      </c>
      <c r="AF247" s="6" t="e">
        <f t="shared" si="171"/>
        <v>#VALUE!</v>
      </c>
      <c r="AG247" s="6" t="e">
        <f t="shared" si="172"/>
        <v>#VALUE!</v>
      </c>
      <c r="AH247" s="6"/>
      <c r="AI247" s="6">
        <f t="shared" si="173"/>
        <v>190</v>
      </c>
      <c r="AJ247" s="6" t="str">
        <f t="shared" si="174"/>
        <v>בד</v>
      </c>
      <c r="AK247" s="6" t="e">
        <f t="shared" si="175"/>
        <v>#VALUE!</v>
      </c>
      <c r="AL247" s="6" t="e">
        <f t="shared" si="176"/>
        <v>#VALUE!</v>
      </c>
      <c r="AM247" s="6" t="e">
        <f t="shared" si="177"/>
        <v>#VALUE!</v>
      </c>
      <c r="AN247" s="6" t="e">
        <f t="shared" si="178"/>
        <v>#VALUE!</v>
      </c>
      <c r="AO247" s="6" t="e">
        <f t="shared" si="179"/>
        <v>#VALUE!</v>
      </c>
      <c r="AP247" s="6">
        <f t="shared" si="180"/>
        <v>2</v>
      </c>
      <c r="AQ247" s="6" t="e">
        <f t="shared" si="181"/>
        <v>#VALUE!</v>
      </c>
      <c r="AR247" s="6" t="e">
        <f t="shared" si="182"/>
        <v>#VALUE!</v>
      </c>
      <c r="AS247" s="6" t="e">
        <f t="shared" si="183"/>
        <v>#VALUE!</v>
      </c>
      <c r="AT247" s="6" t="e">
        <f t="shared" si="184"/>
        <v>#VALUE!</v>
      </c>
      <c r="AU247" s="6" t="e">
        <f t="shared" si="185"/>
        <v>#VALUE!</v>
      </c>
      <c r="AV247" s="12">
        <f>IFERROR(VLOOKUP(K247,'prika 24h list'!A:B,2,FALSE),0)</f>
        <v>0</v>
      </c>
    </row>
    <row r="248" spans="1:48" ht="230.4" x14ac:dyDescent="0.3">
      <c r="A248" s="1" t="s">
        <v>249</v>
      </c>
      <c r="B248" s="1">
        <v>3121976</v>
      </c>
      <c r="C248" s="16" t="s">
        <v>870</v>
      </c>
      <c r="D248" s="6">
        <f t="shared" si="143"/>
        <v>17</v>
      </c>
      <c r="E248" s="6" t="str">
        <f t="shared" si="144"/>
        <v>קף 12</v>
      </c>
      <c r="F248" s="6">
        <f t="shared" si="145"/>
        <v>3</v>
      </c>
      <c r="G248" s="6">
        <f t="shared" si="146"/>
        <v>5</v>
      </c>
      <c r="H248" s="6">
        <f t="shared" si="147"/>
        <v>12</v>
      </c>
      <c r="I248" s="6">
        <f t="shared" si="148"/>
        <v>21</v>
      </c>
      <c r="J248" s="6">
        <f t="shared" si="149"/>
        <v>246</v>
      </c>
      <c r="K248" s="9" t="str">
        <f t="shared" si="150"/>
        <v>פריקה וטעינה רציפה מותרת לכלי רכב המוגדרים ברישיונם "משא" "מסחרי" ו"אחוד" בימי א' עד ה' מ 08:00 עד 20:00 בימי ו' וערבי חג מ 08:00 עד 20:00 ביתר הימים והשעות החניה במקום החניה הראשון הצמוד לתמרור זה מיועד לרכב הנושא תג נכה בלבד</v>
      </c>
      <c r="L248" s="6">
        <f t="shared" si="151"/>
        <v>80</v>
      </c>
      <c r="M248" s="6">
        <f t="shared" si="152"/>
        <v>93</v>
      </c>
      <c r="N248" s="6" t="str">
        <f t="shared" si="153"/>
        <v>08:00</v>
      </c>
      <c r="O248" s="6">
        <f t="shared" si="154"/>
        <v>102</v>
      </c>
      <c r="P248" s="6" t="str">
        <f t="shared" si="155"/>
        <v>20:00</v>
      </c>
      <c r="Q248" s="6">
        <f t="shared" si="156"/>
        <v>112</v>
      </c>
      <c r="R248" s="6" t="str">
        <f t="shared" si="157"/>
        <v>00 בימי ו'</v>
      </c>
      <c r="S248" s="6" t="e">
        <f t="shared" si="158"/>
        <v>#VALUE!</v>
      </c>
      <c r="T248" s="6" t="e">
        <f t="shared" si="159"/>
        <v>#VALUE!</v>
      </c>
      <c r="U248" s="6" t="e">
        <f t="shared" si="160"/>
        <v>#VALUE!</v>
      </c>
      <c r="V248" s="6" t="e">
        <f t="shared" si="161"/>
        <v>#VALUE!</v>
      </c>
      <c r="W248" s="6" t="e">
        <f t="shared" si="162"/>
        <v>#VALUE!</v>
      </c>
      <c r="X248" s="6" t="e">
        <f t="shared" si="163"/>
        <v>#VALUE!</v>
      </c>
      <c r="Y248" s="6" t="e">
        <f t="shared" si="164"/>
        <v>#VALUE!</v>
      </c>
      <c r="Z248" s="6" t="e">
        <f t="shared" si="165"/>
        <v>#VALUE!</v>
      </c>
      <c r="AA248" s="6" t="e">
        <f t="shared" si="166"/>
        <v>#VALUE!</v>
      </c>
      <c r="AB248" s="6">
        <f t="shared" si="167"/>
        <v>226</v>
      </c>
      <c r="AC248" s="6" t="e">
        <f t="shared" si="168"/>
        <v>#VALUE!</v>
      </c>
      <c r="AD248" s="6" t="e">
        <f t="shared" si="169"/>
        <v>#VALUE!</v>
      </c>
      <c r="AE248" s="6" t="e">
        <f t="shared" si="170"/>
        <v>#VALUE!</v>
      </c>
      <c r="AF248" s="6" t="e">
        <f t="shared" si="171"/>
        <v>#VALUE!</v>
      </c>
      <c r="AG248" s="6" t="e">
        <f t="shared" si="172"/>
        <v>#VALUE!</v>
      </c>
      <c r="AH248" s="6"/>
      <c r="AI248" s="6">
        <f t="shared" si="173"/>
        <v>110</v>
      </c>
      <c r="AJ248" s="6" t="str">
        <f t="shared" si="174"/>
        <v>ו' וערבי חג מ 08:00 עד 20:00 ביתר הימים והשעות החניה במקום החניה הראשון הצמוד לתמרור זה מיועד לרכב הנושא תג נכה בלבד</v>
      </c>
      <c r="AK248" s="6">
        <f t="shared" si="175"/>
        <v>1</v>
      </c>
      <c r="AL248" s="6">
        <f t="shared" si="176"/>
        <v>17</v>
      </c>
      <c r="AM248" s="6" t="str">
        <f t="shared" si="177"/>
        <v>08:00</v>
      </c>
      <c r="AN248" s="6">
        <f t="shared" si="178"/>
        <v>26</v>
      </c>
      <c r="AO248" s="6" t="str">
        <f t="shared" si="179"/>
        <v>20:00</v>
      </c>
      <c r="AP248" s="6">
        <f t="shared" si="180"/>
        <v>116</v>
      </c>
      <c r="AQ248" s="6" t="str">
        <f t="shared" si="181"/>
        <v>00 ביתר הימים והשעות החניה במקום החניה הראשון הצמוד לתמרור זה מיועד לרכב הנושא תג נכה בלבד</v>
      </c>
      <c r="AR248" s="6" t="e">
        <f t="shared" si="182"/>
        <v>#VALUE!</v>
      </c>
      <c r="AS248" s="6" t="e">
        <f t="shared" si="183"/>
        <v>#VALUE!</v>
      </c>
      <c r="AT248" s="6" t="e">
        <f t="shared" si="184"/>
        <v>#VALUE!</v>
      </c>
      <c r="AU248" s="6" t="e">
        <f t="shared" si="185"/>
        <v>#VALUE!</v>
      </c>
      <c r="AV248" s="12">
        <f>IFERROR(VLOOKUP(K248,'prika 24h list'!A:B,2,FALSE),0)</f>
        <v>0</v>
      </c>
    </row>
    <row r="249" spans="1:48" ht="187.2" x14ac:dyDescent="0.3">
      <c r="A249" s="1" t="s">
        <v>250</v>
      </c>
      <c r="B249" s="1">
        <v>3121977</v>
      </c>
      <c r="C249" s="16" t="s">
        <v>871</v>
      </c>
      <c r="D249" s="6">
        <f t="shared" si="143"/>
        <v>17</v>
      </c>
      <c r="E249" s="6" t="str">
        <f t="shared" si="144"/>
        <v>קף 12</v>
      </c>
      <c r="F249" s="6">
        <f t="shared" si="145"/>
        <v>3</v>
      </c>
      <c r="G249" s="6">
        <f t="shared" si="146"/>
        <v>5</v>
      </c>
      <c r="H249" s="6">
        <f t="shared" si="147"/>
        <v>12</v>
      </c>
      <c r="I249" s="6">
        <f t="shared" si="148"/>
        <v>21</v>
      </c>
      <c r="J249" s="6">
        <f t="shared" si="149"/>
        <v>212</v>
      </c>
      <c r="K249" s="9" t="str">
        <f t="shared" si="150"/>
        <v>פריקה וטעינה רציפה מותרת לכלי רכב המוגדרים ברישיונם "משא" "מסחרי" ו"אחוד" בימי א' עד ה' מ 08:30 עד 15:00 ביתר הימים והשעות החניה במקום החניה הראשון הצמוד לתמרור זה מיועד לרכב הנושא תג נכה בלבד</v>
      </c>
      <c r="L249" s="6">
        <f t="shared" si="151"/>
        <v>80</v>
      </c>
      <c r="M249" s="6">
        <f t="shared" si="152"/>
        <v>93</v>
      </c>
      <c r="N249" s="6" t="str">
        <f t="shared" si="153"/>
        <v>08:30</v>
      </c>
      <c r="O249" s="6">
        <f t="shared" si="154"/>
        <v>102</v>
      </c>
      <c r="P249" s="6" t="str">
        <f t="shared" si="155"/>
        <v>15:00</v>
      </c>
      <c r="Q249" s="6">
        <f t="shared" si="156"/>
        <v>192</v>
      </c>
      <c r="R249" s="6" t="str">
        <f t="shared" si="157"/>
        <v>00 ביתר הימים והשעות החניה במקום החניה הראשון הצמוד לתמרור זה מיועד לרכב הנושא תג נכה בלבד</v>
      </c>
      <c r="S249" s="6" t="e">
        <f t="shared" si="158"/>
        <v>#VALUE!</v>
      </c>
      <c r="T249" s="6" t="e">
        <f t="shared" si="159"/>
        <v>#VALUE!</v>
      </c>
      <c r="U249" s="6" t="e">
        <f t="shared" si="160"/>
        <v>#VALUE!</v>
      </c>
      <c r="V249" s="6" t="e">
        <f t="shared" si="161"/>
        <v>#VALUE!</v>
      </c>
      <c r="W249" s="6" t="e">
        <f t="shared" si="162"/>
        <v>#VALUE!</v>
      </c>
      <c r="X249" s="6" t="e">
        <f t="shared" si="163"/>
        <v>#VALUE!</v>
      </c>
      <c r="Y249" s="6" t="e">
        <f t="shared" si="164"/>
        <v>#VALUE!</v>
      </c>
      <c r="Z249" s="6" t="e">
        <f t="shared" si="165"/>
        <v>#VALUE!</v>
      </c>
      <c r="AA249" s="6" t="e">
        <f t="shared" si="166"/>
        <v>#VALUE!</v>
      </c>
      <c r="AB249" s="6">
        <f t="shared" si="167"/>
        <v>192</v>
      </c>
      <c r="AC249" s="6" t="e">
        <f t="shared" si="168"/>
        <v>#VALUE!</v>
      </c>
      <c r="AD249" s="6" t="e">
        <f t="shared" si="169"/>
        <v>#VALUE!</v>
      </c>
      <c r="AE249" s="6" t="e">
        <f t="shared" si="170"/>
        <v>#VALUE!</v>
      </c>
      <c r="AF249" s="6" t="e">
        <f t="shared" si="171"/>
        <v>#VALUE!</v>
      </c>
      <c r="AG249" s="6" t="e">
        <f t="shared" si="172"/>
        <v>#VALUE!</v>
      </c>
      <c r="AH249" s="6"/>
      <c r="AI249" s="6">
        <f t="shared" si="173"/>
        <v>190</v>
      </c>
      <c r="AJ249" s="6" t="str">
        <f t="shared" si="174"/>
        <v>בד</v>
      </c>
      <c r="AK249" s="6" t="e">
        <f t="shared" si="175"/>
        <v>#VALUE!</v>
      </c>
      <c r="AL249" s="6" t="e">
        <f t="shared" si="176"/>
        <v>#VALUE!</v>
      </c>
      <c r="AM249" s="6" t="e">
        <f t="shared" si="177"/>
        <v>#VALUE!</v>
      </c>
      <c r="AN249" s="6" t="e">
        <f t="shared" si="178"/>
        <v>#VALUE!</v>
      </c>
      <c r="AO249" s="6" t="e">
        <f t="shared" si="179"/>
        <v>#VALUE!</v>
      </c>
      <c r="AP249" s="6">
        <f t="shared" si="180"/>
        <v>2</v>
      </c>
      <c r="AQ249" s="6" t="e">
        <f t="shared" si="181"/>
        <v>#VALUE!</v>
      </c>
      <c r="AR249" s="6" t="e">
        <f t="shared" si="182"/>
        <v>#VALUE!</v>
      </c>
      <c r="AS249" s="6" t="e">
        <f t="shared" si="183"/>
        <v>#VALUE!</v>
      </c>
      <c r="AT249" s="6" t="e">
        <f t="shared" si="184"/>
        <v>#VALUE!</v>
      </c>
      <c r="AU249" s="6" t="e">
        <f t="shared" si="185"/>
        <v>#VALUE!</v>
      </c>
      <c r="AV249" s="12">
        <f>IFERROR(VLOOKUP(K249,'prika 24h list'!A:B,2,FALSE),0)</f>
        <v>0</v>
      </c>
    </row>
    <row r="250" spans="1:48" ht="115.2" x14ac:dyDescent="0.3">
      <c r="A250" s="1" t="s">
        <v>251</v>
      </c>
      <c r="B250" s="1">
        <v>3121987</v>
      </c>
      <c r="C250" s="16" t="s">
        <v>872</v>
      </c>
      <c r="D250" s="6">
        <f t="shared" si="143"/>
        <v>16</v>
      </c>
      <c r="E250" s="6" t="str">
        <f t="shared" si="144"/>
        <v>וקף 8</v>
      </c>
      <c r="F250" s="6">
        <f t="shared" si="145"/>
        <v>4</v>
      </c>
      <c r="G250" s="6">
        <f t="shared" si="146"/>
        <v>5</v>
      </c>
      <c r="H250" s="6">
        <f t="shared" si="147"/>
        <v>8</v>
      </c>
      <c r="I250" s="6">
        <f t="shared" si="148"/>
        <v>20</v>
      </c>
      <c r="J250" s="6">
        <f t="shared" si="149"/>
        <v>176</v>
      </c>
      <c r="K250" s="9" t="str">
        <f t="shared" si="150"/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250" s="6">
        <f t="shared" si="151"/>
        <v>80</v>
      </c>
      <c r="M250" s="6">
        <f t="shared" si="152"/>
        <v>93</v>
      </c>
      <c r="N250" s="6" t="str">
        <f t="shared" si="153"/>
        <v>08:00</v>
      </c>
      <c r="O250" s="6">
        <f t="shared" si="154"/>
        <v>102</v>
      </c>
      <c r="P250" s="6" t="str">
        <f t="shared" si="155"/>
        <v>15:00</v>
      </c>
      <c r="Q250" s="6">
        <f t="shared" si="156"/>
        <v>157</v>
      </c>
      <c r="R250" s="6" t="str">
        <f t="shared" si="157"/>
        <v>00 ביתר הימים והשעות החניה מותרת לרכב הנושא תג נכה בלבד</v>
      </c>
      <c r="S250" s="6" t="e">
        <f t="shared" si="158"/>
        <v>#VALUE!</v>
      </c>
      <c r="T250" s="6" t="e">
        <f t="shared" si="159"/>
        <v>#VALUE!</v>
      </c>
      <c r="U250" s="6" t="e">
        <f t="shared" si="160"/>
        <v>#VALUE!</v>
      </c>
      <c r="V250" s="6" t="e">
        <f t="shared" si="161"/>
        <v>#VALUE!</v>
      </c>
      <c r="W250" s="6" t="e">
        <f t="shared" si="162"/>
        <v>#VALUE!</v>
      </c>
      <c r="X250" s="6" t="e">
        <f t="shared" si="163"/>
        <v>#VALUE!</v>
      </c>
      <c r="Y250" s="6" t="e">
        <f t="shared" si="164"/>
        <v>#VALUE!</v>
      </c>
      <c r="Z250" s="6" t="e">
        <f t="shared" si="165"/>
        <v>#VALUE!</v>
      </c>
      <c r="AA250" s="6" t="e">
        <f t="shared" si="166"/>
        <v>#VALUE!</v>
      </c>
      <c r="AB250" s="6">
        <f t="shared" si="167"/>
        <v>157</v>
      </c>
      <c r="AC250" s="6" t="e">
        <f t="shared" si="168"/>
        <v>#VALUE!</v>
      </c>
      <c r="AD250" s="6" t="e">
        <f t="shared" si="169"/>
        <v>#VALUE!</v>
      </c>
      <c r="AE250" s="6" t="e">
        <f t="shared" si="170"/>
        <v>#VALUE!</v>
      </c>
      <c r="AF250" s="6" t="e">
        <f t="shared" si="171"/>
        <v>#VALUE!</v>
      </c>
      <c r="AG250" s="6" t="e">
        <f t="shared" si="172"/>
        <v>#VALUE!</v>
      </c>
      <c r="AH250" s="6"/>
      <c r="AI250" s="6">
        <f t="shared" si="173"/>
        <v>155</v>
      </c>
      <c r="AJ250" s="6" t="str">
        <f t="shared" si="174"/>
        <v>בד</v>
      </c>
      <c r="AK250" s="6" t="e">
        <f t="shared" si="175"/>
        <v>#VALUE!</v>
      </c>
      <c r="AL250" s="6" t="e">
        <f t="shared" si="176"/>
        <v>#VALUE!</v>
      </c>
      <c r="AM250" s="6" t="e">
        <f t="shared" si="177"/>
        <v>#VALUE!</v>
      </c>
      <c r="AN250" s="6" t="e">
        <f t="shared" si="178"/>
        <v>#VALUE!</v>
      </c>
      <c r="AO250" s="6" t="e">
        <f t="shared" si="179"/>
        <v>#VALUE!</v>
      </c>
      <c r="AP250" s="6">
        <f t="shared" si="180"/>
        <v>2</v>
      </c>
      <c r="AQ250" s="6" t="e">
        <f t="shared" si="181"/>
        <v>#VALUE!</v>
      </c>
      <c r="AR250" s="6" t="e">
        <f t="shared" si="182"/>
        <v>#VALUE!</v>
      </c>
      <c r="AS250" s="6" t="e">
        <f t="shared" si="183"/>
        <v>#VALUE!</v>
      </c>
      <c r="AT250" s="6" t="e">
        <f t="shared" si="184"/>
        <v>#VALUE!</v>
      </c>
      <c r="AU250" s="6" t="e">
        <f t="shared" si="185"/>
        <v>#VALUE!</v>
      </c>
      <c r="AV250" s="12">
        <f>IFERROR(VLOOKUP(K250,'prika 24h list'!A:B,2,FALSE),0)</f>
        <v>0</v>
      </c>
    </row>
    <row r="251" spans="1:48" ht="187.2" x14ac:dyDescent="0.3">
      <c r="A251" s="1" t="s">
        <v>252</v>
      </c>
      <c r="B251" s="1">
        <v>3121993</v>
      </c>
      <c r="C251" s="16" t="s">
        <v>871</v>
      </c>
      <c r="D251" s="6">
        <f t="shared" si="143"/>
        <v>17</v>
      </c>
      <c r="E251" s="6" t="str">
        <f t="shared" si="144"/>
        <v>קף 12</v>
      </c>
      <c r="F251" s="6">
        <f t="shared" si="145"/>
        <v>3</v>
      </c>
      <c r="G251" s="6">
        <f t="shared" si="146"/>
        <v>5</v>
      </c>
      <c r="H251" s="6">
        <f t="shared" si="147"/>
        <v>12</v>
      </c>
      <c r="I251" s="6">
        <f t="shared" si="148"/>
        <v>21</v>
      </c>
      <c r="J251" s="6">
        <f t="shared" si="149"/>
        <v>212</v>
      </c>
      <c r="K251" s="9" t="str">
        <f t="shared" si="150"/>
        <v>פריקה וטעינה רציפה מותרת לכלי רכב המוגדרים ברישיונם "משא" "מסחרי" ו"אחוד" בימי א' עד ה' מ 08:30 עד 15:00 ביתר הימים והשעות החניה במקום החניה הראשון הצמוד לתמרור זה מיועד לרכב הנושא תג נכה בלבד</v>
      </c>
      <c r="L251" s="6">
        <f t="shared" si="151"/>
        <v>80</v>
      </c>
      <c r="M251" s="6">
        <f t="shared" si="152"/>
        <v>93</v>
      </c>
      <c r="N251" s="6" t="str">
        <f t="shared" si="153"/>
        <v>08:30</v>
      </c>
      <c r="O251" s="6">
        <f t="shared" si="154"/>
        <v>102</v>
      </c>
      <c r="P251" s="6" t="str">
        <f t="shared" si="155"/>
        <v>15:00</v>
      </c>
      <c r="Q251" s="6">
        <f t="shared" si="156"/>
        <v>192</v>
      </c>
      <c r="R251" s="6" t="str">
        <f t="shared" si="157"/>
        <v>00 ביתר הימים והשעות החניה במקום החניה הראשון הצמוד לתמרור זה מיועד לרכב הנושא תג נכה בלבד</v>
      </c>
      <c r="S251" s="6" t="e">
        <f t="shared" si="158"/>
        <v>#VALUE!</v>
      </c>
      <c r="T251" s="6" t="e">
        <f t="shared" si="159"/>
        <v>#VALUE!</v>
      </c>
      <c r="U251" s="6" t="e">
        <f t="shared" si="160"/>
        <v>#VALUE!</v>
      </c>
      <c r="V251" s="6" t="e">
        <f t="shared" si="161"/>
        <v>#VALUE!</v>
      </c>
      <c r="W251" s="6" t="e">
        <f t="shared" si="162"/>
        <v>#VALUE!</v>
      </c>
      <c r="X251" s="6" t="e">
        <f t="shared" si="163"/>
        <v>#VALUE!</v>
      </c>
      <c r="Y251" s="6" t="e">
        <f t="shared" si="164"/>
        <v>#VALUE!</v>
      </c>
      <c r="Z251" s="6" t="e">
        <f t="shared" si="165"/>
        <v>#VALUE!</v>
      </c>
      <c r="AA251" s="6" t="e">
        <f t="shared" si="166"/>
        <v>#VALUE!</v>
      </c>
      <c r="AB251" s="6">
        <f t="shared" si="167"/>
        <v>192</v>
      </c>
      <c r="AC251" s="6" t="e">
        <f t="shared" si="168"/>
        <v>#VALUE!</v>
      </c>
      <c r="AD251" s="6" t="e">
        <f t="shared" si="169"/>
        <v>#VALUE!</v>
      </c>
      <c r="AE251" s="6" t="e">
        <f t="shared" si="170"/>
        <v>#VALUE!</v>
      </c>
      <c r="AF251" s="6" t="e">
        <f t="shared" si="171"/>
        <v>#VALUE!</v>
      </c>
      <c r="AG251" s="6" t="e">
        <f t="shared" si="172"/>
        <v>#VALUE!</v>
      </c>
      <c r="AH251" s="6"/>
      <c r="AI251" s="6">
        <f t="shared" si="173"/>
        <v>190</v>
      </c>
      <c r="AJ251" s="6" t="str">
        <f t="shared" si="174"/>
        <v>בד</v>
      </c>
      <c r="AK251" s="6" t="e">
        <f t="shared" si="175"/>
        <v>#VALUE!</v>
      </c>
      <c r="AL251" s="6" t="e">
        <f t="shared" si="176"/>
        <v>#VALUE!</v>
      </c>
      <c r="AM251" s="6" t="e">
        <f t="shared" si="177"/>
        <v>#VALUE!</v>
      </c>
      <c r="AN251" s="6" t="e">
        <f t="shared" si="178"/>
        <v>#VALUE!</v>
      </c>
      <c r="AO251" s="6" t="e">
        <f t="shared" si="179"/>
        <v>#VALUE!</v>
      </c>
      <c r="AP251" s="6">
        <f t="shared" si="180"/>
        <v>2</v>
      </c>
      <c r="AQ251" s="6" t="e">
        <f t="shared" si="181"/>
        <v>#VALUE!</v>
      </c>
      <c r="AR251" s="6" t="e">
        <f t="shared" si="182"/>
        <v>#VALUE!</v>
      </c>
      <c r="AS251" s="6" t="e">
        <f t="shared" si="183"/>
        <v>#VALUE!</v>
      </c>
      <c r="AT251" s="6" t="e">
        <f t="shared" si="184"/>
        <v>#VALUE!</v>
      </c>
      <c r="AU251" s="6" t="e">
        <f t="shared" si="185"/>
        <v>#VALUE!</v>
      </c>
      <c r="AV251" s="12">
        <f>IFERROR(VLOOKUP(K251,'prika 24h list'!A:B,2,FALSE),0)</f>
        <v>0</v>
      </c>
    </row>
    <row r="252" spans="1:48" ht="115.2" x14ac:dyDescent="0.3">
      <c r="A252" s="1" t="s">
        <v>253</v>
      </c>
      <c r="B252" s="1">
        <v>3121995</v>
      </c>
      <c r="C252" s="16" t="s">
        <v>873</v>
      </c>
      <c r="D252" s="6">
        <f t="shared" si="143"/>
        <v>17</v>
      </c>
      <c r="E252" s="6" t="str">
        <f t="shared" si="144"/>
        <v>קף 10</v>
      </c>
      <c r="F252" s="6">
        <f t="shared" si="145"/>
        <v>3</v>
      </c>
      <c r="G252" s="6">
        <f t="shared" si="146"/>
        <v>5</v>
      </c>
      <c r="H252" s="6">
        <f t="shared" si="147"/>
        <v>10</v>
      </c>
      <c r="I252" s="6">
        <f t="shared" si="148"/>
        <v>21</v>
      </c>
      <c r="J252" s="6">
        <f t="shared" si="149"/>
        <v>177</v>
      </c>
      <c r="K252" s="9" t="str">
        <f t="shared" si="150"/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252" s="6">
        <f t="shared" si="151"/>
        <v>80</v>
      </c>
      <c r="M252" s="6">
        <f t="shared" si="152"/>
        <v>93</v>
      </c>
      <c r="N252" s="6" t="str">
        <f t="shared" si="153"/>
        <v>08:00</v>
      </c>
      <c r="O252" s="6">
        <f t="shared" si="154"/>
        <v>102</v>
      </c>
      <c r="P252" s="6" t="str">
        <f t="shared" si="155"/>
        <v>15:00</v>
      </c>
      <c r="Q252" s="6">
        <f t="shared" si="156"/>
        <v>157</v>
      </c>
      <c r="R252" s="6" t="str">
        <f t="shared" si="157"/>
        <v>00 ביתר הימים והשעות החניה מותרת לרכב הנושא תג נכה בלבד</v>
      </c>
      <c r="S252" s="6" t="e">
        <f t="shared" si="158"/>
        <v>#VALUE!</v>
      </c>
      <c r="T252" s="6" t="e">
        <f t="shared" si="159"/>
        <v>#VALUE!</v>
      </c>
      <c r="U252" s="6" t="e">
        <f t="shared" si="160"/>
        <v>#VALUE!</v>
      </c>
      <c r="V252" s="6" t="e">
        <f t="shared" si="161"/>
        <v>#VALUE!</v>
      </c>
      <c r="W252" s="6" t="e">
        <f t="shared" si="162"/>
        <v>#VALUE!</v>
      </c>
      <c r="X252" s="6" t="e">
        <f t="shared" si="163"/>
        <v>#VALUE!</v>
      </c>
      <c r="Y252" s="6" t="e">
        <f t="shared" si="164"/>
        <v>#VALUE!</v>
      </c>
      <c r="Z252" s="6" t="e">
        <f t="shared" si="165"/>
        <v>#VALUE!</v>
      </c>
      <c r="AA252" s="6" t="e">
        <f t="shared" si="166"/>
        <v>#VALUE!</v>
      </c>
      <c r="AB252" s="6">
        <f t="shared" si="167"/>
        <v>157</v>
      </c>
      <c r="AC252" s="6" t="e">
        <f t="shared" si="168"/>
        <v>#VALUE!</v>
      </c>
      <c r="AD252" s="6" t="e">
        <f t="shared" si="169"/>
        <v>#VALUE!</v>
      </c>
      <c r="AE252" s="6" t="e">
        <f t="shared" si="170"/>
        <v>#VALUE!</v>
      </c>
      <c r="AF252" s="6" t="e">
        <f t="shared" si="171"/>
        <v>#VALUE!</v>
      </c>
      <c r="AG252" s="6" t="e">
        <f t="shared" si="172"/>
        <v>#VALUE!</v>
      </c>
      <c r="AH252" s="6"/>
      <c r="AI252" s="6">
        <f t="shared" si="173"/>
        <v>155</v>
      </c>
      <c r="AJ252" s="6" t="str">
        <f t="shared" si="174"/>
        <v>בד</v>
      </c>
      <c r="AK252" s="6" t="e">
        <f t="shared" si="175"/>
        <v>#VALUE!</v>
      </c>
      <c r="AL252" s="6" t="e">
        <f t="shared" si="176"/>
        <v>#VALUE!</v>
      </c>
      <c r="AM252" s="6" t="e">
        <f t="shared" si="177"/>
        <v>#VALUE!</v>
      </c>
      <c r="AN252" s="6" t="e">
        <f t="shared" si="178"/>
        <v>#VALUE!</v>
      </c>
      <c r="AO252" s="6" t="e">
        <f t="shared" si="179"/>
        <v>#VALUE!</v>
      </c>
      <c r="AP252" s="6">
        <f t="shared" si="180"/>
        <v>2</v>
      </c>
      <c r="AQ252" s="6" t="e">
        <f t="shared" si="181"/>
        <v>#VALUE!</v>
      </c>
      <c r="AR252" s="6" t="e">
        <f t="shared" si="182"/>
        <v>#VALUE!</v>
      </c>
      <c r="AS252" s="6" t="e">
        <f t="shared" si="183"/>
        <v>#VALUE!</v>
      </c>
      <c r="AT252" s="6" t="e">
        <f t="shared" si="184"/>
        <v>#VALUE!</v>
      </c>
      <c r="AU252" s="6" t="e">
        <f t="shared" si="185"/>
        <v>#VALUE!</v>
      </c>
      <c r="AV252" s="12">
        <f>IFERROR(VLOOKUP(K252,'prika 24h list'!A:B,2,FALSE),0)</f>
        <v>0</v>
      </c>
    </row>
    <row r="253" spans="1:48" ht="230.4" x14ac:dyDescent="0.3">
      <c r="A253" s="1" t="s">
        <v>254</v>
      </c>
      <c r="B253" s="1">
        <v>3122013</v>
      </c>
      <c r="C253" s="16" t="s">
        <v>874</v>
      </c>
      <c r="D253" s="6">
        <f t="shared" si="143"/>
        <v>17</v>
      </c>
      <c r="E253" s="6" t="str">
        <f t="shared" si="144"/>
        <v>קף 12</v>
      </c>
      <c r="F253" s="6">
        <f t="shared" si="145"/>
        <v>3</v>
      </c>
      <c r="G253" s="6">
        <f t="shared" si="146"/>
        <v>5</v>
      </c>
      <c r="H253" s="6">
        <f t="shared" si="147"/>
        <v>12</v>
      </c>
      <c r="I253" s="6">
        <f t="shared" si="148"/>
        <v>21</v>
      </c>
      <c r="J253" s="6">
        <f t="shared" si="149"/>
        <v>246</v>
      </c>
      <c r="K253" s="9" t="str">
        <f t="shared" si="150"/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במקום החניה הראשון הצמוד לתמרור זה מיועד לרכב הנושא תג נכה בלבד</v>
      </c>
      <c r="L253" s="6">
        <f t="shared" si="151"/>
        <v>80</v>
      </c>
      <c r="M253" s="6">
        <f t="shared" si="152"/>
        <v>93</v>
      </c>
      <c r="N253" s="6" t="str">
        <f t="shared" si="153"/>
        <v>07:00</v>
      </c>
      <c r="O253" s="6">
        <f t="shared" si="154"/>
        <v>102</v>
      </c>
      <c r="P253" s="6" t="str">
        <f t="shared" si="155"/>
        <v>15:00</v>
      </c>
      <c r="Q253" s="6">
        <f t="shared" si="156"/>
        <v>112</v>
      </c>
      <c r="R253" s="6" t="str">
        <f t="shared" si="157"/>
        <v>00 בימי ו'</v>
      </c>
      <c r="S253" s="6" t="e">
        <f t="shared" si="158"/>
        <v>#VALUE!</v>
      </c>
      <c r="T253" s="6" t="e">
        <f t="shared" si="159"/>
        <v>#VALUE!</v>
      </c>
      <c r="U253" s="6" t="e">
        <f t="shared" si="160"/>
        <v>#VALUE!</v>
      </c>
      <c r="V253" s="6" t="e">
        <f t="shared" si="161"/>
        <v>#VALUE!</v>
      </c>
      <c r="W253" s="6" t="e">
        <f t="shared" si="162"/>
        <v>#VALUE!</v>
      </c>
      <c r="X253" s="6" t="e">
        <f t="shared" si="163"/>
        <v>#VALUE!</v>
      </c>
      <c r="Y253" s="6" t="e">
        <f t="shared" si="164"/>
        <v>#VALUE!</v>
      </c>
      <c r="Z253" s="6" t="e">
        <f t="shared" si="165"/>
        <v>#VALUE!</v>
      </c>
      <c r="AA253" s="6" t="e">
        <f t="shared" si="166"/>
        <v>#VALUE!</v>
      </c>
      <c r="AB253" s="6">
        <f t="shared" si="167"/>
        <v>226</v>
      </c>
      <c r="AC253" s="6" t="e">
        <f t="shared" si="168"/>
        <v>#VALUE!</v>
      </c>
      <c r="AD253" s="6" t="e">
        <f t="shared" si="169"/>
        <v>#VALUE!</v>
      </c>
      <c r="AE253" s="6" t="e">
        <f t="shared" si="170"/>
        <v>#VALUE!</v>
      </c>
      <c r="AF253" s="6" t="e">
        <f t="shared" si="171"/>
        <v>#VALUE!</v>
      </c>
      <c r="AG253" s="6" t="e">
        <f t="shared" si="172"/>
        <v>#VALUE!</v>
      </c>
      <c r="AH253" s="6"/>
      <c r="AI253" s="6">
        <f t="shared" si="173"/>
        <v>110</v>
      </c>
      <c r="AJ253" s="6" t="str">
        <f t="shared" si="174"/>
        <v>ו' וערבי חג מ 07:00 עד 13:00 ביתר הימים והשעות החניה במקום החניה הראשון הצמוד לתמרור זה מיועד לרכב הנושא תג נכה בלבד</v>
      </c>
      <c r="AK253" s="6">
        <f t="shared" si="175"/>
        <v>1</v>
      </c>
      <c r="AL253" s="6">
        <f t="shared" si="176"/>
        <v>17</v>
      </c>
      <c r="AM253" s="6" t="str">
        <f t="shared" si="177"/>
        <v>07:00</v>
      </c>
      <c r="AN253" s="6">
        <f t="shared" si="178"/>
        <v>26</v>
      </c>
      <c r="AO253" s="6" t="str">
        <f t="shared" si="179"/>
        <v>13:00</v>
      </c>
      <c r="AP253" s="6">
        <f t="shared" si="180"/>
        <v>116</v>
      </c>
      <c r="AQ253" s="6" t="str">
        <f t="shared" si="181"/>
        <v>00 ביתר הימים והשעות החניה במקום החניה הראשון הצמוד לתמרור זה מיועד לרכב הנושא תג נכה בלבד</v>
      </c>
      <c r="AR253" s="6" t="e">
        <f t="shared" si="182"/>
        <v>#VALUE!</v>
      </c>
      <c r="AS253" s="6" t="e">
        <f t="shared" si="183"/>
        <v>#VALUE!</v>
      </c>
      <c r="AT253" s="6" t="e">
        <f t="shared" si="184"/>
        <v>#VALUE!</v>
      </c>
      <c r="AU253" s="6" t="e">
        <f t="shared" si="185"/>
        <v>#VALUE!</v>
      </c>
      <c r="AV253" s="12">
        <f>IFERROR(VLOOKUP(K253,'prika 24h list'!A:B,2,FALSE),0)</f>
        <v>0</v>
      </c>
    </row>
    <row r="254" spans="1:48" ht="187.2" x14ac:dyDescent="0.3">
      <c r="A254" s="1" t="s">
        <v>255</v>
      </c>
      <c r="B254" s="1">
        <v>3122058</v>
      </c>
      <c r="C254" s="16" t="s">
        <v>875</v>
      </c>
      <c r="D254" s="6">
        <f t="shared" si="143"/>
        <v>17</v>
      </c>
      <c r="E254" s="6" t="str">
        <f t="shared" si="144"/>
        <v>קף 12</v>
      </c>
      <c r="F254" s="6">
        <f t="shared" si="145"/>
        <v>3</v>
      </c>
      <c r="G254" s="6">
        <f t="shared" si="146"/>
        <v>5</v>
      </c>
      <c r="H254" s="6">
        <f t="shared" si="147"/>
        <v>12</v>
      </c>
      <c r="I254" s="6">
        <f t="shared" si="148"/>
        <v>21</v>
      </c>
      <c r="J254" s="6">
        <f t="shared" si="149"/>
        <v>212</v>
      </c>
      <c r="K254" s="9" t="str">
        <f t="shared" si="150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54" s="6">
        <f t="shared" si="151"/>
        <v>80</v>
      </c>
      <c r="M254" s="6">
        <f t="shared" si="152"/>
        <v>93</v>
      </c>
      <c r="N254" s="6" t="str">
        <f t="shared" si="153"/>
        <v>09:00</v>
      </c>
      <c r="O254" s="6">
        <f t="shared" si="154"/>
        <v>102</v>
      </c>
      <c r="P254" s="6" t="str">
        <f t="shared" si="155"/>
        <v>15:00</v>
      </c>
      <c r="Q254" s="6">
        <f t="shared" si="156"/>
        <v>192</v>
      </c>
      <c r="R254" s="6" t="str">
        <f t="shared" si="157"/>
        <v>00 ביתר הימים והשעות החניה במקום החניה הראשון הצמוד לתמרור זה מיועד לרכב הנושא תג נכה בלבד</v>
      </c>
      <c r="S254" s="6" t="e">
        <f t="shared" si="158"/>
        <v>#VALUE!</v>
      </c>
      <c r="T254" s="6" t="e">
        <f t="shared" si="159"/>
        <v>#VALUE!</v>
      </c>
      <c r="U254" s="6" t="e">
        <f t="shared" si="160"/>
        <v>#VALUE!</v>
      </c>
      <c r="V254" s="6" t="e">
        <f t="shared" si="161"/>
        <v>#VALUE!</v>
      </c>
      <c r="W254" s="6" t="e">
        <f t="shared" si="162"/>
        <v>#VALUE!</v>
      </c>
      <c r="X254" s="6" t="e">
        <f t="shared" si="163"/>
        <v>#VALUE!</v>
      </c>
      <c r="Y254" s="6" t="e">
        <f t="shared" si="164"/>
        <v>#VALUE!</v>
      </c>
      <c r="Z254" s="6" t="e">
        <f t="shared" si="165"/>
        <v>#VALUE!</v>
      </c>
      <c r="AA254" s="6" t="e">
        <f t="shared" si="166"/>
        <v>#VALUE!</v>
      </c>
      <c r="AB254" s="6">
        <f t="shared" si="167"/>
        <v>192</v>
      </c>
      <c r="AC254" s="6" t="e">
        <f t="shared" si="168"/>
        <v>#VALUE!</v>
      </c>
      <c r="AD254" s="6" t="e">
        <f t="shared" si="169"/>
        <v>#VALUE!</v>
      </c>
      <c r="AE254" s="6" t="e">
        <f t="shared" si="170"/>
        <v>#VALUE!</v>
      </c>
      <c r="AF254" s="6" t="e">
        <f t="shared" si="171"/>
        <v>#VALUE!</v>
      </c>
      <c r="AG254" s="6" t="e">
        <f t="shared" si="172"/>
        <v>#VALUE!</v>
      </c>
      <c r="AH254" s="6"/>
      <c r="AI254" s="6">
        <f t="shared" si="173"/>
        <v>190</v>
      </c>
      <c r="AJ254" s="6" t="str">
        <f t="shared" si="174"/>
        <v>בד</v>
      </c>
      <c r="AK254" s="6" t="e">
        <f t="shared" si="175"/>
        <v>#VALUE!</v>
      </c>
      <c r="AL254" s="6" t="e">
        <f t="shared" si="176"/>
        <v>#VALUE!</v>
      </c>
      <c r="AM254" s="6" t="e">
        <f t="shared" si="177"/>
        <v>#VALUE!</v>
      </c>
      <c r="AN254" s="6" t="e">
        <f t="shared" si="178"/>
        <v>#VALUE!</v>
      </c>
      <c r="AO254" s="6" t="e">
        <f t="shared" si="179"/>
        <v>#VALUE!</v>
      </c>
      <c r="AP254" s="6">
        <f t="shared" si="180"/>
        <v>2</v>
      </c>
      <c r="AQ254" s="6" t="e">
        <f t="shared" si="181"/>
        <v>#VALUE!</v>
      </c>
      <c r="AR254" s="6" t="e">
        <f t="shared" si="182"/>
        <v>#VALUE!</v>
      </c>
      <c r="AS254" s="6" t="e">
        <f t="shared" si="183"/>
        <v>#VALUE!</v>
      </c>
      <c r="AT254" s="6" t="e">
        <f t="shared" si="184"/>
        <v>#VALUE!</v>
      </c>
      <c r="AU254" s="6" t="e">
        <f t="shared" si="185"/>
        <v>#VALUE!</v>
      </c>
      <c r="AV254" s="12">
        <f>IFERROR(VLOOKUP(K254,'prika 24h list'!A:B,2,FALSE),0)</f>
        <v>0</v>
      </c>
    </row>
    <row r="255" spans="1:48" ht="187.2" x14ac:dyDescent="0.3">
      <c r="A255" s="1" t="s">
        <v>256</v>
      </c>
      <c r="B255" s="1">
        <v>3122064</v>
      </c>
      <c r="C255" s="16" t="s">
        <v>876</v>
      </c>
      <c r="D255" s="6">
        <f t="shared" si="143"/>
        <v>17</v>
      </c>
      <c r="E255" s="6" t="str">
        <f t="shared" si="144"/>
        <v>קף 12</v>
      </c>
      <c r="F255" s="6">
        <f t="shared" si="145"/>
        <v>3</v>
      </c>
      <c r="G255" s="6">
        <f t="shared" si="146"/>
        <v>5</v>
      </c>
      <c r="H255" s="6">
        <f t="shared" si="147"/>
        <v>12</v>
      </c>
      <c r="I255" s="6">
        <f t="shared" si="148"/>
        <v>21</v>
      </c>
      <c r="J255" s="6">
        <f t="shared" si="149"/>
        <v>212</v>
      </c>
      <c r="K255" s="9" t="str">
        <f t="shared" si="150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55" s="6">
        <f t="shared" si="151"/>
        <v>80</v>
      </c>
      <c r="M255" s="6">
        <f t="shared" si="152"/>
        <v>93</v>
      </c>
      <c r="N255" s="6" t="str">
        <f t="shared" si="153"/>
        <v>09:00</v>
      </c>
      <c r="O255" s="6">
        <f t="shared" si="154"/>
        <v>102</v>
      </c>
      <c r="P255" s="6" t="str">
        <f t="shared" si="155"/>
        <v>17:00</v>
      </c>
      <c r="Q255" s="6">
        <f t="shared" si="156"/>
        <v>192</v>
      </c>
      <c r="R255" s="6" t="str">
        <f t="shared" si="157"/>
        <v>00 ביתר הימים והשעות החניה במקום החניה הראשון הצמוד לתמרור זה מיועד לרכב הנושא תג נכה בלבד</v>
      </c>
      <c r="S255" s="6" t="e">
        <f t="shared" si="158"/>
        <v>#VALUE!</v>
      </c>
      <c r="T255" s="6" t="e">
        <f t="shared" si="159"/>
        <v>#VALUE!</v>
      </c>
      <c r="U255" s="6" t="e">
        <f t="shared" si="160"/>
        <v>#VALUE!</v>
      </c>
      <c r="V255" s="6" t="e">
        <f t="shared" si="161"/>
        <v>#VALUE!</v>
      </c>
      <c r="W255" s="6" t="e">
        <f t="shared" si="162"/>
        <v>#VALUE!</v>
      </c>
      <c r="X255" s="6" t="e">
        <f t="shared" si="163"/>
        <v>#VALUE!</v>
      </c>
      <c r="Y255" s="6" t="e">
        <f t="shared" si="164"/>
        <v>#VALUE!</v>
      </c>
      <c r="Z255" s="6" t="e">
        <f t="shared" si="165"/>
        <v>#VALUE!</v>
      </c>
      <c r="AA255" s="6" t="e">
        <f t="shared" si="166"/>
        <v>#VALUE!</v>
      </c>
      <c r="AB255" s="6">
        <f t="shared" si="167"/>
        <v>192</v>
      </c>
      <c r="AC255" s="6" t="e">
        <f t="shared" si="168"/>
        <v>#VALUE!</v>
      </c>
      <c r="AD255" s="6" t="e">
        <f t="shared" si="169"/>
        <v>#VALUE!</v>
      </c>
      <c r="AE255" s="6" t="e">
        <f t="shared" si="170"/>
        <v>#VALUE!</v>
      </c>
      <c r="AF255" s="6" t="e">
        <f t="shared" si="171"/>
        <v>#VALUE!</v>
      </c>
      <c r="AG255" s="6" t="e">
        <f t="shared" si="172"/>
        <v>#VALUE!</v>
      </c>
      <c r="AH255" s="6"/>
      <c r="AI255" s="6">
        <f t="shared" si="173"/>
        <v>190</v>
      </c>
      <c r="AJ255" s="6" t="str">
        <f t="shared" si="174"/>
        <v>בד</v>
      </c>
      <c r="AK255" s="6" t="e">
        <f t="shared" si="175"/>
        <v>#VALUE!</v>
      </c>
      <c r="AL255" s="6" t="e">
        <f t="shared" si="176"/>
        <v>#VALUE!</v>
      </c>
      <c r="AM255" s="6" t="e">
        <f t="shared" si="177"/>
        <v>#VALUE!</v>
      </c>
      <c r="AN255" s="6" t="e">
        <f t="shared" si="178"/>
        <v>#VALUE!</v>
      </c>
      <c r="AO255" s="6" t="e">
        <f t="shared" si="179"/>
        <v>#VALUE!</v>
      </c>
      <c r="AP255" s="6">
        <f t="shared" si="180"/>
        <v>2</v>
      </c>
      <c r="AQ255" s="6" t="e">
        <f t="shared" si="181"/>
        <v>#VALUE!</v>
      </c>
      <c r="AR255" s="6" t="e">
        <f t="shared" si="182"/>
        <v>#VALUE!</v>
      </c>
      <c r="AS255" s="6" t="e">
        <f t="shared" si="183"/>
        <v>#VALUE!</v>
      </c>
      <c r="AT255" s="6" t="e">
        <f t="shared" si="184"/>
        <v>#VALUE!</v>
      </c>
      <c r="AU255" s="6" t="e">
        <f t="shared" si="185"/>
        <v>#VALUE!</v>
      </c>
      <c r="AV255" s="12">
        <f>IFERROR(VLOOKUP(K255,'prika 24h list'!A:B,2,FALSE),0)</f>
        <v>0</v>
      </c>
    </row>
    <row r="256" spans="1:48" ht="43.2" x14ac:dyDescent="0.3">
      <c r="A256" s="1" t="s">
        <v>257</v>
      </c>
      <c r="B256" s="1">
        <v>3122077</v>
      </c>
      <c r="C256" s="16" t="s">
        <v>877</v>
      </c>
      <c r="D256" s="6" t="e">
        <f t="shared" si="143"/>
        <v>#VALUE!</v>
      </c>
      <c r="E256" s="6" t="e">
        <f t="shared" si="144"/>
        <v>#VALUE!</v>
      </c>
      <c r="F256" s="6" t="e">
        <f t="shared" si="145"/>
        <v>#VALUE!</v>
      </c>
      <c r="G256" s="6" t="e">
        <f t="shared" si="146"/>
        <v>#VALUE!</v>
      </c>
      <c r="H256" s="6" t="e">
        <f t="shared" si="147"/>
        <v>#VALUE!</v>
      </c>
      <c r="I256" s="6" t="e">
        <f t="shared" si="148"/>
        <v>#VALUE!</v>
      </c>
      <c r="J256" s="6">
        <f t="shared" si="149"/>
        <v>121</v>
      </c>
      <c r="K256" s="9" t="e">
        <f t="shared" si="150"/>
        <v>#VALUE!</v>
      </c>
      <c r="L256" s="6" t="e">
        <f t="shared" si="151"/>
        <v>#VALUE!</v>
      </c>
      <c r="M256" s="6" t="e">
        <f t="shared" si="152"/>
        <v>#VALUE!</v>
      </c>
      <c r="N256" s="6" t="e">
        <f t="shared" si="153"/>
        <v>#VALUE!</v>
      </c>
      <c r="O256" s="6" t="e">
        <f t="shared" si="154"/>
        <v>#VALUE!</v>
      </c>
      <c r="P256" s="6" t="e">
        <f t="shared" si="155"/>
        <v>#VALUE!</v>
      </c>
      <c r="Q256" s="6" t="e">
        <f t="shared" si="156"/>
        <v>#VALUE!</v>
      </c>
      <c r="R256" s="6" t="e">
        <f t="shared" si="157"/>
        <v>#VALUE!</v>
      </c>
      <c r="S256" s="6" t="e">
        <f t="shared" si="158"/>
        <v>#VALUE!</v>
      </c>
      <c r="T256" s="6" t="e">
        <f t="shared" si="159"/>
        <v>#VALUE!</v>
      </c>
      <c r="U256" s="6" t="e">
        <f t="shared" si="160"/>
        <v>#VALUE!</v>
      </c>
      <c r="V256" s="6" t="e">
        <f t="shared" si="161"/>
        <v>#VALUE!</v>
      </c>
      <c r="W256" s="6" t="e">
        <f t="shared" si="162"/>
        <v>#VALUE!</v>
      </c>
      <c r="X256" s="6" t="e">
        <f t="shared" si="163"/>
        <v>#VALUE!</v>
      </c>
      <c r="Y256" s="6" t="e">
        <f t="shared" si="164"/>
        <v>#VALUE!</v>
      </c>
      <c r="Z256" s="6" t="e">
        <f t="shared" si="165"/>
        <v>#VALUE!</v>
      </c>
      <c r="AA256" s="6" t="e">
        <f t="shared" si="166"/>
        <v>#VALUE!</v>
      </c>
      <c r="AB256" s="6" t="e">
        <f t="shared" si="167"/>
        <v>#VALUE!</v>
      </c>
      <c r="AC256" s="6" t="e">
        <f t="shared" si="168"/>
        <v>#VALUE!</v>
      </c>
      <c r="AD256" s="6" t="e">
        <f t="shared" si="169"/>
        <v>#VALUE!</v>
      </c>
      <c r="AE256" s="6" t="e">
        <f t="shared" si="170"/>
        <v>#VALUE!</v>
      </c>
      <c r="AF256" s="6" t="e">
        <f t="shared" si="171"/>
        <v>#VALUE!</v>
      </c>
      <c r="AG256" s="6" t="e">
        <f t="shared" si="172"/>
        <v>#VALUE!</v>
      </c>
      <c r="AH256" s="6"/>
      <c r="AI256" s="6">
        <f t="shared" si="173"/>
        <v>0</v>
      </c>
      <c r="AJ256" s="6" t="e">
        <f t="shared" si="174"/>
        <v>#VALUE!</v>
      </c>
      <c r="AK256" s="6" t="e">
        <f t="shared" si="175"/>
        <v>#VALUE!</v>
      </c>
      <c r="AL256" s="6" t="e">
        <f t="shared" si="176"/>
        <v>#VALUE!</v>
      </c>
      <c r="AM256" s="6" t="e">
        <f t="shared" si="177"/>
        <v>#VALUE!</v>
      </c>
      <c r="AN256" s="6" t="e">
        <f t="shared" si="178"/>
        <v>#VALUE!</v>
      </c>
      <c r="AO256" s="6" t="e">
        <f t="shared" si="179"/>
        <v>#VALUE!</v>
      </c>
      <c r="AP256" s="6" t="e">
        <f t="shared" si="180"/>
        <v>#VALUE!</v>
      </c>
      <c r="AQ256" s="6" t="e">
        <f t="shared" si="181"/>
        <v>#VALUE!</v>
      </c>
      <c r="AR256" s="6" t="e">
        <f t="shared" si="182"/>
        <v>#VALUE!</v>
      </c>
      <c r="AS256" s="6" t="e">
        <f t="shared" si="183"/>
        <v>#VALUE!</v>
      </c>
      <c r="AT256" s="6" t="e">
        <f t="shared" si="184"/>
        <v>#VALUE!</v>
      </c>
      <c r="AU256" s="6" t="e">
        <f t="shared" si="185"/>
        <v>#VALUE!</v>
      </c>
      <c r="AV256" s="12">
        <f>IFERROR(VLOOKUP(K256,'prika 24h list'!A:B,2,FALSE),0)</f>
        <v>0</v>
      </c>
    </row>
    <row r="257" spans="1:48" ht="187.2" x14ac:dyDescent="0.3">
      <c r="A257" s="1" t="s">
        <v>258</v>
      </c>
      <c r="B257" s="1">
        <v>3122107</v>
      </c>
      <c r="C257" s="16" t="s">
        <v>878</v>
      </c>
      <c r="D257" s="6">
        <f t="shared" si="143"/>
        <v>17</v>
      </c>
      <c r="E257" s="6" t="str">
        <f t="shared" si="144"/>
        <v>קף 12</v>
      </c>
      <c r="F257" s="6">
        <f t="shared" si="145"/>
        <v>3</v>
      </c>
      <c r="G257" s="6">
        <f t="shared" si="146"/>
        <v>5</v>
      </c>
      <c r="H257" s="6">
        <f t="shared" si="147"/>
        <v>12</v>
      </c>
      <c r="I257" s="6">
        <f t="shared" si="148"/>
        <v>21</v>
      </c>
      <c r="J257" s="6">
        <f t="shared" si="149"/>
        <v>212</v>
      </c>
      <c r="K257" s="9" t="str">
        <f t="shared" si="150"/>
        <v>פריקה וטעינה רציפה מותרת לכלי רכב המוגדרים ברישיונם "משא" "מסחרי" ו"אחוד" בימי א' עד ה' מ 07:00 עד 15:00 ביתר הימים והשעות החניה במקום החניה הראשון הצמוד לתמרור זה מיועד לרכב הנושא תג נכה בלבד</v>
      </c>
      <c r="L257" s="6">
        <f t="shared" si="151"/>
        <v>80</v>
      </c>
      <c r="M257" s="6">
        <f t="shared" si="152"/>
        <v>93</v>
      </c>
      <c r="N257" s="6" t="str">
        <f t="shared" si="153"/>
        <v>07:00</v>
      </c>
      <c r="O257" s="6">
        <f t="shared" si="154"/>
        <v>102</v>
      </c>
      <c r="P257" s="6" t="str">
        <f t="shared" si="155"/>
        <v>15:00</v>
      </c>
      <c r="Q257" s="6">
        <f t="shared" si="156"/>
        <v>192</v>
      </c>
      <c r="R257" s="6" t="str">
        <f t="shared" si="157"/>
        <v>00 ביתר הימים והשעות החניה במקום החניה הראשון הצמוד לתמרור זה מיועד לרכב הנושא תג נכה בלבד</v>
      </c>
      <c r="S257" s="6" t="e">
        <f t="shared" si="158"/>
        <v>#VALUE!</v>
      </c>
      <c r="T257" s="6" t="e">
        <f t="shared" si="159"/>
        <v>#VALUE!</v>
      </c>
      <c r="U257" s="6" t="e">
        <f t="shared" si="160"/>
        <v>#VALUE!</v>
      </c>
      <c r="V257" s="6" t="e">
        <f t="shared" si="161"/>
        <v>#VALUE!</v>
      </c>
      <c r="W257" s="6" t="e">
        <f t="shared" si="162"/>
        <v>#VALUE!</v>
      </c>
      <c r="X257" s="6" t="e">
        <f t="shared" si="163"/>
        <v>#VALUE!</v>
      </c>
      <c r="Y257" s="6" t="e">
        <f t="shared" si="164"/>
        <v>#VALUE!</v>
      </c>
      <c r="Z257" s="6" t="e">
        <f t="shared" si="165"/>
        <v>#VALUE!</v>
      </c>
      <c r="AA257" s="6" t="e">
        <f t="shared" si="166"/>
        <v>#VALUE!</v>
      </c>
      <c r="AB257" s="6">
        <f t="shared" si="167"/>
        <v>192</v>
      </c>
      <c r="AC257" s="6" t="e">
        <f t="shared" si="168"/>
        <v>#VALUE!</v>
      </c>
      <c r="AD257" s="6" t="e">
        <f t="shared" si="169"/>
        <v>#VALUE!</v>
      </c>
      <c r="AE257" s="6" t="e">
        <f t="shared" si="170"/>
        <v>#VALUE!</v>
      </c>
      <c r="AF257" s="6" t="e">
        <f t="shared" si="171"/>
        <v>#VALUE!</v>
      </c>
      <c r="AG257" s="6" t="e">
        <f t="shared" si="172"/>
        <v>#VALUE!</v>
      </c>
      <c r="AH257" s="6"/>
      <c r="AI257" s="6">
        <f t="shared" si="173"/>
        <v>190</v>
      </c>
      <c r="AJ257" s="6" t="str">
        <f t="shared" si="174"/>
        <v>בד</v>
      </c>
      <c r="AK257" s="6" t="e">
        <f t="shared" si="175"/>
        <v>#VALUE!</v>
      </c>
      <c r="AL257" s="6" t="e">
        <f t="shared" si="176"/>
        <v>#VALUE!</v>
      </c>
      <c r="AM257" s="6" t="e">
        <f t="shared" si="177"/>
        <v>#VALUE!</v>
      </c>
      <c r="AN257" s="6" t="e">
        <f t="shared" si="178"/>
        <v>#VALUE!</v>
      </c>
      <c r="AO257" s="6" t="e">
        <f t="shared" si="179"/>
        <v>#VALUE!</v>
      </c>
      <c r="AP257" s="6">
        <f t="shared" si="180"/>
        <v>2</v>
      </c>
      <c r="AQ257" s="6" t="e">
        <f t="shared" si="181"/>
        <v>#VALUE!</v>
      </c>
      <c r="AR257" s="6" t="e">
        <f t="shared" si="182"/>
        <v>#VALUE!</v>
      </c>
      <c r="AS257" s="6" t="e">
        <f t="shared" si="183"/>
        <v>#VALUE!</v>
      </c>
      <c r="AT257" s="6" t="e">
        <f t="shared" si="184"/>
        <v>#VALUE!</v>
      </c>
      <c r="AU257" s="6" t="e">
        <f t="shared" si="185"/>
        <v>#VALUE!</v>
      </c>
      <c r="AV257" s="12">
        <f>IFERROR(VLOOKUP(K257,'prika 24h list'!A:B,2,FALSE),0)</f>
        <v>0</v>
      </c>
    </row>
    <row r="258" spans="1:48" ht="201.6" x14ac:dyDescent="0.3">
      <c r="A258" s="1" t="s">
        <v>259</v>
      </c>
      <c r="B258" s="1">
        <v>3122157</v>
      </c>
      <c r="C258" s="16" t="s">
        <v>879</v>
      </c>
      <c r="D258" s="6" t="e">
        <f t="shared" si="143"/>
        <v>#VALUE!</v>
      </c>
      <c r="E258" s="6" t="e">
        <f t="shared" si="144"/>
        <v>#VALUE!</v>
      </c>
      <c r="F258" s="6" t="e">
        <f t="shared" si="145"/>
        <v>#VALUE!</v>
      </c>
      <c r="G258" s="6" t="e">
        <f t="shared" si="146"/>
        <v>#VALUE!</v>
      </c>
      <c r="H258" s="6" t="e">
        <f t="shared" si="147"/>
        <v>#VALUE!</v>
      </c>
      <c r="I258" s="6">
        <f t="shared" si="148"/>
        <v>14</v>
      </c>
      <c r="J258" s="6">
        <f t="shared" si="149"/>
        <v>221</v>
      </c>
      <c r="K258" s="9" t="str">
        <f t="shared" si="150"/>
        <v>פריקה וטעינה רציפה לכלי רכב המוגדרים ברשיונם "משא", "מסחרי", ו"אחוד" בלבד בימי א' עד ה' מ 08:30 עד 14:00 ו' וערבי חג מ- 08:30 עד 14:00 ביתר הימים והשעות מותרת רק העלאת והורדת נוסעים רכב החונה בניגוד לחוק יגרר</v>
      </c>
      <c r="L258" s="6">
        <f t="shared" si="151"/>
        <v>80</v>
      </c>
      <c r="M258" s="6">
        <f t="shared" si="152"/>
        <v>93</v>
      </c>
      <c r="N258" s="6" t="str">
        <f t="shared" si="153"/>
        <v>08:30</v>
      </c>
      <c r="O258" s="6">
        <f t="shared" si="154"/>
        <v>102</v>
      </c>
      <c r="P258" s="6" t="str">
        <f t="shared" si="155"/>
        <v>14:00</v>
      </c>
      <c r="Q258" s="6">
        <f t="shared" si="156"/>
        <v>107</v>
      </c>
      <c r="R258" s="6" t="str">
        <f t="shared" si="157"/>
        <v>00 ו'</v>
      </c>
      <c r="S258" s="6" t="e">
        <f t="shared" si="158"/>
        <v>#VALUE!</v>
      </c>
      <c r="T258" s="6" t="e">
        <f t="shared" si="159"/>
        <v>#VALUE!</v>
      </c>
      <c r="U258" s="6" t="e">
        <f t="shared" si="160"/>
        <v>#VALUE!</v>
      </c>
      <c r="V258" s="6" t="e">
        <f t="shared" si="161"/>
        <v>#VALUE!</v>
      </c>
      <c r="W258" s="6" t="e">
        <f t="shared" si="162"/>
        <v>#VALUE!</v>
      </c>
      <c r="X258" s="6" t="e">
        <f t="shared" si="163"/>
        <v>#VALUE!</v>
      </c>
      <c r="Y258" s="6" t="e">
        <f t="shared" si="164"/>
        <v>#VALUE!</v>
      </c>
      <c r="Z258" s="6" t="e">
        <f t="shared" si="165"/>
        <v>#VALUE!</v>
      </c>
      <c r="AA258" s="6" t="e">
        <f t="shared" si="166"/>
        <v>#VALUE!</v>
      </c>
      <c r="AB258" s="6">
        <f t="shared" si="167"/>
        <v>208</v>
      </c>
      <c r="AC258" s="6" t="e">
        <f t="shared" si="168"/>
        <v>#VALUE!</v>
      </c>
      <c r="AD258" s="6" t="e">
        <f t="shared" si="169"/>
        <v>#VALUE!</v>
      </c>
      <c r="AE258" s="6" t="e">
        <f t="shared" si="170"/>
        <v>#VALUE!</v>
      </c>
      <c r="AF258" s="6" t="e">
        <f t="shared" si="171"/>
        <v>#VALUE!</v>
      </c>
      <c r="AG258" s="6" t="e">
        <f t="shared" si="172"/>
        <v>#VALUE!</v>
      </c>
      <c r="AH258" s="6"/>
      <c r="AI258" s="6">
        <f t="shared" si="173"/>
        <v>105</v>
      </c>
      <c r="AJ258" s="6" t="str">
        <f t="shared" si="174"/>
        <v>ו' וערבי חג מ- 08:30 עד 14:00 ביתר הימים והשעות מותרת רק העלאת והורדת נוסעים רכב החונה בניגוד לחוק יגרר</v>
      </c>
      <c r="AK258" s="6">
        <f t="shared" si="175"/>
        <v>1</v>
      </c>
      <c r="AL258" s="6">
        <f t="shared" si="176"/>
        <v>18</v>
      </c>
      <c r="AM258" s="6" t="str">
        <f t="shared" si="177"/>
        <v>08:30</v>
      </c>
      <c r="AN258" s="6">
        <f t="shared" si="178"/>
        <v>27</v>
      </c>
      <c r="AO258" s="6" t="str">
        <f t="shared" si="179"/>
        <v>14:00</v>
      </c>
      <c r="AP258" s="6">
        <f t="shared" si="180"/>
        <v>103</v>
      </c>
      <c r="AQ258" s="6" t="str">
        <f t="shared" si="181"/>
        <v>00 ביתר הימים והשעות מותרת רק העלאת והורדת נוסעים רכב החונה בניגוד לחוק יגרר</v>
      </c>
      <c r="AR258" s="6" t="e">
        <f t="shared" si="182"/>
        <v>#VALUE!</v>
      </c>
      <c r="AS258" s="6" t="e">
        <f t="shared" si="183"/>
        <v>#VALUE!</v>
      </c>
      <c r="AT258" s="6" t="e">
        <f t="shared" si="184"/>
        <v>#VALUE!</v>
      </c>
      <c r="AU258" s="6" t="e">
        <f t="shared" si="185"/>
        <v>#VALUE!</v>
      </c>
      <c r="AV258" s="12">
        <f>IFERROR(VLOOKUP(K258,'prika 24h list'!A:B,2,FALSE),0)</f>
        <v>0</v>
      </c>
    </row>
    <row r="259" spans="1:48" ht="115.2" x14ac:dyDescent="0.3">
      <c r="A259" s="1" t="s">
        <v>260</v>
      </c>
      <c r="B259" s="1">
        <v>3122183</v>
      </c>
      <c r="C259" s="16" t="s">
        <v>880</v>
      </c>
      <c r="D259" s="6">
        <f t="shared" ref="D259:D322" si="186">FIND("מטר",C259)</f>
        <v>16</v>
      </c>
      <c r="E259" s="6" t="str">
        <f t="shared" ref="E259:E322" si="187">MID(C259,D259-6,5)</f>
        <v>וקף 6</v>
      </c>
      <c r="F259" s="6">
        <f t="shared" ref="F259:F322" si="188">FIND(" ",E259)</f>
        <v>4</v>
      </c>
      <c r="G259" s="6">
        <f t="shared" ref="G259:G322" si="189">LEN(E259)</f>
        <v>5</v>
      </c>
      <c r="H259" s="6">
        <f t="shared" ref="H259:H322" si="190">_xlfn.NUMBERVALUE(MID(E259,F259+1,G259-F259))</f>
        <v>6</v>
      </c>
      <c r="I259" s="6">
        <f t="shared" ref="I259:I322" si="191">FIND("פריקה",C259)</f>
        <v>20</v>
      </c>
      <c r="J259" s="6">
        <f t="shared" ref="J259:J322" si="192">LEN(C259)</f>
        <v>176</v>
      </c>
      <c r="K259" s="9" t="str">
        <f t="shared" ref="K259:K322" si="193">RIGHT(C259,J259-I259+1)</f>
        <v>פריקה וטעינה רציפה מותרת לכלי רכב המוגדרים ברישיונם "משא" "מסחרי" ו"אחוד" בימי א' עד ו' מ 08:00 עד 12:00 ביתר הימים והשעות החניה מותרת לרכב הנושא תג נכה בלבד</v>
      </c>
      <c r="L259" s="6" t="e">
        <f t="shared" ref="L259:L322" si="194">FIND("א' עד ה'",$K259)</f>
        <v>#VALUE!</v>
      </c>
      <c r="M259" s="6" t="e">
        <f t="shared" ref="M259:M322" si="195">FIND(":",$K259,L259)</f>
        <v>#VALUE!</v>
      </c>
      <c r="N259" s="6" t="e">
        <f t="shared" ref="N259:N322" si="196">MID($K259,M259-2,5)</f>
        <v>#VALUE!</v>
      </c>
      <c r="O259" s="6" t="e">
        <f t="shared" ref="O259:O322" si="197">FIND(":",$K259,M259+1)</f>
        <v>#VALUE!</v>
      </c>
      <c r="P259" s="6" t="e">
        <f t="shared" ref="P259:P322" si="198">MID($K259,O259-2,5)</f>
        <v>#VALUE!</v>
      </c>
      <c r="Q259" s="6">
        <f t="shared" ref="Q259:Q322" si="199">IFERROR(FIND("'",$K259,O259+1),LEN($K259))</f>
        <v>157</v>
      </c>
      <c r="R259" s="6" t="e">
        <f t="shared" ref="R259:R322" si="200">MID($K259,O259+1,Q259-O259)</f>
        <v>#VALUE!</v>
      </c>
      <c r="S259" s="6" t="e">
        <f t="shared" ref="S259:S322" si="201">FIND(":",R259)</f>
        <v>#VALUE!</v>
      </c>
      <c r="T259" s="6" t="e">
        <f t="shared" ref="T259:T322" si="202">MID(R259,S259-2,5)</f>
        <v>#VALUE!</v>
      </c>
      <c r="U259" s="6" t="e">
        <f t="shared" ref="U259:U322" si="203">FIND(":",R259,S259+1)</f>
        <v>#VALUE!</v>
      </c>
      <c r="V259" s="6" t="e">
        <f t="shared" ref="V259:V322" si="204">MID(R259,U259-2,5)</f>
        <v>#VALUE!</v>
      </c>
      <c r="W259" s="6">
        <f t="shared" ref="W259:W322" si="205">FIND("א' עד ו'",$K259)</f>
        <v>80</v>
      </c>
      <c r="X259" s="6">
        <f t="shared" ref="X259:X322" si="206">FIND(":",$K259,W259)</f>
        <v>93</v>
      </c>
      <c r="Y259" s="6" t="str">
        <f t="shared" ref="Y259:Y322" si="207">MID($K259,X259-2,5)</f>
        <v>08:00</v>
      </c>
      <c r="Z259" s="6">
        <f t="shared" ref="Z259:Z322" si="208">FIND(":",$K259,X259+1)</f>
        <v>102</v>
      </c>
      <c r="AA259" s="6" t="str">
        <f t="shared" ref="AA259:AA322" si="209">MID($K259,Z259-2,5)</f>
        <v>12:00</v>
      </c>
      <c r="AB259" s="6">
        <f t="shared" ref="AB259:AB322" si="210">IFERROR(FIND("'",$K259,Z259+1),LEN($K259))</f>
        <v>157</v>
      </c>
      <c r="AC259" s="6" t="str">
        <f t="shared" ref="AC259:AC322" si="211">MID($K259,Z259+1,AB259-Z259)</f>
        <v>00 ביתר הימים והשעות החניה מותרת לרכב הנושא תג נכה בלבד</v>
      </c>
      <c r="AD259" s="6" t="e">
        <f t="shared" ref="AD259:AD322" si="212">FIND(":",AC259)</f>
        <v>#VALUE!</v>
      </c>
      <c r="AE259" s="6" t="e">
        <f t="shared" ref="AE259:AE322" si="213">MID(AC259,AD259-2,5)</f>
        <v>#VALUE!</v>
      </c>
      <c r="AF259" s="6" t="e">
        <f t="shared" ref="AF259:AF322" si="214">FIND(":",AC259,AD259+1)</f>
        <v>#VALUE!</v>
      </c>
      <c r="AG259" s="6" t="e">
        <f t="shared" ref="AG259:AG322" si="215">MID(AC259,AF259-2,5)</f>
        <v>#VALUE!</v>
      </c>
      <c r="AH259" s="6"/>
      <c r="AI259" s="6">
        <f t="shared" ref="AI259:AI322" si="216">MAX(IFERROR(Q259-2,0),IFERROR(O259+2,0),IFERROR(Z259+2,0))</f>
        <v>155</v>
      </c>
      <c r="AJ259" s="6" t="str">
        <f t="shared" ref="AJ259:AJ322" si="217">RIGHT(K259,LEN(K259)-AI259)</f>
        <v>בד</v>
      </c>
      <c r="AK259" s="6" t="e">
        <f t="shared" ref="AK259:AK322" si="218">FIND("ו' ",$AJ259)</f>
        <v>#VALUE!</v>
      </c>
      <c r="AL259" s="6" t="e">
        <f t="shared" ref="AL259:AL322" si="219">FIND(":",$AJ259,AK259)</f>
        <v>#VALUE!</v>
      </c>
      <c r="AM259" s="6" t="e">
        <f t="shared" ref="AM259:AM322" si="220">MID($AJ259,AL259-2,5)</f>
        <v>#VALUE!</v>
      </c>
      <c r="AN259" s="6" t="e">
        <f t="shared" ref="AN259:AN322" si="221">FIND(":",$AJ259,AL259+1)</f>
        <v>#VALUE!</v>
      </c>
      <c r="AO259" s="6" t="e">
        <f t="shared" ref="AO259:AO322" si="222">MID($AJ259,AN259-2,5)</f>
        <v>#VALUE!</v>
      </c>
      <c r="AP259" s="6">
        <f t="shared" ref="AP259:AP322" si="223">IFERROR(FIND("'",$AJ259,AN259+1),LEN($AJ259))</f>
        <v>2</v>
      </c>
      <c r="AQ259" s="6" t="e">
        <f t="shared" ref="AQ259:AQ322" si="224">MID($AJ259,AN259+1,AP259-AN259)</f>
        <v>#VALUE!</v>
      </c>
      <c r="AR259" s="6" t="e">
        <f t="shared" ref="AR259:AR322" si="225">FIND(":",AQ259)</f>
        <v>#VALUE!</v>
      </c>
      <c r="AS259" s="6" t="e">
        <f t="shared" ref="AS259:AS322" si="226">MID(AQ259,AR259-2,5)</f>
        <v>#VALUE!</v>
      </c>
      <c r="AT259" s="6" t="e">
        <f t="shared" ref="AT259:AT322" si="227">FIND(":",AQ259,AR259+1)</f>
        <v>#VALUE!</v>
      </c>
      <c r="AU259" s="6" t="e">
        <f t="shared" ref="AU259:AU322" si="228">MID(AQ259,AT259-2,5)</f>
        <v>#VALUE!</v>
      </c>
      <c r="AV259" s="12">
        <f>IFERROR(VLOOKUP(K259,'prika 24h list'!A:B,2,FALSE),0)</f>
        <v>0</v>
      </c>
    </row>
    <row r="260" spans="1:48" ht="115.2" x14ac:dyDescent="0.3">
      <c r="A260" s="1" t="s">
        <v>261</v>
      </c>
      <c r="B260" s="1">
        <v>3122183</v>
      </c>
      <c r="C260" s="16" t="s">
        <v>880</v>
      </c>
      <c r="D260" s="6">
        <f t="shared" si="186"/>
        <v>16</v>
      </c>
      <c r="E260" s="6" t="str">
        <f t="shared" si="187"/>
        <v>וקף 6</v>
      </c>
      <c r="F260" s="6">
        <f t="shared" si="188"/>
        <v>4</v>
      </c>
      <c r="G260" s="6">
        <f t="shared" si="189"/>
        <v>5</v>
      </c>
      <c r="H260" s="6">
        <f t="shared" si="190"/>
        <v>6</v>
      </c>
      <c r="I260" s="6">
        <f t="shared" si="191"/>
        <v>20</v>
      </c>
      <c r="J260" s="6">
        <f t="shared" si="192"/>
        <v>176</v>
      </c>
      <c r="K260" s="9" t="str">
        <f t="shared" si="193"/>
        <v>פריקה וטעינה רציפה מותרת לכלי רכב המוגדרים ברישיונם "משא" "מסחרי" ו"אחוד" בימי א' עד ו' מ 08:00 עד 12:00 ביתר הימים והשעות החניה מותרת לרכב הנושא תג נכה בלבד</v>
      </c>
      <c r="L260" s="6" t="e">
        <f t="shared" si="194"/>
        <v>#VALUE!</v>
      </c>
      <c r="M260" s="6" t="e">
        <f t="shared" si="195"/>
        <v>#VALUE!</v>
      </c>
      <c r="N260" s="6" t="e">
        <f t="shared" si="196"/>
        <v>#VALUE!</v>
      </c>
      <c r="O260" s="6" t="e">
        <f t="shared" si="197"/>
        <v>#VALUE!</v>
      </c>
      <c r="P260" s="6" t="e">
        <f t="shared" si="198"/>
        <v>#VALUE!</v>
      </c>
      <c r="Q260" s="6">
        <f t="shared" si="199"/>
        <v>157</v>
      </c>
      <c r="R260" s="6" t="e">
        <f t="shared" si="200"/>
        <v>#VALUE!</v>
      </c>
      <c r="S260" s="6" t="e">
        <f t="shared" si="201"/>
        <v>#VALUE!</v>
      </c>
      <c r="T260" s="6" t="e">
        <f t="shared" si="202"/>
        <v>#VALUE!</v>
      </c>
      <c r="U260" s="6" t="e">
        <f t="shared" si="203"/>
        <v>#VALUE!</v>
      </c>
      <c r="V260" s="6" t="e">
        <f t="shared" si="204"/>
        <v>#VALUE!</v>
      </c>
      <c r="W260" s="6">
        <f t="shared" si="205"/>
        <v>80</v>
      </c>
      <c r="X260" s="6">
        <f t="shared" si="206"/>
        <v>93</v>
      </c>
      <c r="Y260" s="6" t="str">
        <f t="shared" si="207"/>
        <v>08:00</v>
      </c>
      <c r="Z260" s="6">
        <f t="shared" si="208"/>
        <v>102</v>
      </c>
      <c r="AA260" s="6" t="str">
        <f t="shared" si="209"/>
        <v>12:00</v>
      </c>
      <c r="AB260" s="6">
        <f t="shared" si="210"/>
        <v>157</v>
      </c>
      <c r="AC260" s="6" t="str">
        <f t="shared" si="211"/>
        <v>00 ביתר הימים והשעות החניה מותרת לרכב הנושא תג נכה בלבד</v>
      </c>
      <c r="AD260" s="6" t="e">
        <f t="shared" si="212"/>
        <v>#VALUE!</v>
      </c>
      <c r="AE260" s="6" t="e">
        <f t="shared" si="213"/>
        <v>#VALUE!</v>
      </c>
      <c r="AF260" s="6" t="e">
        <f t="shared" si="214"/>
        <v>#VALUE!</v>
      </c>
      <c r="AG260" s="6" t="e">
        <f t="shared" si="215"/>
        <v>#VALUE!</v>
      </c>
      <c r="AH260" s="6"/>
      <c r="AI260" s="6">
        <f t="shared" si="216"/>
        <v>155</v>
      </c>
      <c r="AJ260" s="6" t="str">
        <f t="shared" si="217"/>
        <v>בד</v>
      </c>
      <c r="AK260" s="6" t="e">
        <f t="shared" si="218"/>
        <v>#VALUE!</v>
      </c>
      <c r="AL260" s="6" t="e">
        <f t="shared" si="219"/>
        <v>#VALUE!</v>
      </c>
      <c r="AM260" s="6" t="e">
        <f t="shared" si="220"/>
        <v>#VALUE!</v>
      </c>
      <c r="AN260" s="6" t="e">
        <f t="shared" si="221"/>
        <v>#VALUE!</v>
      </c>
      <c r="AO260" s="6" t="e">
        <f t="shared" si="222"/>
        <v>#VALUE!</v>
      </c>
      <c r="AP260" s="6">
        <f t="shared" si="223"/>
        <v>2</v>
      </c>
      <c r="AQ260" s="6" t="e">
        <f t="shared" si="224"/>
        <v>#VALUE!</v>
      </c>
      <c r="AR260" s="6" t="e">
        <f t="shared" si="225"/>
        <v>#VALUE!</v>
      </c>
      <c r="AS260" s="6" t="e">
        <f t="shared" si="226"/>
        <v>#VALUE!</v>
      </c>
      <c r="AT260" s="6" t="e">
        <f t="shared" si="227"/>
        <v>#VALUE!</v>
      </c>
      <c r="AU260" s="6" t="e">
        <f t="shared" si="228"/>
        <v>#VALUE!</v>
      </c>
      <c r="AV260" s="12">
        <f>IFERROR(VLOOKUP(K260,'prika 24h list'!A:B,2,FALSE),0)</f>
        <v>0</v>
      </c>
    </row>
    <row r="261" spans="1:48" ht="187.2" x14ac:dyDescent="0.3">
      <c r="A261" s="1" t="s">
        <v>262</v>
      </c>
      <c r="B261" s="1">
        <v>3122187</v>
      </c>
      <c r="C261" s="16" t="s">
        <v>875</v>
      </c>
      <c r="D261" s="6">
        <f t="shared" si="186"/>
        <v>17</v>
      </c>
      <c r="E261" s="6" t="str">
        <f t="shared" si="187"/>
        <v>קף 12</v>
      </c>
      <c r="F261" s="6">
        <f t="shared" si="188"/>
        <v>3</v>
      </c>
      <c r="G261" s="6">
        <f t="shared" si="189"/>
        <v>5</v>
      </c>
      <c r="H261" s="6">
        <f t="shared" si="190"/>
        <v>12</v>
      </c>
      <c r="I261" s="6">
        <f t="shared" si="191"/>
        <v>21</v>
      </c>
      <c r="J261" s="6">
        <f t="shared" si="192"/>
        <v>212</v>
      </c>
      <c r="K261" s="9" t="str">
        <f t="shared" si="193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61" s="6">
        <f t="shared" si="194"/>
        <v>80</v>
      </c>
      <c r="M261" s="6">
        <f t="shared" si="195"/>
        <v>93</v>
      </c>
      <c r="N261" s="6" t="str">
        <f t="shared" si="196"/>
        <v>09:00</v>
      </c>
      <c r="O261" s="6">
        <f t="shared" si="197"/>
        <v>102</v>
      </c>
      <c r="P261" s="6" t="str">
        <f t="shared" si="198"/>
        <v>15:00</v>
      </c>
      <c r="Q261" s="6">
        <f t="shared" si="199"/>
        <v>192</v>
      </c>
      <c r="R261" s="6" t="str">
        <f t="shared" si="200"/>
        <v>00 ביתר הימים והשעות החניה במקום החניה הראשון הצמוד לתמרור זה מיועד לרכב הנושא תג נכה בלבד</v>
      </c>
      <c r="S261" s="6" t="e">
        <f t="shared" si="201"/>
        <v>#VALUE!</v>
      </c>
      <c r="T261" s="6" t="e">
        <f t="shared" si="202"/>
        <v>#VALUE!</v>
      </c>
      <c r="U261" s="6" t="e">
        <f t="shared" si="203"/>
        <v>#VALUE!</v>
      </c>
      <c r="V261" s="6" t="e">
        <f t="shared" si="204"/>
        <v>#VALUE!</v>
      </c>
      <c r="W261" s="6" t="e">
        <f t="shared" si="205"/>
        <v>#VALUE!</v>
      </c>
      <c r="X261" s="6" t="e">
        <f t="shared" si="206"/>
        <v>#VALUE!</v>
      </c>
      <c r="Y261" s="6" t="e">
        <f t="shared" si="207"/>
        <v>#VALUE!</v>
      </c>
      <c r="Z261" s="6" t="e">
        <f t="shared" si="208"/>
        <v>#VALUE!</v>
      </c>
      <c r="AA261" s="6" t="e">
        <f t="shared" si="209"/>
        <v>#VALUE!</v>
      </c>
      <c r="AB261" s="6">
        <f t="shared" si="210"/>
        <v>192</v>
      </c>
      <c r="AC261" s="6" t="e">
        <f t="shared" si="211"/>
        <v>#VALUE!</v>
      </c>
      <c r="AD261" s="6" t="e">
        <f t="shared" si="212"/>
        <v>#VALUE!</v>
      </c>
      <c r="AE261" s="6" t="e">
        <f t="shared" si="213"/>
        <v>#VALUE!</v>
      </c>
      <c r="AF261" s="6" t="e">
        <f t="shared" si="214"/>
        <v>#VALUE!</v>
      </c>
      <c r="AG261" s="6" t="e">
        <f t="shared" si="215"/>
        <v>#VALUE!</v>
      </c>
      <c r="AH261" s="6"/>
      <c r="AI261" s="6">
        <f t="shared" si="216"/>
        <v>190</v>
      </c>
      <c r="AJ261" s="6" t="str">
        <f t="shared" si="217"/>
        <v>בד</v>
      </c>
      <c r="AK261" s="6" t="e">
        <f t="shared" si="218"/>
        <v>#VALUE!</v>
      </c>
      <c r="AL261" s="6" t="e">
        <f t="shared" si="219"/>
        <v>#VALUE!</v>
      </c>
      <c r="AM261" s="6" t="e">
        <f t="shared" si="220"/>
        <v>#VALUE!</v>
      </c>
      <c r="AN261" s="6" t="e">
        <f t="shared" si="221"/>
        <v>#VALUE!</v>
      </c>
      <c r="AO261" s="6" t="e">
        <f t="shared" si="222"/>
        <v>#VALUE!</v>
      </c>
      <c r="AP261" s="6">
        <f t="shared" si="223"/>
        <v>2</v>
      </c>
      <c r="AQ261" s="6" t="e">
        <f t="shared" si="224"/>
        <v>#VALUE!</v>
      </c>
      <c r="AR261" s="6" t="e">
        <f t="shared" si="225"/>
        <v>#VALUE!</v>
      </c>
      <c r="AS261" s="6" t="e">
        <f t="shared" si="226"/>
        <v>#VALUE!</v>
      </c>
      <c r="AT261" s="6" t="e">
        <f t="shared" si="227"/>
        <v>#VALUE!</v>
      </c>
      <c r="AU261" s="6" t="e">
        <f t="shared" si="228"/>
        <v>#VALUE!</v>
      </c>
      <c r="AV261" s="12">
        <f>IFERROR(VLOOKUP(K261,'prika 24h list'!A:B,2,FALSE),0)</f>
        <v>0</v>
      </c>
    </row>
    <row r="262" spans="1:48" ht="187.2" x14ac:dyDescent="0.3">
      <c r="A262" s="1" t="s">
        <v>263</v>
      </c>
      <c r="B262" s="1">
        <v>3122193</v>
      </c>
      <c r="C262" s="16" t="s">
        <v>876</v>
      </c>
      <c r="D262" s="6">
        <f t="shared" si="186"/>
        <v>17</v>
      </c>
      <c r="E262" s="6" t="str">
        <f t="shared" si="187"/>
        <v>קף 12</v>
      </c>
      <c r="F262" s="6">
        <f t="shared" si="188"/>
        <v>3</v>
      </c>
      <c r="G262" s="6">
        <f t="shared" si="189"/>
        <v>5</v>
      </c>
      <c r="H262" s="6">
        <f t="shared" si="190"/>
        <v>12</v>
      </c>
      <c r="I262" s="6">
        <f t="shared" si="191"/>
        <v>21</v>
      </c>
      <c r="J262" s="6">
        <f t="shared" si="192"/>
        <v>212</v>
      </c>
      <c r="K262" s="9" t="str">
        <f t="shared" si="193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62" s="6">
        <f t="shared" si="194"/>
        <v>80</v>
      </c>
      <c r="M262" s="6">
        <f t="shared" si="195"/>
        <v>93</v>
      </c>
      <c r="N262" s="6" t="str">
        <f t="shared" si="196"/>
        <v>09:00</v>
      </c>
      <c r="O262" s="6">
        <f t="shared" si="197"/>
        <v>102</v>
      </c>
      <c r="P262" s="6" t="str">
        <f t="shared" si="198"/>
        <v>17:00</v>
      </c>
      <c r="Q262" s="6">
        <f t="shared" si="199"/>
        <v>192</v>
      </c>
      <c r="R262" s="6" t="str">
        <f t="shared" si="200"/>
        <v>00 ביתר הימים והשעות החניה במקום החניה הראשון הצמוד לתמרור זה מיועד לרכב הנושא תג נכה בלבד</v>
      </c>
      <c r="S262" s="6" t="e">
        <f t="shared" si="201"/>
        <v>#VALUE!</v>
      </c>
      <c r="T262" s="6" t="e">
        <f t="shared" si="202"/>
        <v>#VALUE!</v>
      </c>
      <c r="U262" s="6" t="e">
        <f t="shared" si="203"/>
        <v>#VALUE!</v>
      </c>
      <c r="V262" s="6" t="e">
        <f t="shared" si="204"/>
        <v>#VALUE!</v>
      </c>
      <c r="W262" s="6" t="e">
        <f t="shared" si="205"/>
        <v>#VALUE!</v>
      </c>
      <c r="X262" s="6" t="e">
        <f t="shared" si="206"/>
        <v>#VALUE!</v>
      </c>
      <c r="Y262" s="6" t="e">
        <f t="shared" si="207"/>
        <v>#VALUE!</v>
      </c>
      <c r="Z262" s="6" t="e">
        <f t="shared" si="208"/>
        <v>#VALUE!</v>
      </c>
      <c r="AA262" s="6" t="e">
        <f t="shared" si="209"/>
        <v>#VALUE!</v>
      </c>
      <c r="AB262" s="6">
        <f t="shared" si="210"/>
        <v>192</v>
      </c>
      <c r="AC262" s="6" t="e">
        <f t="shared" si="211"/>
        <v>#VALUE!</v>
      </c>
      <c r="AD262" s="6" t="e">
        <f t="shared" si="212"/>
        <v>#VALUE!</v>
      </c>
      <c r="AE262" s="6" t="e">
        <f t="shared" si="213"/>
        <v>#VALUE!</v>
      </c>
      <c r="AF262" s="6" t="e">
        <f t="shared" si="214"/>
        <v>#VALUE!</v>
      </c>
      <c r="AG262" s="6" t="e">
        <f t="shared" si="215"/>
        <v>#VALUE!</v>
      </c>
      <c r="AH262" s="6"/>
      <c r="AI262" s="6">
        <f t="shared" si="216"/>
        <v>190</v>
      </c>
      <c r="AJ262" s="6" t="str">
        <f t="shared" si="217"/>
        <v>בד</v>
      </c>
      <c r="AK262" s="6" t="e">
        <f t="shared" si="218"/>
        <v>#VALUE!</v>
      </c>
      <c r="AL262" s="6" t="e">
        <f t="shared" si="219"/>
        <v>#VALUE!</v>
      </c>
      <c r="AM262" s="6" t="e">
        <f t="shared" si="220"/>
        <v>#VALUE!</v>
      </c>
      <c r="AN262" s="6" t="e">
        <f t="shared" si="221"/>
        <v>#VALUE!</v>
      </c>
      <c r="AO262" s="6" t="e">
        <f t="shared" si="222"/>
        <v>#VALUE!</v>
      </c>
      <c r="AP262" s="6">
        <f t="shared" si="223"/>
        <v>2</v>
      </c>
      <c r="AQ262" s="6" t="e">
        <f t="shared" si="224"/>
        <v>#VALUE!</v>
      </c>
      <c r="AR262" s="6" t="e">
        <f t="shared" si="225"/>
        <v>#VALUE!</v>
      </c>
      <c r="AS262" s="6" t="e">
        <f t="shared" si="226"/>
        <v>#VALUE!</v>
      </c>
      <c r="AT262" s="6" t="e">
        <f t="shared" si="227"/>
        <v>#VALUE!</v>
      </c>
      <c r="AU262" s="6" t="e">
        <f t="shared" si="228"/>
        <v>#VALUE!</v>
      </c>
      <c r="AV262" s="12">
        <f>IFERROR(VLOOKUP(K262,'prika 24h list'!A:B,2,FALSE),0)</f>
        <v>0</v>
      </c>
    </row>
    <row r="263" spans="1:48" ht="187.2" x14ac:dyDescent="0.3">
      <c r="A263" s="1" t="s">
        <v>264</v>
      </c>
      <c r="B263" s="1">
        <v>3122233</v>
      </c>
      <c r="C263" s="16" t="s">
        <v>881</v>
      </c>
      <c r="D263" s="6">
        <f t="shared" si="186"/>
        <v>17</v>
      </c>
      <c r="E263" s="6" t="str">
        <f t="shared" si="187"/>
        <v>קף 11</v>
      </c>
      <c r="F263" s="6">
        <f t="shared" si="188"/>
        <v>3</v>
      </c>
      <c r="G263" s="6">
        <f t="shared" si="189"/>
        <v>5</v>
      </c>
      <c r="H263" s="6">
        <f t="shared" si="190"/>
        <v>11</v>
      </c>
      <c r="I263" s="6">
        <f t="shared" si="191"/>
        <v>21</v>
      </c>
      <c r="J263" s="6">
        <f t="shared" si="192"/>
        <v>212</v>
      </c>
      <c r="K263" s="9" t="str">
        <f t="shared" si="193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63" s="6">
        <f t="shared" si="194"/>
        <v>80</v>
      </c>
      <c r="M263" s="6">
        <f t="shared" si="195"/>
        <v>93</v>
      </c>
      <c r="N263" s="6" t="str">
        <f t="shared" si="196"/>
        <v>07:00</v>
      </c>
      <c r="O263" s="6">
        <f t="shared" si="197"/>
        <v>102</v>
      </c>
      <c r="P263" s="6" t="str">
        <f t="shared" si="198"/>
        <v>17:00</v>
      </c>
      <c r="Q263" s="6">
        <f t="shared" si="199"/>
        <v>192</v>
      </c>
      <c r="R263" s="6" t="str">
        <f t="shared" si="200"/>
        <v>00 ביתר הימים והשעות החניה במקום החניה הראשון הצמוד לתמרור זה מיועד לרכב הנושא תג נכה בלבד</v>
      </c>
      <c r="S263" s="6" t="e">
        <f t="shared" si="201"/>
        <v>#VALUE!</v>
      </c>
      <c r="T263" s="6" t="e">
        <f t="shared" si="202"/>
        <v>#VALUE!</v>
      </c>
      <c r="U263" s="6" t="e">
        <f t="shared" si="203"/>
        <v>#VALUE!</v>
      </c>
      <c r="V263" s="6" t="e">
        <f t="shared" si="204"/>
        <v>#VALUE!</v>
      </c>
      <c r="W263" s="6" t="e">
        <f t="shared" si="205"/>
        <v>#VALUE!</v>
      </c>
      <c r="X263" s="6" t="e">
        <f t="shared" si="206"/>
        <v>#VALUE!</v>
      </c>
      <c r="Y263" s="6" t="e">
        <f t="shared" si="207"/>
        <v>#VALUE!</v>
      </c>
      <c r="Z263" s="6" t="e">
        <f t="shared" si="208"/>
        <v>#VALUE!</v>
      </c>
      <c r="AA263" s="6" t="e">
        <f t="shared" si="209"/>
        <v>#VALUE!</v>
      </c>
      <c r="AB263" s="6">
        <f t="shared" si="210"/>
        <v>192</v>
      </c>
      <c r="AC263" s="6" t="e">
        <f t="shared" si="211"/>
        <v>#VALUE!</v>
      </c>
      <c r="AD263" s="6" t="e">
        <f t="shared" si="212"/>
        <v>#VALUE!</v>
      </c>
      <c r="AE263" s="6" t="e">
        <f t="shared" si="213"/>
        <v>#VALUE!</v>
      </c>
      <c r="AF263" s="6" t="e">
        <f t="shared" si="214"/>
        <v>#VALUE!</v>
      </c>
      <c r="AG263" s="6" t="e">
        <f t="shared" si="215"/>
        <v>#VALUE!</v>
      </c>
      <c r="AH263" s="6"/>
      <c r="AI263" s="6">
        <f t="shared" si="216"/>
        <v>190</v>
      </c>
      <c r="AJ263" s="6" t="str">
        <f t="shared" si="217"/>
        <v>בד</v>
      </c>
      <c r="AK263" s="6" t="e">
        <f t="shared" si="218"/>
        <v>#VALUE!</v>
      </c>
      <c r="AL263" s="6" t="e">
        <f t="shared" si="219"/>
        <v>#VALUE!</v>
      </c>
      <c r="AM263" s="6" t="e">
        <f t="shared" si="220"/>
        <v>#VALUE!</v>
      </c>
      <c r="AN263" s="6" t="e">
        <f t="shared" si="221"/>
        <v>#VALUE!</v>
      </c>
      <c r="AO263" s="6" t="e">
        <f t="shared" si="222"/>
        <v>#VALUE!</v>
      </c>
      <c r="AP263" s="6">
        <f t="shared" si="223"/>
        <v>2</v>
      </c>
      <c r="AQ263" s="6" t="e">
        <f t="shared" si="224"/>
        <v>#VALUE!</v>
      </c>
      <c r="AR263" s="6" t="e">
        <f t="shared" si="225"/>
        <v>#VALUE!</v>
      </c>
      <c r="AS263" s="6" t="e">
        <f t="shared" si="226"/>
        <v>#VALUE!</v>
      </c>
      <c r="AT263" s="6" t="e">
        <f t="shared" si="227"/>
        <v>#VALUE!</v>
      </c>
      <c r="AU263" s="6" t="e">
        <f t="shared" si="228"/>
        <v>#VALUE!</v>
      </c>
      <c r="AV263" s="12">
        <f>IFERROR(VLOOKUP(K263,'prika 24h list'!A:B,2,FALSE),0)</f>
        <v>0</v>
      </c>
    </row>
    <row r="264" spans="1:48" ht="259.2" x14ac:dyDescent="0.3">
      <c r="A264" s="1" t="s">
        <v>265</v>
      </c>
      <c r="B264" s="1">
        <v>3122235</v>
      </c>
      <c r="C264" s="16" t="s">
        <v>882</v>
      </c>
      <c r="D264" s="6">
        <f t="shared" si="186"/>
        <v>17</v>
      </c>
      <c r="E264" s="6" t="str">
        <f t="shared" si="187"/>
        <v>קף 20</v>
      </c>
      <c r="F264" s="6">
        <f t="shared" si="188"/>
        <v>3</v>
      </c>
      <c r="G264" s="6">
        <f t="shared" si="189"/>
        <v>5</v>
      </c>
      <c r="H264" s="6">
        <f t="shared" si="190"/>
        <v>20</v>
      </c>
      <c r="I264" s="6">
        <f t="shared" si="191"/>
        <v>21</v>
      </c>
      <c r="J264" s="6">
        <f t="shared" si="192"/>
        <v>258</v>
      </c>
      <c r="K264" s="9" t="str">
        <f t="shared" si="193"/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מקומות החניה הראשונים הצמודים לתמרור זה מיועד לרכב הנושא נ תג נכה בלבד</v>
      </c>
      <c r="L264" s="6">
        <f t="shared" si="194"/>
        <v>80</v>
      </c>
      <c r="M264" s="6">
        <f t="shared" si="195"/>
        <v>93</v>
      </c>
      <c r="N264" s="6" t="str">
        <f t="shared" si="196"/>
        <v>07:00</v>
      </c>
      <c r="O264" s="6">
        <f t="shared" si="197"/>
        <v>102</v>
      </c>
      <c r="P264" s="6" t="str">
        <f t="shared" si="198"/>
        <v>15:00</v>
      </c>
      <c r="Q264" s="6">
        <f t="shared" si="199"/>
        <v>112</v>
      </c>
      <c r="R264" s="6" t="str">
        <f t="shared" si="200"/>
        <v>00 בימי ו'</v>
      </c>
      <c r="S264" s="6" t="e">
        <f t="shared" si="201"/>
        <v>#VALUE!</v>
      </c>
      <c r="T264" s="6" t="e">
        <f t="shared" si="202"/>
        <v>#VALUE!</v>
      </c>
      <c r="U264" s="6" t="e">
        <f t="shared" si="203"/>
        <v>#VALUE!</v>
      </c>
      <c r="V264" s="6" t="e">
        <f t="shared" si="204"/>
        <v>#VALUE!</v>
      </c>
      <c r="W264" s="6" t="e">
        <f t="shared" si="205"/>
        <v>#VALUE!</v>
      </c>
      <c r="X264" s="6" t="e">
        <f t="shared" si="206"/>
        <v>#VALUE!</v>
      </c>
      <c r="Y264" s="6" t="e">
        <f t="shared" si="207"/>
        <v>#VALUE!</v>
      </c>
      <c r="Z264" s="6" t="e">
        <f t="shared" si="208"/>
        <v>#VALUE!</v>
      </c>
      <c r="AA264" s="6" t="e">
        <f t="shared" si="209"/>
        <v>#VALUE!</v>
      </c>
      <c r="AB264" s="6">
        <f t="shared" si="210"/>
        <v>238</v>
      </c>
      <c r="AC264" s="6" t="e">
        <f t="shared" si="211"/>
        <v>#VALUE!</v>
      </c>
      <c r="AD264" s="6" t="e">
        <f t="shared" si="212"/>
        <v>#VALUE!</v>
      </c>
      <c r="AE264" s="6" t="e">
        <f t="shared" si="213"/>
        <v>#VALUE!</v>
      </c>
      <c r="AF264" s="6" t="e">
        <f t="shared" si="214"/>
        <v>#VALUE!</v>
      </c>
      <c r="AG264" s="6" t="e">
        <f t="shared" si="215"/>
        <v>#VALUE!</v>
      </c>
      <c r="AH264" s="6"/>
      <c r="AI264" s="6">
        <f t="shared" si="216"/>
        <v>110</v>
      </c>
      <c r="AJ264" s="6" t="str">
        <f t="shared" si="217"/>
        <v>ו' וערבי חג מ 07:00 עד 13:00 ביתר הימים והשעות החניה בשני מקומות החניה הראשונים הצמודים לתמרור זה מיועד לרכב הנושא נ תג נכה בלבד</v>
      </c>
      <c r="AK264" s="6">
        <f t="shared" si="218"/>
        <v>1</v>
      </c>
      <c r="AL264" s="6">
        <f t="shared" si="219"/>
        <v>17</v>
      </c>
      <c r="AM264" s="6" t="str">
        <f t="shared" si="220"/>
        <v>07:00</v>
      </c>
      <c r="AN264" s="6">
        <f t="shared" si="221"/>
        <v>26</v>
      </c>
      <c r="AO264" s="6" t="str">
        <f t="shared" si="222"/>
        <v>13:00</v>
      </c>
      <c r="AP264" s="6">
        <f t="shared" si="223"/>
        <v>128</v>
      </c>
      <c r="AQ264" s="6" t="str">
        <f t="shared" si="224"/>
        <v>00 ביתר הימים והשעות החניה בשני מקומות החניה הראשונים הצמודים לתמרור זה מיועד לרכב הנושא נ תג נכה בלבד</v>
      </c>
      <c r="AR264" s="6" t="e">
        <f t="shared" si="225"/>
        <v>#VALUE!</v>
      </c>
      <c r="AS264" s="6" t="e">
        <f t="shared" si="226"/>
        <v>#VALUE!</v>
      </c>
      <c r="AT264" s="6" t="e">
        <f t="shared" si="227"/>
        <v>#VALUE!</v>
      </c>
      <c r="AU264" s="6" t="e">
        <f t="shared" si="228"/>
        <v>#VALUE!</v>
      </c>
      <c r="AV264" s="12">
        <f>IFERROR(VLOOKUP(K264,'prika 24h list'!A:B,2,FALSE),0)</f>
        <v>0</v>
      </c>
    </row>
    <row r="265" spans="1:48" ht="230.4" x14ac:dyDescent="0.3">
      <c r="A265" s="1" t="s">
        <v>266</v>
      </c>
      <c r="B265" s="1">
        <v>3122237</v>
      </c>
      <c r="C265" s="16" t="s">
        <v>883</v>
      </c>
      <c r="D265" s="6">
        <f t="shared" si="186"/>
        <v>17</v>
      </c>
      <c r="E265" s="6" t="str">
        <f t="shared" si="187"/>
        <v>קף 11</v>
      </c>
      <c r="F265" s="6">
        <f t="shared" si="188"/>
        <v>3</v>
      </c>
      <c r="G265" s="6">
        <f t="shared" si="189"/>
        <v>5</v>
      </c>
      <c r="H265" s="6">
        <f t="shared" si="190"/>
        <v>11</v>
      </c>
      <c r="I265" s="6">
        <f t="shared" si="191"/>
        <v>21</v>
      </c>
      <c r="J265" s="6">
        <f t="shared" si="192"/>
        <v>243</v>
      </c>
      <c r="K265" s="9" t="str">
        <f t="shared" si="193"/>
        <v>פריקה וטעינה רציפה מותרת לכלי רכב המוגדרים ברישיונם "משא" "מסחרי" ו"אחוד" בימי א' עד ה' מ 08:00 עד 17:00 בימי ו' וערבי חג מ 08:00 13:00 ביתר הימים והשעות החניה במקום החניה הראשון הצמוד לתמרור זה מיועד לרכב הנושא תג נכה בלבד</v>
      </c>
      <c r="L265" s="6">
        <f t="shared" si="194"/>
        <v>80</v>
      </c>
      <c r="M265" s="6">
        <f t="shared" si="195"/>
        <v>93</v>
      </c>
      <c r="N265" s="6" t="str">
        <f t="shared" si="196"/>
        <v>08:00</v>
      </c>
      <c r="O265" s="6">
        <f t="shared" si="197"/>
        <v>102</v>
      </c>
      <c r="P265" s="6" t="str">
        <f t="shared" si="198"/>
        <v>17:00</v>
      </c>
      <c r="Q265" s="6">
        <f t="shared" si="199"/>
        <v>112</v>
      </c>
      <c r="R265" s="6" t="str">
        <f t="shared" si="200"/>
        <v>00 בימי ו'</v>
      </c>
      <c r="S265" s="6" t="e">
        <f t="shared" si="201"/>
        <v>#VALUE!</v>
      </c>
      <c r="T265" s="6" t="e">
        <f t="shared" si="202"/>
        <v>#VALUE!</v>
      </c>
      <c r="U265" s="6" t="e">
        <f t="shared" si="203"/>
        <v>#VALUE!</v>
      </c>
      <c r="V265" s="6" t="e">
        <f t="shared" si="204"/>
        <v>#VALUE!</v>
      </c>
      <c r="W265" s="6" t="e">
        <f t="shared" si="205"/>
        <v>#VALUE!</v>
      </c>
      <c r="X265" s="6" t="e">
        <f t="shared" si="206"/>
        <v>#VALUE!</v>
      </c>
      <c r="Y265" s="6" t="e">
        <f t="shared" si="207"/>
        <v>#VALUE!</v>
      </c>
      <c r="Z265" s="6" t="e">
        <f t="shared" si="208"/>
        <v>#VALUE!</v>
      </c>
      <c r="AA265" s="6" t="e">
        <f t="shared" si="209"/>
        <v>#VALUE!</v>
      </c>
      <c r="AB265" s="6">
        <f t="shared" si="210"/>
        <v>223</v>
      </c>
      <c r="AC265" s="6" t="e">
        <f t="shared" si="211"/>
        <v>#VALUE!</v>
      </c>
      <c r="AD265" s="6" t="e">
        <f t="shared" si="212"/>
        <v>#VALUE!</v>
      </c>
      <c r="AE265" s="6" t="e">
        <f t="shared" si="213"/>
        <v>#VALUE!</v>
      </c>
      <c r="AF265" s="6" t="e">
        <f t="shared" si="214"/>
        <v>#VALUE!</v>
      </c>
      <c r="AG265" s="6" t="e">
        <f t="shared" si="215"/>
        <v>#VALUE!</v>
      </c>
      <c r="AH265" s="6"/>
      <c r="AI265" s="6">
        <f t="shared" si="216"/>
        <v>110</v>
      </c>
      <c r="AJ265" s="6" t="str">
        <f t="shared" si="217"/>
        <v>ו' וערבי חג מ 08:00 13:00 ביתר הימים והשעות החניה במקום החניה הראשון הצמוד לתמרור זה מיועד לרכב הנושא תג נכה בלבד</v>
      </c>
      <c r="AK265" s="6">
        <f t="shared" si="218"/>
        <v>1</v>
      </c>
      <c r="AL265" s="6">
        <f t="shared" si="219"/>
        <v>17</v>
      </c>
      <c r="AM265" s="6" t="str">
        <f t="shared" si="220"/>
        <v>08:00</v>
      </c>
      <c r="AN265" s="6">
        <f t="shared" si="221"/>
        <v>23</v>
      </c>
      <c r="AO265" s="6" t="str">
        <f t="shared" si="222"/>
        <v>13:00</v>
      </c>
      <c r="AP265" s="6">
        <f t="shared" si="223"/>
        <v>113</v>
      </c>
      <c r="AQ265" s="6" t="str">
        <f t="shared" si="224"/>
        <v>00 ביתר הימים והשעות החניה במקום החניה הראשון הצמוד לתמרור זה מיועד לרכב הנושא תג נכה בלבד</v>
      </c>
      <c r="AR265" s="6" t="e">
        <f t="shared" si="225"/>
        <v>#VALUE!</v>
      </c>
      <c r="AS265" s="6" t="e">
        <f t="shared" si="226"/>
        <v>#VALUE!</v>
      </c>
      <c r="AT265" s="6" t="e">
        <f t="shared" si="227"/>
        <v>#VALUE!</v>
      </c>
      <c r="AU265" s="6" t="e">
        <f t="shared" si="228"/>
        <v>#VALUE!</v>
      </c>
      <c r="AV265" s="12">
        <f>IFERROR(VLOOKUP(K265,'prika 24h list'!A:B,2,FALSE),0)</f>
        <v>0</v>
      </c>
    </row>
    <row r="266" spans="1:48" ht="187.2" x14ac:dyDescent="0.3">
      <c r="A266" s="1" t="s">
        <v>267</v>
      </c>
      <c r="B266" s="1">
        <v>3122243</v>
      </c>
      <c r="C266" s="16" t="s">
        <v>884</v>
      </c>
      <c r="D266" s="6">
        <f t="shared" si="186"/>
        <v>17</v>
      </c>
      <c r="E266" s="6" t="str">
        <f t="shared" si="187"/>
        <v>קף 12</v>
      </c>
      <c r="F266" s="6">
        <f t="shared" si="188"/>
        <v>3</v>
      </c>
      <c r="G266" s="6">
        <f t="shared" si="189"/>
        <v>5</v>
      </c>
      <c r="H266" s="6">
        <f t="shared" si="190"/>
        <v>12</v>
      </c>
      <c r="I266" s="6">
        <f t="shared" si="191"/>
        <v>21</v>
      </c>
      <c r="J266" s="6">
        <f t="shared" si="192"/>
        <v>212</v>
      </c>
      <c r="K266" s="9" t="str">
        <f t="shared" si="193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66" s="6">
        <f t="shared" si="194"/>
        <v>80</v>
      </c>
      <c r="M266" s="6">
        <f t="shared" si="195"/>
        <v>93</v>
      </c>
      <c r="N266" s="6" t="str">
        <f t="shared" si="196"/>
        <v>07:00</v>
      </c>
      <c r="O266" s="6">
        <f t="shared" si="197"/>
        <v>102</v>
      </c>
      <c r="P266" s="6" t="str">
        <f t="shared" si="198"/>
        <v>17:00</v>
      </c>
      <c r="Q266" s="6">
        <f t="shared" si="199"/>
        <v>192</v>
      </c>
      <c r="R266" s="6" t="str">
        <f t="shared" si="200"/>
        <v>00 ביתר הימים והשעות החניה במקום החניה הראשון הצמוד לתמרור זה מיועד לרכב הנושא תג נכה בלבד</v>
      </c>
      <c r="S266" s="6" t="e">
        <f t="shared" si="201"/>
        <v>#VALUE!</v>
      </c>
      <c r="T266" s="6" t="e">
        <f t="shared" si="202"/>
        <v>#VALUE!</v>
      </c>
      <c r="U266" s="6" t="e">
        <f t="shared" si="203"/>
        <v>#VALUE!</v>
      </c>
      <c r="V266" s="6" t="e">
        <f t="shared" si="204"/>
        <v>#VALUE!</v>
      </c>
      <c r="W266" s="6" t="e">
        <f t="shared" si="205"/>
        <v>#VALUE!</v>
      </c>
      <c r="X266" s="6" t="e">
        <f t="shared" si="206"/>
        <v>#VALUE!</v>
      </c>
      <c r="Y266" s="6" t="e">
        <f t="shared" si="207"/>
        <v>#VALUE!</v>
      </c>
      <c r="Z266" s="6" t="e">
        <f t="shared" si="208"/>
        <v>#VALUE!</v>
      </c>
      <c r="AA266" s="6" t="e">
        <f t="shared" si="209"/>
        <v>#VALUE!</v>
      </c>
      <c r="AB266" s="6">
        <f t="shared" si="210"/>
        <v>192</v>
      </c>
      <c r="AC266" s="6" t="e">
        <f t="shared" si="211"/>
        <v>#VALUE!</v>
      </c>
      <c r="AD266" s="6" t="e">
        <f t="shared" si="212"/>
        <v>#VALUE!</v>
      </c>
      <c r="AE266" s="6" t="e">
        <f t="shared" si="213"/>
        <v>#VALUE!</v>
      </c>
      <c r="AF266" s="6" t="e">
        <f t="shared" si="214"/>
        <v>#VALUE!</v>
      </c>
      <c r="AG266" s="6" t="e">
        <f t="shared" si="215"/>
        <v>#VALUE!</v>
      </c>
      <c r="AH266" s="6"/>
      <c r="AI266" s="6">
        <f t="shared" si="216"/>
        <v>190</v>
      </c>
      <c r="AJ266" s="6" t="str">
        <f t="shared" si="217"/>
        <v>בד</v>
      </c>
      <c r="AK266" s="6" t="e">
        <f t="shared" si="218"/>
        <v>#VALUE!</v>
      </c>
      <c r="AL266" s="6" t="e">
        <f t="shared" si="219"/>
        <v>#VALUE!</v>
      </c>
      <c r="AM266" s="6" t="e">
        <f t="shared" si="220"/>
        <v>#VALUE!</v>
      </c>
      <c r="AN266" s="6" t="e">
        <f t="shared" si="221"/>
        <v>#VALUE!</v>
      </c>
      <c r="AO266" s="6" t="e">
        <f t="shared" si="222"/>
        <v>#VALUE!</v>
      </c>
      <c r="AP266" s="6">
        <f t="shared" si="223"/>
        <v>2</v>
      </c>
      <c r="AQ266" s="6" t="e">
        <f t="shared" si="224"/>
        <v>#VALUE!</v>
      </c>
      <c r="AR266" s="6" t="e">
        <f t="shared" si="225"/>
        <v>#VALUE!</v>
      </c>
      <c r="AS266" s="6" t="e">
        <f t="shared" si="226"/>
        <v>#VALUE!</v>
      </c>
      <c r="AT266" s="6" t="e">
        <f t="shared" si="227"/>
        <v>#VALUE!</v>
      </c>
      <c r="AU266" s="6" t="e">
        <f t="shared" si="228"/>
        <v>#VALUE!</v>
      </c>
      <c r="AV266" s="12">
        <f>IFERROR(VLOOKUP(K266,'prika 24h list'!A:B,2,FALSE),0)</f>
        <v>0</v>
      </c>
    </row>
    <row r="267" spans="1:48" ht="187.2" x14ac:dyDescent="0.3">
      <c r="A267" s="1" t="s">
        <v>268</v>
      </c>
      <c r="B267" s="1">
        <v>3122254</v>
      </c>
      <c r="C267" s="16" t="s">
        <v>885</v>
      </c>
      <c r="D267" s="6">
        <f t="shared" si="186"/>
        <v>17</v>
      </c>
      <c r="E267" s="6" t="str">
        <f t="shared" si="187"/>
        <v>קף 12</v>
      </c>
      <c r="F267" s="6">
        <f t="shared" si="188"/>
        <v>3</v>
      </c>
      <c r="G267" s="6">
        <f t="shared" si="189"/>
        <v>5</v>
      </c>
      <c r="H267" s="6">
        <f t="shared" si="190"/>
        <v>12</v>
      </c>
      <c r="I267" s="6">
        <f t="shared" si="191"/>
        <v>21</v>
      </c>
      <c r="J267" s="6">
        <f t="shared" si="192"/>
        <v>212</v>
      </c>
      <c r="K267" s="9" t="str">
        <f t="shared" si="193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267" s="6" t="e">
        <f t="shared" si="194"/>
        <v>#VALUE!</v>
      </c>
      <c r="M267" s="6" t="e">
        <f t="shared" si="195"/>
        <v>#VALUE!</v>
      </c>
      <c r="N267" s="6" t="e">
        <f t="shared" si="196"/>
        <v>#VALUE!</v>
      </c>
      <c r="O267" s="6" t="e">
        <f t="shared" si="197"/>
        <v>#VALUE!</v>
      </c>
      <c r="P267" s="6" t="e">
        <f t="shared" si="198"/>
        <v>#VALUE!</v>
      </c>
      <c r="Q267" s="6">
        <f t="shared" si="199"/>
        <v>192</v>
      </c>
      <c r="R267" s="6" t="e">
        <f t="shared" si="200"/>
        <v>#VALUE!</v>
      </c>
      <c r="S267" s="6" t="e">
        <f t="shared" si="201"/>
        <v>#VALUE!</v>
      </c>
      <c r="T267" s="6" t="e">
        <f t="shared" si="202"/>
        <v>#VALUE!</v>
      </c>
      <c r="U267" s="6" t="e">
        <f t="shared" si="203"/>
        <v>#VALUE!</v>
      </c>
      <c r="V267" s="6" t="e">
        <f t="shared" si="204"/>
        <v>#VALUE!</v>
      </c>
      <c r="W267" s="6">
        <f t="shared" si="205"/>
        <v>80</v>
      </c>
      <c r="X267" s="6">
        <f t="shared" si="206"/>
        <v>93</v>
      </c>
      <c r="Y267" s="6" t="str">
        <f t="shared" si="207"/>
        <v>08:00</v>
      </c>
      <c r="Z267" s="6">
        <f t="shared" si="208"/>
        <v>102</v>
      </c>
      <c r="AA267" s="6" t="str">
        <f t="shared" si="209"/>
        <v>15:00</v>
      </c>
      <c r="AB267" s="6">
        <f t="shared" si="210"/>
        <v>192</v>
      </c>
      <c r="AC267" s="6" t="str">
        <f t="shared" si="211"/>
        <v>00 ביתר הימים והשעות החניה במקום החניה הראשון הצמוד לתמרור זה מיועד לרכב הנושא תג נכה בלבד</v>
      </c>
      <c r="AD267" s="6" t="e">
        <f t="shared" si="212"/>
        <v>#VALUE!</v>
      </c>
      <c r="AE267" s="6" t="e">
        <f t="shared" si="213"/>
        <v>#VALUE!</v>
      </c>
      <c r="AF267" s="6" t="e">
        <f t="shared" si="214"/>
        <v>#VALUE!</v>
      </c>
      <c r="AG267" s="6" t="e">
        <f t="shared" si="215"/>
        <v>#VALUE!</v>
      </c>
      <c r="AH267" s="6"/>
      <c r="AI267" s="6">
        <f t="shared" si="216"/>
        <v>190</v>
      </c>
      <c r="AJ267" s="6" t="str">
        <f t="shared" si="217"/>
        <v>בד</v>
      </c>
      <c r="AK267" s="6" t="e">
        <f t="shared" si="218"/>
        <v>#VALUE!</v>
      </c>
      <c r="AL267" s="6" t="e">
        <f t="shared" si="219"/>
        <v>#VALUE!</v>
      </c>
      <c r="AM267" s="6" t="e">
        <f t="shared" si="220"/>
        <v>#VALUE!</v>
      </c>
      <c r="AN267" s="6" t="e">
        <f t="shared" si="221"/>
        <v>#VALUE!</v>
      </c>
      <c r="AO267" s="6" t="e">
        <f t="shared" si="222"/>
        <v>#VALUE!</v>
      </c>
      <c r="AP267" s="6">
        <f t="shared" si="223"/>
        <v>2</v>
      </c>
      <c r="AQ267" s="6" t="e">
        <f t="shared" si="224"/>
        <v>#VALUE!</v>
      </c>
      <c r="AR267" s="6" t="e">
        <f t="shared" si="225"/>
        <v>#VALUE!</v>
      </c>
      <c r="AS267" s="6" t="e">
        <f t="shared" si="226"/>
        <v>#VALUE!</v>
      </c>
      <c r="AT267" s="6" t="e">
        <f t="shared" si="227"/>
        <v>#VALUE!</v>
      </c>
      <c r="AU267" s="6" t="e">
        <f t="shared" si="228"/>
        <v>#VALUE!</v>
      </c>
      <c r="AV267" s="12">
        <f>IFERROR(VLOOKUP(K267,'prika 24h list'!A:B,2,FALSE),0)</f>
        <v>0</v>
      </c>
    </row>
    <row r="268" spans="1:48" ht="216" x14ac:dyDescent="0.3">
      <c r="A268" s="1" t="s">
        <v>269</v>
      </c>
      <c r="B268" s="1">
        <v>3122354</v>
      </c>
      <c r="C268" s="16" t="s">
        <v>886</v>
      </c>
      <c r="D268" s="6">
        <f t="shared" si="186"/>
        <v>17</v>
      </c>
      <c r="E268" s="6" t="str">
        <f t="shared" si="187"/>
        <v>קף 12</v>
      </c>
      <c r="F268" s="6">
        <f t="shared" si="188"/>
        <v>3</v>
      </c>
      <c r="G268" s="6">
        <f t="shared" si="189"/>
        <v>5</v>
      </c>
      <c r="H268" s="6">
        <f t="shared" si="190"/>
        <v>12</v>
      </c>
      <c r="I268" s="6">
        <f t="shared" si="191"/>
        <v>21</v>
      </c>
      <c r="J268" s="6">
        <f t="shared" si="192"/>
        <v>237</v>
      </c>
      <c r="K268" s="9" t="str">
        <f t="shared" si="193"/>
        <v>פריקה וטעינה רציפה מותרת לכלי רכב המוגדרים ברישיונם "משא" "מסחרי" ו"אחוד" בימי א' עד ה' מ 09:00 עד 18:00 ביום ו' מ 06:00 עד 13:00 ביתר הימים והשעות החניה במקום החניה הראשון הצמוד לתמרור זה מיועד לרכב הנושא תג נכה בלבד</v>
      </c>
      <c r="L268" s="6">
        <f t="shared" si="194"/>
        <v>80</v>
      </c>
      <c r="M268" s="6">
        <f t="shared" si="195"/>
        <v>93</v>
      </c>
      <c r="N268" s="6" t="str">
        <f t="shared" si="196"/>
        <v>09:00</v>
      </c>
      <c r="O268" s="6">
        <f t="shared" si="197"/>
        <v>102</v>
      </c>
      <c r="P268" s="6" t="str">
        <f t="shared" si="198"/>
        <v>18:00</v>
      </c>
      <c r="Q268" s="6">
        <f t="shared" si="199"/>
        <v>112</v>
      </c>
      <c r="R268" s="6" t="str">
        <f t="shared" si="200"/>
        <v>00 ביום ו'</v>
      </c>
      <c r="S268" s="6" t="e">
        <f t="shared" si="201"/>
        <v>#VALUE!</v>
      </c>
      <c r="T268" s="6" t="e">
        <f t="shared" si="202"/>
        <v>#VALUE!</v>
      </c>
      <c r="U268" s="6" t="e">
        <f t="shared" si="203"/>
        <v>#VALUE!</v>
      </c>
      <c r="V268" s="6" t="e">
        <f t="shared" si="204"/>
        <v>#VALUE!</v>
      </c>
      <c r="W268" s="6" t="e">
        <f t="shared" si="205"/>
        <v>#VALUE!</v>
      </c>
      <c r="X268" s="6" t="e">
        <f t="shared" si="206"/>
        <v>#VALUE!</v>
      </c>
      <c r="Y268" s="6" t="e">
        <f t="shared" si="207"/>
        <v>#VALUE!</v>
      </c>
      <c r="Z268" s="6" t="e">
        <f t="shared" si="208"/>
        <v>#VALUE!</v>
      </c>
      <c r="AA268" s="6" t="e">
        <f t="shared" si="209"/>
        <v>#VALUE!</v>
      </c>
      <c r="AB268" s="6">
        <f t="shared" si="210"/>
        <v>217</v>
      </c>
      <c r="AC268" s="6" t="e">
        <f t="shared" si="211"/>
        <v>#VALUE!</v>
      </c>
      <c r="AD268" s="6" t="e">
        <f t="shared" si="212"/>
        <v>#VALUE!</v>
      </c>
      <c r="AE268" s="6" t="e">
        <f t="shared" si="213"/>
        <v>#VALUE!</v>
      </c>
      <c r="AF268" s="6" t="e">
        <f t="shared" si="214"/>
        <v>#VALUE!</v>
      </c>
      <c r="AG268" s="6" t="e">
        <f t="shared" si="215"/>
        <v>#VALUE!</v>
      </c>
      <c r="AH268" s="6"/>
      <c r="AI268" s="6">
        <f t="shared" si="216"/>
        <v>110</v>
      </c>
      <c r="AJ268" s="6" t="str">
        <f t="shared" si="217"/>
        <v>ו' מ 06:00 עד 13:00 ביתר הימים והשעות החניה במקום החניה הראשון הצמוד לתמרור זה מיועד לרכב הנושא תג נכה בלבד</v>
      </c>
      <c r="AK268" s="6">
        <f t="shared" si="218"/>
        <v>1</v>
      </c>
      <c r="AL268" s="6">
        <f t="shared" si="219"/>
        <v>8</v>
      </c>
      <c r="AM268" s="6" t="str">
        <f t="shared" si="220"/>
        <v>06:00</v>
      </c>
      <c r="AN268" s="6">
        <f t="shared" si="221"/>
        <v>17</v>
      </c>
      <c r="AO268" s="6" t="str">
        <f t="shared" si="222"/>
        <v>13:00</v>
      </c>
      <c r="AP268" s="6">
        <f t="shared" si="223"/>
        <v>107</v>
      </c>
      <c r="AQ268" s="6" t="str">
        <f t="shared" si="224"/>
        <v>00 ביתר הימים והשעות החניה במקום החניה הראשון הצמוד לתמרור זה מיועד לרכב הנושא תג נכה בלבד</v>
      </c>
      <c r="AR268" s="6" t="e">
        <f t="shared" si="225"/>
        <v>#VALUE!</v>
      </c>
      <c r="AS268" s="6" t="e">
        <f t="shared" si="226"/>
        <v>#VALUE!</v>
      </c>
      <c r="AT268" s="6" t="e">
        <f t="shared" si="227"/>
        <v>#VALUE!</v>
      </c>
      <c r="AU268" s="6" t="e">
        <f t="shared" si="228"/>
        <v>#VALUE!</v>
      </c>
      <c r="AV268" s="12">
        <f>IFERROR(VLOOKUP(K268,'prika 24h list'!A:B,2,FALSE),0)</f>
        <v>0</v>
      </c>
    </row>
    <row r="269" spans="1:48" ht="230.4" x14ac:dyDescent="0.3">
      <c r="A269" s="1" t="s">
        <v>270</v>
      </c>
      <c r="B269" s="1">
        <v>3122395</v>
      </c>
      <c r="C269" s="16" t="s">
        <v>887</v>
      </c>
      <c r="D269" s="6">
        <f t="shared" si="186"/>
        <v>17</v>
      </c>
      <c r="E269" s="6" t="str">
        <f t="shared" si="187"/>
        <v>קף 12</v>
      </c>
      <c r="F269" s="6">
        <f t="shared" si="188"/>
        <v>3</v>
      </c>
      <c r="G269" s="6">
        <f t="shared" si="189"/>
        <v>5</v>
      </c>
      <c r="H269" s="6">
        <f t="shared" si="190"/>
        <v>12</v>
      </c>
      <c r="I269" s="6">
        <f t="shared" si="191"/>
        <v>21</v>
      </c>
      <c r="J269" s="6">
        <f t="shared" si="192"/>
        <v>246</v>
      </c>
      <c r="K269" s="9" t="str">
        <f t="shared" si="193"/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269" s="6">
        <f t="shared" si="194"/>
        <v>80</v>
      </c>
      <c r="M269" s="6">
        <f t="shared" si="195"/>
        <v>93</v>
      </c>
      <c r="N269" s="6" t="str">
        <f t="shared" si="196"/>
        <v>07:00</v>
      </c>
      <c r="O269" s="6">
        <f t="shared" si="197"/>
        <v>102</v>
      </c>
      <c r="P269" s="6" t="str">
        <f t="shared" si="198"/>
        <v>17:00</v>
      </c>
      <c r="Q269" s="6">
        <f t="shared" si="199"/>
        <v>112</v>
      </c>
      <c r="R269" s="6" t="str">
        <f t="shared" si="200"/>
        <v>00 בימי ו'</v>
      </c>
      <c r="S269" s="6" t="e">
        <f t="shared" si="201"/>
        <v>#VALUE!</v>
      </c>
      <c r="T269" s="6" t="e">
        <f t="shared" si="202"/>
        <v>#VALUE!</v>
      </c>
      <c r="U269" s="6" t="e">
        <f t="shared" si="203"/>
        <v>#VALUE!</v>
      </c>
      <c r="V269" s="6" t="e">
        <f t="shared" si="204"/>
        <v>#VALUE!</v>
      </c>
      <c r="W269" s="6" t="e">
        <f t="shared" si="205"/>
        <v>#VALUE!</v>
      </c>
      <c r="X269" s="6" t="e">
        <f t="shared" si="206"/>
        <v>#VALUE!</v>
      </c>
      <c r="Y269" s="6" t="e">
        <f t="shared" si="207"/>
        <v>#VALUE!</v>
      </c>
      <c r="Z269" s="6" t="e">
        <f t="shared" si="208"/>
        <v>#VALUE!</v>
      </c>
      <c r="AA269" s="6" t="e">
        <f t="shared" si="209"/>
        <v>#VALUE!</v>
      </c>
      <c r="AB269" s="6">
        <f t="shared" si="210"/>
        <v>226</v>
      </c>
      <c r="AC269" s="6" t="e">
        <f t="shared" si="211"/>
        <v>#VALUE!</v>
      </c>
      <c r="AD269" s="6" t="e">
        <f t="shared" si="212"/>
        <v>#VALUE!</v>
      </c>
      <c r="AE269" s="6" t="e">
        <f t="shared" si="213"/>
        <v>#VALUE!</v>
      </c>
      <c r="AF269" s="6" t="e">
        <f t="shared" si="214"/>
        <v>#VALUE!</v>
      </c>
      <c r="AG269" s="6" t="e">
        <f t="shared" si="215"/>
        <v>#VALUE!</v>
      </c>
      <c r="AH269" s="6"/>
      <c r="AI269" s="6">
        <f t="shared" si="216"/>
        <v>110</v>
      </c>
      <c r="AJ269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269" s="6">
        <f t="shared" si="218"/>
        <v>1</v>
      </c>
      <c r="AL269" s="6">
        <f t="shared" si="219"/>
        <v>17</v>
      </c>
      <c r="AM269" s="6" t="str">
        <f t="shared" si="220"/>
        <v>08:00</v>
      </c>
      <c r="AN269" s="6">
        <f t="shared" si="221"/>
        <v>26</v>
      </c>
      <c r="AO269" s="6" t="str">
        <f t="shared" si="222"/>
        <v>13:00</v>
      </c>
      <c r="AP269" s="6">
        <f t="shared" si="223"/>
        <v>116</v>
      </c>
      <c r="AQ269" s="6" t="str">
        <f t="shared" si="224"/>
        <v>00 ביתר הימים והשעות החניה במקום החניה הראשון הצמוד לתמרור זה מיועד לרכב הנושא תג נכה בלבד</v>
      </c>
      <c r="AR269" s="6" t="e">
        <f t="shared" si="225"/>
        <v>#VALUE!</v>
      </c>
      <c r="AS269" s="6" t="e">
        <f t="shared" si="226"/>
        <v>#VALUE!</v>
      </c>
      <c r="AT269" s="6" t="e">
        <f t="shared" si="227"/>
        <v>#VALUE!</v>
      </c>
      <c r="AU269" s="6" t="e">
        <f t="shared" si="228"/>
        <v>#VALUE!</v>
      </c>
      <c r="AV269" s="12">
        <f>IFERROR(VLOOKUP(K269,'prika 24h list'!A:B,2,FALSE),0)</f>
        <v>0</v>
      </c>
    </row>
    <row r="270" spans="1:48" ht="230.4" x14ac:dyDescent="0.3">
      <c r="A270" s="1" t="s">
        <v>271</v>
      </c>
      <c r="B270" s="1">
        <v>3122438</v>
      </c>
      <c r="C270" s="16" t="s">
        <v>888</v>
      </c>
      <c r="D270" s="6">
        <f t="shared" si="186"/>
        <v>17</v>
      </c>
      <c r="E270" s="6" t="str">
        <f t="shared" si="187"/>
        <v>קף 12</v>
      </c>
      <c r="F270" s="6">
        <f t="shared" si="188"/>
        <v>3</v>
      </c>
      <c r="G270" s="6">
        <f t="shared" si="189"/>
        <v>5</v>
      </c>
      <c r="H270" s="6">
        <f t="shared" si="190"/>
        <v>12</v>
      </c>
      <c r="I270" s="6">
        <f t="shared" si="191"/>
        <v>21</v>
      </c>
      <c r="J270" s="6">
        <f t="shared" si="192"/>
        <v>246</v>
      </c>
      <c r="K270" s="9" t="str">
        <f t="shared" si="193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0" s="6">
        <f t="shared" si="194"/>
        <v>80</v>
      </c>
      <c r="M270" s="6">
        <f t="shared" si="195"/>
        <v>93</v>
      </c>
      <c r="N270" s="6" t="str">
        <f t="shared" si="196"/>
        <v>07:00</v>
      </c>
      <c r="O270" s="6">
        <f t="shared" si="197"/>
        <v>102</v>
      </c>
      <c r="P270" s="6" t="str">
        <f t="shared" si="198"/>
        <v>17:00</v>
      </c>
      <c r="Q270" s="6">
        <f t="shared" si="199"/>
        <v>112</v>
      </c>
      <c r="R270" s="6" t="str">
        <f t="shared" si="200"/>
        <v>00 בימי ו'</v>
      </c>
      <c r="S270" s="6" t="e">
        <f t="shared" si="201"/>
        <v>#VALUE!</v>
      </c>
      <c r="T270" s="6" t="e">
        <f t="shared" si="202"/>
        <v>#VALUE!</v>
      </c>
      <c r="U270" s="6" t="e">
        <f t="shared" si="203"/>
        <v>#VALUE!</v>
      </c>
      <c r="V270" s="6" t="e">
        <f t="shared" si="204"/>
        <v>#VALUE!</v>
      </c>
      <c r="W270" s="6" t="e">
        <f t="shared" si="205"/>
        <v>#VALUE!</v>
      </c>
      <c r="X270" s="6" t="e">
        <f t="shared" si="206"/>
        <v>#VALUE!</v>
      </c>
      <c r="Y270" s="6" t="e">
        <f t="shared" si="207"/>
        <v>#VALUE!</v>
      </c>
      <c r="Z270" s="6" t="e">
        <f t="shared" si="208"/>
        <v>#VALUE!</v>
      </c>
      <c r="AA270" s="6" t="e">
        <f t="shared" si="209"/>
        <v>#VALUE!</v>
      </c>
      <c r="AB270" s="6">
        <f t="shared" si="210"/>
        <v>226</v>
      </c>
      <c r="AC270" s="6" t="e">
        <f t="shared" si="211"/>
        <v>#VALUE!</v>
      </c>
      <c r="AD270" s="6" t="e">
        <f t="shared" si="212"/>
        <v>#VALUE!</v>
      </c>
      <c r="AE270" s="6" t="e">
        <f t="shared" si="213"/>
        <v>#VALUE!</v>
      </c>
      <c r="AF270" s="6" t="e">
        <f t="shared" si="214"/>
        <v>#VALUE!</v>
      </c>
      <c r="AG270" s="6" t="e">
        <f t="shared" si="215"/>
        <v>#VALUE!</v>
      </c>
      <c r="AH270" s="6"/>
      <c r="AI270" s="6">
        <f t="shared" si="216"/>
        <v>110</v>
      </c>
      <c r="AJ270" s="6" t="str">
        <f t="shared" si="217"/>
        <v>ו' וערבי חג מ 07:00 עד 13:00 ביתר הימים והשעות החניה במקום החניה הראשון הצמוד לתמרור זה מיועד לרכב הנושא תג נכה בלבד</v>
      </c>
      <c r="AK270" s="6">
        <f t="shared" si="218"/>
        <v>1</v>
      </c>
      <c r="AL270" s="6">
        <f t="shared" si="219"/>
        <v>17</v>
      </c>
      <c r="AM270" s="6" t="str">
        <f t="shared" si="220"/>
        <v>07:00</v>
      </c>
      <c r="AN270" s="6">
        <f t="shared" si="221"/>
        <v>26</v>
      </c>
      <c r="AO270" s="6" t="str">
        <f t="shared" si="222"/>
        <v>13:00</v>
      </c>
      <c r="AP270" s="6">
        <f t="shared" si="223"/>
        <v>116</v>
      </c>
      <c r="AQ270" s="6" t="str">
        <f t="shared" si="224"/>
        <v>00 ביתר הימים והשעות החניה במקום החניה הראשון הצמוד לתמרור זה מיועד לרכב הנושא תג נכה בלבד</v>
      </c>
      <c r="AR270" s="6" t="e">
        <f t="shared" si="225"/>
        <v>#VALUE!</v>
      </c>
      <c r="AS270" s="6" t="e">
        <f t="shared" si="226"/>
        <v>#VALUE!</v>
      </c>
      <c r="AT270" s="6" t="e">
        <f t="shared" si="227"/>
        <v>#VALUE!</v>
      </c>
      <c r="AU270" s="6" t="e">
        <f t="shared" si="228"/>
        <v>#VALUE!</v>
      </c>
      <c r="AV270" s="12">
        <f>IFERROR(VLOOKUP(K270,'prika 24h list'!A:B,2,FALSE),0)</f>
        <v>0</v>
      </c>
    </row>
    <row r="271" spans="1:48" ht="230.4" x14ac:dyDescent="0.3">
      <c r="A271" s="1" t="s">
        <v>272</v>
      </c>
      <c r="B271" s="1">
        <v>3122440</v>
      </c>
      <c r="C271" s="16" t="s">
        <v>889</v>
      </c>
      <c r="D271" s="6">
        <f t="shared" si="186"/>
        <v>17</v>
      </c>
      <c r="E271" s="6" t="str">
        <f t="shared" si="187"/>
        <v>קף 12</v>
      </c>
      <c r="F271" s="6">
        <f t="shared" si="188"/>
        <v>3</v>
      </c>
      <c r="G271" s="6">
        <f t="shared" si="189"/>
        <v>5</v>
      </c>
      <c r="H271" s="6">
        <f t="shared" si="190"/>
        <v>12</v>
      </c>
      <c r="I271" s="6">
        <f t="shared" si="191"/>
        <v>21</v>
      </c>
      <c r="J271" s="6">
        <f t="shared" si="192"/>
        <v>246</v>
      </c>
      <c r="K271" s="9" t="str">
        <f t="shared" si="193"/>
        <v>פריקה וטעינה רציפה מותרת לכלי רכב המוגדרים ברישיונם "משא" "מסחרי" ו"אחוד" בימי א' עד ה' מ 08:00 עד 16:00 בימי ו' וערבי חג מ 08:00 עד 12:00 ביתר הימים והשעות החניה במקום החניה הראשון הצמוד לתמרור זה מיועד לרכב הנושא תג נכה בלבד</v>
      </c>
      <c r="L271" s="6">
        <f t="shared" si="194"/>
        <v>80</v>
      </c>
      <c r="M271" s="6">
        <f t="shared" si="195"/>
        <v>93</v>
      </c>
      <c r="N271" s="6" t="str">
        <f t="shared" si="196"/>
        <v>08:00</v>
      </c>
      <c r="O271" s="6">
        <f t="shared" si="197"/>
        <v>102</v>
      </c>
      <c r="P271" s="6" t="str">
        <f t="shared" si="198"/>
        <v>16:00</v>
      </c>
      <c r="Q271" s="6">
        <f t="shared" si="199"/>
        <v>112</v>
      </c>
      <c r="R271" s="6" t="str">
        <f t="shared" si="200"/>
        <v>00 בימי ו'</v>
      </c>
      <c r="S271" s="6" t="e">
        <f t="shared" si="201"/>
        <v>#VALUE!</v>
      </c>
      <c r="T271" s="6" t="e">
        <f t="shared" si="202"/>
        <v>#VALUE!</v>
      </c>
      <c r="U271" s="6" t="e">
        <f t="shared" si="203"/>
        <v>#VALUE!</v>
      </c>
      <c r="V271" s="6" t="e">
        <f t="shared" si="204"/>
        <v>#VALUE!</v>
      </c>
      <c r="W271" s="6" t="e">
        <f t="shared" si="205"/>
        <v>#VALUE!</v>
      </c>
      <c r="X271" s="6" t="e">
        <f t="shared" si="206"/>
        <v>#VALUE!</v>
      </c>
      <c r="Y271" s="6" t="e">
        <f t="shared" si="207"/>
        <v>#VALUE!</v>
      </c>
      <c r="Z271" s="6" t="e">
        <f t="shared" si="208"/>
        <v>#VALUE!</v>
      </c>
      <c r="AA271" s="6" t="e">
        <f t="shared" si="209"/>
        <v>#VALUE!</v>
      </c>
      <c r="AB271" s="6">
        <f t="shared" si="210"/>
        <v>226</v>
      </c>
      <c r="AC271" s="6" t="e">
        <f t="shared" si="211"/>
        <v>#VALUE!</v>
      </c>
      <c r="AD271" s="6" t="e">
        <f t="shared" si="212"/>
        <v>#VALUE!</v>
      </c>
      <c r="AE271" s="6" t="e">
        <f t="shared" si="213"/>
        <v>#VALUE!</v>
      </c>
      <c r="AF271" s="6" t="e">
        <f t="shared" si="214"/>
        <v>#VALUE!</v>
      </c>
      <c r="AG271" s="6" t="e">
        <f t="shared" si="215"/>
        <v>#VALUE!</v>
      </c>
      <c r="AH271" s="6"/>
      <c r="AI271" s="6">
        <f t="shared" si="216"/>
        <v>110</v>
      </c>
      <c r="AJ271" s="6" t="str">
        <f t="shared" si="217"/>
        <v>ו' וערבי חג מ 08:00 עד 12:00 ביתר הימים והשעות החניה במקום החניה הראשון הצמוד לתמרור זה מיועד לרכב הנושא תג נכה בלבד</v>
      </c>
      <c r="AK271" s="6">
        <f t="shared" si="218"/>
        <v>1</v>
      </c>
      <c r="AL271" s="6">
        <f t="shared" si="219"/>
        <v>17</v>
      </c>
      <c r="AM271" s="6" t="str">
        <f t="shared" si="220"/>
        <v>08:00</v>
      </c>
      <c r="AN271" s="6">
        <f t="shared" si="221"/>
        <v>26</v>
      </c>
      <c r="AO271" s="6" t="str">
        <f t="shared" si="222"/>
        <v>12:00</v>
      </c>
      <c r="AP271" s="6">
        <f t="shared" si="223"/>
        <v>116</v>
      </c>
      <c r="AQ271" s="6" t="str">
        <f t="shared" si="224"/>
        <v>00 ביתר הימים והשעות החניה במקום החניה הראשון הצמוד לתמרור זה מיועד לרכב הנושא תג נכה בלבד</v>
      </c>
      <c r="AR271" s="6" t="e">
        <f t="shared" si="225"/>
        <v>#VALUE!</v>
      </c>
      <c r="AS271" s="6" t="e">
        <f t="shared" si="226"/>
        <v>#VALUE!</v>
      </c>
      <c r="AT271" s="6" t="e">
        <f t="shared" si="227"/>
        <v>#VALUE!</v>
      </c>
      <c r="AU271" s="6" t="e">
        <f t="shared" si="228"/>
        <v>#VALUE!</v>
      </c>
      <c r="AV271" s="12">
        <f>IFERROR(VLOOKUP(K271,'prika 24h list'!A:B,2,FALSE),0)</f>
        <v>0</v>
      </c>
    </row>
    <row r="272" spans="1:48" ht="230.4" x14ac:dyDescent="0.3">
      <c r="A272" s="1" t="s">
        <v>273</v>
      </c>
      <c r="B272" s="1">
        <v>3122477</v>
      </c>
      <c r="C272" s="16" t="s">
        <v>888</v>
      </c>
      <c r="D272" s="6">
        <f t="shared" si="186"/>
        <v>17</v>
      </c>
      <c r="E272" s="6" t="str">
        <f t="shared" si="187"/>
        <v>קף 12</v>
      </c>
      <c r="F272" s="6">
        <f t="shared" si="188"/>
        <v>3</v>
      </c>
      <c r="G272" s="6">
        <f t="shared" si="189"/>
        <v>5</v>
      </c>
      <c r="H272" s="6">
        <f t="shared" si="190"/>
        <v>12</v>
      </c>
      <c r="I272" s="6">
        <f t="shared" si="191"/>
        <v>21</v>
      </c>
      <c r="J272" s="6">
        <f t="shared" si="192"/>
        <v>246</v>
      </c>
      <c r="K272" s="9" t="str">
        <f t="shared" si="193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2" s="6">
        <f t="shared" si="194"/>
        <v>80</v>
      </c>
      <c r="M272" s="6">
        <f t="shared" si="195"/>
        <v>93</v>
      </c>
      <c r="N272" s="6" t="str">
        <f t="shared" si="196"/>
        <v>07:00</v>
      </c>
      <c r="O272" s="6">
        <f t="shared" si="197"/>
        <v>102</v>
      </c>
      <c r="P272" s="6" t="str">
        <f t="shared" si="198"/>
        <v>17:00</v>
      </c>
      <c r="Q272" s="6">
        <f t="shared" si="199"/>
        <v>112</v>
      </c>
      <c r="R272" s="6" t="str">
        <f t="shared" si="200"/>
        <v>00 בימי ו'</v>
      </c>
      <c r="S272" s="6" t="e">
        <f t="shared" si="201"/>
        <v>#VALUE!</v>
      </c>
      <c r="T272" s="6" t="e">
        <f t="shared" si="202"/>
        <v>#VALUE!</v>
      </c>
      <c r="U272" s="6" t="e">
        <f t="shared" si="203"/>
        <v>#VALUE!</v>
      </c>
      <c r="V272" s="6" t="e">
        <f t="shared" si="204"/>
        <v>#VALUE!</v>
      </c>
      <c r="W272" s="6" t="e">
        <f t="shared" si="205"/>
        <v>#VALUE!</v>
      </c>
      <c r="X272" s="6" t="e">
        <f t="shared" si="206"/>
        <v>#VALUE!</v>
      </c>
      <c r="Y272" s="6" t="e">
        <f t="shared" si="207"/>
        <v>#VALUE!</v>
      </c>
      <c r="Z272" s="6" t="e">
        <f t="shared" si="208"/>
        <v>#VALUE!</v>
      </c>
      <c r="AA272" s="6" t="e">
        <f t="shared" si="209"/>
        <v>#VALUE!</v>
      </c>
      <c r="AB272" s="6">
        <f t="shared" si="210"/>
        <v>226</v>
      </c>
      <c r="AC272" s="6" t="e">
        <f t="shared" si="211"/>
        <v>#VALUE!</v>
      </c>
      <c r="AD272" s="6" t="e">
        <f t="shared" si="212"/>
        <v>#VALUE!</v>
      </c>
      <c r="AE272" s="6" t="e">
        <f t="shared" si="213"/>
        <v>#VALUE!</v>
      </c>
      <c r="AF272" s="6" t="e">
        <f t="shared" si="214"/>
        <v>#VALUE!</v>
      </c>
      <c r="AG272" s="6" t="e">
        <f t="shared" si="215"/>
        <v>#VALUE!</v>
      </c>
      <c r="AH272" s="6"/>
      <c r="AI272" s="6">
        <f t="shared" si="216"/>
        <v>110</v>
      </c>
      <c r="AJ272" s="6" t="str">
        <f t="shared" si="217"/>
        <v>ו' וערבי חג מ 07:00 עד 13:00 ביתר הימים והשעות החניה במקום החניה הראשון הצמוד לתמרור זה מיועד לרכב הנושא תג נכה בלבד</v>
      </c>
      <c r="AK272" s="6">
        <f t="shared" si="218"/>
        <v>1</v>
      </c>
      <c r="AL272" s="6">
        <f t="shared" si="219"/>
        <v>17</v>
      </c>
      <c r="AM272" s="6" t="str">
        <f t="shared" si="220"/>
        <v>07:00</v>
      </c>
      <c r="AN272" s="6">
        <f t="shared" si="221"/>
        <v>26</v>
      </c>
      <c r="AO272" s="6" t="str">
        <f t="shared" si="222"/>
        <v>13:00</v>
      </c>
      <c r="AP272" s="6">
        <f t="shared" si="223"/>
        <v>116</v>
      </c>
      <c r="AQ272" s="6" t="str">
        <f t="shared" si="224"/>
        <v>00 ביתר הימים והשעות החניה במקום החניה הראשון הצמוד לתמרור זה מיועד לרכב הנושא תג נכה בלבד</v>
      </c>
      <c r="AR272" s="6" t="e">
        <f t="shared" si="225"/>
        <v>#VALUE!</v>
      </c>
      <c r="AS272" s="6" t="e">
        <f t="shared" si="226"/>
        <v>#VALUE!</v>
      </c>
      <c r="AT272" s="6" t="e">
        <f t="shared" si="227"/>
        <v>#VALUE!</v>
      </c>
      <c r="AU272" s="6" t="e">
        <f t="shared" si="228"/>
        <v>#VALUE!</v>
      </c>
      <c r="AV272" s="12">
        <f>IFERROR(VLOOKUP(K272,'prika 24h list'!A:B,2,FALSE),0)</f>
        <v>0</v>
      </c>
    </row>
    <row r="273" spans="1:48" ht="230.4" x14ac:dyDescent="0.3">
      <c r="A273" s="1" t="s">
        <v>274</v>
      </c>
      <c r="B273" s="1">
        <v>3122484</v>
      </c>
      <c r="C273" s="16" t="s">
        <v>890</v>
      </c>
      <c r="D273" s="6">
        <f t="shared" si="186"/>
        <v>17</v>
      </c>
      <c r="E273" s="6" t="str">
        <f t="shared" si="187"/>
        <v>קף 12</v>
      </c>
      <c r="F273" s="6">
        <f t="shared" si="188"/>
        <v>3</v>
      </c>
      <c r="G273" s="6">
        <f t="shared" si="189"/>
        <v>5</v>
      </c>
      <c r="H273" s="6">
        <f t="shared" si="190"/>
        <v>12</v>
      </c>
      <c r="I273" s="6">
        <f t="shared" si="191"/>
        <v>21</v>
      </c>
      <c r="J273" s="6">
        <f t="shared" si="192"/>
        <v>246</v>
      </c>
      <c r="K273" s="9" t="str">
        <f t="shared" si="193"/>
        <v>פריקה וטעינה רציפה מותרת לכלי רכב המוגדרים ברישיונם "משא" "מסחרי" ו"אחוד" בימי א' עד ה' מ 08:00 עד 16:00 בימי ו' וערבי חג מ 08:00 עד 13:00 ביתר הימים והשעות החניה במקום החניה הראשון הצמוד לתמרור זה מיועד לרכב הנושא תג נכה בלבד</v>
      </c>
      <c r="L273" s="6">
        <f t="shared" si="194"/>
        <v>80</v>
      </c>
      <c r="M273" s="6">
        <f t="shared" si="195"/>
        <v>93</v>
      </c>
      <c r="N273" s="6" t="str">
        <f t="shared" si="196"/>
        <v>08:00</v>
      </c>
      <c r="O273" s="6">
        <f t="shared" si="197"/>
        <v>102</v>
      </c>
      <c r="P273" s="6" t="str">
        <f t="shared" si="198"/>
        <v>16:00</v>
      </c>
      <c r="Q273" s="6">
        <f t="shared" si="199"/>
        <v>112</v>
      </c>
      <c r="R273" s="6" t="str">
        <f t="shared" si="200"/>
        <v>00 בימי ו'</v>
      </c>
      <c r="S273" s="6" t="e">
        <f t="shared" si="201"/>
        <v>#VALUE!</v>
      </c>
      <c r="T273" s="6" t="e">
        <f t="shared" si="202"/>
        <v>#VALUE!</v>
      </c>
      <c r="U273" s="6" t="e">
        <f t="shared" si="203"/>
        <v>#VALUE!</v>
      </c>
      <c r="V273" s="6" t="e">
        <f t="shared" si="204"/>
        <v>#VALUE!</v>
      </c>
      <c r="W273" s="6" t="e">
        <f t="shared" si="205"/>
        <v>#VALUE!</v>
      </c>
      <c r="X273" s="6" t="e">
        <f t="shared" si="206"/>
        <v>#VALUE!</v>
      </c>
      <c r="Y273" s="6" t="e">
        <f t="shared" si="207"/>
        <v>#VALUE!</v>
      </c>
      <c r="Z273" s="6" t="e">
        <f t="shared" si="208"/>
        <v>#VALUE!</v>
      </c>
      <c r="AA273" s="6" t="e">
        <f t="shared" si="209"/>
        <v>#VALUE!</v>
      </c>
      <c r="AB273" s="6">
        <f t="shared" si="210"/>
        <v>226</v>
      </c>
      <c r="AC273" s="6" t="e">
        <f t="shared" si="211"/>
        <v>#VALUE!</v>
      </c>
      <c r="AD273" s="6" t="e">
        <f t="shared" si="212"/>
        <v>#VALUE!</v>
      </c>
      <c r="AE273" s="6" t="e">
        <f t="shared" si="213"/>
        <v>#VALUE!</v>
      </c>
      <c r="AF273" s="6" t="e">
        <f t="shared" si="214"/>
        <v>#VALUE!</v>
      </c>
      <c r="AG273" s="6" t="e">
        <f t="shared" si="215"/>
        <v>#VALUE!</v>
      </c>
      <c r="AH273" s="6"/>
      <c r="AI273" s="6">
        <f t="shared" si="216"/>
        <v>110</v>
      </c>
      <c r="AJ273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273" s="6">
        <f t="shared" si="218"/>
        <v>1</v>
      </c>
      <c r="AL273" s="6">
        <f t="shared" si="219"/>
        <v>17</v>
      </c>
      <c r="AM273" s="6" t="str">
        <f t="shared" si="220"/>
        <v>08:00</v>
      </c>
      <c r="AN273" s="6">
        <f t="shared" si="221"/>
        <v>26</v>
      </c>
      <c r="AO273" s="6" t="str">
        <f t="shared" si="222"/>
        <v>13:00</v>
      </c>
      <c r="AP273" s="6">
        <f t="shared" si="223"/>
        <v>116</v>
      </c>
      <c r="AQ273" s="6" t="str">
        <f t="shared" si="224"/>
        <v>00 ביתר הימים והשעות החניה במקום החניה הראשון הצמוד לתמרור זה מיועד לרכב הנושא תג נכה בלבד</v>
      </c>
      <c r="AR273" s="6" t="e">
        <f t="shared" si="225"/>
        <v>#VALUE!</v>
      </c>
      <c r="AS273" s="6" t="e">
        <f t="shared" si="226"/>
        <v>#VALUE!</v>
      </c>
      <c r="AT273" s="6" t="e">
        <f t="shared" si="227"/>
        <v>#VALUE!</v>
      </c>
      <c r="AU273" s="6" t="e">
        <f t="shared" si="228"/>
        <v>#VALUE!</v>
      </c>
      <c r="AV273" s="12">
        <f>IFERROR(VLOOKUP(K273,'prika 24h list'!A:B,2,FALSE),0)</f>
        <v>0</v>
      </c>
    </row>
    <row r="274" spans="1:48" ht="230.4" x14ac:dyDescent="0.3">
      <c r="A274" s="1" t="s">
        <v>275</v>
      </c>
      <c r="B274" s="1">
        <v>3122523</v>
      </c>
      <c r="C274" s="16" t="s">
        <v>891</v>
      </c>
      <c r="D274" s="6">
        <f t="shared" si="186"/>
        <v>17</v>
      </c>
      <c r="E274" s="6" t="str">
        <f t="shared" si="187"/>
        <v>קף 12</v>
      </c>
      <c r="F274" s="6">
        <f t="shared" si="188"/>
        <v>3</v>
      </c>
      <c r="G274" s="6">
        <f t="shared" si="189"/>
        <v>5</v>
      </c>
      <c r="H274" s="6">
        <f t="shared" si="190"/>
        <v>12</v>
      </c>
      <c r="I274" s="6">
        <f t="shared" si="191"/>
        <v>21</v>
      </c>
      <c r="J274" s="6">
        <f t="shared" si="192"/>
        <v>246</v>
      </c>
      <c r="K274" s="9" t="str">
        <f t="shared" si="193"/>
        <v>פריקה וטעינה רציפה מותרת לכלי רכב המוגדרים ברישיונם "משא" "מסחרי" ו"אחוד" בימי א' עד ה' מ 08:30 עד 15:00 בימי ו' וערבי חג מ 08:30 עד 12:00 ביתר הימים והשעות החניה במקום החניה הראשון הצמוד לתמרור זה מיועד לרכב הנושא תג נכה בלבד</v>
      </c>
      <c r="L274" s="6">
        <f t="shared" si="194"/>
        <v>80</v>
      </c>
      <c r="M274" s="6">
        <f t="shared" si="195"/>
        <v>93</v>
      </c>
      <c r="N274" s="6" t="str">
        <f t="shared" si="196"/>
        <v>08:30</v>
      </c>
      <c r="O274" s="6">
        <f t="shared" si="197"/>
        <v>102</v>
      </c>
      <c r="P274" s="6" t="str">
        <f t="shared" si="198"/>
        <v>15:00</v>
      </c>
      <c r="Q274" s="6">
        <f t="shared" si="199"/>
        <v>112</v>
      </c>
      <c r="R274" s="6" t="str">
        <f t="shared" si="200"/>
        <v>00 בימי ו'</v>
      </c>
      <c r="S274" s="6" t="e">
        <f t="shared" si="201"/>
        <v>#VALUE!</v>
      </c>
      <c r="T274" s="6" t="e">
        <f t="shared" si="202"/>
        <v>#VALUE!</v>
      </c>
      <c r="U274" s="6" t="e">
        <f t="shared" si="203"/>
        <v>#VALUE!</v>
      </c>
      <c r="V274" s="6" t="e">
        <f t="shared" si="204"/>
        <v>#VALUE!</v>
      </c>
      <c r="W274" s="6" t="e">
        <f t="shared" si="205"/>
        <v>#VALUE!</v>
      </c>
      <c r="X274" s="6" t="e">
        <f t="shared" si="206"/>
        <v>#VALUE!</v>
      </c>
      <c r="Y274" s="6" t="e">
        <f t="shared" si="207"/>
        <v>#VALUE!</v>
      </c>
      <c r="Z274" s="6" t="e">
        <f t="shared" si="208"/>
        <v>#VALUE!</v>
      </c>
      <c r="AA274" s="6" t="e">
        <f t="shared" si="209"/>
        <v>#VALUE!</v>
      </c>
      <c r="AB274" s="6">
        <f t="shared" si="210"/>
        <v>226</v>
      </c>
      <c r="AC274" s="6" t="e">
        <f t="shared" si="211"/>
        <v>#VALUE!</v>
      </c>
      <c r="AD274" s="6" t="e">
        <f t="shared" si="212"/>
        <v>#VALUE!</v>
      </c>
      <c r="AE274" s="6" t="e">
        <f t="shared" si="213"/>
        <v>#VALUE!</v>
      </c>
      <c r="AF274" s="6" t="e">
        <f t="shared" si="214"/>
        <v>#VALUE!</v>
      </c>
      <c r="AG274" s="6" t="e">
        <f t="shared" si="215"/>
        <v>#VALUE!</v>
      </c>
      <c r="AH274" s="6"/>
      <c r="AI274" s="6">
        <f t="shared" si="216"/>
        <v>110</v>
      </c>
      <c r="AJ274" s="6" t="str">
        <f t="shared" si="217"/>
        <v>ו' וערבי חג מ 08:30 עד 12:00 ביתר הימים והשעות החניה במקום החניה הראשון הצמוד לתמרור זה מיועד לרכב הנושא תג נכה בלבד</v>
      </c>
      <c r="AK274" s="6">
        <f t="shared" si="218"/>
        <v>1</v>
      </c>
      <c r="AL274" s="6">
        <f t="shared" si="219"/>
        <v>17</v>
      </c>
      <c r="AM274" s="6" t="str">
        <f t="shared" si="220"/>
        <v>08:30</v>
      </c>
      <c r="AN274" s="6">
        <f t="shared" si="221"/>
        <v>26</v>
      </c>
      <c r="AO274" s="6" t="str">
        <f t="shared" si="222"/>
        <v>12:00</v>
      </c>
      <c r="AP274" s="6">
        <f t="shared" si="223"/>
        <v>116</v>
      </c>
      <c r="AQ274" s="6" t="str">
        <f t="shared" si="224"/>
        <v>00 ביתר הימים והשעות החניה במקום החניה הראשון הצמוד לתמרור זה מיועד לרכב הנושא תג נכה בלבד</v>
      </c>
      <c r="AR274" s="6" t="e">
        <f t="shared" si="225"/>
        <v>#VALUE!</v>
      </c>
      <c r="AS274" s="6" t="e">
        <f t="shared" si="226"/>
        <v>#VALUE!</v>
      </c>
      <c r="AT274" s="6" t="e">
        <f t="shared" si="227"/>
        <v>#VALUE!</v>
      </c>
      <c r="AU274" s="6" t="e">
        <f t="shared" si="228"/>
        <v>#VALUE!</v>
      </c>
      <c r="AV274" s="12">
        <f>IFERROR(VLOOKUP(K274,'prika 24h list'!A:B,2,FALSE),0)</f>
        <v>0</v>
      </c>
    </row>
    <row r="275" spans="1:48" ht="230.4" x14ac:dyDescent="0.3">
      <c r="A275" s="1" t="s">
        <v>276</v>
      </c>
      <c r="B275" s="1">
        <v>3122535</v>
      </c>
      <c r="C275" s="16" t="s">
        <v>892</v>
      </c>
      <c r="D275" s="6">
        <f t="shared" si="186"/>
        <v>17</v>
      </c>
      <c r="E275" s="6" t="str">
        <f t="shared" si="187"/>
        <v>קף 11</v>
      </c>
      <c r="F275" s="6">
        <f t="shared" si="188"/>
        <v>3</v>
      </c>
      <c r="G275" s="6">
        <f t="shared" si="189"/>
        <v>5</v>
      </c>
      <c r="H275" s="6">
        <f t="shared" si="190"/>
        <v>11</v>
      </c>
      <c r="I275" s="6">
        <f t="shared" si="191"/>
        <v>21</v>
      </c>
      <c r="J275" s="6">
        <f t="shared" si="192"/>
        <v>246</v>
      </c>
      <c r="K275" s="9" t="str">
        <f t="shared" si="193"/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275" s="6">
        <f t="shared" si="194"/>
        <v>80</v>
      </c>
      <c r="M275" s="6">
        <f t="shared" si="195"/>
        <v>93</v>
      </c>
      <c r="N275" s="6" t="str">
        <f t="shared" si="196"/>
        <v>07:00</v>
      </c>
      <c r="O275" s="6">
        <f t="shared" si="197"/>
        <v>102</v>
      </c>
      <c r="P275" s="6" t="str">
        <f t="shared" si="198"/>
        <v>17:00</v>
      </c>
      <c r="Q275" s="6">
        <f t="shared" si="199"/>
        <v>112</v>
      </c>
      <c r="R275" s="6" t="str">
        <f t="shared" si="200"/>
        <v>00 בימי ו'</v>
      </c>
      <c r="S275" s="6" t="e">
        <f t="shared" si="201"/>
        <v>#VALUE!</v>
      </c>
      <c r="T275" s="6" t="e">
        <f t="shared" si="202"/>
        <v>#VALUE!</v>
      </c>
      <c r="U275" s="6" t="e">
        <f t="shared" si="203"/>
        <v>#VALUE!</v>
      </c>
      <c r="V275" s="6" t="e">
        <f t="shared" si="204"/>
        <v>#VALUE!</v>
      </c>
      <c r="W275" s="6" t="e">
        <f t="shared" si="205"/>
        <v>#VALUE!</v>
      </c>
      <c r="X275" s="6" t="e">
        <f t="shared" si="206"/>
        <v>#VALUE!</v>
      </c>
      <c r="Y275" s="6" t="e">
        <f t="shared" si="207"/>
        <v>#VALUE!</v>
      </c>
      <c r="Z275" s="6" t="e">
        <f t="shared" si="208"/>
        <v>#VALUE!</v>
      </c>
      <c r="AA275" s="6" t="e">
        <f t="shared" si="209"/>
        <v>#VALUE!</v>
      </c>
      <c r="AB275" s="6">
        <f t="shared" si="210"/>
        <v>226</v>
      </c>
      <c r="AC275" s="6" t="e">
        <f t="shared" si="211"/>
        <v>#VALUE!</v>
      </c>
      <c r="AD275" s="6" t="e">
        <f t="shared" si="212"/>
        <v>#VALUE!</v>
      </c>
      <c r="AE275" s="6" t="e">
        <f t="shared" si="213"/>
        <v>#VALUE!</v>
      </c>
      <c r="AF275" s="6" t="e">
        <f t="shared" si="214"/>
        <v>#VALUE!</v>
      </c>
      <c r="AG275" s="6" t="e">
        <f t="shared" si="215"/>
        <v>#VALUE!</v>
      </c>
      <c r="AH275" s="6"/>
      <c r="AI275" s="6">
        <f t="shared" si="216"/>
        <v>110</v>
      </c>
      <c r="AJ275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275" s="6">
        <f t="shared" si="218"/>
        <v>1</v>
      </c>
      <c r="AL275" s="6">
        <f t="shared" si="219"/>
        <v>17</v>
      </c>
      <c r="AM275" s="6" t="str">
        <f t="shared" si="220"/>
        <v>08:00</v>
      </c>
      <c r="AN275" s="6">
        <f t="shared" si="221"/>
        <v>26</v>
      </c>
      <c r="AO275" s="6" t="str">
        <f t="shared" si="222"/>
        <v>13:00</v>
      </c>
      <c r="AP275" s="6">
        <f t="shared" si="223"/>
        <v>116</v>
      </c>
      <c r="AQ275" s="6" t="str">
        <f t="shared" si="224"/>
        <v>00 ביתר הימים והשעות החניה במקום החניה הראשון הצמוד לתמרור זה מיועד לרכב הנושא תג נכה בלבד</v>
      </c>
      <c r="AR275" s="6" t="e">
        <f t="shared" si="225"/>
        <v>#VALUE!</v>
      </c>
      <c r="AS275" s="6" t="e">
        <f t="shared" si="226"/>
        <v>#VALUE!</v>
      </c>
      <c r="AT275" s="6" t="e">
        <f t="shared" si="227"/>
        <v>#VALUE!</v>
      </c>
      <c r="AU275" s="6" t="e">
        <f t="shared" si="228"/>
        <v>#VALUE!</v>
      </c>
      <c r="AV275" s="12">
        <f>IFERROR(VLOOKUP(K275,'prika 24h list'!A:B,2,FALSE),0)</f>
        <v>0</v>
      </c>
    </row>
    <row r="276" spans="1:48" ht="230.4" x14ac:dyDescent="0.3">
      <c r="A276" s="1" t="s">
        <v>277</v>
      </c>
      <c r="B276" s="1">
        <v>3122537</v>
      </c>
      <c r="C276" s="16" t="s">
        <v>888</v>
      </c>
      <c r="D276" s="6">
        <f t="shared" si="186"/>
        <v>17</v>
      </c>
      <c r="E276" s="6" t="str">
        <f t="shared" si="187"/>
        <v>קף 12</v>
      </c>
      <c r="F276" s="6">
        <f t="shared" si="188"/>
        <v>3</v>
      </c>
      <c r="G276" s="6">
        <f t="shared" si="189"/>
        <v>5</v>
      </c>
      <c r="H276" s="6">
        <f t="shared" si="190"/>
        <v>12</v>
      </c>
      <c r="I276" s="6">
        <f t="shared" si="191"/>
        <v>21</v>
      </c>
      <c r="J276" s="6">
        <f t="shared" si="192"/>
        <v>246</v>
      </c>
      <c r="K276" s="9" t="str">
        <f t="shared" si="193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6" s="6">
        <f t="shared" si="194"/>
        <v>80</v>
      </c>
      <c r="M276" s="6">
        <f t="shared" si="195"/>
        <v>93</v>
      </c>
      <c r="N276" s="6" t="str">
        <f t="shared" si="196"/>
        <v>07:00</v>
      </c>
      <c r="O276" s="6">
        <f t="shared" si="197"/>
        <v>102</v>
      </c>
      <c r="P276" s="6" t="str">
        <f t="shared" si="198"/>
        <v>17:00</v>
      </c>
      <c r="Q276" s="6">
        <f t="shared" si="199"/>
        <v>112</v>
      </c>
      <c r="R276" s="6" t="str">
        <f t="shared" si="200"/>
        <v>00 בימי ו'</v>
      </c>
      <c r="S276" s="6" t="e">
        <f t="shared" si="201"/>
        <v>#VALUE!</v>
      </c>
      <c r="T276" s="6" t="e">
        <f t="shared" si="202"/>
        <v>#VALUE!</v>
      </c>
      <c r="U276" s="6" t="e">
        <f t="shared" si="203"/>
        <v>#VALUE!</v>
      </c>
      <c r="V276" s="6" t="e">
        <f t="shared" si="204"/>
        <v>#VALUE!</v>
      </c>
      <c r="W276" s="6" t="e">
        <f t="shared" si="205"/>
        <v>#VALUE!</v>
      </c>
      <c r="X276" s="6" t="e">
        <f t="shared" si="206"/>
        <v>#VALUE!</v>
      </c>
      <c r="Y276" s="6" t="e">
        <f t="shared" si="207"/>
        <v>#VALUE!</v>
      </c>
      <c r="Z276" s="6" t="e">
        <f t="shared" si="208"/>
        <v>#VALUE!</v>
      </c>
      <c r="AA276" s="6" t="e">
        <f t="shared" si="209"/>
        <v>#VALUE!</v>
      </c>
      <c r="AB276" s="6">
        <f t="shared" si="210"/>
        <v>226</v>
      </c>
      <c r="AC276" s="6" t="e">
        <f t="shared" si="211"/>
        <v>#VALUE!</v>
      </c>
      <c r="AD276" s="6" t="e">
        <f t="shared" si="212"/>
        <v>#VALUE!</v>
      </c>
      <c r="AE276" s="6" t="e">
        <f t="shared" si="213"/>
        <v>#VALUE!</v>
      </c>
      <c r="AF276" s="6" t="e">
        <f t="shared" si="214"/>
        <v>#VALUE!</v>
      </c>
      <c r="AG276" s="6" t="e">
        <f t="shared" si="215"/>
        <v>#VALUE!</v>
      </c>
      <c r="AH276" s="6"/>
      <c r="AI276" s="6">
        <f t="shared" si="216"/>
        <v>110</v>
      </c>
      <c r="AJ276" s="6" t="str">
        <f t="shared" si="217"/>
        <v>ו' וערבי חג מ 07:00 עד 13:00 ביתר הימים והשעות החניה במקום החניה הראשון הצמוד לתמרור זה מיועד לרכב הנושא תג נכה בלבד</v>
      </c>
      <c r="AK276" s="6">
        <f t="shared" si="218"/>
        <v>1</v>
      </c>
      <c r="AL276" s="6">
        <f t="shared" si="219"/>
        <v>17</v>
      </c>
      <c r="AM276" s="6" t="str">
        <f t="shared" si="220"/>
        <v>07:00</v>
      </c>
      <c r="AN276" s="6">
        <f t="shared" si="221"/>
        <v>26</v>
      </c>
      <c r="AO276" s="6" t="str">
        <f t="shared" si="222"/>
        <v>13:00</v>
      </c>
      <c r="AP276" s="6">
        <f t="shared" si="223"/>
        <v>116</v>
      </c>
      <c r="AQ276" s="6" t="str">
        <f t="shared" si="224"/>
        <v>00 ביתר הימים והשעות החניה במקום החניה הראשון הצמוד לתמרור זה מיועד לרכב הנושא תג נכה בלבד</v>
      </c>
      <c r="AR276" s="6" t="e">
        <f t="shared" si="225"/>
        <v>#VALUE!</v>
      </c>
      <c r="AS276" s="6" t="e">
        <f t="shared" si="226"/>
        <v>#VALUE!</v>
      </c>
      <c r="AT276" s="6" t="e">
        <f t="shared" si="227"/>
        <v>#VALUE!</v>
      </c>
      <c r="AU276" s="6" t="e">
        <f t="shared" si="228"/>
        <v>#VALUE!</v>
      </c>
      <c r="AV276" s="12">
        <f>IFERROR(VLOOKUP(K276,'prika 24h list'!A:B,2,FALSE),0)</f>
        <v>0</v>
      </c>
    </row>
    <row r="277" spans="1:48" ht="230.4" x14ac:dyDescent="0.3">
      <c r="A277" s="1" t="s">
        <v>278</v>
      </c>
      <c r="B277" s="1">
        <v>3122799</v>
      </c>
      <c r="C277" s="16" t="s">
        <v>866</v>
      </c>
      <c r="D277" s="6">
        <f t="shared" si="186"/>
        <v>17</v>
      </c>
      <c r="E277" s="6" t="str">
        <f t="shared" si="187"/>
        <v>קף 12</v>
      </c>
      <c r="F277" s="6">
        <f t="shared" si="188"/>
        <v>3</v>
      </c>
      <c r="G277" s="6">
        <f t="shared" si="189"/>
        <v>5</v>
      </c>
      <c r="H277" s="6">
        <f t="shared" si="190"/>
        <v>12</v>
      </c>
      <c r="I277" s="6">
        <f t="shared" si="191"/>
        <v>21</v>
      </c>
      <c r="J277" s="6">
        <f t="shared" si="192"/>
        <v>246</v>
      </c>
      <c r="K277" s="9" t="str">
        <f t="shared" si="193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77" s="6">
        <f t="shared" si="194"/>
        <v>80</v>
      </c>
      <c r="M277" s="6">
        <f t="shared" si="195"/>
        <v>93</v>
      </c>
      <c r="N277" s="6" t="str">
        <f t="shared" si="196"/>
        <v>08:00</v>
      </c>
      <c r="O277" s="6">
        <f t="shared" si="197"/>
        <v>102</v>
      </c>
      <c r="P277" s="6" t="str">
        <f t="shared" si="198"/>
        <v>17:00</v>
      </c>
      <c r="Q277" s="6">
        <f t="shared" si="199"/>
        <v>112</v>
      </c>
      <c r="R277" s="6" t="str">
        <f t="shared" si="200"/>
        <v>00 בימי ו'</v>
      </c>
      <c r="S277" s="6" t="e">
        <f t="shared" si="201"/>
        <v>#VALUE!</v>
      </c>
      <c r="T277" s="6" t="e">
        <f t="shared" si="202"/>
        <v>#VALUE!</v>
      </c>
      <c r="U277" s="6" t="e">
        <f t="shared" si="203"/>
        <v>#VALUE!</v>
      </c>
      <c r="V277" s="6" t="e">
        <f t="shared" si="204"/>
        <v>#VALUE!</v>
      </c>
      <c r="W277" s="6" t="e">
        <f t="shared" si="205"/>
        <v>#VALUE!</v>
      </c>
      <c r="X277" s="6" t="e">
        <f t="shared" si="206"/>
        <v>#VALUE!</v>
      </c>
      <c r="Y277" s="6" t="e">
        <f t="shared" si="207"/>
        <v>#VALUE!</v>
      </c>
      <c r="Z277" s="6" t="e">
        <f t="shared" si="208"/>
        <v>#VALUE!</v>
      </c>
      <c r="AA277" s="6" t="e">
        <f t="shared" si="209"/>
        <v>#VALUE!</v>
      </c>
      <c r="AB277" s="6">
        <f t="shared" si="210"/>
        <v>226</v>
      </c>
      <c r="AC277" s="6" t="e">
        <f t="shared" si="211"/>
        <v>#VALUE!</v>
      </c>
      <c r="AD277" s="6" t="e">
        <f t="shared" si="212"/>
        <v>#VALUE!</v>
      </c>
      <c r="AE277" s="6" t="e">
        <f t="shared" si="213"/>
        <v>#VALUE!</v>
      </c>
      <c r="AF277" s="6" t="e">
        <f t="shared" si="214"/>
        <v>#VALUE!</v>
      </c>
      <c r="AG277" s="6" t="e">
        <f t="shared" si="215"/>
        <v>#VALUE!</v>
      </c>
      <c r="AH277" s="6"/>
      <c r="AI277" s="6">
        <f t="shared" si="216"/>
        <v>110</v>
      </c>
      <c r="AJ277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277" s="6">
        <f t="shared" si="218"/>
        <v>1</v>
      </c>
      <c r="AL277" s="6">
        <f t="shared" si="219"/>
        <v>17</v>
      </c>
      <c r="AM277" s="6" t="str">
        <f t="shared" si="220"/>
        <v>08:00</v>
      </c>
      <c r="AN277" s="6">
        <f t="shared" si="221"/>
        <v>26</v>
      </c>
      <c r="AO277" s="6" t="str">
        <f t="shared" si="222"/>
        <v>13:00</v>
      </c>
      <c r="AP277" s="6">
        <f t="shared" si="223"/>
        <v>116</v>
      </c>
      <c r="AQ277" s="6" t="str">
        <f t="shared" si="224"/>
        <v>00 ביתר הימים והשעות החניה במקום החניה הראשון הצמוד לתמרור זה מיועד לרכב הנושא תג נכה בלבד</v>
      </c>
      <c r="AR277" s="6" t="e">
        <f t="shared" si="225"/>
        <v>#VALUE!</v>
      </c>
      <c r="AS277" s="6" t="e">
        <f t="shared" si="226"/>
        <v>#VALUE!</v>
      </c>
      <c r="AT277" s="6" t="e">
        <f t="shared" si="227"/>
        <v>#VALUE!</v>
      </c>
      <c r="AU277" s="6" t="e">
        <f t="shared" si="228"/>
        <v>#VALUE!</v>
      </c>
      <c r="AV277" s="12">
        <f>IFERROR(VLOOKUP(K277,'prika 24h list'!A:B,2,FALSE),0)</f>
        <v>0</v>
      </c>
    </row>
    <row r="278" spans="1:48" ht="230.4" x14ac:dyDescent="0.3">
      <c r="A278" s="1" t="s">
        <v>279</v>
      </c>
      <c r="B278" s="1">
        <v>3122804</v>
      </c>
      <c r="C278" s="16" t="s">
        <v>893</v>
      </c>
      <c r="D278" s="6">
        <f t="shared" si="186"/>
        <v>17</v>
      </c>
      <c r="E278" s="6" t="str">
        <f t="shared" si="187"/>
        <v>קף 12</v>
      </c>
      <c r="F278" s="6">
        <f t="shared" si="188"/>
        <v>3</v>
      </c>
      <c r="G278" s="6">
        <f t="shared" si="189"/>
        <v>5</v>
      </c>
      <c r="H278" s="6">
        <f t="shared" si="190"/>
        <v>12</v>
      </c>
      <c r="I278" s="6">
        <f t="shared" si="191"/>
        <v>21</v>
      </c>
      <c r="J278" s="6">
        <f t="shared" si="192"/>
        <v>246</v>
      </c>
      <c r="K278" s="9" t="str">
        <f t="shared" si="193"/>
        <v>פריקה וטעינה רציפה מותרת לכלי רכב המוגדרים ברישיונם "משא" "מסחרי" ו"אחוד" בימי א' עד ה' מ 09:00 עד 13:00 בימי ו' וערבי חג מ 09:00 עד 13:00 ביתר הימים והשעות החניה במקום החניה הראשון הצמוד לתמרור זה מיועד לרכב הנושא תג נכה בלבד</v>
      </c>
      <c r="L278" s="6">
        <f t="shared" si="194"/>
        <v>80</v>
      </c>
      <c r="M278" s="6">
        <f t="shared" si="195"/>
        <v>93</v>
      </c>
      <c r="N278" s="6" t="str">
        <f t="shared" si="196"/>
        <v>09:00</v>
      </c>
      <c r="O278" s="6">
        <f t="shared" si="197"/>
        <v>102</v>
      </c>
      <c r="P278" s="6" t="str">
        <f t="shared" si="198"/>
        <v>13:00</v>
      </c>
      <c r="Q278" s="6">
        <f t="shared" si="199"/>
        <v>112</v>
      </c>
      <c r="R278" s="6" t="str">
        <f t="shared" si="200"/>
        <v>00 בימי ו'</v>
      </c>
      <c r="S278" s="6" t="e">
        <f t="shared" si="201"/>
        <v>#VALUE!</v>
      </c>
      <c r="T278" s="6" t="e">
        <f t="shared" si="202"/>
        <v>#VALUE!</v>
      </c>
      <c r="U278" s="6" t="e">
        <f t="shared" si="203"/>
        <v>#VALUE!</v>
      </c>
      <c r="V278" s="6" t="e">
        <f t="shared" si="204"/>
        <v>#VALUE!</v>
      </c>
      <c r="W278" s="6" t="e">
        <f t="shared" si="205"/>
        <v>#VALUE!</v>
      </c>
      <c r="X278" s="6" t="e">
        <f t="shared" si="206"/>
        <v>#VALUE!</v>
      </c>
      <c r="Y278" s="6" t="e">
        <f t="shared" si="207"/>
        <v>#VALUE!</v>
      </c>
      <c r="Z278" s="6" t="e">
        <f t="shared" si="208"/>
        <v>#VALUE!</v>
      </c>
      <c r="AA278" s="6" t="e">
        <f t="shared" si="209"/>
        <v>#VALUE!</v>
      </c>
      <c r="AB278" s="6">
        <f t="shared" si="210"/>
        <v>226</v>
      </c>
      <c r="AC278" s="6" t="e">
        <f t="shared" si="211"/>
        <v>#VALUE!</v>
      </c>
      <c r="AD278" s="6" t="e">
        <f t="shared" si="212"/>
        <v>#VALUE!</v>
      </c>
      <c r="AE278" s="6" t="e">
        <f t="shared" si="213"/>
        <v>#VALUE!</v>
      </c>
      <c r="AF278" s="6" t="e">
        <f t="shared" si="214"/>
        <v>#VALUE!</v>
      </c>
      <c r="AG278" s="6" t="e">
        <f t="shared" si="215"/>
        <v>#VALUE!</v>
      </c>
      <c r="AH278" s="6"/>
      <c r="AI278" s="6">
        <f t="shared" si="216"/>
        <v>110</v>
      </c>
      <c r="AJ278" s="6" t="str">
        <f t="shared" si="217"/>
        <v>ו' וערבי חג מ 09:00 עד 13:00 ביתר הימים והשעות החניה במקום החניה הראשון הצמוד לתמרור זה מיועד לרכב הנושא תג נכה בלבד</v>
      </c>
      <c r="AK278" s="6">
        <f t="shared" si="218"/>
        <v>1</v>
      </c>
      <c r="AL278" s="6">
        <f t="shared" si="219"/>
        <v>17</v>
      </c>
      <c r="AM278" s="6" t="str">
        <f t="shared" si="220"/>
        <v>09:00</v>
      </c>
      <c r="AN278" s="6">
        <f t="shared" si="221"/>
        <v>26</v>
      </c>
      <c r="AO278" s="6" t="str">
        <f t="shared" si="222"/>
        <v>13:00</v>
      </c>
      <c r="AP278" s="6">
        <f t="shared" si="223"/>
        <v>116</v>
      </c>
      <c r="AQ278" s="6" t="str">
        <f t="shared" si="224"/>
        <v>00 ביתר הימים והשעות החניה במקום החניה הראשון הצמוד לתמרור זה מיועד לרכב הנושא תג נכה בלבד</v>
      </c>
      <c r="AR278" s="6" t="e">
        <f t="shared" si="225"/>
        <v>#VALUE!</v>
      </c>
      <c r="AS278" s="6" t="e">
        <f t="shared" si="226"/>
        <v>#VALUE!</v>
      </c>
      <c r="AT278" s="6" t="e">
        <f t="shared" si="227"/>
        <v>#VALUE!</v>
      </c>
      <c r="AU278" s="6" t="e">
        <f t="shared" si="228"/>
        <v>#VALUE!</v>
      </c>
      <c r="AV278" s="12">
        <f>IFERROR(VLOOKUP(K278,'prika 24h list'!A:B,2,FALSE),0)</f>
        <v>0</v>
      </c>
    </row>
    <row r="279" spans="1:48" ht="230.4" x14ac:dyDescent="0.3">
      <c r="A279" s="1" t="s">
        <v>280</v>
      </c>
      <c r="B279" s="1">
        <v>3122885</v>
      </c>
      <c r="C279" s="16" t="s">
        <v>894</v>
      </c>
      <c r="D279" s="6">
        <f t="shared" si="186"/>
        <v>17</v>
      </c>
      <c r="E279" s="6" t="str">
        <f t="shared" si="187"/>
        <v>קף 12</v>
      </c>
      <c r="F279" s="6">
        <f t="shared" si="188"/>
        <v>3</v>
      </c>
      <c r="G279" s="6">
        <f t="shared" si="189"/>
        <v>5</v>
      </c>
      <c r="H279" s="6">
        <f t="shared" si="190"/>
        <v>12</v>
      </c>
      <c r="I279" s="6">
        <f t="shared" si="191"/>
        <v>21</v>
      </c>
      <c r="J279" s="6">
        <f t="shared" si="192"/>
        <v>247</v>
      </c>
      <c r="K279" s="9" t="str">
        <f t="shared" si="193"/>
        <v>פריקה וטעינה רציפה מותרת לכלי רכב המוגדרים ברישיונם "משא" "מסחרי" ו"אחוד" בימי א' עד ה' מ 09:00 עד 17:00 בימי ו' וערבי חג מ 09:00 עד 13:00 ביתר הימים והשעות החניה במקום החניה הראשון הצמוד לתמרור זה מיועד לרכב הנושא תג נכה בלבד.</v>
      </c>
      <c r="L279" s="6">
        <f t="shared" si="194"/>
        <v>80</v>
      </c>
      <c r="M279" s="6">
        <f t="shared" si="195"/>
        <v>93</v>
      </c>
      <c r="N279" s="6" t="str">
        <f t="shared" si="196"/>
        <v>09:00</v>
      </c>
      <c r="O279" s="6">
        <f t="shared" si="197"/>
        <v>102</v>
      </c>
      <c r="P279" s="6" t="str">
        <f t="shared" si="198"/>
        <v>17:00</v>
      </c>
      <c r="Q279" s="6">
        <f t="shared" si="199"/>
        <v>112</v>
      </c>
      <c r="R279" s="6" t="str">
        <f t="shared" si="200"/>
        <v>00 בימי ו'</v>
      </c>
      <c r="S279" s="6" t="e">
        <f t="shared" si="201"/>
        <v>#VALUE!</v>
      </c>
      <c r="T279" s="6" t="e">
        <f t="shared" si="202"/>
        <v>#VALUE!</v>
      </c>
      <c r="U279" s="6" t="e">
        <f t="shared" si="203"/>
        <v>#VALUE!</v>
      </c>
      <c r="V279" s="6" t="e">
        <f t="shared" si="204"/>
        <v>#VALUE!</v>
      </c>
      <c r="W279" s="6" t="e">
        <f t="shared" si="205"/>
        <v>#VALUE!</v>
      </c>
      <c r="X279" s="6" t="e">
        <f t="shared" si="206"/>
        <v>#VALUE!</v>
      </c>
      <c r="Y279" s="6" t="e">
        <f t="shared" si="207"/>
        <v>#VALUE!</v>
      </c>
      <c r="Z279" s="6" t="e">
        <f t="shared" si="208"/>
        <v>#VALUE!</v>
      </c>
      <c r="AA279" s="6" t="e">
        <f t="shared" si="209"/>
        <v>#VALUE!</v>
      </c>
      <c r="AB279" s="6">
        <f t="shared" si="210"/>
        <v>227</v>
      </c>
      <c r="AC279" s="6" t="e">
        <f t="shared" si="211"/>
        <v>#VALUE!</v>
      </c>
      <c r="AD279" s="6" t="e">
        <f t="shared" si="212"/>
        <v>#VALUE!</v>
      </c>
      <c r="AE279" s="6" t="e">
        <f t="shared" si="213"/>
        <v>#VALUE!</v>
      </c>
      <c r="AF279" s="6" t="e">
        <f t="shared" si="214"/>
        <v>#VALUE!</v>
      </c>
      <c r="AG279" s="6" t="e">
        <f t="shared" si="215"/>
        <v>#VALUE!</v>
      </c>
      <c r="AH279" s="6"/>
      <c r="AI279" s="6">
        <f t="shared" si="216"/>
        <v>110</v>
      </c>
      <c r="AJ279" s="6" t="str">
        <f t="shared" si="217"/>
        <v>ו' וערבי חג מ 09:00 עד 13:00 ביתר הימים והשעות החניה במקום החניה הראשון הצמוד לתמרור זה מיועד לרכב הנושא תג נכה בלבד.</v>
      </c>
      <c r="AK279" s="6">
        <f t="shared" si="218"/>
        <v>1</v>
      </c>
      <c r="AL279" s="6">
        <f t="shared" si="219"/>
        <v>17</v>
      </c>
      <c r="AM279" s="6" t="str">
        <f t="shared" si="220"/>
        <v>09:00</v>
      </c>
      <c r="AN279" s="6">
        <f t="shared" si="221"/>
        <v>26</v>
      </c>
      <c r="AO279" s="6" t="str">
        <f t="shared" si="222"/>
        <v>13:00</v>
      </c>
      <c r="AP279" s="6">
        <f t="shared" si="223"/>
        <v>117</v>
      </c>
      <c r="AQ279" s="6" t="str">
        <f t="shared" si="224"/>
        <v>00 ביתר הימים והשעות החניה במקום החניה הראשון הצמוד לתמרור זה מיועד לרכב הנושא תג נכה בלבד.</v>
      </c>
      <c r="AR279" s="6" t="e">
        <f t="shared" si="225"/>
        <v>#VALUE!</v>
      </c>
      <c r="AS279" s="6" t="e">
        <f t="shared" si="226"/>
        <v>#VALUE!</v>
      </c>
      <c r="AT279" s="6" t="e">
        <f t="shared" si="227"/>
        <v>#VALUE!</v>
      </c>
      <c r="AU279" s="6" t="e">
        <f t="shared" si="228"/>
        <v>#VALUE!</v>
      </c>
      <c r="AV279" s="12">
        <f>IFERROR(VLOOKUP(K279,'prika 24h list'!A:B,2,FALSE),0)</f>
        <v>0</v>
      </c>
    </row>
    <row r="280" spans="1:48" ht="187.2" x14ac:dyDescent="0.3">
      <c r="A280" s="1" t="s">
        <v>281</v>
      </c>
      <c r="B280" s="1">
        <v>3122887</v>
      </c>
      <c r="C280" s="16" t="s">
        <v>884</v>
      </c>
      <c r="D280" s="6">
        <f t="shared" si="186"/>
        <v>17</v>
      </c>
      <c r="E280" s="6" t="str">
        <f t="shared" si="187"/>
        <v>קף 12</v>
      </c>
      <c r="F280" s="6">
        <f t="shared" si="188"/>
        <v>3</v>
      </c>
      <c r="G280" s="6">
        <f t="shared" si="189"/>
        <v>5</v>
      </c>
      <c r="H280" s="6">
        <f t="shared" si="190"/>
        <v>12</v>
      </c>
      <c r="I280" s="6">
        <f t="shared" si="191"/>
        <v>21</v>
      </c>
      <c r="J280" s="6">
        <f t="shared" si="192"/>
        <v>212</v>
      </c>
      <c r="K280" s="9" t="str">
        <f t="shared" si="193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80" s="6">
        <f t="shared" si="194"/>
        <v>80</v>
      </c>
      <c r="M280" s="6">
        <f t="shared" si="195"/>
        <v>93</v>
      </c>
      <c r="N280" s="6" t="str">
        <f t="shared" si="196"/>
        <v>07:00</v>
      </c>
      <c r="O280" s="6">
        <f t="shared" si="197"/>
        <v>102</v>
      </c>
      <c r="P280" s="6" t="str">
        <f t="shared" si="198"/>
        <v>17:00</v>
      </c>
      <c r="Q280" s="6">
        <f t="shared" si="199"/>
        <v>192</v>
      </c>
      <c r="R280" s="6" t="str">
        <f t="shared" si="200"/>
        <v>00 ביתר הימים והשעות החניה במקום החניה הראשון הצמוד לתמרור זה מיועד לרכב הנושא תג נכה בלבד</v>
      </c>
      <c r="S280" s="6" t="e">
        <f t="shared" si="201"/>
        <v>#VALUE!</v>
      </c>
      <c r="T280" s="6" t="e">
        <f t="shared" si="202"/>
        <v>#VALUE!</v>
      </c>
      <c r="U280" s="6" t="e">
        <f t="shared" si="203"/>
        <v>#VALUE!</v>
      </c>
      <c r="V280" s="6" t="e">
        <f t="shared" si="204"/>
        <v>#VALUE!</v>
      </c>
      <c r="W280" s="6" t="e">
        <f t="shared" si="205"/>
        <v>#VALUE!</v>
      </c>
      <c r="X280" s="6" t="e">
        <f t="shared" si="206"/>
        <v>#VALUE!</v>
      </c>
      <c r="Y280" s="6" t="e">
        <f t="shared" si="207"/>
        <v>#VALUE!</v>
      </c>
      <c r="Z280" s="6" t="e">
        <f t="shared" si="208"/>
        <v>#VALUE!</v>
      </c>
      <c r="AA280" s="6" t="e">
        <f t="shared" si="209"/>
        <v>#VALUE!</v>
      </c>
      <c r="AB280" s="6">
        <f t="shared" si="210"/>
        <v>192</v>
      </c>
      <c r="AC280" s="6" t="e">
        <f t="shared" si="211"/>
        <v>#VALUE!</v>
      </c>
      <c r="AD280" s="6" t="e">
        <f t="shared" si="212"/>
        <v>#VALUE!</v>
      </c>
      <c r="AE280" s="6" t="e">
        <f t="shared" si="213"/>
        <v>#VALUE!</v>
      </c>
      <c r="AF280" s="6" t="e">
        <f t="shared" si="214"/>
        <v>#VALUE!</v>
      </c>
      <c r="AG280" s="6" t="e">
        <f t="shared" si="215"/>
        <v>#VALUE!</v>
      </c>
      <c r="AH280" s="6"/>
      <c r="AI280" s="6">
        <f t="shared" si="216"/>
        <v>190</v>
      </c>
      <c r="AJ280" s="6" t="str">
        <f t="shared" si="217"/>
        <v>בד</v>
      </c>
      <c r="AK280" s="6" t="e">
        <f t="shared" si="218"/>
        <v>#VALUE!</v>
      </c>
      <c r="AL280" s="6" t="e">
        <f t="shared" si="219"/>
        <v>#VALUE!</v>
      </c>
      <c r="AM280" s="6" t="e">
        <f t="shared" si="220"/>
        <v>#VALUE!</v>
      </c>
      <c r="AN280" s="6" t="e">
        <f t="shared" si="221"/>
        <v>#VALUE!</v>
      </c>
      <c r="AO280" s="6" t="e">
        <f t="shared" si="222"/>
        <v>#VALUE!</v>
      </c>
      <c r="AP280" s="6">
        <f t="shared" si="223"/>
        <v>2</v>
      </c>
      <c r="AQ280" s="6" t="e">
        <f t="shared" si="224"/>
        <v>#VALUE!</v>
      </c>
      <c r="AR280" s="6" t="e">
        <f t="shared" si="225"/>
        <v>#VALUE!</v>
      </c>
      <c r="AS280" s="6" t="e">
        <f t="shared" si="226"/>
        <v>#VALUE!</v>
      </c>
      <c r="AT280" s="6" t="e">
        <f t="shared" si="227"/>
        <v>#VALUE!</v>
      </c>
      <c r="AU280" s="6" t="e">
        <f t="shared" si="228"/>
        <v>#VALUE!</v>
      </c>
      <c r="AV280" s="12">
        <f>IFERROR(VLOOKUP(K280,'prika 24h list'!A:B,2,FALSE),0)</f>
        <v>0</v>
      </c>
    </row>
    <row r="281" spans="1:48" ht="187.2" x14ac:dyDescent="0.3">
      <c r="A281" s="1" t="s">
        <v>282</v>
      </c>
      <c r="B281" s="1">
        <v>3122922</v>
      </c>
      <c r="C281" s="16" t="s">
        <v>875</v>
      </c>
      <c r="D281" s="6">
        <f t="shared" si="186"/>
        <v>17</v>
      </c>
      <c r="E281" s="6" t="str">
        <f t="shared" si="187"/>
        <v>קף 12</v>
      </c>
      <c r="F281" s="6">
        <f t="shared" si="188"/>
        <v>3</v>
      </c>
      <c r="G281" s="6">
        <f t="shared" si="189"/>
        <v>5</v>
      </c>
      <c r="H281" s="6">
        <f t="shared" si="190"/>
        <v>12</v>
      </c>
      <c r="I281" s="6">
        <f t="shared" si="191"/>
        <v>21</v>
      </c>
      <c r="J281" s="6">
        <f t="shared" si="192"/>
        <v>212</v>
      </c>
      <c r="K281" s="9" t="str">
        <f t="shared" si="193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81" s="6">
        <f t="shared" si="194"/>
        <v>80</v>
      </c>
      <c r="M281" s="6">
        <f t="shared" si="195"/>
        <v>93</v>
      </c>
      <c r="N281" s="6" t="str">
        <f t="shared" si="196"/>
        <v>09:00</v>
      </c>
      <c r="O281" s="6">
        <f t="shared" si="197"/>
        <v>102</v>
      </c>
      <c r="P281" s="6" t="str">
        <f t="shared" si="198"/>
        <v>15:00</v>
      </c>
      <c r="Q281" s="6">
        <f t="shared" si="199"/>
        <v>192</v>
      </c>
      <c r="R281" s="6" t="str">
        <f t="shared" si="200"/>
        <v>00 ביתר הימים והשעות החניה במקום החניה הראשון הצמוד לתמרור זה מיועד לרכב הנושא תג נכה בלבד</v>
      </c>
      <c r="S281" s="6" t="e">
        <f t="shared" si="201"/>
        <v>#VALUE!</v>
      </c>
      <c r="T281" s="6" t="e">
        <f t="shared" si="202"/>
        <v>#VALUE!</v>
      </c>
      <c r="U281" s="6" t="e">
        <f t="shared" si="203"/>
        <v>#VALUE!</v>
      </c>
      <c r="V281" s="6" t="e">
        <f t="shared" si="204"/>
        <v>#VALUE!</v>
      </c>
      <c r="W281" s="6" t="e">
        <f t="shared" si="205"/>
        <v>#VALUE!</v>
      </c>
      <c r="X281" s="6" t="e">
        <f t="shared" si="206"/>
        <v>#VALUE!</v>
      </c>
      <c r="Y281" s="6" t="e">
        <f t="shared" si="207"/>
        <v>#VALUE!</v>
      </c>
      <c r="Z281" s="6" t="e">
        <f t="shared" si="208"/>
        <v>#VALUE!</v>
      </c>
      <c r="AA281" s="6" t="e">
        <f t="shared" si="209"/>
        <v>#VALUE!</v>
      </c>
      <c r="AB281" s="6">
        <f t="shared" si="210"/>
        <v>192</v>
      </c>
      <c r="AC281" s="6" t="e">
        <f t="shared" si="211"/>
        <v>#VALUE!</v>
      </c>
      <c r="AD281" s="6" t="e">
        <f t="shared" si="212"/>
        <v>#VALUE!</v>
      </c>
      <c r="AE281" s="6" t="e">
        <f t="shared" si="213"/>
        <v>#VALUE!</v>
      </c>
      <c r="AF281" s="6" t="e">
        <f t="shared" si="214"/>
        <v>#VALUE!</v>
      </c>
      <c r="AG281" s="6" t="e">
        <f t="shared" si="215"/>
        <v>#VALUE!</v>
      </c>
      <c r="AH281" s="6"/>
      <c r="AI281" s="6">
        <f t="shared" si="216"/>
        <v>190</v>
      </c>
      <c r="AJ281" s="6" t="str">
        <f t="shared" si="217"/>
        <v>בד</v>
      </c>
      <c r="AK281" s="6" t="e">
        <f t="shared" si="218"/>
        <v>#VALUE!</v>
      </c>
      <c r="AL281" s="6" t="e">
        <f t="shared" si="219"/>
        <v>#VALUE!</v>
      </c>
      <c r="AM281" s="6" t="e">
        <f t="shared" si="220"/>
        <v>#VALUE!</v>
      </c>
      <c r="AN281" s="6" t="e">
        <f t="shared" si="221"/>
        <v>#VALUE!</v>
      </c>
      <c r="AO281" s="6" t="e">
        <f t="shared" si="222"/>
        <v>#VALUE!</v>
      </c>
      <c r="AP281" s="6">
        <f t="shared" si="223"/>
        <v>2</v>
      </c>
      <c r="AQ281" s="6" t="e">
        <f t="shared" si="224"/>
        <v>#VALUE!</v>
      </c>
      <c r="AR281" s="6" t="e">
        <f t="shared" si="225"/>
        <v>#VALUE!</v>
      </c>
      <c r="AS281" s="6" t="e">
        <f t="shared" si="226"/>
        <v>#VALUE!</v>
      </c>
      <c r="AT281" s="6" t="e">
        <f t="shared" si="227"/>
        <v>#VALUE!</v>
      </c>
      <c r="AU281" s="6" t="e">
        <f t="shared" si="228"/>
        <v>#VALUE!</v>
      </c>
      <c r="AV281" s="12">
        <f>IFERROR(VLOOKUP(K281,'prika 24h list'!A:B,2,FALSE),0)</f>
        <v>0</v>
      </c>
    </row>
    <row r="282" spans="1:48" ht="230.4" x14ac:dyDescent="0.3">
      <c r="A282" s="1" t="s">
        <v>283</v>
      </c>
      <c r="B282" s="1">
        <v>3123036</v>
      </c>
      <c r="C282" s="16" t="s">
        <v>895</v>
      </c>
      <c r="D282" s="6">
        <f t="shared" si="186"/>
        <v>17</v>
      </c>
      <c r="E282" s="6" t="str">
        <f t="shared" si="187"/>
        <v>קף 12</v>
      </c>
      <c r="F282" s="6">
        <f t="shared" si="188"/>
        <v>3</v>
      </c>
      <c r="G282" s="6">
        <f t="shared" si="189"/>
        <v>5</v>
      </c>
      <c r="H282" s="6">
        <f t="shared" si="190"/>
        <v>12</v>
      </c>
      <c r="I282" s="6">
        <f t="shared" si="191"/>
        <v>21</v>
      </c>
      <c r="J282" s="6">
        <f t="shared" si="192"/>
        <v>246</v>
      </c>
      <c r="K282" s="9" t="str">
        <f t="shared" si="193"/>
        <v>פריקה וטעינה רציפה מותרת לכלי רכב המוגדרים ברישיונם "משא" "מסחרי" ו"אחוד" בימי א' עד ה' מ 08:00 עד 17:00 בימי ו' וערבי חג מ 08:00 עד 14:00 ביתר הימים והשעות החניה במקום החניה הראשון הצמוד לתמרור זה מיועד לרכב הנושא תג נכה בלבד</v>
      </c>
      <c r="L282" s="6">
        <f t="shared" si="194"/>
        <v>80</v>
      </c>
      <c r="M282" s="6">
        <f t="shared" si="195"/>
        <v>93</v>
      </c>
      <c r="N282" s="6" t="str">
        <f t="shared" si="196"/>
        <v>08:00</v>
      </c>
      <c r="O282" s="6">
        <f t="shared" si="197"/>
        <v>102</v>
      </c>
      <c r="P282" s="6" t="str">
        <f t="shared" si="198"/>
        <v>17:00</v>
      </c>
      <c r="Q282" s="6">
        <f t="shared" si="199"/>
        <v>112</v>
      </c>
      <c r="R282" s="6" t="str">
        <f t="shared" si="200"/>
        <v>00 בימי ו'</v>
      </c>
      <c r="S282" s="6" t="e">
        <f t="shared" si="201"/>
        <v>#VALUE!</v>
      </c>
      <c r="T282" s="6" t="e">
        <f t="shared" si="202"/>
        <v>#VALUE!</v>
      </c>
      <c r="U282" s="6" t="e">
        <f t="shared" si="203"/>
        <v>#VALUE!</v>
      </c>
      <c r="V282" s="6" t="e">
        <f t="shared" si="204"/>
        <v>#VALUE!</v>
      </c>
      <c r="W282" s="6" t="e">
        <f t="shared" si="205"/>
        <v>#VALUE!</v>
      </c>
      <c r="X282" s="6" t="e">
        <f t="shared" si="206"/>
        <v>#VALUE!</v>
      </c>
      <c r="Y282" s="6" t="e">
        <f t="shared" si="207"/>
        <v>#VALUE!</v>
      </c>
      <c r="Z282" s="6" t="e">
        <f t="shared" si="208"/>
        <v>#VALUE!</v>
      </c>
      <c r="AA282" s="6" t="e">
        <f t="shared" si="209"/>
        <v>#VALUE!</v>
      </c>
      <c r="AB282" s="6">
        <f t="shared" si="210"/>
        <v>226</v>
      </c>
      <c r="AC282" s="6" t="e">
        <f t="shared" si="211"/>
        <v>#VALUE!</v>
      </c>
      <c r="AD282" s="6" t="e">
        <f t="shared" si="212"/>
        <v>#VALUE!</v>
      </c>
      <c r="AE282" s="6" t="e">
        <f t="shared" si="213"/>
        <v>#VALUE!</v>
      </c>
      <c r="AF282" s="6" t="e">
        <f t="shared" si="214"/>
        <v>#VALUE!</v>
      </c>
      <c r="AG282" s="6" t="e">
        <f t="shared" si="215"/>
        <v>#VALUE!</v>
      </c>
      <c r="AH282" s="6"/>
      <c r="AI282" s="6">
        <f t="shared" si="216"/>
        <v>110</v>
      </c>
      <c r="AJ282" s="6" t="str">
        <f t="shared" si="217"/>
        <v>ו' וערבי חג מ 08:00 עד 14:00 ביתר הימים והשעות החניה במקום החניה הראשון הצמוד לתמרור זה מיועד לרכב הנושא תג נכה בלבד</v>
      </c>
      <c r="AK282" s="6">
        <f t="shared" si="218"/>
        <v>1</v>
      </c>
      <c r="AL282" s="6">
        <f t="shared" si="219"/>
        <v>17</v>
      </c>
      <c r="AM282" s="6" t="str">
        <f t="shared" si="220"/>
        <v>08:00</v>
      </c>
      <c r="AN282" s="6">
        <f t="shared" si="221"/>
        <v>26</v>
      </c>
      <c r="AO282" s="6" t="str">
        <f t="shared" si="222"/>
        <v>14:00</v>
      </c>
      <c r="AP282" s="6">
        <f t="shared" si="223"/>
        <v>116</v>
      </c>
      <c r="AQ282" s="6" t="str">
        <f t="shared" si="224"/>
        <v>00 ביתר הימים והשעות החניה במקום החניה הראשון הצמוד לתמרור זה מיועד לרכב הנושא תג נכה בלבד</v>
      </c>
      <c r="AR282" s="6" t="e">
        <f t="shared" si="225"/>
        <v>#VALUE!</v>
      </c>
      <c r="AS282" s="6" t="e">
        <f t="shared" si="226"/>
        <v>#VALUE!</v>
      </c>
      <c r="AT282" s="6" t="e">
        <f t="shared" si="227"/>
        <v>#VALUE!</v>
      </c>
      <c r="AU282" s="6" t="e">
        <f t="shared" si="228"/>
        <v>#VALUE!</v>
      </c>
      <c r="AV282" s="12">
        <f>IFERROR(VLOOKUP(K282,'prika 24h list'!A:B,2,FALSE),0)</f>
        <v>0</v>
      </c>
    </row>
    <row r="283" spans="1:48" ht="187.2" x14ac:dyDescent="0.3">
      <c r="A283" s="1" t="s">
        <v>284</v>
      </c>
      <c r="B283" s="1">
        <v>3123749</v>
      </c>
      <c r="C283" s="16" t="s">
        <v>896</v>
      </c>
      <c r="D283" s="6">
        <f t="shared" si="186"/>
        <v>17</v>
      </c>
      <c r="E283" s="6" t="str">
        <f t="shared" si="187"/>
        <v>קף 12</v>
      </c>
      <c r="F283" s="6">
        <f t="shared" si="188"/>
        <v>3</v>
      </c>
      <c r="G283" s="6">
        <f t="shared" si="189"/>
        <v>5</v>
      </c>
      <c r="H283" s="6">
        <f t="shared" si="190"/>
        <v>12</v>
      </c>
      <c r="I283" s="6">
        <f t="shared" si="191"/>
        <v>21</v>
      </c>
      <c r="J283" s="6">
        <f t="shared" si="192"/>
        <v>212</v>
      </c>
      <c r="K283" s="9" t="str">
        <f t="shared" si="193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283" s="6">
        <f t="shared" si="194"/>
        <v>80</v>
      </c>
      <c r="M283" s="6">
        <f t="shared" si="195"/>
        <v>93</v>
      </c>
      <c r="N283" s="6" t="str">
        <f t="shared" si="196"/>
        <v>08:00</v>
      </c>
      <c r="O283" s="6">
        <f t="shared" si="197"/>
        <v>102</v>
      </c>
      <c r="P283" s="6" t="str">
        <f t="shared" si="198"/>
        <v>15:00</v>
      </c>
      <c r="Q283" s="6">
        <f t="shared" si="199"/>
        <v>192</v>
      </c>
      <c r="R283" s="6" t="str">
        <f t="shared" si="200"/>
        <v>00 ביתר הימים והשעות החניה במקום החניה הראשון הצמוד לתמרור זה מיועד לרכב הנושא תג נכה בלבד</v>
      </c>
      <c r="S283" s="6" t="e">
        <f t="shared" si="201"/>
        <v>#VALUE!</v>
      </c>
      <c r="T283" s="6" t="e">
        <f t="shared" si="202"/>
        <v>#VALUE!</v>
      </c>
      <c r="U283" s="6" t="e">
        <f t="shared" si="203"/>
        <v>#VALUE!</v>
      </c>
      <c r="V283" s="6" t="e">
        <f t="shared" si="204"/>
        <v>#VALUE!</v>
      </c>
      <c r="W283" s="6" t="e">
        <f t="shared" si="205"/>
        <v>#VALUE!</v>
      </c>
      <c r="X283" s="6" t="e">
        <f t="shared" si="206"/>
        <v>#VALUE!</v>
      </c>
      <c r="Y283" s="6" t="e">
        <f t="shared" si="207"/>
        <v>#VALUE!</v>
      </c>
      <c r="Z283" s="6" t="e">
        <f t="shared" si="208"/>
        <v>#VALUE!</v>
      </c>
      <c r="AA283" s="6" t="e">
        <f t="shared" si="209"/>
        <v>#VALUE!</v>
      </c>
      <c r="AB283" s="6">
        <f t="shared" si="210"/>
        <v>192</v>
      </c>
      <c r="AC283" s="6" t="e">
        <f t="shared" si="211"/>
        <v>#VALUE!</v>
      </c>
      <c r="AD283" s="6" t="e">
        <f t="shared" si="212"/>
        <v>#VALUE!</v>
      </c>
      <c r="AE283" s="6" t="e">
        <f t="shared" si="213"/>
        <v>#VALUE!</v>
      </c>
      <c r="AF283" s="6" t="e">
        <f t="shared" si="214"/>
        <v>#VALUE!</v>
      </c>
      <c r="AG283" s="6" t="e">
        <f t="shared" si="215"/>
        <v>#VALUE!</v>
      </c>
      <c r="AH283" s="6"/>
      <c r="AI283" s="6">
        <f t="shared" si="216"/>
        <v>190</v>
      </c>
      <c r="AJ283" s="6" t="str">
        <f t="shared" si="217"/>
        <v>בד</v>
      </c>
      <c r="AK283" s="6" t="e">
        <f t="shared" si="218"/>
        <v>#VALUE!</v>
      </c>
      <c r="AL283" s="6" t="e">
        <f t="shared" si="219"/>
        <v>#VALUE!</v>
      </c>
      <c r="AM283" s="6" t="e">
        <f t="shared" si="220"/>
        <v>#VALUE!</v>
      </c>
      <c r="AN283" s="6" t="e">
        <f t="shared" si="221"/>
        <v>#VALUE!</v>
      </c>
      <c r="AO283" s="6" t="e">
        <f t="shared" si="222"/>
        <v>#VALUE!</v>
      </c>
      <c r="AP283" s="6">
        <f t="shared" si="223"/>
        <v>2</v>
      </c>
      <c r="AQ283" s="6" t="e">
        <f t="shared" si="224"/>
        <v>#VALUE!</v>
      </c>
      <c r="AR283" s="6" t="e">
        <f t="shared" si="225"/>
        <v>#VALUE!</v>
      </c>
      <c r="AS283" s="6" t="e">
        <f t="shared" si="226"/>
        <v>#VALUE!</v>
      </c>
      <c r="AT283" s="6" t="e">
        <f t="shared" si="227"/>
        <v>#VALUE!</v>
      </c>
      <c r="AU283" s="6" t="e">
        <f t="shared" si="228"/>
        <v>#VALUE!</v>
      </c>
      <c r="AV283" s="12">
        <f>IFERROR(VLOOKUP(K283,'prika 24h list'!A:B,2,FALSE),0)</f>
        <v>0</v>
      </c>
    </row>
    <row r="284" spans="1:48" ht="230.4" x14ac:dyDescent="0.3">
      <c r="A284" s="1" t="s">
        <v>285</v>
      </c>
      <c r="B284" s="1">
        <v>3123751</v>
      </c>
      <c r="C284" s="16" t="s">
        <v>897</v>
      </c>
      <c r="D284" s="6">
        <f t="shared" si="186"/>
        <v>17</v>
      </c>
      <c r="E284" s="6" t="str">
        <f t="shared" si="187"/>
        <v>קף 12</v>
      </c>
      <c r="F284" s="6">
        <f t="shared" si="188"/>
        <v>3</v>
      </c>
      <c r="G284" s="6">
        <f t="shared" si="189"/>
        <v>5</v>
      </c>
      <c r="H284" s="6">
        <f t="shared" si="190"/>
        <v>12</v>
      </c>
      <c r="I284" s="6">
        <f t="shared" si="191"/>
        <v>21</v>
      </c>
      <c r="J284" s="6">
        <f t="shared" si="192"/>
        <v>241</v>
      </c>
      <c r="K284" s="9" t="str">
        <f t="shared" si="193"/>
        <v>פריקה וטעינה רציפה מותרת לכלי רכב המוגדרים ברישיונם "משא" "מסחרי" ו"אחוד" בימי א' עד ה' מ 09:00 עד 16:00 ו' וערבי חג מ 09:00 עד 12:00 ביתר הימים והשעות החניה במקום החניה הראשון הצמוד לתמרור זה מיועד לרכב הנושא תג נכה בלבד</v>
      </c>
      <c r="L284" s="6">
        <f t="shared" si="194"/>
        <v>80</v>
      </c>
      <c r="M284" s="6">
        <f t="shared" si="195"/>
        <v>93</v>
      </c>
      <c r="N284" s="6" t="str">
        <f t="shared" si="196"/>
        <v>09:00</v>
      </c>
      <c r="O284" s="6">
        <f t="shared" si="197"/>
        <v>102</v>
      </c>
      <c r="P284" s="6" t="str">
        <f t="shared" si="198"/>
        <v>16:00</v>
      </c>
      <c r="Q284" s="6">
        <f t="shared" si="199"/>
        <v>107</v>
      </c>
      <c r="R284" s="6" t="str">
        <f t="shared" si="200"/>
        <v>00 ו'</v>
      </c>
      <c r="S284" s="6" t="e">
        <f t="shared" si="201"/>
        <v>#VALUE!</v>
      </c>
      <c r="T284" s="6" t="e">
        <f t="shared" si="202"/>
        <v>#VALUE!</v>
      </c>
      <c r="U284" s="6" t="e">
        <f t="shared" si="203"/>
        <v>#VALUE!</v>
      </c>
      <c r="V284" s="6" t="e">
        <f t="shared" si="204"/>
        <v>#VALUE!</v>
      </c>
      <c r="W284" s="6" t="e">
        <f t="shared" si="205"/>
        <v>#VALUE!</v>
      </c>
      <c r="X284" s="6" t="e">
        <f t="shared" si="206"/>
        <v>#VALUE!</v>
      </c>
      <c r="Y284" s="6" t="e">
        <f t="shared" si="207"/>
        <v>#VALUE!</v>
      </c>
      <c r="Z284" s="6" t="e">
        <f t="shared" si="208"/>
        <v>#VALUE!</v>
      </c>
      <c r="AA284" s="6" t="e">
        <f t="shared" si="209"/>
        <v>#VALUE!</v>
      </c>
      <c r="AB284" s="6">
        <f t="shared" si="210"/>
        <v>221</v>
      </c>
      <c r="AC284" s="6" t="e">
        <f t="shared" si="211"/>
        <v>#VALUE!</v>
      </c>
      <c r="AD284" s="6" t="e">
        <f t="shared" si="212"/>
        <v>#VALUE!</v>
      </c>
      <c r="AE284" s="6" t="e">
        <f t="shared" si="213"/>
        <v>#VALUE!</v>
      </c>
      <c r="AF284" s="6" t="e">
        <f t="shared" si="214"/>
        <v>#VALUE!</v>
      </c>
      <c r="AG284" s="6" t="e">
        <f t="shared" si="215"/>
        <v>#VALUE!</v>
      </c>
      <c r="AH284" s="6"/>
      <c r="AI284" s="6">
        <f t="shared" si="216"/>
        <v>105</v>
      </c>
      <c r="AJ284" s="6" t="str">
        <f t="shared" si="217"/>
        <v>ו' וערבי חג מ 09:00 עד 12:00 ביתר הימים והשעות החניה במקום החניה הראשון הצמוד לתמרור זה מיועד לרכב הנושא תג נכה בלבד</v>
      </c>
      <c r="AK284" s="6">
        <f t="shared" si="218"/>
        <v>1</v>
      </c>
      <c r="AL284" s="6">
        <f t="shared" si="219"/>
        <v>17</v>
      </c>
      <c r="AM284" s="6" t="str">
        <f t="shared" si="220"/>
        <v>09:00</v>
      </c>
      <c r="AN284" s="6">
        <f t="shared" si="221"/>
        <v>26</v>
      </c>
      <c r="AO284" s="6" t="str">
        <f t="shared" si="222"/>
        <v>12:00</v>
      </c>
      <c r="AP284" s="6">
        <f t="shared" si="223"/>
        <v>116</v>
      </c>
      <c r="AQ284" s="6" t="str">
        <f t="shared" si="224"/>
        <v>00 ביתר הימים והשעות החניה במקום החניה הראשון הצמוד לתמרור זה מיועד לרכב הנושא תג נכה בלבד</v>
      </c>
      <c r="AR284" s="6" t="e">
        <f t="shared" si="225"/>
        <v>#VALUE!</v>
      </c>
      <c r="AS284" s="6" t="e">
        <f t="shared" si="226"/>
        <v>#VALUE!</v>
      </c>
      <c r="AT284" s="6" t="e">
        <f t="shared" si="227"/>
        <v>#VALUE!</v>
      </c>
      <c r="AU284" s="6" t="e">
        <f t="shared" si="228"/>
        <v>#VALUE!</v>
      </c>
      <c r="AV284" s="12">
        <f>IFERROR(VLOOKUP(K284,'prika 24h list'!A:B,2,FALSE),0)</f>
        <v>0</v>
      </c>
    </row>
    <row r="285" spans="1:48" ht="187.2" x14ac:dyDescent="0.3">
      <c r="A285" s="1" t="s">
        <v>286</v>
      </c>
      <c r="B285" s="1">
        <v>3123753</v>
      </c>
      <c r="C285" s="16" t="s">
        <v>896</v>
      </c>
      <c r="D285" s="6">
        <f t="shared" si="186"/>
        <v>17</v>
      </c>
      <c r="E285" s="6" t="str">
        <f t="shared" si="187"/>
        <v>קף 12</v>
      </c>
      <c r="F285" s="6">
        <f t="shared" si="188"/>
        <v>3</v>
      </c>
      <c r="G285" s="6">
        <f t="shared" si="189"/>
        <v>5</v>
      </c>
      <c r="H285" s="6">
        <f t="shared" si="190"/>
        <v>12</v>
      </c>
      <c r="I285" s="6">
        <f t="shared" si="191"/>
        <v>21</v>
      </c>
      <c r="J285" s="6">
        <f t="shared" si="192"/>
        <v>212</v>
      </c>
      <c r="K285" s="9" t="str">
        <f t="shared" si="193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285" s="6">
        <f t="shared" si="194"/>
        <v>80</v>
      </c>
      <c r="M285" s="6">
        <f t="shared" si="195"/>
        <v>93</v>
      </c>
      <c r="N285" s="6" t="str">
        <f t="shared" si="196"/>
        <v>08:00</v>
      </c>
      <c r="O285" s="6">
        <f t="shared" si="197"/>
        <v>102</v>
      </c>
      <c r="P285" s="6" t="str">
        <f t="shared" si="198"/>
        <v>15:00</v>
      </c>
      <c r="Q285" s="6">
        <f t="shared" si="199"/>
        <v>192</v>
      </c>
      <c r="R285" s="6" t="str">
        <f t="shared" si="200"/>
        <v>00 ביתר הימים והשעות החניה במקום החניה הראשון הצמוד לתמרור זה מיועד לרכב הנושא תג נכה בלבד</v>
      </c>
      <c r="S285" s="6" t="e">
        <f t="shared" si="201"/>
        <v>#VALUE!</v>
      </c>
      <c r="T285" s="6" t="e">
        <f t="shared" si="202"/>
        <v>#VALUE!</v>
      </c>
      <c r="U285" s="6" t="e">
        <f t="shared" si="203"/>
        <v>#VALUE!</v>
      </c>
      <c r="V285" s="6" t="e">
        <f t="shared" si="204"/>
        <v>#VALUE!</v>
      </c>
      <c r="W285" s="6" t="e">
        <f t="shared" si="205"/>
        <v>#VALUE!</v>
      </c>
      <c r="X285" s="6" t="e">
        <f t="shared" si="206"/>
        <v>#VALUE!</v>
      </c>
      <c r="Y285" s="6" t="e">
        <f t="shared" si="207"/>
        <v>#VALUE!</v>
      </c>
      <c r="Z285" s="6" t="e">
        <f t="shared" si="208"/>
        <v>#VALUE!</v>
      </c>
      <c r="AA285" s="6" t="e">
        <f t="shared" si="209"/>
        <v>#VALUE!</v>
      </c>
      <c r="AB285" s="6">
        <f t="shared" si="210"/>
        <v>192</v>
      </c>
      <c r="AC285" s="6" t="e">
        <f t="shared" si="211"/>
        <v>#VALUE!</v>
      </c>
      <c r="AD285" s="6" t="e">
        <f t="shared" si="212"/>
        <v>#VALUE!</v>
      </c>
      <c r="AE285" s="6" t="e">
        <f t="shared" si="213"/>
        <v>#VALUE!</v>
      </c>
      <c r="AF285" s="6" t="e">
        <f t="shared" si="214"/>
        <v>#VALUE!</v>
      </c>
      <c r="AG285" s="6" t="e">
        <f t="shared" si="215"/>
        <v>#VALUE!</v>
      </c>
      <c r="AH285" s="6"/>
      <c r="AI285" s="6">
        <f t="shared" si="216"/>
        <v>190</v>
      </c>
      <c r="AJ285" s="6" t="str">
        <f t="shared" si="217"/>
        <v>בד</v>
      </c>
      <c r="AK285" s="6" t="e">
        <f t="shared" si="218"/>
        <v>#VALUE!</v>
      </c>
      <c r="AL285" s="6" t="e">
        <f t="shared" si="219"/>
        <v>#VALUE!</v>
      </c>
      <c r="AM285" s="6" t="e">
        <f t="shared" si="220"/>
        <v>#VALUE!</v>
      </c>
      <c r="AN285" s="6" t="e">
        <f t="shared" si="221"/>
        <v>#VALUE!</v>
      </c>
      <c r="AO285" s="6" t="e">
        <f t="shared" si="222"/>
        <v>#VALUE!</v>
      </c>
      <c r="AP285" s="6">
        <f t="shared" si="223"/>
        <v>2</v>
      </c>
      <c r="AQ285" s="6" t="e">
        <f t="shared" si="224"/>
        <v>#VALUE!</v>
      </c>
      <c r="AR285" s="6" t="e">
        <f t="shared" si="225"/>
        <v>#VALUE!</v>
      </c>
      <c r="AS285" s="6" t="e">
        <f t="shared" si="226"/>
        <v>#VALUE!</v>
      </c>
      <c r="AT285" s="6" t="e">
        <f t="shared" si="227"/>
        <v>#VALUE!</v>
      </c>
      <c r="AU285" s="6" t="e">
        <f t="shared" si="228"/>
        <v>#VALUE!</v>
      </c>
      <c r="AV285" s="12">
        <f>IFERROR(VLOOKUP(K285,'prika 24h list'!A:B,2,FALSE),0)</f>
        <v>0</v>
      </c>
    </row>
    <row r="286" spans="1:48" ht="187.2" x14ac:dyDescent="0.3">
      <c r="A286" s="1" t="s">
        <v>287</v>
      </c>
      <c r="B286" s="1">
        <v>3123755</v>
      </c>
      <c r="C286" s="16" t="s">
        <v>876</v>
      </c>
      <c r="D286" s="6">
        <f t="shared" si="186"/>
        <v>17</v>
      </c>
      <c r="E286" s="6" t="str">
        <f t="shared" si="187"/>
        <v>קף 12</v>
      </c>
      <c r="F286" s="6">
        <f t="shared" si="188"/>
        <v>3</v>
      </c>
      <c r="G286" s="6">
        <f t="shared" si="189"/>
        <v>5</v>
      </c>
      <c r="H286" s="6">
        <f t="shared" si="190"/>
        <v>12</v>
      </c>
      <c r="I286" s="6">
        <f t="shared" si="191"/>
        <v>21</v>
      </c>
      <c r="J286" s="6">
        <f t="shared" si="192"/>
        <v>212</v>
      </c>
      <c r="K286" s="9" t="str">
        <f t="shared" si="193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86" s="6">
        <f t="shared" si="194"/>
        <v>80</v>
      </c>
      <c r="M286" s="6">
        <f t="shared" si="195"/>
        <v>93</v>
      </c>
      <c r="N286" s="6" t="str">
        <f t="shared" si="196"/>
        <v>09:00</v>
      </c>
      <c r="O286" s="6">
        <f t="shared" si="197"/>
        <v>102</v>
      </c>
      <c r="P286" s="6" t="str">
        <f t="shared" si="198"/>
        <v>17:00</v>
      </c>
      <c r="Q286" s="6">
        <f t="shared" si="199"/>
        <v>192</v>
      </c>
      <c r="R286" s="6" t="str">
        <f t="shared" si="200"/>
        <v>00 ביתר הימים והשעות החניה במקום החניה הראשון הצמוד לתמרור זה מיועד לרכב הנושא תג נכה בלבד</v>
      </c>
      <c r="S286" s="6" t="e">
        <f t="shared" si="201"/>
        <v>#VALUE!</v>
      </c>
      <c r="T286" s="6" t="e">
        <f t="shared" si="202"/>
        <v>#VALUE!</v>
      </c>
      <c r="U286" s="6" t="e">
        <f t="shared" si="203"/>
        <v>#VALUE!</v>
      </c>
      <c r="V286" s="6" t="e">
        <f t="shared" si="204"/>
        <v>#VALUE!</v>
      </c>
      <c r="W286" s="6" t="e">
        <f t="shared" si="205"/>
        <v>#VALUE!</v>
      </c>
      <c r="X286" s="6" t="e">
        <f t="shared" si="206"/>
        <v>#VALUE!</v>
      </c>
      <c r="Y286" s="6" t="e">
        <f t="shared" si="207"/>
        <v>#VALUE!</v>
      </c>
      <c r="Z286" s="6" t="e">
        <f t="shared" si="208"/>
        <v>#VALUE!</v>
      </c>
      <c r="AA286" s="6" t="e">
        <f t="shared" si="209"/>
        <v>#VALUE!</v>
      </c>
      <c r="AB286" s="6">
        <f t="shared" si="210"/>
        <v>192</v>
      </c>
      <c r="AC286" s="6" t="e">
        <f t="shared" si="211"/>
        <v>#VALUE!</v>
      </c>
      <c r="AD286" s="6" t="e">
        <f t="shared" si="212"/>
        <v>#VALUE!</v>
      </c>
      <c r="AE286" s="6" t="e">
        <f t="shared" si="213"/>
        <v>#VALUE!</v>
      </c>
      <c r="AF286" s="6" t="e">
        <f t="shared" si="214"/>
        <v>#VALUE!</v>
      </c>
      <c r="AG286" s="6" t="e">
        <f t="shared" si="215"/>
        <v>#VALUE!</v>
      </c>
      <c r="AH286" s="6"/>
      <c r="AI286" s="6">
        <f t="shared" si="216"/>
        <v>190</v>
      </c>
      <c r="AJ286" s="6" t="str">
        <f t="shared" si="217"/>
        <v>בד</v>
      </c>
      <c r="AK286" s="6" t="e">
        <f t="shared" si="218"/>
        <v>#VALUE!</v>
      </c>
      <c r="AL286" s="6" t="e">
        <f t="shared" si="219"/>
        <v>#VALUE!</v>
      </c>
      <c r="AM286" s="6" t="e">
        <f t="shared" si="220"/>
        <v>#VALUE!</v>
      </c>
      <c r="AN286" s="6" t="e">
        <f t="shared" si="221"/>
        <v>#VALUE!</v>
      </c>
      <c r="AO286" s="6" t="e">
        <f t="shared" si="222"/>
        <v>#VALUE!</v>
      </c>
      <c r="AP286" s="6">
        <f t="shared" si="223"/>
        <v>2</v>
      </c>
      <c r="AQ286" s="6" t="e">
        <f t="shared" si="224"/>
        <v>#VALUE!</v>
      </c>
      <c r="AR286" s="6" t="e">
        <f t="shared" si="225"/>
        <v>#VALUE!</v>
      </c>
      <c r="AS286" s="6" t="e">
        <f t="shared" si="226"/>
        <v>#VALUE!</v>
      </c>
      <c r="AT286" s="6" t="e">
        <f t="shared" si="227"/>
        <v>#VALUE!</v>
      </c>
      <c r="AU286" s="6" t="e">
        <f t="shared" si="228"/>
        <v>#VALUE!</v>
      </c>
      <c r="AV286" s="12">
        <f>IFERROR(VLOOKUP(K286,'prika 24h list'!A:B,2,FALSE),0)</f>
        <v>0</v>
      </c>
    </row>
    <row r="287" spans="1:48" ht="158.4" x14ac:dyDescent="0.3">
      <c r="A287" s="1" t="s">
        <v>288</v>
      </c>
      <c r="B287" s="1">
        <v>3124017</v>
      </c>
      <c r="C287" s="16" t="s">
        <v>1198</v>
      </c>
      <c r="D287" s="6">
        <f t="shared" si="186"/>
        <v>10</v>
      </c>
      <c r="E287" s="6" t="str">
        <f t="shared" si="187"/>
        <v>___ 6</v>
      </c>
      <c r="F287" s="6">
        <f t="shared" si="188"/>
        <v>4</v>
      </c>
      <c r="G287" s="6">
        <f t="shared" si="189"/>
        <v>5</v>
      </c>
      <c r="H287" s="6">
        <f t="shared" si="190"/>
        <v>6</v>
      </c>
      <c r="I287" s="6">
        <f t="shared" si="191"/>
        <v>20</v>
      </c>
      <c r="J287" s="6">
        <f t="shared" si="192"/>
        <v>204</v>
      </c>
      <c r="K287" s="9" t="str">
        <f t="shared" si="193"/>
        <v>פריקה וטעינה רציפה לכלי רכב המוגדרים ברשיונם "משא", "מסחרי", ו"אחוד" בלבד בימים א' עד ה' מ 09:00 עד 15:00 ביתר הימים והשעות החניה מותרת לכל סוגי הרכב &lt;-------&gt; רכב החונה בנגוד לחוק יגרר</v>
      </c>
      <c r="L287" s="6">
        <f t="shared" si="194"/>
        <v>81</v>
      </c>
      <c r="M287" s="6">
        <f t="shared" si="195"/>
        <v>94</v>
      </c>
      <c r="N287" s="6" t="str">
        <f t="shared" si="196"/>
        <v>09:00</v>
      </c>
      <c r="O287" s="6">
        <f t="shared" si="197"/>
        <v>103</v>
      </c>
      <c r="P287" s="6" t="str">
        <f t="shared" si="198"/>
        <v>15:00</v>
      </c>
      <c r="Q287" s="6">
        <f t="shared" si="199"/>
        <v>185</v>
      </c>
      <c r="R287" s="6" t="str">
        <f t="shared" si="200"/>
        <v>00 ביתר הימים והשעות החניה מותרת לכל סוגי הרכב &lt;-------&gt; רכב החונה בנגוד לחוק יגרר</v>
      </c>
      <c r="S287" s="6" t="e">
        <f t="shared" si="201"/>
        <v>#VALUE!</v>
      </c>
      <c r="T287" s="6" t="e">
        <f t="shared" si="202"/>
        <v>#VALUE!</v>
      </c>
      <c r="U287" s="6" t="e">
        <f t="shared" si="203"/>
        <v>#VALUE!</v>
      </c>
      <c r="V287" s="6" t="e">
        <f t="shared" si="204"/>
        <v>#VALUE!</v>
      </c>
      <c r="W287" s="6" t="e">
        <f t="shared" si="205"/>
        <v>#VALUE!</v>
      </c>
      <c r="X287" s="6" t="e">
        <f t="shared" si="206"/>
        <v>#VALUE!</v>
      </c>
      <c r="Y287" s="6" t="e">
        <f t="shared" si="207"/>
        <v>#VALUE!</v>
      </c>
      <c r="Z287" s="6" t="e">
        <f t="shared" si="208"/>
        <v>#VALUE!</v>
      </c>
      <c r="AA287" s="6" t="e">
        <f t="shared" si="209"/>
        <v>#VALUE!</v>
      </c>
      <c r="AB287" s="6">
        <f t="shared" si="210"/>
        <v>185</v>
      </c>
      <c r="AC287" s="6" t="e">
        <f t="shared" si="211"/>
        <v>#VALUE!</v>
      </c>
      <c r="AD287" s="6" t="e">
        <f t="shared" si="212"/>
        <v>#VALUE!</v>
      </c>
      <c r="AE287" s="6" t="e">
        <f t="shared" si="213"/>
        <v>#VALUE!</v>
      </c>
      <c r="AF287" s="6" t="e">
        <f t="shared" si="214"/>
        <v>#VALUE!</v>
      </c>
      <c r="AG287" s="6" t="e">
        <f t="shared" si="215"/>
        <v>#VALUE!</v>
      </c>
      <c r="AH287" s="6"/>
      <c r="AI287" s="6">
        <f t="shared" si="216"/>
        <v>183</v>
      </c>
      <c r="AJ287" s="6" t="str">
        <f t="shared" si="217"/>
        <v>רר</v>
      </c>
      <c r="AK287" s="6" t="e">
        <f t="shared" si="218"/>
        <v>#VALUE!</v>
      </c>
      <c r="AL287" s="6" t="e">
        <f t="shared" si="219"/>
        <v>#VALUE!</v>
      </c>
      <c r="AM287" s="6" t="e">
        <f t="shared" si="220"/>
        <v>#VALUE!</v>
      </c>
      <c r="AN287" s="6" t="e">
        <f t="shared" si="221"/>
        <v>#VALUE!</v>
      </c>
      <c r="AO287" s="6" t="e">
        <f t="shared" si="222"/>
        <v>#VALUE!</v>
      </c>
      <c r="AP287" s="6">
        <f t="shared" si="223"/>
        <v>2</v>
      </c>
      <c r="AQ287" s="6" t="e">
        <f t="shared" si="224"/>
        <v>#VALUE!</v>
      </c>
      <c r="AR287" s="6" t="e">
        <f t="shared" si="225"/>
        <v>#VALUE!</v>
      </c>
      <c r="AS287" s="6" t="e">
        <f t="shared" si="226"/>
        <v>#VALUE!</v>
      </c>
      <c r="AT287" s="6" t="e">
        <f t="shared" si="227"/>
        <v>#VALUE!</v>
      </c>
      <c r="AU287" s="6" t="e">
        <f t="shared" si="228"/>
        <v>#VALUE!</v>
      </c>
      <c r="AV287" s="12">
        <f>IFERROR(VLOOKUP(K287,'prika 24h list'!A:B,2,FALSE),0)</f>
        <v>0</v>
      </c>
    </row>
    <row r="288" spans="1:48" ht="244.8" x14ac:dyDescent="0.3">
      <c r="A288" s="1" t="s">
        <v>289</v>
      </c>
      <c r="B288" s="1">
        <v>3124022</v>
      </c>
      <c r="C288" s="16" t="s">
        <v>898</v>
      </c>
      <c r="D288" s="6">
        <f t="shared" si="186"/>
        <v>17</v>
      </c>
      <c r="E288" s="6" t="str">
        <f t="shared" si="187"/>
        <v>קף 25</v>
      </c>
      <c r="F288" s="6">
        <f t="shared" si="188"/>
        <v>3</v>
      </c>
      <c r="G288" s="6">
        <f t="shared" si="189"/>
        <v>5</v>
      </c>
      <c r="H288" s="6">
        <f t="shared" si="190"/>
        <v>25</v>
      </c>
      <c r="I288" s="6">
        <f t="shared" si="191"/>
        <v>21</v>
      </c>
      <c r="J288" s="6">
        <f t="shared" si="192"/>
        <v>256</v>
      </c>
      <c r="K288" s="9" t="str">
        <f t="shared" si="193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בשני מקומות החניה הראשונים הצמודים לתמרור זה מיועד לרכב הנושא תג נכה בלבד</v>
      </c>
      <c r="L288" s="6">
        <f t="shared" si="194"/>
        <v>80</v>
      </c>
      <c r="M288" s="6">
        <f t="shared" si="195"/>
        <v>93</v>
      </c>
      <c r="N288" s="6" t="str">
        <f t="shared" si="196"/>
        <v>08:00</v>
      </c>
      <c r="O288" s="6">
        <f t="shared" si="197"/>
        <v>102</v>
      </c>
      <c r="P288" s="6" t="str">
        <f t="shared" si="198"/>
        <v>17:00</v>
      </c>
      <c r="Q288" s="6">
        <f t="shared" si="199"/>
        <v>112</v>
      </c>
      <c r="R288" s="6" t="str">
        <f t="shared" si="200"/>
        <v>00 בימי ו'</v>
      </c>
      <c r="S288" s="6" t="e">
        <f t="shared" si="201"/>
        <v>#VALUE!</v>
      </c>
      <c r="T288" s="6" t="e">
        <f t="shared" si="202"/>
        <v>#VALUE!</v>
      </c>
      <c r="U288" s="6" t="e">
        <f t="shared" si="203"/>
        <v>#VALUE!</v>
      </c>
      <c r="V288" s="6" t="e">
        <f t="shared" si="204"/>
        <v>#VALUE!</v>
      </c>
      <c r="W288" s="6" t="e">
        <f t="shared" si="205"/>
        <v>#VALUE!</v>
      </c>
      <c r="X288" s="6" t="e">
        <f t="shared" si="206"/>
        <v>#VALUE!</v>
      </c>
      <c r="Y288" s="6" t="e">
        <f t="shared" si="207"/>
        <v>#VALUE!</v>
      </c>
      <c r="Z288" s="6" t="e">
        <f t="shared" si="208"/>
        <v>#VALUE!</v>
      </c>
      <c r="AA288" s="6" t="e">
        <f t="shared" si="209"/>
        <v>#VALUE!</v>
      </c>
      <c r="AB288" s="6">
        <f t="shared" si="210"/>
        <v>236</v>
      </c>
      <c r="AC288" s="6" t="e">
        <f t="shared" si="211"/>
        <v>#VALUE!</v>
      </c>
      <c r="AD288" s="6" t="e">
        <f t="shared" si="212"/>
        <v>#VALUE!</v>
      </c>
      <c r="AE288" s="6" t="e">
        <f t="shared" si="213"/>
        <v>#VALUE!</v>
      </c>
      <c r="AF288" s="6" t="e">
        <f t="shared" si="214"/>
        <v>#VALUE!</v>
      </c>
      <c r="AG288" s="6" t="e">
        <f t="shared" si="215"/>
        <v>#VALUE!</v>
      </c>
      <c r="AH288" s="6"/>
      <c r="AI288" s="6">
        <f t="shared" si="216"/>
        <v>110</v>
      </c>
      <c r="AJ288" s="6" t="str">
        <f t="shared" si="217"/>
        <v>ו' וערבי חג מ 08:00 עד 13:00 ביתר הימים והשעות החניה בשני מקומות החניה הראשונים הצמודים לתמרור זה מיועד לרכב הנושא תג נכה בלבד</v>
      </c>
      <c r="AK288" s="6">
        <f t="shared" si="218"/>
        <v>1</v>
      </c>
      <c r="AL288" s="6">
        <f t="shared" si="219"/>
        <v>17</v>
      </c>
      <c r="AM288" s="6" t="str">
        <f t="shared" si="220"/>
        <v>08:00</v>
      </c>
      <c r="AN288" s="6">
        <f t="shared" si="221"/>
        <v>26</v>
      </c>
      <c r="AO288" s="6" t="str">
        <f t="shared" si="222"/>
        <v>13:00</v>
      </c>
      <c r="AP288" s="6">
        <f t="shared" si="223"/>
        <v>126</v>
      </c>
      <c r="AQ288" s="6" t="str">
        <f t="shared" si="224"/>
        <v>00 ביתר הימים והשעות החניה בשני מקומות החניה הראשונים הצמודים לתמרור זה מיועד לרכב הנושא תג נכה בלבד</v>
      </c>
      <c r="AR288" s="6" t="e">
        <f t="shared" si="225"/>
        <v>#VALUE!</v>
      </c>
      <c r="AS288" s="6" t="e">
        <f t="shared" si="226"/>
        <v>#VALUE!</v>
      </c>
      <c r="AT288" s="6" t="e">
        <f t="shared" si="227"/>
        <v>#VALUE!</v>
      </c>
      <c r="AU288" s="6" t="e">
        <f t="shared" si="228"/>
        <v>#VALUE!</v>
      </c>
      <c r="AV288" s="12">
        <f>IFERROR(VLOOKUP(K288,'prika 24h list'!A:B,2,FALSE),0)</f>
        <v>0</v>
      </c>
    </row>
    <row r="289" spans="1:48" ht="230.4" x14ac:dyDescent="0.3">
      <c r="A289" s="1" t="s">
        <v>290</v>
      </c>
      <c r="B289" s="1">
        <v>3124053</v>
      </c>
      <c r="C289" s="16" t="s">
        <v>838</v>
      </c>
      <c r="D289" s="6">
        <f t="shared" si="186"/>
        <v>17</v>
      </c>
      <c r="E289" s="6" t="str">
        <f t="shared" si="187"/>
        <v>קף 12</v>
      </c>
      <c r="F289" s="6">
        <f t="shared" si="188"/>
        <v>3</v>
      </c>
      <c r="G289" s="6">
        <f t="shared" si="189"/>
        <v>5</v>
      </c>
      <c r="H289" s="6">
        <f t="shared" si="190"/>
        <v>12</v>
      </c>
      <c r="I289" s="6">
        <f t="shared" si="191"/>
        <v>21</v>
      </c>
      <c r="J289" s="6">
        <f t="shared" si="192"/>
        <v>241</v>
      </c>
      <c r="K289" s="9" t="str">
        <f t="shared" si="193"/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289" s="6">
        <f t="shared" si="194"/>
        <v>80</v>
      </c>
      <c r="M289" s="6">
        <f t="shared" si="195"/>
        <v>93</v>
      </c>
      <c r="N289" s="6" t="str">
        <f t="shared" si="196"/>
        <v>07:00</v>
      </c>
      <c r="O289" s="6">
        <f t="shared" si="197"/>
        <v>102</v>
      </c>
      <c r="P289" s="6" t="str">
        <f t="shared" si="198"/>
        <v>12:00</v>
      </c>
      <c r="Q289" s="6">
        <f t="shared" si="199"/>
        <v>107</v>
      </c>
      <c r="R289" s="6" t="str">
        <f t="shared" si="200"/>
        <v>00 ו'</v>
      </c>
      <c r="S289" s="6" t="e">
        <f t="shared" si="201"/>
        <v>#VALUE!</v>
      </c>
      <c r="T289" s="6" t="e">
        <f t="shared" si="202"/>
        <v>#VALUE!</v>
      </c>
      <c r="U289" s="6" t="e">
        <f t="shared" si="203"/>
        <v>#VALUE!</v>
      </c>
      <c r="V289" s="6" t="e">
        <f t="shared" si="204"/>
        <v>#VALUE!</v>
      </c>
      <c r="W289" s="6" t="e">
        <f t="shared" si="205"/>
        <v>#VALUE!</v>
      </c>
      <c r="X289" s="6" t="e">
        <f t="shared" si="206"/>
        <v>#VALUE!</v>
      </c>
      <c r="Y289" s="6" t="e">
        <f t="shared" si="207"/>
        <v>#VALUE!</v>
      </c>
      <c r="Z289" s="6" t="e">
        <f t="shared" si="208"/>
        <v>#VALUE!</v>
      </c>
      <c r="AA289" s="6" t="e">
        <f t="shared" si="209"/>
        <v>#VALUE!</v>
      </c>
      <c r="AB289" s="6">
        <f t="shared" si="210"/>
        <v>221</v>
      </c>
      <c r="AC289" s="6" t="e">
        <f t="shared" si="211"/>
        <v>#VALUE!</v>
      </c>
      <c r="AD289" s="6" t="e">
        <f t="shared" si="212"/>
        <v>#VALUE!</v>
      </c>
      <c r="AE289" s="6" t="e">
        <f t="shared" si="213"/>
        <v>#VALUE!</v>
      </c>
      <c r="AF289" s="6" t="e">
        <f t="shared" si="214"/>
        <v>#VALUE!</v>
      </c>
      <c r="AG289" s="6" t="e">
        <f t="shared" si="215"/>
        <v>#VALUE!</v>
      </c>
      <c r="AH289" s="6"/>
      <c r="AI289" s="6">
        <f t="shared" si="216"/>
        <v>105</v>
      </c>
      <c r="AJ289" s="6" t="str">
        <f t="shared" si="217"/>
        <v>ו' וערבי חג מ 07:00 עד 12:00 ביתר הימים והשעות החניה במקום החניה הראשון הצמוד לתמרור זה מיועד לרכב הנושא תג נכה בלבד</v>
      </c>
      <c r="AK289" s="6">
        <f t="shared" si="218"/>
        <v>1</v>
      </c>
      <c r="AL289" s="6">
        <f t="shared" si="219"/>
        <v>17</v>
      </c>
      <c r="AM289" s="6" t="str">
        <f t="shared" si="220"/>
        <v>07:00</v>
      </c>
      <c r="AN289" s="6">
        <f t="shared" si="221"/>
        <v>26</v>
      </c>
      <c r="AO289" s="6" t="str">
        <f t="shared" si="222"/>
        <v>12:00</v>
      </c>
      <c r="AP289" s="6">
        <f t="shared" si="223"/>
        <v>116</v>
      </c>
      <c r="AQ289" s="6" t="str">
        <f t="shared" si="224"/>
        <v>00 ביתר הימים והשעות החניה במקום החניה הראשון הצמוד לתמרור זה מיועד לרכב הנושא תג נכה בלבד</v>
      </c>
      <c r="AR289" s="6" t="e">
        <f t="shared" si="225"/>
        <v>#VALUE!</v>
      </c>
      <c r="AS289" s="6" t="e">
        <f t="shared" si="226"/>
        <v>#VALUE!</v>
      </c>
      <c r="AT289" s="6" t="e">
        <f t="shared" si="227"/>
        <v>#VALUE!</v>
      </c>
      <c r="AU289" s="6" t="e">
        <f t="shared" si="228"/>
        <v>#VALUE!</v>
      </c>
      <c r="AV289" s="12">
        <f>IFERROR(VLOOKUP(K289,'prika 24h list'!A:B,2,FALSE),0)</f>
        <v>0</v>
      </c>
    </row>
    <row r="290" spans="1:48" ht="72" x14ac:dyDescent="0.3">
      <c r="A290" s="1" t="s">
        <v>291</v>
      </c>
      <c r="B290" s="1">
        <v>3124058</v>
      </c>
      <c r="C290" s="16" t="s">
        <v>899</v>
      </c>
      <c r="D290" s="6">
        <f t="shared" si="186"/>
        <v>16</v>
      </c>
      <c r="E290" s="6" t="str">
        <f t="shared" si="187"/>
        <v>וקף 6</v>
      </c>
      <c r="F290" s="6">
        <f t="shared" si="188"/>
        <v>4</v>
      </c>
      <c r="G290" s="6">
        <f t="shared" si="189"/>
        <v>5</v>
      </c>
      <c r="H290" s="6">
        <f t="shared" si="190"/>
        <v>6</v>
      </c>
      <c r="I290" s="6">
        <f t="shared" si="191"/>
        <v>20</v>
      </c>
      <c r="J290" s="6">
        <f t="shared" si="192"/>
        <v>214</v>
      </c>
      <c r="K290" s="9" t="str">
        <f t="shared" si="193"/>
        <v>פריקה וטעינה רציפה מותרת לכלי רכב המוגדרים ברישיונם "משא" "מסחרי" ו"אחוד" בימי א' עד ו' וערבי חג מ 07:00 עד 12:00 ו' וערבי חג מ 08:30 עד 13:00 ביתר הימים והשעות החניה מותרת לרכב הנושא תג נכה בלבד</v>
      </c>
      <c r="L290" s="6" t="e">
        <f t="shared" si="194"/>
        <v>#VALUE!</v>
      </c>
      <c r="M290" s="6" t="e">
        <f t="shared" si="195"/>
        <v>#VALUE!</v>
      </c>
      <c r="N290" s="6" t="e">
        <f t="shared" si="196"/>
        <v>#VALUE!</v>
      </c>
      <c r="O290" s="6" t="e">
        <f t="shared" si="197"/>
        <v>#VALUE!</v>
      </c>
      <c r="P290" s="6" t="e">
        <f t="shared" si="198"/>
        <v>#VALUE!</v>
      </c>
      <c r="Q290" s="6">
        <f t="shared" si="199"/>
        <v>195</v>
      </c>
      <c r="R290" s="6" t="e">
        <f t="shared" si="200"/>
        <v>#VALUE!</v>
      </c>
      <c r="S290" s="6" t="e">
        <f t="shared" si="201"/>
        <v>#VALUE!</v>
      </c>
      <c r="T290" s="6" t="e">
        <f t="shared" si="202"/>
        <v>#VALUE!</v>
      </c>
      <c r="U290" s="6" t="e">
        <f t="shared" si="203"/>
        <v>#VALUE!</v>
      </c>
      <c r="V290" s="6" t="e">
        <f t="shared" si="204"/>
        <v>#VALUE!</v>
      </c>
      <c r="W290" s="6">
        <f t="shared" si="205"/>
        <v>80</v>
      </c>
      <c r="X290" s="6">
        <f t="shared" si="206"/>
        <v>102</v>
      </c>
      <c r="Y290" s="6" t="str">
        <f t="shared" si="207"/>
        <v>07:00</v>
      </c>
      <c r="Z290" s="6">
        <f t="shared" si="208"/>
        <v>111</v>
      </c>
      <c r="AA290" s="6" t="str">
        <f t="shared" si="209"/>
        <v>12:00</v>
      </c>
      <c r="AB290" s="6">
        <f t="shared" si="210"/>
        <v>116</v>
      </c>
      <c r="AC290" s="6" t="str">
        <f t="shared" si="211"/>
        <v>00 ו'</v>
      </c>
      <c r="AD290" s="6" t="e">
        <f t="shared" si="212"/>
        <v>#VALUE!</v>
      </c>
      <c r="AE290" s="6" t="e">
        <f t="shared" si="213"/>
        <v>#VALUE!</v>
      </c>
      <c r="AF290" s="6" t="e">
        <f t="shared" si="214"/>
        <v>#VALUE!</v>
      </c>
      <c r="AG290" s="6" t="e">
        <f t="shared" si="215"/>
        <v>#VALUE!</v>
      </c>
      <c r="AH290" s="6"/>
      <c r="AI290" s="6">
        <f t="shared" si="216"/>
        <v>193</v>
      </c>
      <c r="AJ290" s="6" t="str">
        <f t="shared" si="217"/>
        <v>בד</v>
      </c>
      <c r="AK290" s="6" t="e">
        <f t="shared" si="218"/>
        <v>#VALUE!</v>
      </c>
      <c r="AL290" s="6" t="e">
        <f t="shared" si="219"/>
        <v>#VALUE!</v>
      </c>
      <c r="AM290" s="6" t="e">
        <f t="shared" si="220"/>
        <v>#VALUE!</v>
      </c>
      <c r="AN290" s="6" t="e">
        <f t="shared" si="221"/>
        <v>#VALUE!</v>
      </c>
      <c r="AO290" s="6" t="e">
        <f t="shared" si="222"/>
        <v>#VALUE!</v>
      </c>
      <c r="AP290" s="6">
        <f t="shared" si="223"/>
        <v>2</v>
      </c>
      <c r="AQ290" s="6" t="e">
        <f t="shared" si="224"/>
        <v>#VALUE!</v>
      </c>
      <c r="AR290" s="6" t="e">
        <f t="shared" si="225"/>
        <v>#VALUE!</v>
      </c>
      <c r="AS290" s="6" t="e">
        <f t="shared" si="226"/>
        <v>#VALUE!</v>
      </c>
      <c r="AT290" s="6" t="e">
        <f t="shared" si="227"/>
        <v>#VALUE!</v>
      </c>
      <c r="AU290" s="6" t="e">
        <f t="shared" si="228"/>
        <v>#VALUE!</v>
      </c>
      <c r="AV290" s="12">
        <f>IFERROR(VLOOKUP(K290,'prika 24h list'!A:B,2,FALSE),0)</f>
        <v>0</v>
      </c>
    </row>
    <row r="291" spans="1:48" ht="72" x14ac:dyDescent="0.3">
      <c r="A291" s="1" t="s">
        <v>292</v>
      </c>
      <c r="B291" s="1">
        <v>3124108</v>
      </c>
      <c r="C291" s="16" t="s">
        <v>900</v>
      </c>
      <c r="D291" s="6" t="e">
        <f t="shared" si="186"/>
        <v>#VALUE!</v>
      </c>
      <c r="E291" s="6" t="e">
        <f t="shared" si="187"/>
        <v>#VALUE!</v>
      </c>
      <c r="F291" s="6" t="e">
        <f t="shared" si="188"/>
        <v>#VALUE!</v>
      </c>
      <c r="G291" s="6" t="e">
        <f t="shared" si="189"/>
        <v>#VALUE!</v>
      </c>
      <c r="H291" s="6" t="e">
        <f t="shared" si="190"/>
        <v>#VALUE!</v>
      </c>
      <c r="I291" s="6">
        <f t="shared" si="191"/>
        <v>14</v>
      </c>
      <c r="J291" s="6">
        <f t="shared" si="192"/>
        <v>78</v>
      </c>
      <c r="K291" s="9" t="str">
        <f t="shared" si="193"/>
        <v>פריקה וטעינה א' עד ה' 09:00 עד 16:00 בשאר הימים והשעות חניה מותרת</v>
      </c>
      <c r="L291" s="6">
        <f t="shared" si="194"/>
        <v>14</v>
      </c>
      <c r="M291" s="6">
        <f t="shared" si="195"/>
        <v>25</v>
      </c>
      <c r="N291" s="6" t="str">
        <f t="shared" si="196"/>
        <v>09:00</v>
      </c>
      <c r="O291" s="6">
        <f t="shared" si="197"/>
        <v>34</v>
      </c>
      <c r="P291" s="6" t="str">
        <f t="shared" si="198"/>
        <v>16:00</v>
      </c>
      <c r="Q291" s="6">
        <f t="shared" si="199"/>
        <v>65</v>
      </c>
      <c r="R291" s="6" t="str">
        <f t="shared" si="200"/>
        <v>00 בשאר הימים והשעות חניה מותרת</v>
      </c>
      <c r="S291" s="6" t="e">
        <f t="shared" si="201"/>
        <v>#VALUE!</v>
      </c>
      <c r="T291" s="6" t="e">
        <f t="shared" si="202"/>
        <v>#VALUE!</v>
      </c>
      <c r="U291" s="6" t="e">
        <f t="shared" si="203"/>
        <v>#VALUE!</v>
      </c>
      <c r="V291" s="6" t="e">
        <f t="shared" si="204"/>
        <v>#VALUE!</v>
      </c>
      <c r="W291" s="6" t="e">
        <f t="shared" si="205"/>
        <v>#VALUE!</v>
      </c>
      <c r="X291" s="6" t="e">
        <f t="shared" si="206"/>
        <v>#VALUE!</v>
      </c>
      <c r="Y291" s="6" t="e">
        <f t="shared" si="207"/>
        <v>#VALUE!</v>
      </c>
      <c r="Z291" s="6" t="e">
        <f t="shared" si="208"/>
        <v>#VALUE!</v>
      </c>
      <c r="AA291" s="6" t="e">
        <f t="shared" si="209"/>
        <v>#VALUE!</v>
      </c>
      <c r="AB291" s="6">
        <f t="shared" si="210"/>
        <v>65</v>
      </c>
      <c r="AC291" s="6" t="e">
        <f t="shared" si="211"/>
        <v>#VALUE!</v>
      </c>
      <c r="AD291" s="6" t="e">
        <f t="shared" si="212"/>
        <v>#VALUE!</v>
      </c>
      <c r="AE291" s="6" t="e">
        <f t="shared" si="213"/>
        <v>#VALUE!</v>
      </c>
      <c r="AF291" s="6" t="e">
        <f t="shared" si="214"/>
        <v>#VALUE!</v>
      </c>
      <c r="AG291" s="6" t="e">
        <f t="shared" si="215"/>
        <v>#VALUE!</v>
      </c>
      <c r="AH291" s="6"/>
      <c r="AI291" s="6">
        <f t="shared" si="216"/>
        <v>63</v>
      </c>
      <c r="AJ291" s="6" t="str">
        <f t="shared" si="217"/>
        <v>רת</v>
      </c>
      <c r="AK291" s="6" t="e">
        <f t="shared" si="218"/>
        <v>#VALUE!</v>
      </c>
      <c r="AL291" s="6" t="e">
        <f t="shared" si="219"/>
        <v>#VALUE!</v>
      </c>
      <c r="AM291" s="6" t="e">
        <f t="shared" si="220"/>
        <v>#VALUE!</v>
      </c>
      <c r="AN291" s="6" t="e">
        <f t="shared" si="221"/>
        <v>#VALUE!</v>
      </c>
      <c r="AO291" s="6" t="e">
        <f t="shared" si="222"/>
        <v>#VALUE!</v>
      </c>
      <c r="AP291" s="6">
        <f t="shared" si="223"/>
        <v>2</v>
      </c>
      <c r="AQ291" s="6" t="e">
        <f t="shared" si="224"/>
        <v>#VALUE!</v>
      </c>
      <c r="AR291" s="6" t="e">
        <f t="shared" si="225"/>
        <v>#VALUE!</v>
      </c>
      <c r="AS291" s="6" t="e">
        <f t="shared" si="226"/>
        <v>#VALUE!</v>
      </c>
      <c r="AT291" s="6" t="e">
        <f t="shared" si="227"/>
        <v>#VALUE!</v>
      </c>
      <c r="AU291" s="6" t="e">
        <f t="shared" si="228"/>
        <v>#VALUE!</v>
      </c>
      <c r="AV291" s="12">
        <f>IFERROR(VLOOKUP(K291,'prika 24h list'!A:B,2,FALSE),0)</f>
        <v>0</v>
      </c>
    </row>
    <row r="292" spans="1:48" ht="72" x14ac:dyDescent="0.3">
      <c r="A292" s="1" t="s">
        <v>293</v>
      </c>
      <c r="B292" s="1">
        <v>3124124</v>
      </c>
      <c r="C292" s="16" t="s">
        <v>900</v>
      </c>
      <c r="D292" s="6" t="e">
        <f t="shared" si="186"/>
        <v>#VALUE!</v>
      </c>
      <c r="E292" s="6" t="e">
        <f t="shared" si="187"/>
        <v>#VALUE!</v>
      </c>
      <c r="F292" s="6" t="e">
        <f t="shared" si="188"/>
        <v>#VALUE!</v>
      </c>
      <c r="G292" s="6" t="e">
        <f t="shared" si="189"/>
        <v>#VALUE!</v>
      </c>
      <c r="H292" s="6" t="e">
        <f t="shared" si="190"/>
        <v>#VALUE!</v>
      </c>
      <c r="I292" s="6">
        <f t="shared" si="191"/>
        <v>14</v>
      </c>
      <c r="J292" s="6">
        <f t="shared" si="192"/>
        <v>78</v>
      </c>
      <c r="K292" s="9" t="str">
        <f t="shared" si="193"/>
        <v>פריקה וטעינה א' עד ה' 09:00 עד 16:00 בשאר הימים והשעות חניה מותרת</v>
      </c>
      <c r="L292" s="6">
        <f t="shared" si="194"/>
        <v>14</v>
      </c>
      <c r="M292" s="6">
        <f t="shared" si="195"/>
        <v>25</v>
      </c>
      <c r="N292" s="6" t="str">
        <f t="shared" si="196"/>
        <v>09:00</v>
      </c>
      <c r="O292" s="6">
        <f t="shared" si="197"/>
        <v>34</v>
      </c>
      <c r="P292" s="6" t="str">
        <f t="shared" si="198"/>
        <v>16:00</v>
      </c>
      <c r="Q292" s="6">
        <f t="shared" si="199"/>
        <v>65</v>
      </c>
      <c r="R292" s="6" t="str">
        <f t="shared" si="200"/>
        <v>00 בשאר הימים והשעות חניה מותרת</v>
      </c>
      <c r="S292" s="6" t="e">
        <f t="shared" si="201"/>
        <v>#VALUE!</v>
      </c>
      <c r="T292" s="6" t="e">
        <f t="shared" si="202"/>
        <v>#VALUE!</v>
      </c>
      <c r="U292" s="6" t="e">
        <f t="shared" si="203"/>
        <v>#VALUE!</v>
      </c>
      <c r="V292" s="6" t="e">
        <f t="shared" si="204"/>
        <v>#VALUE!</v>
      </c>
      <c r="W292" s="6" t="e">
        <f t="shared" si="205"/>
        <v>#VALUE!</v>
      </c>
      <c r="X292" s="6" t="e">
        <f t="shared" si="206"/>
        <v>#VALUE!</v>
      </c>
      <c r="Y292" s="6" t="e">
        <f t="shared" si="207"/>
        <v>#VALUE!</v>
      </c>
      <c r="Z292" s="6" t="e">
        <f t="shared" si="208"/>
        <v>#VALUE!</v>
      </c>
      <c r="AA292" s="6" t="e">
        <f t="shared" si="209"/>
        <v>#VALUE!</v>
      </c>
      <c r="AB292" s="6">
        <f t="shared" si="210"/>
        <v>65</v>
      </c>
      <c r="AC292" s="6" t="e">
        <f t="shared" si="211"/>
        <v>#VALUE!</v>
      </c>
      <c r="AD292" s="6" t="e">
        <f t="shared" si="212"/>
        <v>#VALUE!</v>
      </c>
      <c r="AE292" s="6" t="e">
        <f t="shared" si="213"/>
        <v>#VALUE!</v>
      </c>
      <c r="AF292" s="6" t="e">
        <f t="shared" si="214"/>
        <v>#VALUE!</v>
      </c>
      <c r="AG292" s="6" t="e">
        <f t="shared" si="215"/>
        <v>#VALUE!</v>
      </c>
      <c r="AH292" s="6"/>
      <c r="AI292" s="6">
        <f t="shared" si="216"/>
        <v>63</v>
      </c>
      <c r="AJ292" s="6" t="str">
        <f t="shared" si="217"/>
        <v>רת</v>
      </c>
      <c r="AK292" s="6" t="e">
        <f t="shared" si="218"/>
        <v>#VALUE!</v>
      </c>
      <c r="AL292" s="6" t="e">
        <f t="shared" si="219"/>
        <v>#VALUE!</v>
      </c>
      <c r="AM292" s="6" t="e">
        <f t="shared" si="220"/>
        <v>#VALUE!</v>
      </c>
      <c r="AN292" s="6" t="e">
        <f t="shared" si="221"/>
        <v>#VALUE!</v>
      </c>
      <c r="AO292" s="6" t="e">
        <f t="shared" si="222"/>
        <v>#VALUE!</v>
      </c>
      <c r="AP292" s="6">
        <f t="shared" si="223"/>
        <v>2</v>
      </c>
      <c r="AQ292" s="6" t="e">
        <f t="shared" si="224"/>
        <v>#VALUE!</v>
      </c>
      <c r="AR292" s="6" t="e">
        <f t="shared" si="225"/>
        <v>#VALUE!</v>
      </c>
      <c r="AS292" s="6" t="e">
        <f t="shared" si="226"/>
        <v>#VALUE!</v>
      </c>
      <c r="AT292" s="6" t="e">
        <f t="shared" si="227"/>
        <v>#VALUE!</v>
      </c>
      <c r="AU292" s="6" t="e">
        <f t="shared" si="228"/>
        <v>#VALUE!</v>
      </c>
      <c r="AV292" s="12">
        <f>IFERROR(VLOOKUP(K292,'prika 24h list'!A:B,2,FALSE),0)</f>
        <v>0</v>
      </c>
    </row>
    <row r="293" spans="1:48" ht="72" x14ac:dyDescent="0.3">
      <c r="A293" s="1" t="s">
        <v>294</v>
      </c>
      <c r="B293" s="1">
        <v>3124140</v>
      </c>
      <c r="C293" s="16" t="s">
        <v>900</v>
      </c>
      <c r="D293" s="6" t="e">
        <f t="shared" si="186"/>
        <v>#VALUE!</v>
      </c>
      <c r="E293" s="6" t="e">
        <f t="shared" si="187"/>
        <v>#VALUE!</v>
      </c>
      <c r="F293" s="6" t="e">
        <f t="shared" si="188"/>
        <v>#VALUE!</v>
      </c>
      <c r="G293" s="6" t="e">
        <f t="shared" si="189"/>
        <v>#VALUE!</v>
      </c>
      <c r="H293" s="6" t="e">
        <f t="shared" si="190"/>
        <v>#VALUE!</v>
      </c>
      <c r="I293" s="6">
        <f t="shared" si="191"/>
        <v>14</v>
      </c>
      <c r="J293" s="6">
        <f t="shared" si="192"/>
        <v>78</v>
      </c>
      <c r="K293" s="9" t="str">
        <f t="shared" si="193"/>
        <v>פריקה וטעינה א' עד ה' 09:00 עד 16:00 בשאר הימים והשעות חניה מותרת</v>
      </c>
      <c r="L293" s="6">
        <f t="shared" si="194"/>
        <v>14</v>
      </c>
      <c r="M293" s="6">
        <f t="shared" si="195"/>
        <v>25</v>
      </c>
      <c r="N293" s="6" t="str">
        <f t="shared" si="196"/>
        <v>09:00</v>
      </c>
      <c r="O293" s="6">
        <f t="shared" si="197"/>
        <v>34</v>
      </c>
      <c r="P293" s="6" t="str">
        <f t="shared" si="198"/>
        <v>16:00</v>
      </c>
      <c r="Q293" s="6">
        <f t="shared" si="199"/>
        <v>65</v>
      </c>
      <c r="R293" s="6" t="str">
        <f t="shared" si="200"/>
        <v>00 בשאר הימים והשעות חניה מותרת</v>
      </c>
      <c r="S293" s="6" t="e">
        <f t="shared" si="201"/>
        <v>#VALUE!</v>
      </c>
      <c r="T293" s="6" t="e">
        <f t="shared" si="202"/>
        <v>#VALUE!</v>
      </c>
      <c r="U293" s="6" t="e">
        <f t="shared" si="203"/>
        <v>#VALUE!</v>
      </c>
      <c r="V293" s="6" t="e">
        <f t="shared" si="204"/>
        <v>#VALUE!</v>
      </c>
      <c r="W293" s="6" t="e">
        <f t="shared" si="205"/>
        <v>#VALUE!</v>
      </c>
      <c r="X293" s="6" t="e">
        <f t="shared" si="206"/>
        <v>#VALUE!</v>
      </c>
      <c r="Y293" s="6" t="e">
        <f t="shared" si="207"/>
        <v>#VALUE!</v>
      </c>
      <c r="Z293" s="6" t="e">
        <f t="shared" si="208"/>
        <v>#VALUE!</v>
      </c>
      <c r="AA293" s="6" t="e">
        <f t="shared" si="209"/>
        <v>#VALUE!</v>
      </c>
      <c r="AB293" s="6">
        <f t="shared" si="210"/>
        <v>65</v>
      </c>
      <c r="AC293" s="6" t="e">
        <f t="shared" si="211"/>
        <v>#VALUE!</v>
      </c>
      <c r="AD293" s="6" t="e">
        <f t="shared" si="212"/>
        <v>#VALUE!</v>
      </c>
      <c r="AE293" s="6" t="e">
        <f t="shared" si="213"/>
        <v>#VALUE!</v>
      </c>
      <c r="AF293" s="6" t="e">
        <f t="shared" si="214"/>
        <v>#VALUE!</v>
      </c>
      <c r="AG293" s="6" t="e">
        <f t="shared" si="215"/>
        <v>#VALUE!</v>
      </c>
      <c r="AH293" s="6"/>
      <c r="AI293" s="6">
        <f t="shared" si="216"/>
        <v>63</v>
      </c>
      <c r="AJ293" s="6" t="str">
        <f t="shared" si="217"/>
        <v>רת</v>
      </c>
      <c r="AK293" s="6" t="e">
        <f t="shared" si="218"/>
        <v>#VALUE!</v>
      </c>
      <c r="AL293" s="6" t="e">
        <f t="shared" si="219"/>
        <v>#VALUE!</v>
      </c>
      <c r="AM293" s="6" t="e">
        <f t="shared" si="220"/>
        <v>#VALUE!</v>
      </c>
      <c r="AN293" s="6" t="e">
        <f t="shared" si="221"/>
        <v>#VALUE!</v>
      </c>
      <c r="AO293" s="6" t="e">
        <f t="shared" si="222"/>
        <v>#VALUE!</v>
      </c>
      <c r="AP293" s="6">
        <f t="shared" si="223"/>
        <v>2</v>
      </c>
      <c r="AQ293" s="6" t="e">
        <f t="shared" si="224"/>
        <v>#VALUE!</v>
      </c>
      <c r="AR293" s="6" t="e">
        <f t="shared" si="225"/>
        <v>#VALUE!</v>
      </c>
      <c r="AS293" s="6" t="e">
        <f t="shared" si="226"/>
        <v>#VALUE!</v>
      </c>
      <c r="AT293" s="6" t="e">
        <f t="shared" si="227"/>
        <v>#VALUE!</v>
      </c>
      <c r="AU293" s="6" t="e">
        <f t="shared" si="228"/>
        <v>#VALUE!</v>
      </c>
      <c r="AV293" s="12">
        <f>IFERROR(VLOOKUP(K293,'prika 24h list'!A:B,2,FALSE),0)</f>
        <v>0</v>
      </c>
    </row>
    <row r="294" spans="1:48" ht="230.4" x14ac:dyDescent="0.3">
      <c r="A294" s="1" t="s">
        <v>295</v>
      </c>
      <c r="B294" s="1">
        <v>3124193</v>
      </c>
      <c r="C294" s="16" t="s">
        <v>874</v>
      </c>
      <c r="D294" s="6">
        <f t="shared" si="186"/>
        <v>17</v>
      </c>
      <c r="E294" s="6" t="str">
        <f t="shared" si="187"/>
        <v>קף 12</v>
      </c>
      <c r="F294" s="6">
        <f t="shared" si="188"/>
        <v>3</v>
      </c>
      <c r="G294" s="6">
        <f t="shared" si="189"/>
        <v>5</v>
      </c>
      <c r="H294" s="6">
        <f t="shared" si="190"/>
        <v>12</v>
      </c>
      <c r="I294" s="6">
        <f t="shared" si="191"/>
        <v>21</v>
      </c>
      <c r="J294" s="6">
        <f t="shared" si="192"/>
        <v>246</v>
      </c>
      <c r="K294" s="9" t="str">
        <f t="shared" si="193"/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במקום החניה הראשון הצמוד לתמרור זה מיועד לרכב הנושא תג נכה בלבד</v>
      </c>
      <c r="L294" s="6">
        <f t="shared" si="194"/>
        <v>80</v>
      </c>
      <c r="M294" s="6">
        <f t="shared" si="195"/>
        <v>93</v>
      </c>
      <c r="N294" s="6" t="str">
        <f t="shared" si="196"/>
        <v>07:00</v>
      </c>
      <c r="O294" s="6">
        <f t="shared" si="197"/>
        <v>102</v>
      </c>
      <c r="P294" s="6" t="str">
        <f t="shared" si="198"/>
        <v>15:00</v>
      </c>
      <c r="Q294" s="6">
        <f t="shared" si="199"/>
        <v>112</v>
      </c>
      <c r="R294" s="6" t="str">
        <f t="shared" si="200"/>
        <v>00 בימי ו'</v>
      </c>
      <c r="S294" s="6" t="e">
        <f t="shared" si="201"/>
        <v>#VALUE!</v>
      </c>
      <c r="T294" s="6" t="e">
        <f t="shared" si="202"/>
        <v>#VALUE!</v>
      </c>
      <c r="U294" s="6" t="e">
        <f t="shared" si="203"/>
        <v>#VALUE!</v>
      </c>
      <c r="V294" s="6" t="e">
        <f t="shared" si="204"/>
        <v>#VALUE!</v>
      </c>
      <c r="W294" s="6" t="e">
        <f t="shared" si="205"/>
        <v>#VALUE!</v>
      </c>
      <c r="X294" s="6" t="e">
        <f t="shared" si="206"/>
        <v>#VALUE!</v>
      </c>
      <c r="Y294" s="6" t="e">
        <f t="shared" si="207"/>
        <v>#VALUE!</v>
      </c>
      <c r="Z294" s="6" t="e">
        <f t="shared" si="208"/>
        <v>#VALUE!</v>
      </c>
      <c r="AA294" s="6" t="e">
        <f t="shared" si="209"/>
        <v>#VALUE!</v>
      </c>
      <c r="AB294" s="6">
        <f t="shared" si="210"/>
        <v>226</v>
      </c>
      <c r="AC294" s="6" t="e">
        <f t="shared" si="211"/>
        <v>#VALUE!</v>
      </c>
      <c r="AD294" s="6" t="e">
        <f t="shared" si="212"/>
        <v>#VALUE!</v>
      </c>
      <c r="AE294" s="6" t="e">
        <f t="shared" si="213"/>
        <v>#VALUE!</v>
      </c>
      <c r="AF294" s="6" t="e">
        <f t="shared" si="214"/>
        <v>#VALUE!</v>
      </c>
      <c r="AG294" s="6" t="e">
        <f t="shared" si="215"/>
        <v>#VALUE!</v>
      </c>
      <c r="AH294" s="6"/>
      <c r="AI294" s="6">
        <f t="shared" si="216"/>
        <v>110</v>
      </c>
      <c r="AJ294" s="6" t="str">
        <f t="shared" si="217"/>
        <v>ו' וערבי חג מ 07:00 עד 13:00 ביתר הימים והשעות החניה במקום החניה הראשון הצמוד לתמרור זה מיועד לרכב הנושא תג נכה בלבד</v>
      </c>
      <c r="AK294" s="6">
        <f t="shared" si="218"/>
        <v>1</v>
      </c>
      <c r="AL294" s="6">
        <f t="shared" si="219"/>
        <v>17</v>
      </c>
      <c r="AM294" s="6" t="str">
        <f t="shared" si="220"/>
        <v>07:00</v>
      </c>
      <c r="AN294" s="6">
        <f t="shared" si="221"/>
        <v>26</v>
      </c>
      <c r="AO294" s="6" t="str">
        <f t="shared" si="222"/>
        <v>13:00</v>
      </c>
      <c r="AP294" s="6">
        <f t="shared" si="223"/>
        <v>116</v>
      </c>
      <c r="AQ294" s="6" t="str">
        <f t="shared" si="224"/>
        <v>00 ביתר הימים והשעות החניה במקום החניה הראשון הצמוד לתמרור זה מיועד לרכב הנושא תג נכה בלבד</v>
      </c>
      <c r="AR294" s="6" t="e">
        <f t="shared" si="225"/>
        <v>#VALUE!</v>
      </c>
      <c r="AS294" s="6" t="e">
        <f t="shared" si="226"/>
        <v>#VALUE!</v>
      </c>
      <c r="AT294" s="6" t="e">
        <f t="shared" si="227"/>
        <v>#VALUE!</v>
      </c>
      <c r="AU294" s="6" t="e">
        <f t="shared" si="228"/>
        <v>#VALUE!</v>
      </c>
      <c r="AV294" s="12">
        <f>IFERROR(VLOOKUP(K294,'prika 24h list'!A:B,2,FALSE),0)</f>
        <v>0</v>
      </c>
    </row>
    <row r="295" spans="1:48" ht="230.4" x14ac:dyDescent="0.3">
      <c r="A295" s="1" t="s">
        <v>296</v>
      </c>
      <c r="B295" s="1">
        <v>3124196</v>
      </c>
      <c r="C295" s="16" t="s">
        <v>841</v>
      </c>
      <c r="D295" s="6">
        <f t="shared" si="186"/>
        <v>17</v>
      </c>
      <c r="E295" s="6" t="str">
        <f t="shared" si="187"/>
        <v>קף 12</v>
      </c>
      <c r="F295" s="6">
        <f t="shared" si="188"/>
        <v>3</v>
      </c>
      <c r="G295" s="6">
        <f t="shared" si="189"/>
        <v>5</v>
      </c>
      <c r="H295" s="6">
        <f t="shared" si="190"/>
        <v>12</v>
      </c>
      <c r="I295" s="6">
        <f t="shared" si="191"/>
        <v>21</v>
      </c>
      <c r="J295" s="6">
        <f t="shared" si="192"/>
        <v>241</v>
      </c>
      <c r="K295" s="9" t="str">
        <f t="shared" si="193"/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295" s="6">
        <f t="shared" si="194"/>
        <v>80</v>
      </c>
      <c r="M295" s="6">
        <f t="shared" si="195"/>
        <v>93</v>
      </c>
      <c r="N295" s="6" t="str">
        <f t="shared" si="196"/>
        <v>09:00</v>
      </c>
      <c r="O295" s="6">
        <f t="shared" si="197"/>
        <v>102</v>
      </c>
      <c r="P295" s="6" t="str">
        <f t="shared" si="198"/>
        <v>15:00</v>
      </c>
      <c r="Q295" s="6">
        <f t="shared" si="199"/>
        <v>107</v>
      </c>
      <c r="R295" s="6" t="str">
        <f t="shared" si="200"/>
        <v>00 ו'</v>
      </c>
      <c r="S295" s="6" t="e">
        <f t="shared" si="201"/>
        <v>#VALUE!</v>
      </c>
      <c r="T295" s="6" t="e">
        <f t="shared" si="202"/>
        <v>#VALUE!</v>
      </c>
      <c r="U295" s="6" t="e">
        <f t="shared" si="203"/>
        <v>#VALUE!</v>
      </c>
      <c r="V295" s="6" t="e">
        <f t="shared" si="204"/>
        <v>#VALUE!</v>
      </c>
      <c r="W295" s="6" t="e">
        <f t="shared" si="205"/>
        <v>#VALUE!</v>
      </c>
      <c r="X295" s="6" t="e">
        <f t="shared" si="206"/>
        <v>#VALUE!</v>
      </c>
      <c r="Y295" s="6" t="e">
        <f t="shared" si="207"/>
        <v>#VALUE!</v>
      </c>
      <c r="Z295" s="6" t="e">
        <f t="shared" si="208"/>
        <v>#VALUE!</v>
      </c>
      <c r="AA295" s="6" t="e">
        <f t="shared" si="209"/>
        <v>#VALUE!</v>
      </c>
      <c r="AB295" s="6">
        <f t="shared" si="210"/>
        <v>221</v>
      </c>
      <c r="AC295" s="6" t="e">
        <f t="shared" si="211"/>
        <v>#VALUE!</v>
      </c>
      <c r="AD295" s="6" t="e">
        <f t="shared" si="212"/>
        <v>#VALUE!</v>
      </c>
      <c r="AE295" s="6" t="e">
        <f t="shared" si="213"/>
        <v>#VALUE!</v>
      </c>
      <c r="AF295" s="6" t="e">
        <f t="shared" si="214"/>
        <v>#VALUE!</v>
      </c>
      <c r="AG295" s="6" t="e">
        <f t="shared" si="215"/>
        <v>#VALUE!</v>
      </c>
      <c r="AH295" s="6"/>
      <c r="AI295" s="6">
        <f t="shared" si="216"/>
        <v>105</v>
      </c>
      <c r="AJ295" s="6" t="str">
        <f t="shared" si="217"/>
        <v>ו' וערבי חג מ 09:00 עד 13:00 ביתר הימים והשעות החניה במקום החניה הראשון הצמוד לתמרור זה מיועד לרכב הנושא תג נכה בלבד</v>
      </c>
      <c r="AK295" s="6">
        <f t="shared" si="218"/>
        <v>1</v>
      </c>
      <c r="AL295" s="6">
        <f t="shared" si="219"/>
        <v>17</v>
      </c>
      <c r="AM295" s="6" t="str">
        <f t="shared" si="220"/>
        <v>09:00</v>
      </c>
      <c r="AN295" s="6">
        <f t="shared" si="221"/>
        <v>26</v>
      </c>
      <c r="AO295" s="6" t="str">
        <f t="shared" si="222"/>
        <v>13:00</v>
      </c>
      <c r="AP295" s="6">
        <f t="shared" si="223"/>
        <v>116</v>
      </c>
      <c r="AQ295" s="6" t="str">
        <f t="shared" si="224"/>
        <v>00 ביתר הימים והשעות החניה במקום החניה הראשון הצמוד לתמרור זה מיועד לרכב הנושא תג נכה בלבד</v>
      </c>
      <c r="AR295" s="6" t="e">
        <f t="shared" si="225"/>
        <v>#VALUE!</v>
      </c>
      <c r="AS295" s="6" t="e">
        <f t="shared" si="226"/>
        <v>#VALUE!</v>
      </c>
      <c r="AT295" s="6" t="e">
        <f t="shared" si="227"/>
        <v>#VALUE!</v>
      </c>
      <c r="AU295" s="6" t="e">
        <f t="shared" si="228"/>
        <v>#VALUE!</v>
      </c>
      <c r="AV295" s="12">
        <f>IFERROR(VLOOKUP(K295,'prika 24h list'!A:B,2,FALSE),0)</f>
        <v>0</v>
      </c>
    </row>
    <row r="296" spans="1:48" ht="244.8" x14ac:dyDescent="0.3">
      <c r="A296" s="1" t="s">
        <v>297</v>
      </c>
      <c r="B296" s="1">
        <v>3124198</v>
      </c>
      <c r="C296" s="16" t="s">
        <v>901</v>
      </c>
      <c r="D296" s="6">
        <f t="shared" si="186"/>
        <v>17</v>
      </c>
      <c r="E296" s="6" t="str">
        <f t="shared" si="187"/>
        <v>קף 18</v>
      </c>
      <c r="F296" s="6">
        <f t="shared" si="188"/>
        <v>3</v>
      </c>
      <c r="G296" s="6">
        <f t="shared" si="189"/>
        <v>5</v>
      </c>
      <c r="H296" s="6">
        <f t="shared" si="190"/>
        <v>18</v>
      </c>
      <c r="I296" s="6">
        <f t="shared" si="191"/>
        <v>21</v>
      </c>
      <c r="J296" s="6">
        <f t="shared" si="192"/>
        <v>249</v>
      </c>
      <c r="K296" s="9" t="str">
        <f t="shared" si="193"/>
        <v>פריקה וטעינה רציפה מותרת לכלי רכב המוגדרים ברישיונם "משא" "מסחרי" ו"אחוד" בימי א' עד ה' מ 07:00 עד 17:00 ו' וערבי חג מ 07:00 עד 12:00 ביתר הימים והשעות החניה בשני מקום החניה הראשונים הצמודים לתמרור זה מיועד לרכב הנושא תג נכה בלבד</v>
      </c>
      <c r="L296" s="6">
        <f t="shared" si="194"/>
        <v>80</v>
      </c>
      <c r="M296" s="6">
        <f t="shared" si="195"/>
        <v>93</v>
      </c>
      <c r="N296" s="6" t="str">
        <f t="shared" si="196"/>
        <v>07:00</v>
      </c>
      <c r="O296" s="6">
        <f t="shared" si="197"/>
        <v>102</v>
      </c>
      <c r="P296" s="6" t="str">
        <f t="shared" si="198"/>
        <v>17:00</v>
      </c>
      <c r="Q296" s="6">
        <f t="shared" si="199"/>
        <v>107</v>
      </c>
      <c r="R296" s="6" t="str">
        <f t="shared" si="200"/>
        <v>00 ו'</v>
      </c>
      <c r="S296" s="6" t="e">
        <f t="shared" si="201"/>
        <v>#VALUE!</v>
      </c>
      <c r="T296" s="6" t="e">
        <f t="shared" si="202"/>
        <v>#VALUE!</v>
      </c>
      <c r="U296" s="6" t="e">
        <f t="shared" si="203"/>
        <v>#VALUE!</v>
      </c>
      <c r="V296" s="6" t="e">
        <f t="shared" si="204"/>
        <v>#VALUE!</v>
      </c>
      <c r="W296" s="6" t="e">
        <f t="shared" si="205"/>
        <v>#VALUE!</v>
      </c>
      <c r="X296" s="6" t="e">
        <f t="shared" si="206"/>
        <v>#VALUE!</v>
      </c>
      <c r="Y296" s="6" t="e">
        <f t="shared" si="207"/>
        <v>#VALUE!</v>
      </c>
      <c r="Z296" s="6" t="e">
        <f t="shared" si="208"/>
        <v>#VALUE!</v>
      </c>
      <c r="AA296" s="6" t="e">
        <f t="shared" si="209"/>
        <v>#VALUE!</v>
      </c>
      <c r="AB296" s="6">
        <f t="shared" si="210"/>
        <v>229</v>
      </c>
      <c r="AC296" s="6" t="e">
        <f t="shared" si="211"/>
        <v>#VALUE!</v>
      </c>
      <c r="AD296" s="6" t="e">
        <f t="shared" si="212"/>
        <v>#VALUE!</v>
      </c>
      <c r="AE296" s="6" t="e">
        <f t="shared" si="213"/>
        <v>#VALUE!</v>
      </c>
      <c r="AF296" s="6" t="e">
        <f t="shared" si="214"/>
        <v>#VALUE!</v>
      </c>
      <c r="AG296" s="6" t="e">
        <f t="shared" si="215"/>
        <v>#VALUE!</v>
      </c>
      <c r="AH296" s="6"/>
      <c r="AI296" s="6">
        <f t="shared" si="216"/>
        <v>105</v>
      </c>
      <c r="AJ296" s="6" t="str">
        <f t="shared" si="217"/>
        <v>ו' וערבי חג מ 07:00 עד 12:00 ביתר הימים והשעות החניה בשני מקום החניה הראשונים הצמודים לתמרור זה מיועד לרכב הנושא תג נכה בלבד</v>
      </c>
      <c r="AK296" s="6">
        <f t="shared" si="218"/>
        <v>1</v>
      </c>
      <c r="AL296" s="6">
        <f t="shared" si="219"/>
        <v>17</v>
      </c>
      <c r="AM296" s="6" t="str">
        <f t="shared" si="220"/>
        <v>07:00</v>
      </c>
      <c r="AN296" s="6">
        <f t="shared" si="221"/>
        <v>26</v>
      </c>
      <c r="AO296" s="6" t="str">
        <f t="shared" si="222"/>
        <v>12:00</v>
      </c>
      <c r="AP296" s="6">
        <f t="shared" si="223"/>
        <v>124</v>
      </c>
      <c r="AQ296" s="6" t="str">
        <f t="shared" si="224"/>
        <v>00 ביתר הימים והשעות החניה בשני מקום החניה הראשונים הצמודים לתמרור זה מיועד לרכב הנושא תג נכה בלבד</v>
      </c>
      <c r="AR296" s="6" t="e">
        <f t="shared" si="225"/>
        <v>#VALUE!</v>
      </c>
      <c r="AS296" s="6" t="e">
        <f t="shared" si="226"/>
        <v>#VALUE!</v>
      </c>
      <c r="AT296" s="6" t="e">
        <f t="shared" si="227"/>
        <v>#VALUE!</v>
      </c>
      <c r="AU296" s="6" t="e">
        <f t="shared" si="228"/>
        <v>#VALUE!</v>
      </c>
      <c r="AV296" s="12">
        <f>IFERROR(VLOOKUP(K296,'prika 24h list'!A:B,2,FALSE),0)</f>
        <v>0</v>
      </c>
    </row>
    <row r="297" spans="1:48" ht="230.4" x14ac:dyDescent="0.3">
      <c r="A297" s="1" t="s">
        <v>298</v>
      </c>
      <c r="B297" s="1">
        <v>3124202</v>
      </c>
      <c r="C297" s="16" t="s">
        <v>866</v>
      </c>
      <c r="D297" s="6">
        <f t="shared" si="186"/>
        <v>17</v>
      </c>
      <c r="E297" s="6" t="str">
        <f t="shared" si="187"/>
        <v>קף 12</v>
      </c>
      <c r="F297" s="6">
        <f t="shared" si="188"/>
        <v>3</v>
      </c>
      <c r="G297" s="6">
        <f t="shared" si="189"/>
        <v>5</v>
      </c>
      <c r="H297" s="6">
        <f t="shared" si="190"/>
        <v>12</v>
      </c>
      <c r="I297" s="6">
        <f t="shared" si="191"/>
        <v>21</v>
      </c>
      <c r="J297" s="6">
        <f t="shared" si="192"/>
        <v>246</v>
      </c>
      <c r="K297" s="9" t="str">
        <f t="shared" si="193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97" s="6">
        <f t="shared" si="194"/>
        <v>80</v>
      </c>
      <c r="M297" s="6">
        <f t="shared" si="195"/>
        <v>93</v>
      </c>
      <c r="N297" s="6" t="str">
        <f t="shared" si="196"/>
        <v>08:00</v>
      </c>
      <c r="O297" s="6">
        <f t="shared" si="197"/>
        <v>102</v>
      </c>
      <c r="P297" s="6" t="str">
        <f t="shared" si="198"/>
        <v>17:00</v>
      </c>
      <c r="Q297" s="6">
        <f t="shared" si="199"/>
        <v>112</v>
      </c>
      <c r="R297" s="6" t="str">
        <f t="shared" si="200"/>
        <v>00 בימי ו'</v>
      </c>
      <c r="S297" s="6" t="e">
        <f t="shared" si="201"/>
        <v>#VALUE!</v>
      </c>
      <c r="T297" s="6" t="e">
        <f t="shared" si="202"/>
        <v>#VALUE!</v>
      </c>
      <c r="U297" s="6" t="e">
        <f t="shared" si="203"/>
        <v>#VALUE!</v>
      </c>
      <c r="V297" s="6" t="e">
        <f t="shared" si="204"/>
        <v>#VALUE!</v>
      </c>
      <c r="W297" s="6" t="e">
        <f t="shared" si="205"/>
        <v>#VALUE!</v>
      </c>
      <c r="X297" s="6" t="e">
        <f t="shared" si="206"/>
        <v>#VALUE!</v>
      </c>
      <c r="Y297" s="6" t="e">
        <f t="shared" si="207"/>
        <v>#VALUE!</v>
      </c>
      <c r="Z297" s="6" t="e">
        <f t="shared" si="208"/>
        <v>#VALUE!</v>
      </c>
      <c r="AA297" s="6" t="e">
        <f t="shared" si="209"/>
        <v>#VALUE!</v>
      </c>
      <c r="AB297" s="6">
        <f t="shared" si="210"/>
        <v>226</v>
      </c>
      <c r="AC297" s="6" t="e">
        <f t="shared" si="211"/>
        <v>#VALUE!</v>
      </c>
      <c r="AD297" s="6" t="e">
        <f t="shared" si="212"/>
        <v>#VALUE!</v>
      </c>
      <c r="AE297" s="6" t="e">
        <f t="shared" si="213"/>
        <v>#VALUE!</v>
      </c>
      <c r="AF297" s="6" t="e">
        <f t="shared" si="214"/>
        <v>#VALUE!</v>
      </c>
      <c r="AG297" s="6" t="e">
        <f t="shared" si="215"/>
        <v>#VALUE!</v>
      </c>
      <c r="AH297" s="6"/>
      <c r="AI297" s="6">
        <f t="shared" si="216"/>
        <v>110</v>
      </c>
      <c r="AJ297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297" s="6">
        <f t="shared" si="218"/>
        <v>1</v>
      </c>
      <c r="AL297" s="6">
        <f t="shared" si="219"/>
        <v>17</v>
      </c>
      <c r="AM297" s="6" t="str">
        <f t="shared" si="220"/>
        <v>08:00</v>
      </c>
      <c r="AN297" s="6">
        <f t="shared" si="221"/>
        <v>26</v>
      </c>
      <c r="AO297" s="6" t="str">
        <f t="shared" si="222"/>
        <v>13:00</v>
      </c>
      <c r="AP297" s="6">
        <f t="shared" si="223"/>
        <v>116</v>
      </c>
      <c r="AQ297" s="6" t="str">
        <f t="shared" si="224"/>
        <v>00 ביתר הימים והשעות החניה במקום החניה הראשון הצמוד לתמרור זה מיועד לרכב הנושא תג נכה בלבד</v>
      </c>
      <c r="AR297" s="6" t="e">
        <f t="shared" si="225"/>
        <v>#VALUE!</v>
      </c>
      <c r="AS297" s="6" t="e">
        <f t="shared" si="226"/>
        <v>#VALUE!</v>
      </c>
      <c r="AT297" s="6" t="e">
        <f t="shared" si="227"/>
        <v>#VALUE!</v>
      </c>
      <c r="AU297" s="6" t="e">
        <f t="shared" si="228"/>
        <v>#VALUE!</v>
      </c>
      <c r="AV297" s="12">
        <f>IFERROR(VLOOKUP(K297,'prika 24h list'!A:B,2,FALSE),0)</f>
        <v>0</v>
      </c>
    </row>
    <row r="298" spans="1:48" ht="115.2" x14ac:dyDescent="0.3">
      <c r="A298" s="1" t="s">
        <v>299</v>
      </c>
      <c r="B298" s="1">
        <v>3124333</v>
      </c>
      <c r="C298" s="16" t="s">
        <v>902</v>
      </c>
      <c r="D298" s="6">
        <f t="shared" si="186"/>
        <v>16</v>
      </c>
      <c r="E298" s="6" t="str">
        <f t="shared" si="187"/>
        <v>וקף 6</v>
      </c>
      <c r="F298" s="6">
        <f t="shared" si="188"/>
        <v>4</v>
      </c>
      <c r="G298" s="6">
        <f t="shared" si="189"/>
        <v>5</v>
      </c>
      <c r="H298" s="6">
        <f t="shared" si="190"/>
        <v>6</v>
      </c>
      <c r="I298" s="6">
        <f t="shared" si="191"/>
        <v>20</v>
      </c>
      <c r="J298" s="6">
        <f t="shared" si="192"/>
        <v>176</v>
      </c>
      <c r="K298" s="9" t="str">
        <f t="shared" si="193"/>
        <v>פריקה וטעינה רציפה מותרת לכלי רכב המוגדרים ברישיונם "משא" "מסחרי" ו"אחוד" בימי א' עד ו' מ 07:00 עד 15:00 ביתר הימים והשעות החניה מותרת לרכב הנושא תג נכה בלבד</v>
      </c>
      <c r="L298" s="6" t="e">
        <f t="shared" si="194"/>
        <v>#VALUE!</v>
      </c>
      <c r="M298" s="6" t="e">
        <f t="shared" si="195"/>
        <v>#VALUE!</v>
      </c>
      <c r="N298" s="6" t="e">
        <f t="shared" si="196"/>
        <v>#VALUE!</v>
      </c>
      <c r="O298" s="6" t="e">
        <f t="shared" si="197"/>
        <v>#VALUE!</v>
      </c>
      <c r="P298" s="6" t="e">
        <f t="shared" si="198"/>
        <v>#VALUE!</v>
      </c>
      <c r="Q298" s="6">
        <f t="shared" si="199"/>
        <v>157</v>
      </c>
      <c r="R298" s="6" t="e">
        <f t="shared" si="200"/>
        <v>#VALUE!</v>
      </c>
      <c r="S298" s="6" t="e">
        <f t="shared" si="201"/>
        <v>#VALUE!</v>
      </c>
      <c r="T298" s="6" t="e">
        <f t="shared" si="202"/>
        <v>#VALUE!</v>
      </c>
      <c r="U298" s="6" t="e">
        <f t="shared" si="203"/>
        <v>#VALUE!</v>
      </c>
      <c r="V298" s="6" t="e">
        <f t="shared" si="204"/>
        <v>#VALUE!</v>
      </c>
      <c r="W298" s="6">
        <f t="shared" si="205"/>
        <v>80</v>
      </c>
      <c r="X298" s="6">
        <f t="shared" si="206"/>
        <v>93</v>
      </c>
      <c r="Y298" s="6" t="str">
        <f t="shared" si="207"/>
        <v>07:00</v>
      </c>
      <c r="Z298" s="6">
        <f t="shared" si="208"/>
        <v>102</v>
      </c>
      <c r="AA298" s="6" t="str">
        <f t="shared" si="209"/>
        <v>15:00</v>
      </c>
      <c r="AB298" s="6">
        <f t="shared" si="210"/>
        <v>157</v>
      </c>
      <c r="AC298" s="6" t="str">
        <f t="shared" si="211"/>
        <v>00 ביתר הימים והשעות החניה מותרת לרכב הנושא תג נכה בלבד</v>
      </c>
      <c r="AD298" s="6" t="e">
        <f t="shared" si="212"/>
        <v>#VALUE!</v>
      </c>
      <c r="AE298" s="6" t="e">
        <f t="shared" si="213"/>
        <v>#VALUE!</v>
      </c>
      <c r="AF298" s="6" t="e">
        <f t="shared" si="214"/>
        <v>#VALUE!</v>
      </c>
      <c r="AG298" s="6" t="e">
        <f t="shared" si="215"/>
        <v>#VALUE!</v>
      </c>
      <c r="AH298" s="6"/>
      <c r="AI298" s="6">
        <f t="shared" si="216"/>
        <v>155</v>
      </c>
      <c r="AJ298" s="6" t="str">
        <f t="shared" si="217"/>
        <v>בד</v>
      </c>
      <c r="AK298" s="6" t="e">
        <f t="shared" si="218"/>
        <v>#VALUE!</v>
      </c>
      <c r="AL298" s="6" t="e">
        <f t="shared" si="219"/>
        <v>#VALUE!</v>
      </c>
      <c r="AM298" s="6" t="e">
        <f t="shared" si="220"/>
        <v>#VALUE!</v>
      </c>
      <c r="AN298" s="6" t="e">
        <f t="shared" si="221"/>
        <v>#VALUE!</v>
      </c>
      <c r="AO298" s="6" t="e">
        <f t="shared" si="222"/>
        <v>#VALUE!</v>
      </c>
      <c r="AP298" s="6">
        <f t="shared" si="223"/>
        <v>2</v>
      </c>
      <c r="AQ298" s="6" t="e">
        <f t="shared" si="224"/>
        <v>#VALUE!</v>
      </c>
      <c r="AR298" s="6" t="e">
        <f t="shared" si="225"/>
        <v>#VALUE!</v>
      </c>
      <c r="AS298" s="6" t="e">
        <f t="shared" si="226"/>
        <v>#VALUE!</v>
      </c>
      <c r="AT298" s="6" t="e">
        <f t="shared" si="227"/>
        <v>#VALUE!</v>
      </c>
      <c r="AU298" s="6" t="e">
        <f t="shared" si="228"/>
        <v>#VALUE!</v>
      </c>
      <c r="AV298" s="12">
        <f>IFERROR(VLOOKUP(K298,'prika 24h list'!A:B,2,FALSE),0)</f>
        <v>0</v>
      </c>
    </row>
    <row r="299" spans="1:48" ht="187.2" x14ac:dyDescent="0.3">
      <c r="A299" s="1" t="s">
        <v>300</v>
      </c>
      <c r="B299" s="1">
        <v>3124438</v>
      </c>
      <c r="C299" s="16" t="s">
        <v>903</v>
      </c>
      <c r="D299" s="6">
        <f t="shared" si="186"/>
        <v>17</v>
      </c>
      <c r="E299" s="6" t="str">
        <f t="shared" si="187"/>
        <v>קף 12</v>
      </c>
      <c r="F299" s="6">
        <f t="shared" si="188"/>
        <v>3</v>
      </c>
      <c r="G299" s="6">
        <f t="shared" si="189"/>
        <v>5</v>
      </c>
      <c r="H299" s="6">
        <f t="shared" si="190"/>
        <v>12</v>
      </c>
      <c r="I299" s="6">
        <f t="shared" si="191"/>
        <v>21</v>
      </c>
      <c r="J299" s="6">
        <f t="shared" si="192"/>
        <v>212</v>
      </c>
      <c r="K299" s="9" t="str">
        <f t="shared" si="193"/>
        <v>פריקה וטעינה רציפה מותרת לכלי רכב המוגדרים ברישיונם "משא" "מסחרי" ו"אחוד" בימי א' עד ו' מ 12:00 עד 15:00 ביתר הימים והשעות החניה במקום החניה הראשון הצמוד לתמרור זה מיועד לרכב הנושא תג נכה בלבד</v>
      </c>
      <c r="L299" s="6" t="e">
        <f t="shared" si="194"/>
        <v>#VALUE!</v>
      </c>
      <c r="M299" s="6" t="e">
        <f t="shared" si="195"/>
        <v>#VALUE!</v>
      </c>
      <c r="N299" s="6" t="e">
        <f t="shared" si="196"/>
        <v>#VALUE!</v>
      </c>
      <c r="O299" s="6" t="e">
        <f t="shared" si="197"/>
        <v>#VALUE!</v>
      </c>
      <c r="P299" s="6" t="e">
        <f t="shared" si="198"/>
        <v>#VALUE!</v>
      </c>
      <c r="Q299" s="6">
        <f t="shared" si="199"/>
        <v>192</v>
      </c>
      <c r="R299" s="6" t="e">
        <f t="shared" si="200"/>
        <v>#VALUE!</v>
      </c>
      <c r="S299" s="6" t="e">
        <f t="shared" si="201"/>
        <v>#VALUE!</v>
      </c>
      <c r="T299" s="6" t="e">
        <f t="shared" si="202"/>
        <v>#VALUE!</v>
      </c>
      <c r="U299" s="6" t="e">
        <f t="shared" si="203"/>
        <v>#VALUE!</v>
      </c>
      <c r="V299" s="6" t="e">
        <f t="shared" si="204"/>
        <v>#VALUE!</v>
      </c>
      <c r="W299" s="6">
        <f t="shared" si="205"/>
        <v>80</v>
      </c>
      <c r="X299" s="6">
        <f t="shared" si="206"/>
        <v>93</v>
      </c>
      <c r="Y299" s="6" t="str">
        <f t="shared" si="207"/>
        <v>12:00</v>
      </c>
      <c r="Z299" s="6">
        <f t="shared" si="208"/>
        <v>102</v>
      </c>
      <c r="AA299" s="6" t="str">
        <f t="shared" si="209"/>
        <v>15:00</v>
      </c>
      <c r="AB299" s="6">
        <f t="shared" si="210"/>
        <v>192</v>
      </c>
      <c r="AC299" s="6" t="str">
        <f t="shared" si="211"/>
        <v>00 ביתר הימים והשעות החניה במקום החניה הראשון הצמוד לתמרור זה מיועד לרכב הנושא תג נכה בלבד</v>
      </c>
      <c r="AD299" s="6" t="e">
        <f t="shared" si="212"/>
        <v>#VALUE!</v>
      </c>
      <c r="AE299" s="6" t="e">
        <f t="shared" si="213"/>
        <v>#VALUE!</v>
      </c>
      <c r="AF299" s="6" t="e">
        <f t="shared" si="214"/>
        <v>#VALUE!</v>
      </c>
      <c r="AG299" s="6" t="e">
        <f t="shared" si="215"/>
        <v>#VALUE!</v>
      </c>
      <c r="AH299" s="6"/>
      <c r="AI299" s="6">
        <f t="shared" si="216"/>
        <v>190</v>
      </c>
      <c r="AJ299" s="6" t="str">
        <f t="shared" si="217"/>
        <v>בד</v>
      </c>
      <c r="AK299" s="6" t="e">
        <f t="shared" si="218"/>
        <v>#VALUE!</v>
      </c>
      <c r="AL299" s="6" t="e">
        <f t="shared" si="219"/>
        <v>#VALUE!</v>
      </c>
      <c r="AM299" s="6" t="e">
        <f t="shared" si="220"/>
        <v>#VALUE!</v>
      </c>
      <c r="AN299" s="6" t="e">
        <f t="shared" si="221"/>
        <v>#VALUE!</v>
      </c>
      <c r="AO299" s="6" t="e">
        <f t="shared" si="222"/>
        <v>#VALUE!</v>
      </c>
      <c r="AP299" s="6">
        <f t="shared" si="223"/>
        <v>2</v>
      </c>
      <c r="AQ299" s="6" t="e">
        <f t="shared" si="224"/>
        <v>#VALUE!</v>
      </c>
      <c r="AR299" s="6" t="e">
        <f t="shared" si="225"/>
        <v>#VALUE!</v>
      </c>
      <c r="AS299" s="6" t="e">
        <f t="shared" si="226"/>
        <v>#VALUE!</v>
      </c>
      <c r="AT299" s="6" t="e">
        <f t="shared" si="227"/>
        <v>#VALUE!</v>
      </c>
      <c r="AU299" s="6" t="e">
        <f t="shared" si="228"/>
        <v>#VALUE!</v>
      </c>
      <c r="AV299" s="12">
        <f>IFERROR(VLOOKUP(K299,'prika 24h list'!A:B,2,FALSE),0)</f>
        <v>0</v>
      </c>
    </row>
    <row r="300" spans="1:48" ht="201.6" x14ac:dyDescent="0.3">
      <c r="A300" s="1" t="s">
        <v>301</v>
      </c>
      <c r="B300" s="1">
        <v>3124526</v>
      </c>
      <c r="C300" s="16" t="s">
        <v>904</v>
      </c>
      <c r="D300" s="6" t="e">
        <f t="shared" si="186"/>
        <v>#VALUE!</v>
      </c>
      <c r="E300" s="6" t="e">
        <f t="shared" si="187"/>
        <v>#VALUE!</v>
      </c>
      <c r="F300" s="6" t="e">
        <f t="shared" si="188"/>
        <v>#VALUE!</v>
      </c>
      <c r="G300" s="6" t="e">
        <f t="shared" si="189"/>
        <v>#VALUE!</v>
      </c>
      <c r="H300" s="6" t="e">
        <f t="shared" si="190"/>
        <v>#VALUE!</v>
      </c>
      <c r="I300" s="6">
        <f t="shared" si="191"/>
        <v>14</v>
      </c>
      <c r="J300" s="6">
        <f t="shared" si="192"/>
        <v>229</v>
      </c>
      <c r="K300" s="9" t="str">
        <f t="shared" si="193"/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 &lt;----------&gt;</v>
      </c>
      <c r="L300" s="6">
        <f t="shared" si="194"/>
        <v>81</v>
      </c>
      <c r="M300" s="6">
        <f t="shared" si="195"/>
        <v>94</v>
      </c>
      <c r="N300" s="6" t="str">
        <f t="shared" si="196"/>
        <v>07:00</v>
      </c>
      <c r="O300" s="6">
        <f t="shared" si="197"/>
        <v>103</v>
      </c>
      <c r="P300" s="6" t="str">
        <f t="shared" si="198"/>
        <v>17:00</v>
      </c>
      <c r="Q300" s="6">
        <f t="shared" si="199"/>
        <v>108</v>
      </c>
      <c r="R300" s="6" t="str">
        <f t="shared" si="200"/>
        <v>00 ו'</v>
      </c>
      <c r="S300" s="6" t="e">
        <f t="shared" si="201"/>
        <v>#VALUE!</v>
      </c>
      <c r="T300" s="6" t="e">
        <f t="shared" si="202"/>
        <v>#VALUE!</v>
      </c>
      <c r="U300" s="6" t="e">
        <f t="shared" si="203"/>
        <v>#VALUE!</v>
      </c>
      <c r="V300" s="6" t="e">
        <f t="shared" si="204"/>
        <v>#VALUE!</v>
      </c>
      <c r="W300" s="6" t="e">
        <f t="shared" si="205"/>
        <v>#VALUE!</v>
      </c>
      <c r="X300" s="6" t="e">
        <f t="shared" si="206"/>
        <v>#VALUE!</v>
      </c>
      <c r="Y300" s="6" t="e">
        <f t="shared" si="207"/>
        <v>#VALUE!</v>
      </c>
      <c r="Z300" s="6" t="e">
        <f t="shared" si="208"/>
        <v>#VALUE!</v>
      </c>
      <c r="AA300" s="6" t="e">
        <f t="shared" si="209"/>
        <v>#VALUE!</v>
      </c>
      <c r="AB300" s="6">
        <f t="shared" si="210"/>
        <v>216</v>
      </c>
      <c r="AC300" s="6" t="e">
        <f t="shared" si="211"/>
        <v>#VALUE!</v>
      </c>
      <c r="AD300" s="6" t="e">
        <f t="shared" si="212"/>
        <v>#VALUE!</v>
      </c>
      <c r="AE300" s="6" t="e">
        <f t="shared" si="213"/>
        <v>#VALUE!</v>
      </c>
      <c r="AF300" s="6" t="e">
        <f t="shared" si="214"/>
        <v>#VALUE!</v>
      </c>
      <c r="AG300" s="6" t="e">
        <f t="shared" si="215"/>
        <v>#VALUE!</v>
      </c>
      <c r="AH300" s="6"/>
      <c r="AI300" s="6">
        <f t="shared" si="216"/>
        <v>106</v>
      </c>
      <c r="AJ300" s="6" t="str">
        <f t="shared" si="217"/>
        <v>ו' וערבי חג מ 07:00 עד 13:00 רכב חונה בניגוד לחוק יגרר ביתר הימים והשעות החניהמותרת לכל סוגי הרכב &lt;----------&gt;</v>
      </c>
      <c r="AK300" s="6">
        <f t="shared" si="218"/>
        <v>1</v>
      </c>
      <c r="AL300" s="6">
        <f t="shared" si="219"/>
        <v>17</v>
      </c>
      <c r="AM300" s="6" t="str">
        <f t="shared" si="220"/>
        <v>07:00</v>
      </c>
      <c r="AN300" s="6">
        <f t="shared" si="221"/>
        <v>26</v>
      </c>
      <c r="AO300" s="6" t="str">
        <f t="shared" si="222"/>
        <v>13:00</v>
      </c>
      <c r="AP300" s="6">
        <f t="shared" si="223"/>
        <v>110</v>
      </c>
      <c r="AQ300" s="6" t="str">
        <f t="shared" si="224"/>
        <v>00 רכב חונה בניגוד לחוק יגרר ביתר הימים והשעות החניהמותרת לכל סוגי הרכב &lt;----------&gt;</v>
      </c>
      <c r="AR300" s="6" t="e">
        <f t="shared" si="225"/>
        <v>#VALUE!</v>
      </c>
      <c r="AS300" s="6" t="e">
        <f t="shared" si="226"/>
        <v>#VALUE!</v>
      </c>
      <c r="AT300" s="6" t="e">
        <f t="shared" si="227"/>
        <v>#VALUE!</v>
      </c>
      <c r="AU300" s="6" t="e">
        <f t="shared" si="228"/>
        <v>#VALUE!</v>
      </c>
      <c r="AV300" s="12">
        <f>IFERROR(VLOOKUP(K300,'prika 24h list'!A:B,2,FALSE),0)</f>
        <v>0</v>
      </c>
    </row>
    <row r="301" spans="1:48" ht="244.8" x14ac:dyDescent="0.3">
      <c r="A301" s="1" t="s">
        <v>302</v>
      </c>
      <c r="B301" s="1">
        <v>3124540</v>
      </c>
      <c r="C301" s="16" t="s">
        <v>905</v>
      </c>
      <c r="D301" s="6">
        <f t="shared" si="186"/>
        <v>17</v>
      </c>
      <c r="E301" s="6" t="str">
        <f t="shared" si="187"/>
        <v>קף 30</v>
      </c>
      <c r="F301" s="6">
        <f t="shared" si="188"/>
        <v>3</v>
      </c>
      <c r="G301" s="6">
        <f t="shared" si="189"/>
        <v>5</v>
      </c>
      <c r="H301" s="6">
        <f t="shared" si="190"/>
        <v>30</v>
      </c>
      <c r="I301" s="6">
        <f t="shared" si="191"/>
        <v>21</v>
      </c>
      <c r="J301" s="6">
        <f t="shared" si="192"/>
        <v>252</v>
      </c>
      <c r="K301" s="9" t="str">
        <f t="shared" si="193"/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מקום החניה הראשונים הצמוד לתמרור זה מיועד לרכב הנושא תג נכה בלבד</v>
      </c>
      <c r="L301" s="6">
        <f t="shared" si="194"/>
        <v>80</v>
      </c>
      <c r="M301" s="6">
        <f t="shared" si="195"/>
        <v>93</v>
      </c>
      <c r="N301" s="6" t="str">
        <f t="shared" si="196"/>
        <v>07:00</v>
      </c>
      <c r="O301" s="6">
        <f t="shared" si="197"/>
        <v>102</v>
      </c>
      <c r="P301" s="6" t="str">
        <f t="shared" si="198"/>
        <v>15:00</v>
      </c>
      <c r="Q301" s="6">
        <f t="shared" si="199"/>
        <v>112</v>
      </c>
      <c r="R301" s="6" t="str">
        <f t="shared" si="200"/>
        <v>00 בימי ו'</v>
      </c>
      <c r="S301" s="6" t="e">
        <f t="shared" si="201"/>
        <v>#VALUE!</v>
      </c>
      <c r="T301" s="6" t="e">
        <f t="shared" si="202"/>
        <v>#VALUE!</v>
      </c>
      <c r="U301" s="6" t="e">
        <f t="shared" si="203"/>
        <v>#VALUE!</v>
      </c>
      <c r="V301" s="6" t="e">
        <f t="shared" si="204"/>
        <v>#VALUE!</v>
      </c>
      <c r="W301" s="6" t="e">
        <f t="shared" si="205"/>
        <v>#VALUE!</v>
      </c>
      <c r="X301" s="6" t="e">
        <f t="shared" si="206"/>
        <v>#VALUE!</v>
      </c>
      <c r="Y301" s="6" t="e">
        <f t="shared" si="207"/>
        <v>#VALUE!</v>
      </c>
      <c r="Z301" s="6" t="e">
        <f t="shared" si="208"/>
        <v>#VALUE!</v>
      </c>
      <c r="AA301" s="6" t="e">
        <f t="shared" si="209"/>
        <v>#VALUE!</v>
      </c>
      <c r="AB301" s="6">
        <f t="shared" si="210"/>
        <v>232</v>
      </c>
      <c r="AC301" s="6" t="e">
        <f t="shared" si="211"/>
        <v>#VALUE!</v>
      </c>
      <c r="AD301" s="6" t="e">
        <f t="shared" si="212"/>
        <v>#VALUE!</v>
      </c>
      <c r="AE301" s="6" t="e">
        <f t="shared" si="213"/>
        <v>#VALUE!</v>
      </c>
      <c r="AF301" s="6" t="e">
        <f t="shared" si="214"/>
        <v>#VALUE!</v>
      </c>
      <c r="AG301" s="6" t="e">
        <f t="shared" si="215"/>
        <v>#VALUE!</v>
      </c>
      <c r="AH301" s="6"/>
      <c r="AI301" s="6">
        <f t="shared" si="216"/>
        <v>110</v>
      </c>
      <c r="AJ301" s="6" t="str">
        <f t="shared" si="217"/>
        <v>ו' וערבי חג מ 07:00 עד 13:00 ביתר הימים והשעות החניה בשני מקום החניה הראשונים הצמוד לתמרור זה מיועד לרכב הנושא תג נכה בלבד</v>
      </c>
      <c r="AK301" s="6">
        <f t="shared" si="218"/>
        <v>1</v>
      </c>
      <c r="AL301" s="6">
        <f t="shared" si="219"/>
        <v>17</v>
      </c>
      <c r="AM301" s="6" t="str">
        <f t="shared" si="220"/>
        <v>07:00</v>
      </c>
      <c r="AN301" s="6">
        <f t="shared" si="221"/>
        <v>26</v>
      </c>
      <c r="AO301" s="6" t="str">
        <f t="shared" si="222"/>
        <v>13:00</v>
      </c>
      <c r="AP301" s="6">
        <f t="shared" si="223"/>
        <v>122</v>
      </c>
      <c r="AQ301" s="6" t="str">
        <f t="shared" si="224"/>
        <v>00 ביתר הימים והשעות החניה בשני מקום החניה הראשונים הצמוד לתמרור זה מיועד לרכב הנושא תג נכה בלבד</v>
      </c>
      <c r="AR301" s="6" t="e">
        <f t="shared" si="225"/>
        <v>#VALUE!</v>
      </c>
      <c r="AS301" s="6" t="e">
        <f t="shared" si="226"/>
        <v>#VALUE!</v>
      </c>
      <c r="AT301" s="6" t="e">
        <f t="shared" si="227"/>
        <v>#VALUE!</v>
      </c>
      <c r="AU301" s="6" t="e">
        <f t="shared" si="228"/>
        <v>#VALUE!</v>
      </c>
      <c r="AV301" s="12">
        <f>IFERROR(VLOOKUP(K301,'prika 24h list'!A:B,2,FALSE),0)</f>
        <v>0</v>
      </c>
    </row>
    <row r="302" spans="1:48" ht="230.4" x14ac:dyDescent="0.3">
      <c r="A302" s="1" t="s">
        <v>303</v>
      </c>
      <c r="B302" s="1">
        <v>3124544</v>
      </c>
      <c r="C302" s="16" t="s">
        <v>906</v>
      </c>
      <c r="D302" s="6">
        <f t="shared" si="186"/>
        <v>17</v>
      </c>
      <c r="E302" s="6" t="str">
        <f t="shared" si="187"/>
        <v>קף 12</v>
      </c>
      <c r="F302" s="6">
        <f t="shared" si="188"/>
        <v>3</v>
      </c>
      <c r="G302" s="6">
        <f t="shared" si="189"/>
        <v>5</v>
      </c>
      <c r="H302" s="6">
        <f t="shared" si="190"/>
        <v>12</v>
      </c>
      <c r="I302" s="6">
        <f t="shared" si="191"/>
        <v>21</v>
      </c>
      <c r="J302" s="6">
        <f t="shared" si="192"/>
        <v>246</v>
      </c>
      <c r="K302" s="9" t="str">
        <f t="shared" si="193"/>
        <v>פריקה וטעינה רציפה מותרת לכלי רכב המוגדרים ברישיונם "משא" "מסחרי" ו"אחוד" בימי א' עד ה' מ 06:00 עד 18:00 בימי ו' וערבי חג מ 06:00 עד 14:00 ביתר הימים והשעות החניה במקום החניה הראשון הצמוד לתמרור זה מיועד לרכב הנושא תג נכה בלבד</v>
      </c>
      <c r="L302" s="6">
        <f t="shared" si="194"/>
        <v>80</v>
      </c>
      <c r="M302" s="6">
        <f t="shared" si="195"/>
        <v>93</v>
      </c>
      <c r="N302" s="6" t="str">
        <f t="shared" si="196"/>
        <v>06:00</v>
      </c>
      <c r="O302" s="6">
        <f t="shared" si="197"/>
        <v>102</v>
      </c>
      <c r="P302" s="6" t="str">
        <f t="shared" si="198"/>
        <v>18:00</v>
      </c>
      <c r="Q302" s="6">
        <f t="shared" si="199"/>
        <v>112</v>
      </c>
      <c r="R302" s="6" t="str">
        <f t="shared" si="200"/>
        <v>00 בימי ו'</v>
      </c>
      <c r="S302" s="6" t="e">
        <f t="shared" si="201"/>
        <v>#VALUE!</v>
      </c>
      <c r="T302" s="6" t="e">
        <f t="shared" si="202"/>
        <v>#VALUE!</v>
      </c>
      <c r="U302" s="6" t="e">
        <f t="shared" si="203"/>
        <v>#VALUE!</v>
      </c>
      <c r="V302" s="6" t="e">
        <f t="shared" si="204"/>
        <v>#VALUE!</v>
      </c>
      <c r="W302" s="6" t="e">
        <f t="shared" si="205"/>
        <v>#VALUE!</v>
      </c>
      <c r="X302" s="6" t="e">
        <f t="shared" si="206"/>
        <v>#VALUE!</v>
      </c>
      <c r="Y302" s="6" t="e">
        <f t="shared" si="207"/>
        <v>#VALUE!</v>
      </c>
      <c r="Z302" s="6" t="e">
        <f t="shared" si="208"/>
        <v>#VALUE!</v>
      </c>
      <c r="AA302" s="6" t="e">
        <f t="shared" si="209"/>
        <v>#VALUE!</v>
      </c>
      <c r="AB302" s="6">
        <f t="shared" si="210"/>
        <v>226</v>
      </c>
      <c r="AC302" s="6" t="e">
        <f t="shared" si="211"/>
        <v>#VALUE!</v>
      </c>
      <c r="AD302" s="6" t="e">
        <f t="shared" si="212"/>
        <v>#VALUE!</v>
      </c>
      <c r="AE302" s="6" t="e">
        <f t="shared" si="213"/>
        <v>#VALUE!</v>
      </c>
      <c r="AF302" s="6" t="e">
        <f t="shared" si="214"/>
        <v>#VALUE!</v>
      </c>
      <c r="AG302" s="6" t="e">
        <f t="shared" si="215"/>
        <v>#VALUE!</v>
      </c>
      <c r="AH302" s="6"/>
      <c r="AI302" s="6">
        <f t="shared" si="216"/>
        <v>110</v>
      </c>
      <c r="AJ302" s="6" t="str">
        <f t="shared" si="217"/>
        <v>ו' וערבי חג מ 06:00 עד 14:00 ביתר הימים והשעות החניה במקום החניה הראשון הצמוד לתמרור זה מיועד לרכב הנושא תג נכה בלבד</v>
      </c>
      <c r="AK302" s="6">
        <f t="shared" si="218"/>
        <v>1</v>
      </c>
      <c r="AL302" s="6">
        <f t="shared" si="219"/>
        <v>17</v>
      </c>
      <c r="AM302" s="6" t="str">
        <f t="shared" si="220"/>
        <v>06:00</v>
      </c>
      <c r="AN302" s="6">
        <f t="shared" si="221"/>
        <v>26</v>
      </c>
      <c r="AO302" s="6" t="str">
        <f t="shared" si="222"/>
        <v>14:00</v>
      </c>
      <c r="AP302" s="6">
        <f t="shared" si="223"/>
        <v>116</v>
      </c>
      <c r="AQ302" s="6" t="str">
        <f t="shared" si="224"/>
        <v>00 ביתר הימים והשעות החניה במקום החניה הראשון הצמוד לתמרור זה מיועד לרכב הנושא תג נכה בלבד</v>
      </c>
      <c r="AR302" s="6" t="e">
        <f t="shared" si="225"/>
        <v>#VALUE!</v>
      </c>
      <c r="AS302" s="6" t="e">
        <f t="shared" si="226"/>
        <v>#VALUE!</v>
      </c>
      <c r="AT302" s="6" t="e">
        <f t="shared" si="227"/>
        <v>#VALUE!</v>
      </c>
      <c r="AU302" s="6" t="e">
        <f t="shared" si="228"/>
        <v>#VALUE!</v>
      </c>
      <c r="AV302" s="12">
        <f>IFERROR(VLOOKUP(K302,'prika 24h list'!A:B,2,FALSE),0)</f>
        <v>0</v>
      </c>
    </row>
    <row r="303" spans="1:48" ht="187.2" x14ac:dyDescent="0.3">
      <c r="A303" s="1" t="s">
        <v>304</v>
      </c>
      <c r="B303" s="1">
        <v>3124548</v>
      </c>
      <c r="C303" s="16" t="s">
        <v>884</v>
      </c>
      <c r="D303" s="6">
        <f t="shared" si="186"/>
        <v>17</v>
      </c>
      <c r="E303" s="6" t="str">
        <f t="shared" si="187"/>
        <v>קף 12</v>
      </c>
      <c r="F303" s="6">
        <f t="shared" si="188"/>
        <v>3</v>
      </c>
      <c r="G303" s="6">
        <f t="shared" si="189"/>
        <v>5</v>
      </c>
      <c r="H303" s="6">
        <f t="shared" si="190"/>
        <v>12</v>
      </c>
      <c r="I303" s="6">
        <f t="shared" si="191"/>
        <v>21</v>
      </c>
      <c r="J303" s="6">
        <f t="shared" si="192"/>
        <v>212</v>
      </c>
      <c r="K303" s="9" t="str">
        <f t="shared" si="193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03" s="6">
        <f t="shared" si="194"/>
        <v>80</v>
      </c>
      <c r="M303" s="6">
        <f t="shared" si="195"/>
        <v>93</v>
      </c>
      <c r="N303" s="6" t="str">
        <f t="shared" si="196"/>
        <v>07:00</v>
      </c>
      <c r="O303" s="6">
        <f t="shared" si="197"/>
        <v>102</v>
      </c>
      <c r="P303" s="6" t="str">
        <f t="shared" si="198"/>
        <v>17:00</v>
      </c>
      <c r="Q303" s="6">
        <f t="shared" si="199"/>
        <v>192</v>
      </c>
      <c r="R303" s="6" t="str">
        <f t="shared" si="200"/>
        <v>00 ביתר הימים והשעות החניה במקום החניה הראשון הצמוד לתמרור זה מיועד לרכב הנושא תג נכה בלבד</v>
      </c>
      <c r="S303" s="6" t="e">
        <f t="shared" si="201"/>
        <v>#VALUE!</v>
      </c>
      <c r="T303" s="6" t="e">
        <f t="shared" si="202"/>
        <v>#VALUE!</v>
      </c>
      <c r="U303" s="6" t="e">
        <f t="shared" si="203"/>
        <v>#VALUE!</v>
      </c>
      <c r="V303" s="6" t="e">
        <f t="shared" si="204"/>
        <v>#VALUE!</v>
      </c>
      <c r="W303" s="6" t="e">
        <f t="shared" si="205"/>
        <v>#VALUE!</v>
      </c>
      <c r="X303" s="6" t="e">
        <f t="shared" si="206"/>
        <v>#VALUE!</v>
      </c>
      <c r="Y303" s="6" t="e">
        <f t="shared" si="207"/>
        <v>#VALUE!</v>
      </c>
      <c r="Z303" s="6" t="e">
        <f t="shared" si="208"/>
        <v>#VALUE!</v>
      </c>
      <c r="AA303" s="6" t="e">
        <f t="shared" si="209"/>
        <v>#VALUE!</v>
      </c>
      <c r="AB303" s="6">
        <f t="shared" si="210"/>
        <v>192</v>
      </c>
      <c r="AC303" s="6" t="e">
        <f t="shared" si="211"/>
        <v>#VALUE!</v>
      </c>
      <c r="AD303" s="6" t="e">
        <f t="shared" si="212"/>
        <v>#VALUE!</v>
      </c>
      <c r="AE303" s="6" t="e">
        <f t="shared" si="213"/>
        <v>#VALUE!</v>
      </c>
      <c r="AF303" s="6" t="e">
        <f t="shared" si="214"/>
        <v>#VALUE!</v>
      </c>
      <c r="AG303" s="6" t="e">
        <f t="shared" si="215"/>
        <v>#VALUE!</v>
      </c>
      <c r="AH303" s="6"/>
      <c r="AI303" s="6">
        <f t="shared" si="216"/>
        <v>190</v>
      </c>
      <c r="AJ303" s="6" t="str">
        <f t="shared" si="217"/>
        <v>בד</v>
      </c>
      <c r="AK303" s="6" t="e">
        <f t="shared" si="218"/>
        <v>#VALUE!</v>
      </c>
      <c r="AL303" s="6" t="e">
        <f t="shared" si="219"/>
        <v>#VALUE!</v>
      </c>
      <c r="AM303" s="6" t="e">
        <f t="shared" si="220"/>
        <v>#VALUE!</v>
      </c>
      <c r="AN303" s="6" t="e">
        <f t="shared" si="221"/>
        <v>#VALUE!</v>
      </c>
      <c r="AO303" s="6" t="e">
        <f t="shared" si="222"/>
        <v>#VALUE!</v>
      </c>
      <c r="AP303" s="6">
        <f t="shared" si="223"/>
        <v>2</v>
      </c>
      <c r="AQ303" s="6" t="e">
        <f t="shared" si="224"/>
        <v>#VALUE!</v>
      </c>
      <c r="AR303" s="6" t="e">
        <f t="shared" si="225"/>
        <v>#VALUE!</v>
      </c>
      <c r="AS303" s="6" t="e">
        <f t="shared" si="226"/>
        <v>#VALUE!</v>
      </c>
      <c r="AT303" s="6" t="e">
        <f t="shared" si="227"/>
        <v>#VALUE!</v>
      </c>
      <c r="AU303" s="6" t="e">
        <f t="shared" si="228"/>
        <v>#VALUE!</v>
      </c>
      <c r="AV303" s="12">
        <f>IFERROR(VLOOKUP(K303,'prika 24h list'!A:B,2,FALSE),0)</f>
        <v>0</v>
      </c>
    </row>
    <row r="304" spans="1:48" ht="230.4" x14ac:dyDescent="0.3">
      <c r="A304" s="1" t="s">
        <v>305</v>
      </c>
      <c r="B304" s="1">
        <v>3124550</v>
      </c>
      <c r="C304" s="16" t="s">
        <v>890</v>
      </c>
      <c r="D304" s="6">
        <f t="shared" si="186"/>
        <v>17</v>
      </c>
      <c r="E304" s="6" t="str">
        <f t="shared" si="187"/>
        <v>קף 12</v>
      </c>
      <c r="F304" s="6">
        <f t="shared" si="188"/>
        <v>3</v>
      </c>
      <c r="G304" s="6">
        <f t="shared" si="189"/>
        <v>5</v>
      </c>
      <c r="H304" s="6">
        <f t="shared" si="190"/>
        <v>12</v>
      </c>
      <c r="I304" s="6">
        <f t="shared" si="191"/>
        <v>21</v>
      </c>
      <c r="J304" s="6">
        <f t="shared" si="192"/>
        <v>246</v>
      </c>
      <c r="K304" s="9" t="str">
        <f t="shared" si="193"/>
        <v>פריקה וטעינה רציפה מותרת לכלי רכב המוגדרים ברישיונם "משא" "מסחרי" ו"אחוד" בימי א' עד ה' מ 08:00 עד 16:00 בימי ו' וערבי חג מ 08:00 עד 13:00 ביתר הימים והשעות החניה במקום החניה הראשון הצמוד לתמרור זה מיועד לרכב הנושא תג נכה בלבד</v>
      </c>
      <c r="L304" s="6">
        <f t="shared" si="194"/>
        <v>80</v>
      </c>
      <c r="M304" s="6">
        <f t="shared" si="195"/>
        <v>93</v>
      </c>
      <c r="N304" s="6" t="str">
        <f t="shared" si="196"/>
        <v>08:00</v>
      </c>
      <c r="O304" s="6">
        <f t="shared" si="197"/>
        <v>102</v>
      </c>
      <c r="P304" s="6" t="str">
        <f t="shared" si="198"/>
        <v>16:00</v>
      </c>
      <c r="Q304" s="6">
        <f t="shared" si="199"/>
        <v>112</v>
      </c>
      <c r="R304" s="6" t="str">
        <f t="shared" si="200"/>
        <v>00 בימי ו'</v>
      </c>
      <c r="S304" s="6" t="e">
        <f t="shared" si="201"/>
        <v>#VALUE!</v>
      </c>
      <c r="T304" s="6" t="e">
        <f t="shared" si="202"/>
        <v>#VALUE!</v>
      </c>
      <c r="U304" s="6" t="e">
        <f t="shared" si="203"/>
        <v>#VALUE!</v>
      </c>
      <c r="V304" s="6" t="e">
        <f t="shared" si="204"/>
        <v>#VALUE!</v>
      </c>
      <c r="W304" s="6" t="e">
        <f t="shared" si="205"/>
        <v>#VALUE!</v>
      </c>
      <c r="X304" s="6" t="e">
        <f t="shared" si="206"/>
        <v>#VALUE!</v>
      </c>
      <c r="Y304" s="6" t="e">
        <f t="shared" si="207"/>
        <v>#VALUE!</v>
      </c>
      <c r="Z304" s="6" t="e">
        <f t="shared" si="208"/>
        <v>#VALUE!</v>
      </c>
      <c r="AA304" s="6" t="e">
        <f t="shared" si="209"/>
        <v>#VALUE!</v>
      </c>
      <c r="AB304" s="6">
        <f t="shared" si="210"/>
        <v>226</v>
      </c>
      <c r="AC304" s="6" t="e">
        <f t="shared" si="211"/>
        <v>#VALUE!</v>
      </c>
      <c r="AD304" s="6" t="e">
        <f t="shared" si="212"/>
        <v>#VALUE!</v>
      </c>
      <c r="AE304" s="6" t="e">
        <f t="shared" si="213"/>
        <v>#VALUE!</v>
      </c>
      <c r="AF304" s="6" t="e">
        <f t="shared" si="214"/>
        <v>#VALUE!</v>
      </c>
      <c r="AG304" s="6" t="e">
        <f t="shared" si="215"/>
        <v>#VALUE!</v>
      </c>
      <c r="AH304" s="6"/>
      <c r="AI304" s="6">
        <f t="shared" si="216"/>
        <v>110</v>
      </c>
      <c r="AJ304" s="6" t="str">
        <f t="shared" si="217"/>
        <v>ו' וערבי חג מ 08:00 עד 13:00 ביתר הימים והשעות החניה במקום החניה הראשון הצמוד לתמרור זה מיועד לרכב הנושא תג נכה בלבד</v>
      </c>
      <c r="AK304" s="6">
        <f t="shared" si="218"/>
        <v>1</v>
      </c>
      <c r="AL304" s="6">
        <f t="shared" si="219"/>
        <v>17</v>
      </c>
      <c r="AM304" s="6" t="str">
        <f t="shared" si="220"/>
        <v>08:00</v>
      </c>
      <c r="AN304" s="6">
        <f t="shared" si="221"/>
        <v>26</v>
      </c>
      <c r="AO304" s="6" t="str">
        <f t="shared" si="222"/>
        <v>13:00</v>
      </c>
      <c r="AP304" s="6">
        <f t="shared" si="223"/>
        <v>116</v>
      </c>
      <c r="AQ304" s="6" t="str">
        <f t="shared" si="224"/>
        <v>00 ביתר הימים והשעות החניה במקום החניה הראשון הצמוד לתמרור זה מיועד לרכב הנושא תג נכה בלבד</v>
      </c>
      <c r="AR304" s="6" t="e">
        <f t="shared" si="225"/>
        <v>#VALUE!</v>
      </c>
      <c r="AS304" s="6" t="e">
        <f t="shared" si="226"/>
        <v>#VALUE!</v>
      </c>
      <c r="AT304" s="6" t="e">
        <f t="shared" si="227"/>
        <v>#VALUE!</v>
      </c>
      <c r="AU304" s="6" t="e">
        <f t="shared" si="228"/>
        <v>#VALUE!</v>
      </c>
      <c r="AV304" s="12">
        <f>IFERROR(VLOOKUP(K304,'prika 24h list'!A:B,2,FALSE),0)</f>
        <v>0</v>
      </c>
    </row>
    <row r="305" spans="1:48" ht="86.4" x14ac:dyDescent="0.3">
      <c r="A305" s="1" t="s">
        <v>306</v>
      </c>
      <c r="B305" s="1">
        <v>3124822</v>
      </c>
      <c r="C305" s="16" t="s">
        <v>907</v>
      </c>
      <c r="D305" s="6">
        <f t="shared" si="186"/>
        <v>17</v>
      </c>
      <c r="E305" s="6" t="str">
        <f t="shared" si="187"/>
        <v>קף 30</v>
      </c>
      <c r="F305" s="6">
        <f t="shared" si="188"/>
        <v>3</v>
      </c>
      <c r="G305" s="6">
        <f t="shared" si="189"/>
        <v>5</v>
      </c>
      <c r="H305" s="6">
        <f t="shared" si="190"/>
        <v>30</v>
      </c>
      <c r="I305" s="6">
        <f t="shared" si="191"/>
        <v>27</v>
      </c>
      <c r="J305" s="6">
        <f t="shared" si="192"/>
        <v>268</v>
      </c>
      <c r="K305" s="9" t="str">
        <f t="shared" si="193"/>
        <v>פריקה וטעינה רציפה לכלי רכב המוגדרים ברישיונם "מסחרי" "משא" ו-"אחוד" בלבד בימים א' – ה' משעה 08:00 עד 15:00 בימים ו' וערב חג משעה 08:00 עד 13:00 ביתר הימים והשעות החניה בשני מקומות החניה הראשונים הצמודים לתמרור זה מיועד לרכב הנושא תג נכה בלבד</v>
      </c>
      <c r="L305" s="6" t="e">
        <f t="shared" si="194"/>
        <v>#VALUE!</v>
      </c>
      <c r="M305" s="6" t="e">
        <f t="shared" si="195"/>
        <v>#VALUE!</v>
      </c>
      <c r="N305" s="6" t="e">
        <f t="shared" si="196"/>
        <v>#VALUE!</v>
      </c>
      <c r="O305" s="6" t="e">
        <f t="shared" si="197"/>
        <v>#VALUE!</v>
      </c>
      <c r="P305" s="6" t="e">
        <f t="shared" si="198"/>
        <v>#VALUE!</v>
      </c>
      <c r="Q305" s="6">
        <f t="shared" si="199"/>
        <v>242</v>
      </c>
      <c r="R305" s="6" t="e">
        <f t="shared" si="200"/>
        <v>#VALUE!</v>
      </c>
      <c r="S305" s="6" t="e">
        <f t="shared" si="201"/>
        <v>#VALUE!</v>
      </c>
      <c r="T305" s="6" t="e">
        <f t="shared" si="202"/>
        <v>#VALUE!</v>
      </c>
      <c r="U305" s="6" t="e">
        <f t="shared" si="203"/>
        <v>#VALUE!</v>
      </c>
      <c r="V305" s="6" t="e">
        <f t="shared" si="204"/>
        <v>#VALUE!</v>
      </c>
      <c r="W305" s="6" t="e">
        <f t="shared" si="205"/>
        <v>#VALUE!</v>
      </c>
      <c r="X305" s="6" t="e">
        <f t="shared" si="206"/>
        <v>#VALUE!</v>
      </c>
      <c r="Y305" s="6" t="e">
        <f t="shared" si="207"/>
        <v>#VALUE!</v>
      </c>
      <c r="Z305" s="6" t="e">
        <f t="shared" si="208"/>
        <v>#VALUE!</v>
      </c>
      <c r="AA305" s="6" t="e">
        <f t="shared" si="209"/>
        <v>#VALUE!</v>
      </c>
      <c r="AB305" s="6">
        <f t="shared" si="210"/>
        <v>242</v>
      </c>
      <c r="AC305" s="6" t="e">
        <f t="shared" si="211"/>
        <v>#VALUE!</v>
      </c>
      <c r="AD305" s="6" t="e">
        <f t="shared" si="212"/>
        <v>#VALUE!</v>
      </c>
      <c r="AE305" s="6" t="e">
        <f t="shared" si="213"/>
        <v>#VALUE!</v>
      </c>
      <c r="AF305" s="6" t="e">
        <f t="shared" si="214"/>
        <v>#VALUE!</v>
      </c>
      <c r="AG305" s="6" t="e">
        <f t="shared" si="215"/>
        <v>#VALUE!</v>
      </c>
      <c r="AH305" s="6"/>
      <c r="AI305" s="6">
        <f t="shared" si="216"/>
        <v>240</v>
      </c>
      <c r="AJ305" s="6" t="str">
        <f t="shared" si="217"/>
        <v>בד</v>
      </c>
      <c r="AK305" s="6" t="e">
        <f t="shared" si="218"/>
        <v>#VALUE!</v>
      </c>
      <c r="AL305" s="6" t="e">
        <f t="shared" si="219"/>
        <v>#VALUE!</v>
      </c>
      <c r="AM305" s="6" t="e">
        <f t="shared" si="220"/>
        <v>#VALUE!</v>
      </c>
      <c r="AN305" s="6" t="e">
        <f t="shared" si="221"/>
        <v>#VALUE!</v>
      </c>
      <c r="AO305" s="6" t="e">
        <f t="shared" si="222"/>
        <v>#VALUE!</v>
      </c>
      <c r="AP305" s="6">
        <f t="shared" si="223"/>
        <v>2</v>
      </c>
      <c r="AQ305" s="6" t="e">
        <f t="shared" si="224"/>
        <v>#VALUE!</v>
      </c>
      <c r="AR305" s="6" t="e">
        <f t="shared" si="225"/>
        <v>#VALUE!</v>
      </c>
      <c r="AS305" s="6" t="e">
        <f t="shared" si="226"/>
        <v>#VALUE!</v>
      </c>
      <c r="AT305" s="6" t="e">
        <f t="shared" si="227"/>
        <v>#VALUE!</v>
      </c>
      <c r="AU305" s="6" t="e">
        <f t="shared" si="228"/>
        <v>#VALUE!</v>
      </c>
      <c r="AV305" s="12">
        <f>IFERROR(VLOOKUP(K305,'prika 24h list'!A:B,2,FALSE),0)</f>
        <v>0</v>
      </c>
    </row>
    <row r="306" spans="1:48" ht="230.4" x14ac:dyDescent="0.3">
      <c r="A306" s="1" t="s">
        <v>307</v>
      </c>
      <c r="B306" s="1">
        <v>3124884</v>
      </c>
      <c r="C306" s="16" t="s">
        <v>908</v>
      </c>
      <c r="D306" s="6">
        <f t="shared" si="186"/>
        <v>17</v>
      </c>
      <c r="E306" s="6" t="str">
        <f t="shared" si="187"/>
        <v>קף 16</v>
      </c>
      <c r="F306" s="6">
        <f t="shared" si="188"/>
        <v>3</v>
      </c>
      <c r="G306" s="6">
        <f t="shared" si="189"/>
        <v>5</v>
      </c>
      <c r="H306" s="6">
        <f t="shared" si="190"/>
        <v>16</v>
      </c>
      <c r="I306" s="6">
        <f t="shared" si="191"/>
        <v>21</v>
      </c>
      <c r="J306" s="6">
        <f t="shared" si="192"/>
        <v>246</v>
      </c>
      <c r="K306" s="9" t="str">
        <f t="shared" si="193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306" s="6">
        <f t="shared" si="194"/>
        <v>80</v>
      </c>
      <c r="M306" s="6">
        <f t="shared" si="195"/>
        <v>93</v>
      </c>
      <c r="N306" s="6" t="str">
        <f t="shared" si="196"/>
        <v>09:00</v>
      </c>
      <c r="O306" s="6">
        <f t="shared" si="197"/>
        <v>102</v>
      </c>
      <c r="P306" s="6" t="str">
        <f t="shared" si="198"/>
        <v>15:00</v>
      </c>
      <c r="Q306" s="6">
        <f t="shared" si="199"/>
        <v>112</v>
      </c>
      <c r="R306" s="6" t="str">
        <f t="shared" si="200"/>
        <v>00 בימי ו'</v>
      </c>
      <c r="S306" s="6" t="e">
        <f t="shared" si="201"/>
        <v>#VALUE!</v>
      </c>
      <c r="T306" s="6" t="e">
        <f t="shared" si="202"/>
        <v>#VALUE!</v>
      </c>
      <c r="U306" s="6" t="e">
        <f t="shared" si="203"/>
        <v>#VALUE!</v>
      </c>
      <c r="V306" s="6" t="e">
        <f t="shared" si="204"/>
        <v>#VALUE!</v>
      </c>
      <c r="W306" s="6" t="e">
        <f t="shared" si="205"/>
        <v>#VALUE!</v>
      </c>
      <c r="X306" s="6" t="e">
        <f t="shared" si="206"/>
        <v>#VALUE!</v>
      </c>
      <c r="Y306" s="6" t="e">
        <f t="shared" si="207"/>
        <v>#VALUE!</v>
      </c>
      <c r="Z306" s="6" t="e">
        <f t="shared" si="208"/>
        <v>#VALUE!</v>
      </c>
      <c r="AA306" s="6" t="e">
        <f t="shared" si="209"/>
        <v>#VALUE!</v>
      </c>
      <c r="AB306" s="6">
        <f t="shared" si="210"/>
        <v>226</v>
      </c>
      <c r="AC306" s="6" t="e">
        <f t="shared" si="211"/>
        <v>#VALUE!</v>
      </c>
      <c r="AD306" s="6" t="e">
        <f t="shared" si="212"/>
        <v>#VALUE!</v>
      </c>
      <c r="AE306" s="6" t="e">
        <f t="shared" si="213"/>
        <v>#VALUE!</v>
      </c>
      <c r="AF306" s="6" t="e">
        <f t="shared" si="214"/>
        <v>#VALUE!</v>
      </c>
      <c r="AG306" s="6" t="e">
        <f t="shared" si="215"/>
        <v>#VALUE!</v>
      </c>
      <c r="AH306" s="6"/>
      <c r="AI306" s="6">
        <f t="shared" si="216"/>
        <v>110</v>
      </c>
      <c r="AJ306" s="6" t="str">
        <f t="shared" si="217"/>
        <v>ו' וערבי חג מ 09:00 עד 13:00 ביתר הימים והשעות החניה במקום החניה הראשון הצמוד לתמרור זה מיועד לרכב הנושא תג נכה בלבד</v>
      </c>
      <c r="AK306" s="6">
        <f t="shared" si="218"/>
        <v>1</v>
      </c>
      <c r="AL306" s="6">
        <f t="shared" si="219"/>
        <v>17</v>
      </c>
      <c r="AM306" s="6" t="str">
        <f t="shared" si="220"/>
        <v>09:00</v>
      </c>
      <c r="AN306" s="6">
        <f t="shared" si="221"/>
        <v>26</v>
      </c>
      <c r="AO306" s="6" t="str">
        <f t="shared" si="222"/>
        <v>13:00</v>
      </c>
      <c r="AP306" s="6">
        <f t="shared" si="223"/>
        <v>116</v>
      </c>
      <c r="AQ306" s="6" t="str">
        <f t="shared" si="224"/>
        <v>00 ביתר הימים והשעות החניה במקום החניה הראשון הצמוד לתמרור זה מיועד לרכב הנושא תג נכה בלבד</v>
      </c>
      <c r="AR306" s="6" t="e">
        <f t="shared" si="225"/>
        <v>#VALUE!</v>
      </c>
      <c r="AS306" s="6" t="e">
        <f t="shared" si="226"/>
        <v>#VALUE!</v>
      </c>
      <c r="AT306" s="6" t="e">
        <f t="shared" si="227"/>
        <v>#VALUE!</v>
      </c>
      <c r="AU306" s="6" t="e">
        <f t="shared" si="228"/>
        <v>#VALUE!</v>
      </c>
      <c r="AV306" s="12">
        <f>IFERROR(VLOOKUP(K306,'prika 24h list'!A:B,2,FALSE),0)</f>
        <v>0</v>
      </c>
    </row>
    <row r="307" spans="1:48" ht="230.4" x14ac:dyDescent="0.3">
      <c r="A307" s="1" t="s">
        <v>308</v>
      </c>
      <c r="B307" s="1">
        <v>3124972</v>
      </c>
      <c r="C307" s="16" t="s">
        <v>838</v>
      </c>
      <c r="D307" s="6">
        <f t="shared" si="186"/>
        <v>17</v>
      </c>
      <c r="E307" s="6" t="str">
        <f t="shared" si="187"/>
        <v>קף 12</v>
      </c>
      <c r="F307" s="6">
        <f t="shared" si="188"/>
        <v>3</v>
      </c>
      <c r="G307" s="6">
        <f t="shared" si="189"/>
        <v>5</v>
      </c>
      <c r="H307" s="6">
        <f t="shared" si="190"/>
        <v>12</v>
      </c>
      <c r="I307" s="6">
        <f t="shared" si="191"/>
        <v>21</v>
      </c>
      <c r="J307" s="6">
        <f t="shared" si="192"/>
        <v>241</v>
      </c>
      <c r="K307" s="9" t="str">
        <f t="shared" si="193"/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307" s="6">
        <f t="shared" si="194"/>
        <v>80</v>
      </c>
      <c r="M307" s="6">
        <f t="shared" si="195"/>
        <v>93</v>
      </c>
      <c r="N307" s="6" t="str">
        <f t="shared" si="196"/>
        <v>07:00</v>
      </c>
      <c r="O307" s="6">
        <f t="shared" si="197"/>
        <v>102</v>
      </c>
      <c r="P307" s="6" t="str">
        <f t="shared" si="198"/>
        <v>12:00</v>
      </c>
      <c r="Q307" s="6">
        <f t="shared" si="199"/>
        <v>107</v>
      </c>
      <c r="R307" s="6" t="str">
        <f t="shared" si="200"/>
        <v>00 ו'</v>
      </c>
      <c r="S307" s="6" t="e">
        <f t="shared" si="201"/>
        <v>#VALUE!</v>
      </c>
      <c r="T307" s="6" t="e">
        <f t="shared" si="202"/>
        <v>#VALUE!</v>
      </c>
      <c r="U307" s="6" t="e">
        <f t="shared" si="203"/>
        <v>#VALUE!</v>
      </c>
      <c r="V307" s="6" t="e">
        <f t="shared" si="204"/>
        <v>#VALUE!</v>
      </c>
      <c r="W307" s="6" t="e">
        <f t="shared" si="205"/>
        <v>#VALUE!</v>
      </c>
      <c r="X307" s="6" t="e">
        <f t="shared" si="206"/>
        <v>#VALUE!</v>
      </c>
      <c r="Y307" s="6" t="e">
        <f t="shared" si="207"/>
        <v>#VALUE!</v>
      </c>
      <c r="Z307" s="6" t="e">
        <f t="shared" si="208"/>
        <v>#VALUE!</v>
      </c>
      <c r="AA307" s="6" t="e">
        <f t="shared" si="209"/>
        <v>#VALUE!</v>
      </c>
      <c r="AB307" s="6">
        <f t="shared" si="210"/>
        <v>221</v>
      </c>
      <c r="AC307" s="6" t="e">
        <f t="shared" si="211"/>
        <v>#VALUE!</v>
      </c>
      <c r="AD307" s="6" t="e">
        <f t="shared" si="212"/>
        <v>#VALUE!</v>
      </c>
      <c r="AE307" s="6" t="e">
        <f t="shared" si="213"/>
        <v>#VALUE!</v>
      </c>
      <c r="AF307" s="6" t="e">
        <f t="shared" si="214"/>
        <v>#VALUE!</v>
      </c>
      <c r="AG307" s="6" t="e">
        <f t="shared" si="215"/>
        <v>#VALUE!</v>
      </c>
      <c r="AH307" s="6"/>
      <c r="AI307" s="6">
        <f t="shared" si="216"/>
        <v>105</v>
      </c>
      <c r="AJ307" s="6" t="str">
        <f t="shared" si="217"/>
        <v>ו' וערבי חג מ 07:00 עד 12:00 ביתר הימים והשעות החניה במקום החניה הראשון הצמוד לתמרור זה מיועד לרכב הנושא תג נכה בלבד</v>
      </c>
      <c r="AK307" s="6">
        <f t="shared" si="218"/>
        <v>1</v>
      </c>
      <c r="AL307" s="6">
        <f t="shared" si="219"/>
        <v>17</v>
      </c>
      <c r="AM307" s="6" t="str">
        <f t="shared" si="220"/>
        <v>07:00</v>
      </c>
      <c r="AN307" s="6">
        <f t="shared" si="221"/>
        <v>26</v>
      </c>
      <c r="AO307" s="6" t="str">
        <f t="shared" si="222"/>
        <v>12:00</v>
      </c>
      <c r="AP307" s="6">
        <f t="shared" si="223"/>
        <v>116</v>
      </c>
      <c r="AQ307" s="6" t="str">
        <f t="shared" si="224"/>
        <v>00 ביתר הימים והשעות החניה במקום החניה הראשון הצמוד לתמרור זה מיועד לרכב הנושא תג נכה בלבד</v>
      </c>
      <c r="AR307" s="6" t="e">
        <f t="shared" si="225"/>
        <v>#VALUE!</v>
      </c>
      <c r="AS307" s="6" t="e">
        <f t="shared" si="226"/>
        <v>#VALUE!</v>
      </c>
      <c r="AT307" s="6" t="e">
        <f t="shared" si="227"/>
        <v>#VALUE!</v>
      </c>
      <c r="AU307" s="6" t="e">
        <f t="shared" si="228"/>
        <v>#VALUE!</v>
      </c>
      <c r="AV307" s="12">
        <f>IFERROR(VLOOKUP(K307,'prika 24h list'!A:B,2,FALSE),0)</f>
        <v>0</v>
      </c>
    </row>
    <row r="308" spans="1:48" ht="230.4" x14ac:dyDescent="0.3">
      <c r="A308" s="1" t="s">
        <v>309</v>
      </c>
      <c r="B308" s="1">
        <v>3124974</v>
      </c>
      <c r="C308" s="16" t="s">
        <v>838</v>
      </c>
      <c r="D308" s="6">
        <f t="shared" si="186"/>
        <v>17</v>
      </c>
      <c r="E308" s="6" t="str">
        <f t="shared" si="187"/>
        <v>קף 12</v>
      </c>
      <c r="F308" s="6">
        <f t="shared" si="188"/>
        <v>3</v>
      </c>
      <c r="G308" s="6">
        <f t="shared" si="189"/>
        <v>5</v>
      </c>
      <c r="H308" s="6">
        <f t="shared" si="190"/>
        <v>12</v>
      </c>
      <c r="I308" s="6">
        <f t="shared" si="191"/>
        <v>21</v>
      </c>
      <c r="J308" s="6">
        <f t="shared" si="192"/>
        <v>241</v>
      </c>
      <c r="K308" s="9" t="str">
        <f t="shared" si="193"/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308" s="6">
        <f t="shared" si="194"/>
        <v>80</v>
      </c>
      <c r="M308" s="6">
        <f t="shared" si="195"/>
        <v>93</v>
      </c>
      <c r="N308" s="6" t="str">
        <f t="shared" si="196"/>
        <v>07:00</v>
      </c>
      <c r="O308" s="6">
        <f t="shared" si="197"/>
        <v>102</v>
      </c>
      <c r="P308" s="6" t="str">
        <f t="shared" si="198"/>
        <v>12:00</v>
      </c>
      <c r="Q308" s="6">
        <f t="shared" si="199"/>
        <v>107</v>
      </c>
      <c r="R308" s="6" t="str">
        <f t="shared" si="200"/>
        <v>00 ו'</v>
      </c>
      <c r="S308" s="6" t="e">
        <f t="shared" si="201"/>
        <v>#VALUE!</v>
      </c>
      <c r="T308" s="6" t="e">
        <f t="shared" si="202"/>
        <v>#VALUE!</v>
      </c>
      <c r="U308" s="6" t="e">
        <f t="shared" si="203"/>
        <v>#VALUE!</v>
      </c>
      <c r="V308" s="6" t="e">
        <f t="shared" si="204"/>
        <v>#VALUE!</v>
      </c>
      <c r="W308" s="6" t="e">
        <f t="shared" si="205"/>
        <v>#VALUE!</v>
      </c>
      <c r="X308" s="6" t="e">
        <f t="shared" si="206"/>
        <v>#VALUE!</v>
      </c>
      <c r="Y308" s="6" t="e">
        <f t="shared" si="207"/>
        <v>#VALUE!</v>
      </c>
      <c r="Z308" s="6" t="e">
        <f t="shared" si="208"/>
        <v>#VALUE!</v>
      </c>
      <c r="AA308" s="6" t="e">
        <f t="shared" si="209"/>
        <v>#VALUE!</v>
      </c>
      <c r="AB308" s="6">
        <f t="shared" si="210"/>
        <v>221</v>
      </c>
      <c r="AC308" s="6" t="e">
        <f t="shared" si="211"/>
        <v>#VALUE!</v>
      </c>
      <c r="AD308" s="6" t="e">
        <f t="shared" si="212"/>
        <v>#VALUE!</v>
      </c>
      <c r="AE308" s="6" t="e">
        <f t="shared" si="213"/>
        <v>#VALUE!</v>
      </c>
      <c r="AF308" s="6" t="e">
        <f t="shared" si="214"/>
        <v>#VALUE!</v>
      </c>
      <c r="AG308" s="6" t="e">
        <f t="shared" si="215"/>
        <v>#VALUE!</v>
      </c>
      <c r="AH308" s="6"/>
      <c r="AI308" s="6">
        <f t="shared" si="216"/>
        <v>105</v>
      </c>
      <c r="AJ308" s="6" t="str">
        <f t="shared" si="217"/>
        <v>ו' וערבי חג מ 07:00 עד 12:00 ביתר הימים והשעות החניה במקום החניה הראשון הצמוד לתמרור זה מיועד לרכב הנושא תג נכה בלבד</v>
      </c>
      <c r="AK308" s="6">
        <f t="shared" si="218"/>
        <v>1</v>
      </c>
      <c r="AL308" s="6">
        <f t="shared" si="219"/>
        <v>17</v>
      </c>
      <c r="AM308" s="6" t="str">
        <f t="shared" si="220"/>
        <v>07:00</v>
      </c>
      <c r="AN308" s="6">
        <f t="shared" si="221"/>
        <v>26</v>
      </c>
      <c r="AO308" s="6" t="str">
        <f t="shared" si="222"/>
        <v>12:00</v>
      </c>
      <c r="AP308" s="6">
        <f t="shared" si="223"/>
        <v>116</v>
      </c>
      <c r="AQ308" s="6" t="str">
        <f t="shared" si="224"/>
        <v>00 ביתר הימים והשעות החניה במקום החניה הראשון הצמוד לתמרור זה מיועד לרכב הנושא תג נכה בלבד</v>
      </c>
      <c r="AR308" s="6" t="e">
        <f t="shared" si="225"/>
        <v>#VALUE!</v>
      </c>
      <c r="AS308" s="6" t="e">
        <f t="shared" si="226"/>
        <v>#VALUE!</v>
      </c>
      <c r="AT308" s="6" t="e">
        <f t="shared" si="227"/>
        <v>#VALUE!</v>
      </c>
      <c r="AU308" s="6" t="e">
        <f t="shared" si="228"/>
        <v>#VALUE!</v>
      </c>
      <c r="AV308" s="12">
        <f>IFERROR(VLOOKUP(K308,'prika 24h list'!A:B,2,FALSE),0)</f>
        <v>0</v>
      </c>
    </row>
    <row r="309" spans="1:48" ht="187.2" x14ac:dyDescent="0.3">
      <c r="A309" s="1" t="s">
        <v>310</v>
      </c>
      <c r="B309" s="1">
        <v>3124994</v>
      </c>
      <c r="C309" s="16" t="s">
        <v>875</v>
      </c>
      <c r="D309" s="6">
        <f t="shared" si="186"/>
        <v>17</v>
      </c>
      <c r="E309" s="6" t="str">
        <f t="shared" si="187"/>
        <v>קף 12</v>
      </c>
      <c r="F309" s="6">
        <f t="shared" si="188"/>
        <v>3</v>
      </c>
      <c r="G309" s="6">
        <f t="shared" si="189"/>
        <v>5</v>
      </c>
      <c r="H309" s="6">
        <f t="shared" si="190"/>
        <v>12</v>
      </c>
      <c r="I309" s="6">
        <f t="shared" si="191"/>
        <v>21</v>
      </c>
      <c r="J309" s="6">
        <f t="shared" si="192"/>
        <v>212</v>
      </c>
      <c r="K309" s="9" t="str">
        <f t="shared" si="193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309" s="6">
        <f t="shared" si="194"/>
        <v>80</v>
      </c>
      <c r="M309" s="6">
        <f t="shared" si="195"/>
        <v>93</v>
      </c>
      <c r="N309" s="6" t="str">
        <f t="shared" si="196"/>
        <v>09:00</v>
      </c>
      <c r="O309" s="6">
        <f t="shared" si="197"/>
        <v>102</v>
      </c>
      <c r="P309" s="6" t="str">
        <f t="shared" si="198"/>
        <v>15:00</v>
      </c>
      <c r="Q309" s="6">
        <f t="shared" si="199"/>
        <v>192</v>
      </c>
      <c r="R309" s="6" t="str">
        <f t="shared" si="200"/>
        <v>00 ביתר הימים והשעות החניה במקום החניה הראשון הצמוד לתמרור זה מיועד לרכב הנושא תג נכה בלבד</v>
      </c>
      <c r="S309" s="6" t="e">
        <f t="shared" si="201"/>
        <v>#VALUE!</v>
      </c>
      <c r="T309" s="6" t="e">
        <f t="shared" si="202"/>
        <v>#VALUE!</v>
      </c>
      <c r="U309" s="6" t="e">
        <f t="shared" si="203"/>
        <v>#VALUE!</v>
      </c>
      <c r="V309" s="6" t="e">
        <f t="shared" si="204"/>
        <v>#VALUE!</v>
      </c>
      <c r="W309" s="6" t="e">
        <f t="shared" si="205"/>
        <v>#VALUE!</v>
      </c>
      <c r="X309" s="6" t="e">
        <f t="shared" si="206"/>
        <v>#VALUE!</v>
      </c>
      <c r="Y309" s="6" t="e">
        <f t="shared" si="207"/>
        <v>#VALUE!</v>
      </c>
      <c r="Z309" s="6" t="e">
        <f t="shared" si="208"/>
        <v>#VALUE!</v>
      </c>
      <c r="AA309" s="6" t="e">
        <f t="shared" si="209"/>
        <v>#VALUE!</v>
      </c>
      <c r="AB309" s="6">
        <f t="shared" si="210"/>
        <v>192</v>
      </c>
      <c r="AC309" s="6" t="e">
        <f t="shared" si="211"/>
        <v>#VALUE!</v>
      </c>
      <c r="AD309" s="6" t="e">
        <f t="shared" si="212"/>
        <v>#VALUE!</v>
      </c>
      <c r="AE309" s="6" t="e">
        <f t="shared" si="213"/>
        <v>#VALUE!</v>
      </c>
      <c r="AF309" s="6" t="e">
        <f t="shared" si="214"/>
        <v>#VALUE!</v>
      </c>
      <c r="AG309" s="6" t="e">
        <f t="shared" si="215"/>
        <v>#VALUE!</v>
      </c>
      <c r="AH309" s="6"/>
      <c r="AI309" s="6">
        <f t="shared" si="216"/>
        <v>190</v>
      </c>
      <c r="AJ309" s="6" t="str">
        <f t="shared" si="217"/>
        <v>בד</v>
      </c>
      <c r="AK309" s="6" t="e">
        <f t="shared" si="218"/>
        <v>#VALUE!</v>
      </c>
      <c r="AL309" s="6" t="e">
        <f t="shared" si="219"/>
        <v>#VALUE!</v>
      </c>
      <c r="AM309" s="6" t="e">
        <f t="shared" si="220"/>
        <v>#VALUE!</v>
      </c>
      <c r="AN309" s="6" t="e">
        <f t="shared" si="221"/>
        <v>#VALUE!</v>
      </c>
      <c r="AO309" s="6" t="e">
        <f t="shared" si="222"/>
        <v>#VALUE!</v>
      </c>
      <c r="AP309" s="6">
        <f t="shared" si="223"/>
        <v>2</v>
      </c>
      <c r="AQ309" s="6" t="e">
        <f t="shared" si="224"/>
        <v>#VALUE!</v>
      </c>
      <c r="AR309" s="6" t="e">
        <f t="shared" si="225"/>
        <v>#VALUE!</v>
      </c>
      <c r="AS309" s="6" t="e">
        <f t="shared" si="226"/>
        <v>#VALUE!</v>
      </c>
      <c r="AT309" s="6" t="e">
        <f t="shared" si="227"/>
        <v>#VALUE!</v>
      </c>
      <c r="AU309" s="6" t="e">
        <f t="shared" si="228"/>
        <v>#VALUE!</v>
      </c>
      <c r="AV309" s="12">
        <f>IFERROR(VLOOKUP(K309,'prika 24h list'!A:B,2,FALSE),0)</f>
        <v>0</v>
      </c>
    </row>
    <row r="310" spans="1:48" ht="187.2" x14ac:dyDescent="0.3">
      <c r="A310" s="1" t="s">
        <v>311</v>
      </c>
      <c r="B310" s="1">
        <v>3124998</v>
      </c>
      <c r="C310" s="16" t="s">
        <v>909</v>
      </c>
      <c r="D310" s="6">
        <f t="shared" si="186"/>
        <v>17</v>
      </c>
      <c r="E310" s="6" t="str">
        <f t="shared" si="187"/>
        <v>קף 12</v>
      </c>
      <c r="F310" s="6">
        <f t="shared" si="188"/>
        <v>3</v>
      </c>
      <c r="G310" s="6">
        <f t="shared" si="189"/>
        <v>5</v>
      </c>
      <c r="H310" s="6">
        <f t="shared" si="190"/>
        <v>12</v>
      </c>
      <c r="I310" s="6">
        <f t="shared" si="191"/>
        <v>21</v>
      </c>
      <c r="J310" s="6">
        <f t="shared" si="192"/>
        <v>212</v>
      </c>
      <c r="K310" s="9" t="str">
        <f t="shared" si="193"/>
        <v>פריקה וטעינה רציפה מותרת לכלי רכב המוגדרים ברישיונם "משא" "מסחרי" ו"אחוד" בימי א' עד ה' מ 08:00 עד 15:30 ביתר הימים והשעות החניה במקום החניה הראשון הצמוד לתמרור זה מיועד לרכב הנושא תג נכה בלבד</v>
      </c>
      <c r="L310" s="6">
        <f t="shared" si="194"/>
        <v>80</v>
      </c>
      <c r="M310" s="6">
        <f t="shared" si="195"/>
        <v>93</v>
      </c>
      <c r="N310" s="6" t="str">
        <f t="shared" si="196"/>
        <v>08:00</v>
      </c>
      <c r="O310" s="6">
        <f t="shared" si="197"/>
        <v>102</v>
      </c>
      <c r="P310" s="6" t="str">
        <f t="shared" si="198"/>
        <v>15:30</v>
      </c>
      <c r="Q310" s="6">
        <f t="shared" si="199"/>
        <v>192</v>
      </c>
      <c r="R310" s="6" t="str">
        <f t="shared" si="200"/>
        <v>30 ביתר הימים והשעות החניה במקום החניה הראשון הצמוד לתמרור זה מיועד לרכב הנושא תג נכה בלבד</v>
      </c>
      <c r="S310" s="6" t="e">
        <f t="shared" si="201"/>
        <v>#VALUE!</v>
      </c>
      <c r="T310" s="6" t="e">
        <f t="shared" si="202"/>
        <v>#VALUE!</v>
      </c>
      <c r="U310" s="6" t="e">
        <f t="shared" si="203"/>
        <v>#VALUE!</v>
      </c>
      <c r="V310" s="6" t="e">
        <f t="shared" si="204"/>
        <v>#VALUE!</v>
      </c>
      <c r="W310" s="6" t="e">
        <f t="shared" si="205"/>
        <v>#VALUE!</v>
      </c>
      <c r="X310" s="6" t="e">
        <f t="shared" si="206"/>
        <v>#VALUE!</v>
      </c>
      <c r="Y310" s="6" t="e">
        <f t="shared" si="207"/>
        <v>#VALUE!</v>
      </c>
      <c r="Z310" s="6" t="e">
        <f t="shared" si="208"/>
        <v>#VALUE!</v>
      </c>
      <c r="AA310" s="6" t="e">
        <f t="shared" si="209"/>
        <v>#VALUE!</v>
      </c>
      <c r="AB310" s="6">
        <f t="shared" si="210"/>
        <v>192</v>
      </c>
      <c r="AC310" s="6" t="e">
        <f t="shared" si="211"/>
        <v>#VALUE!</v>
      </c>
      <c r="AD310" s="6" t="e">
        <f t="shared" si="212"/>
        <v>#VALUE!</v>
      </c>
      <c r="AE310" s="6" t="e">
        <f t="shared" si="213"/>
        <v>#VALUE!</v>
      </c>
      <c r="AF310" s="6" t="e">
        <f t="shared" si="214"/>
        <v>#VALUE!</v>
      </c>
      <c r="AG310" s="6" t="e">
        <f t="shared" si="215"/>
        <v>#VALUE!</v>
      </c>
      <c r="AH310" s="6"/>
      <c r="AI310" s="6">
        <f t="shared" si="216"/>
        <v>190</v>
      </c>
      <c r="AJ310" s="6" t="str">
        <f t="shared" si="217"/>
        <v>בד</v>
      </c>
      <c r="AK310" s="6" t="e">
        <f t="shared" si="218"/>
        <v>#VALUE!</v>
      </c>
      <c r="AL310" s="6" t="e">
        <f t="shared" si="219"/>
        <v>#VALUE!</v>
      </c>
      <c r="AM310" s="6" t="e">
        <f t="shared" si="220"/>
        <v>#VALUE!</v>
      </c>
      <c r="AN310" s="6" t="e">
        <f t="shared" si="221"/>
        <v>#VALUE!</v>
      </c>
      <c r="AO310" s="6" t="e">
        <f t="shared" si="222"/>
        <v>#VALUE!</v>
      </c>
      <c r="AP310" s="6">
        <f t="shared" si="223"/>
        <v>2</v>
      </c>
      <c r="AQ310" s="6" t="e">
        <f t="shared" si="224"/>
        <v>#VALUE!</v>
      </c>
      <c r="AR310" s="6" t="e">
        <f t="shared" si="225"/>
        <v>#VALUE!</v>
      </c>
      <c r="AS310" s="6" t="e">
        <f t="shared" si="226"/>
        <v>#VALUE!</v>
      </c>
      <c r="AT310" s="6" t="e">
        <f t="shared" si="227"/>
        <v>#VALUE!</v>
      </c>
      <c r="AU310" s="6" t="e">
        <f t="shared" si="228"/>
        <v>#VALUE!</v>
      </c>
      <c r="AV310" s="12">
        <f>IFERROR(VLOOKUP(K310,'prika 24h list'!A:B,2,FALSE),0)</f>
        <v>0</v>
      </c>
    </row>
    <row r="311" spans="1:48" ht="158.4" x14ac:dyDescent="0.3">
      <c r="A311" s="1" t="s">
        <v>312</v>
      </c>
      <c r="B311" s="1">
        <v>3125075</v>
      </c>
      <c r="C311" s="16" t="s">
        <v>910</v>
      </c>
      <c r="D311" s="6">
        <f t="shared" si="186"/>
        <v>16</v>
      </c>
      <c r="E311" s="6" t="str">
        <f t="shared" si="187"/>
        <v>וקף 6</v>
      </c>
      <c r="F311" s="6">
        <f t="shared" si="188"/>
        <v>4</v>
      </c>
      <c r="G311" s="6">
        <f t="shared" si="189"/>
        <v>5</v>
      </c>
      <c r="H311" s="6">
        <f t="shared" si="190"/>
        <v>6</v>
      </c>
      <c r="I311" s="6">
        <f t="shared" si="191"/>
        <v>20</v>
      </c>
      <c r="J311" s="6">
        <f t="shared" si="192"/>
        <v>205</v>
      </c>
      <c r="K311" s="9" t="str">
        <f t="shared" si="193"/>
        <v>פריקה וטעינה רציפה מותרת לכלי רכב המוגדרים ברישיונם "משא" "מסחרי" ו"אחוד" בימי א' עד ה' מ 08:00 עד 19:00 ו' וערבי חג מ 08:00 עד 14:00 ביתר הימים והשעות החניה מותרת לרכב הנושא תג נכה בלבד</v>
      </c>
      <c r="L311" s="6">
        <f t="shared" si="194"/>
        <v>80</v>
      </c>
      <c r="M311" s="6">
        <f t="shared" si="195"/>
        <v>93</v>
      </c>
      <c r="N311" s="6" t="str">
        <f t="shared" si="196"/>
        <v>08:00</v>
      </c>
      <c r="O311" s="6">
        <f t="shared" si="197"/>
        <v>102</v>
      </c>
      <c r="P311" s="6" t="str">
        <f t="shared" si="198"/>
        <v>19:00</v>
      </c>
      <c r="Q311" s="6">
        <f t="shared" si="199"/>
        <v>107</v>
      </c>
      <c r="R311" s="6" t="str">
        <f t="shared" si="200"/>
        <v>00 ו'</v>
      </c>
      <c r="S311" s="6" t="e">
        <f t="shared" si="201"/>
        <v>#VALUE!</v>
      </c>
      <c r="T311" s="6" t="e">
        <f t="shared" si="202"/>
        <v>#VALUE!</v>
      </c>
      <c r="U311" s="6" t="e">
        <f t="shared" si="203"/>
        <v>#VALUE!</v>
      </c>
      <c r="V311" s="6" t="e">
        <f t="shared" si="204"/>
        <v>#VALUE!</v>
      </c>
      <c r="W311" s="6" t="e">
        <f t="shared" si="205"/>
        <v>#VALUE!</v>
      </c>
      <c r="X311" s="6" t="e">
        <f t="shared" si="206"/>
        <v>#VALUE!</v>
      </c>
      <c r="Y311" s="6" t="e">
        <f t="shared" si="207"/>
        <v>#VALUE!</v>
      </c>
      <c r="Z311" s="6" t="e">
        <f t="shared" si="208"/>
        <v>#VALUE!</v>
      </c>
      <c r="AA311" s="6" t="e">
        <f t="shared" si="209"/>
        <v>#VALUE!</v>
      </c>
      <c r="AB311" s="6">
        <f t="shared" si="210"/>
        <v>186</v>
      </c>
      <c r="AC311" s="6" t="e">
        <f t="shared" si="211"/>
        <v>#VALUE!</v>
      </c>
      <c r="AD311" s="6" t="e">
        <f t="shared" si="212"/>
        <v>#VALUE!</v>
      </c>
      <c r="AE311" s="6" t="e">
        <f t="shared" si="213"/>
        <v>#VALUE!</v>
      </c>
      <c r="AF311" s="6" t="e">
        <f t="shared" si="214"/>
        <v>#VALUE!</v>
      </c>
      <c r="AG311" s="6" t="e">
        <f t="shared" si="215"/>
        <v>#VALUE!</v>
      </c>
      <c r="AH311" s="6"/>
      <c r="AI311" s="6">
        <f t="shared" si="216"/>
        <v>105</v>
      </c>
      <c r="AJ311" s="6" t="str">
        <f t="shared" si="217"/>
        <v>ו' וערבי חג מ 08:00 עד 14:00 ביתר הימים והשעות החניה מותרת לרכב הנושא תג נכה בלבד</v>
      </c>
      <c r="AK311" s="6">
        <f t="shared" si="218"/>
        <v>1</v>
      </c>
      <c r="AL311" s="6">
        <f t="shared" si="219"/>
        <v>17</v>
      </c>
      <c r="AM311" s="6" t="str">
        <f t="shared" si="220"/>
        <v>08:00</v>
      </c>
      <c r="AN311" s="6">
        <f t="shared" si="221"/>
        <v>26</v>
      </c>
      <c r="AO311" s="6" t="str">
        <f t="shared" si="222"/>
        <v>14:00</v>
      </c>
      <c r="AP311" s="6">
        <f t="shared" si="223"/>
        <v>81</v>
      </c>
      <c r="AQ311" s="6" t="str">
        <f t="shared" si="224"/>
        <v>00 ביתר הימים והשעות החניה מותרת לרכב הנושא תג נכה בלבד</v>
      </c>
      <c r="AR311" s="6" t="e">
        <f t="shared" si="225"/>
        <v>#VALUE!</v>
      </c>
      <c r="AS311" s="6" t="e">
        <f t="shared" si="226"/>
        <v>#VALUE!</v>
      </c>
      <c r="AT311" s="6" t="e">
        <f t="shared" si="227"/>
        <v>#VALUE!</v>
      </c>
      <c r="AU311" s="6" t="e">
        <f t="shared" si="228"/>
        <v>#VALUE!</v>
      </c>
      <c r="AV311" s="12">
        <f>IFERROR(VLOOKUP(K311,'prika 24h list'!A:B,2,FALSE),0)</f>
        <v>0</v>
      </c>
    </row>
    <row r="312" spans="1:48" ht="201.6" x14ac:dyDescent="0.3">
      <c r="A312" s="1" t="s">
        <v>313</v>
      </c>
      <c r="B312" s="1">
        <v>3125098</v>
      </c>
      <c r="C312" s="16" t="s">
        <v>911</v>
      </c>
      <c r="D312" s="6">
        <f t="shared" si="186"/>
        <v>17</v>
      </c>
      <c r="E312" s="6" t="str">
        <f t="shared" si="187"/>
        <v>קף 10</v>
      </c>
      <c r="F312" s="6">
        <f t="shared" si="188"/>
        <v>3</v>
      </c>
      <c r="G312" s="6">
        <f t="shared" si="189"/>
        <v>5</v>
      </c>
      <c r="H312" s="6">
        <f t="shared" si="190"/>
        <v>10</v>
      </c>
      <c r="I312" s="6">
        <f t="shared" si="191"/>
        <v>21</v>
      </c>
      <c r="J312" s="6">
        <f t="shared" si="192"/>
        <v>220</v>
      </c>
      <c r="K312" s="9" t="str">
        <f t="shared" si="193"/>
        <v>פריקה וטעינה רציפה מותרת לכלי רכב המוגדרים ברישיונם "משא" "מסחרי" ו"אחוד" בימי א' עד ה' מ 09:00 עד 21:00 ביתר הימים והשעות החניה בשני מקום החניה הראשונים הצמודים לתמרור זה מיועד לרכב הנושא תג נכה בלבד</v>
      </c>
      <c r="L312" s="6">
        <f t="shared" si="194"/>
        <v>80</v>
      </c>
      <c r="M312" s="6">
        <f t="shared" si="195"/>
        <v>93</v>
      </c>
      <c r="N312" s="6" t="str">
        <f t="shared" si="196"/>
        <v>09:00</v>
      </c>
      <c r="O312" s="6">
        <f t="shared" si="197"/>
        <v>102</v>
      </c>
      <c r="P312" s="6" t="str">
        <f t="shared" si="198"/>
        <v>21:00</v>
      </c>
      <c r="Q312" s="6">
        <f t="shared" si="199"/>
        <v>200</v>
      </c>
      <c r="R312" s="6" t="str">
        <f t="shared" si="200"/>
        <v>00 ביתר הימים והשעות החניה בשני מקום החניה הראשונים הצמודים לתמרור זה מיועד לרכב הנושא תג נכה בלבד</v>
      </c>
      <c r="S312" s="6" t="e">
        <f t="shared" si="201"/>
        <v>#VALUE!</v>
      </c>
      <c r="T312" s="6" t="e">
        <f t="shared" si="202"/>
        <v>#VALUE!</v>
      </c>
      <c r="U312" s="6" t="e">
        <f t="shared" si="203"/>
        <v>#VALUE!</v>
      </c>
      <c r="V312" s="6" t="e">
        <f t="shared" si="204"/>
        <v>#VALUE!</v>
      </c>
      <c r="W312" s="6" t="e">
        <f t="shared" si="205"/>
        <v>#VALUE!</v>
      </c>
      <c r="X312" s="6" t="e">
        <f t="shared" si="206"/>
        <v>#VALUE!</v>
      </c>
      <c r="Y312" s="6" t="e">
        <f t="shared" si="207"/>
        <v>#VALUE!</v>
      </c>
      <c r="Z312" s="6" t="e">
        <f t="shared" si="208"/>
        <v>#VALUE!</v>
      </c>
      <c r="AA312" s="6" t="e">
        <f t="shared" si="209"/>
        <v>#VALUE!</v>
      </c>
      <c r="AB312" s="6">
        <f t="shared" si="210"/>
        <v>200</v>
      </c>
      <c r="AC312" s="6" t="e">
        <f t="shared" si="211"/>
        <v>#VALUE!</v>
      </c>
      <c r="AD312" s="6" t="e">
        <f t="shared" si="212"/>
        <v>#VALUE!</v>
      </c>
      <c r="AE312" s="6" t="e">
        <f t="shared" si="213"/>
        <v>#VALUE!</v>
      </c>
      <c r="AF312" s="6" t="e">
        <f t="shared" si="214"/>
        <v>#VALUE!</v>
      </c>
      <c r="AG312" s="6" t="e">
        <f t="shared" si="215"/>
        <v>#VALUE!</v>
      </c>
      <c r="AH312" s="6"/>
      <c r="AI312" s="6">
        <f t="shared" si="216"/>
        <v>198</v>
      </c>
      <c r="AJ312" s="6" t="str">
        <f t="shared" si="217"/>
        <v>בד</v>
      </c>
      <c r="AK312" s="6" t="e">
        <f t="shared" si="218"/>
        <v>#VALUE!</v>
      </c>
      <c r="AL312" s="6" t="e">
        <f t="shared" si="219"/>
        <v>#VALUE!</v>
      </c>
      <c r="AM312" s="6" t="e">
        <f t="shared" si="220"/>
        <v>#VALUE!</v>
      </c>
      <c r="AN312" s="6" t="e">
        <f t="shared" si="221"/>
        <v>#VALUE!</v>
      </c>
      <c r="AO312" s="6" t="e">
        <f t="shared" si="222"/>
        <v>#VALUE!</v>
      </c>
      <c r="AP312" s="6">
        <f t="shared" si="223"/>
        <v>2</v>
      </c>
      <c r="AQ312" s="6" t="e">
        <f t="shared" si="224"/>
        <v>#VALUE!</v>
      </c>
      <c r="AR312" s="6" t="e">
        <f t="shared" si="225"/>
        <v>#VALUE!</v>
      </c>
      <c r="AS312" s="6" t="e">
        <f t="shared" si="226"/>
        <v>#VALUE!</v>
      </c>
      <c r="AT312" s="6" t="e">
        <f t="shared" si="227"/>
        <v>#VALUE!</v>
      </c>
      <c r="AU312" s="6" t="e">
        <f t="shared" si="228"/>
        <v>#VALUE!</v>
      </c>
      <c r="AV312" s="12">
        <f>IFERROR(VLOOKUP(K312,'prika 24h list'!A:B,2,FALSE),0)</f>
        <v>0</v>
      </c>
    </row>
    <row r="313" spans="1:48" ht="187.2" x14ac:dyDescent="0.3">
      <c r="A313" s="1" t="s">
        <v>314</v>
      </c>
      <c r="B313" s="1">
        <v>3125103</v>
      </c>
      <c r="C313" s="16" t="s">
        <v>912</v>
      </c>
      <c r="D313" s="6">
        <f t="shared" si="186"/>
        <v>17</v>
      </c>
      <c r="E313" s="6" t="str">
        <f t="shared" si="187"/>
        <v>קף 12</v>
      </c>
      <c r="F313" s="6">
        <f t="shared" si="188"/>
        <v>3</v>
      </c>
      <c r="G313" s="6">
        <f t="shared" si="189"/>
        <v>5</v>
      </c>
      <c r="H313" s="6">
        <f t="shared" si="190"/>
        <v>12</v>
      </c>
      <c r="I313" s="6">
        <f t="shared" si="191"/>
        <v>21</v>
      </c>
      <c r="J313" s="6">
        <f t="shared" si="192"/>
        <v>212</v>
      </c>
      <c r="K313" s="9" t="str">
        <f t="shared" si="193"/>
        <v>פריקה וטעינה רציפה מותרת לכלי רכב המוגדרים ברישיונם "משא" "מסחרי" ו"אחוד" בימי א' עד ו' מ 06:00 עד 16:00 ביתר הימים והשעות החניה במקום החניה הראשון הצמוד לתמרור זה מיועד לרכב הנושא תג נכה בלבד</v>
      </c>
      <c r="L313" s="6" t="e">
        <f t="shared" si="194"/>
        <v>#VALUE!</v>
      </c>
      <c r="M313" s="6" t="e">
        <f t="shared" si="195"/>
        <v>#VALUE!</v>
      </c>
      <c r="N313" s="6" t="e">
        <f t="shared" si="196"/>
        <v>#VALUE!</v>
      </c>
      <c r="O313" s="6" t="e">
        <f t="shared" si="197"/>
        <v>#VALUE!</v>
      </c>
      <c r="P313" s="6" t="e">
        <f t="shared" si="198"/>
        <v>#VALUE!</v>
      </c>
      <c r="Q313" s="6">
        <f t="shared" si="199"/>
        <v>192</v>
      </c>
      <c r="R313" s="6" t="e">
        <f t="shared" si="200"/>
        <v>#VALUE!</v>
      </c>
      <c r="S313" s="6" t="e">
        <f t="shared" si="201"/>
        <v>#VALUE!</v>
      </c>
      <c r="T313" s="6" t="e">
        <f t="shared" si="202"/>
        <v>#VALUE!</v>
      </c>
      <c r="U313" s="6" t="e">
        <f t="shared" si="203"/>
        <v>#VALUE!</v>
      </c>
      <c r="V313" s="6" t="e">
        <f t="shared" si="204"/>
        <v>#VALUE!</v>
      </c>
      <c r="W313" s="6">
        <f t="shared" si="205"/>
        <v>80</v>
      </c>
      <c r="X313" s="6">
        <f t="shared" si="206"/>
        <v>93</v>
      </c>
      <c r="Y313" s="6" t="str">
        <f t="shared" si="207"/>
        <v>06:00</v>
      </c>
      <c r="Z313" s="6">
        <f t="shared" si="208"/>
        <v>102</v>
      </c>
      <c r="AA313" s="6" t="str">
        <f t="shared" si="209"/>
        <v>16:00</v>
      </c>
      <c r="AB313" s="6">
        <f t="shared" si="210"/>
        <v>192</v>
      </c>
      <c r="AC313" s="6" t="str">
        <f t="shared" si="211"/>
        <v>00 ביתר הימים והשעות החניה במקום החניה הראשון הצמוד לתמרור זה מיועד לרכב הנושא תג נכה בלבד</v>
      </c>
      <c r="AD313" s="6" t="e">
        <f t="shared" si="212"/>
        <v>#VALUE!</v>
      </c>
      <c r="AE313" s="6" t="e">
        <f t="shared" si="213"/>
        <v>#VALUE!</v>
      </c>
      <c r="AF313" s="6" t="e">
        <f t="shared" si="214"/>
        <v>#VALUE!</v>
      </c>
      <c r="AG313" s="6" t="e">
        <f t="shared" si="215"/>
        <v>#VALUE!</v>
      </c>
      <c r="AH313" s="6"/>
      <c r="AI313" s="6">
        <f t="shared" si="216"/>
        <v>190</v>
      </c>
      <c r="AJ313" s="6" t="str">
        <f t="shared" si="217"/>
        <v>בד</v>
      </c>
      <c r="AK313" s="6" t="e">
        <f t="shared" si="218"/>
        <v>#VALUE!</v>
      </c>
      <c r="AL313" s="6" t="e">
        <f t="shared" si="219"/>
        <v>#VALUE!</v>
      </c>
      <c r="AM313" s="6" t="e">
        <f t="shared" si="220"/>
        <v>#VALUE!</v>
      </c>
      <c r="AN313" s="6" t="e">
        <f t="shared" si="221"/>
        <v>#VALUE!</v>
      </c>
      <c r="AO313" s="6" t="e">
        <f t="shared" si="222"/>
        <v>#VALUE!</v>
      </c>
      <c r="AP313" s="6">
        <f t="shared" si="223"/>
        <v>2</v>
      </c>
      <c r="AQ313" s="6" t="e">
        <f t="shared" si="224"/>
        <v>#VALUE!</v>
      </c>
      <c r="AR313" s="6" t="e">
        <f t="shared" si="225"/>
        <v>#VALUE!</v>
      </c>
      <c r="AS313" s="6" t="e">
        <f t="shared" si="226"/>
        <v>#VALUE!</v>
      </c>
      <c r="AT313" s="6" t="e">
        <f t="shared" si="227"/>
        <v>#VALUE!</v>
      </c>
      <c r="AU313" s="6" t="e">
        <f t="shared" si="228"/>
        <v>#VALUE!</v>
      </c>
      <c r="AV313" s="12">
        <f>IFERROR(VLOOKUP(K313,'prika 24h list'!A:B,2,FALSE),0)</f>
        <v>0</v>
      </c>
    </row>
    <row r="314" spans="1:48" ht="187.2" x14ac:dyDescent="0.3">
      <c r="A314" s="1" t="s">
        <v>315</v>
      </c>
      <c r="B314" s="1">
        <v>3125109</v>
      </c>
      <c r="C314" s="16" t="s">
        <v>913</v>
      </c>
      <c r="D314" s="6">
        <f t="shared" si="186"/>
        <v>17</v>
      </c>
      <c r="E314" s="6" t="str">
        <f t="shared" si="187"/>
        <v>קף 12</v>
      </c>
      <c r="F314" s="6">
        <f t="shared" si="188"/>
        <v>3</v>
      </c>
      <c r="G314" s="6">
        <f t="shared" si="189"/>
        <v>5</v>
      </c>
      <c r="H314" s="6">
        <f t="shared" si="190"/>
        <v>12</v>
      </c>
      <c r="I314" s="6">
        <f t="shared" si="191"/>
        <v>21</v>
      </c>
      <c r="J314" s="6">
        <f t="shared" si="192"/>
        <v>212</v>
      </c>
      <c r="K314" s="9" t="str">
        <f t="shared" si="193"/>
        <v>פריקה וטעינה רציפה מותרת לכלי רכב המוגדרים ברישיונם "משא" "מסחרי" ו"אחוד" בימי א' עד ה' מ 08:00 עד 16:00 ביתר הימים והשעות החניה במקום החניה הראשון הצמוד לתמרור זה מיועד לרכב הנושא תג נכה בלבד</v>
      </c>
      <c r="L314" s="6">
        <f t="shared" si="194"/>
        <v>80</v>
      </c>
      <c r="M314" s="6">
        <f t="shared" si="195"/>
        <v>93</v>
      </c>
      <c r="N314" s="6" t="str">
        <f t="shared" si="196"/>
        <v>08:00</v>
      </c>
      <c r="O314" s="6">
        <f t="shared" si="197"/>
        <v>102</v>
      </c>
      <c r="P314" s="6" t="str">
        <f t="shared" si="198"/>
        <v>16:00</v>
      </c>
      <c r="Q314" s="6">
        <f t="shared" si="199"/>
        <v>192</v>
      </c>
      <c r="R314" s="6" t="str">
        <f t="shared" si="200"/>
        <v>00 ביתר הימים והשעות החניה במקום החניה הראשון הצמוד לתמרור זה מיועד לרכב הנושא תג נכה בלבד</v>
      </c>
      <c r="S314" s="6" t="e">
        <f t="shared" si="201"/>
        <v>#VALUE!</v>
      </c>
      <c r="T314" s="6" t="e">
        <f t="shared" si="202"/>
        <v>#VALUE!</v>
      </c>
      <c r="U314" s="6" t="e">
        <f t="shared" si="203"/>
        <v>#VALUE!</v>
      </c>
      <c r="V314" s="6" t="e">
        <f t="shared" si="204"/>
        <v>#VALUE!</v>
      </c>
      <c r="W314" s="6" t="e">
        <f t="shared" si="205"/>
        <v>#VALUE!</v>
      </c>
      <c r="X314" s="6" t="e">
        <f t="shared" si="206"/>
        <v>#VALUE!</v>
      </c>
      <c r="Y314" s="6" t="e">
        <f t="shared" si="207"/>
        <v>#VALUE!</v>
      </c>
      <c r="Z314" s="6" t="e">
        <f t="shared" si="208"/>
        <v>#VALUE!</v>
      </c>
      <c r="AA314" s="6" t="e">
        <f t="shared" si="209"/>
        <v>#VALUE!</v>
      </c>
      <c r="AB314" s="6">
        <f t="shared" si="210"/>
        <v>192</v>
      </c>
      <c r="AC314" s="6" t="e">
        <f t="shared" si="211"/>
        <v>#VALUE!</v>
      </c>
      <c r="AD314" s="6" t="e">
        <f t="shared" si="212"/>
        <v>#VALUE!</v>
      </c>
      <c r="AE314" s="6" t="e">
        <f t="shared" si="213"/>
        <v>#VALUE!</v>
      </c>
      <c r="AF314" s="6" t="e">
        <f t="shared" si="214"/>
        <v>#VALUE!</v>
      </c>
      <c r="AG314" s="6" t="e">
        <f t="shared" si="215"/>
        <v>#VALUE!</v>
      </c>
      <c r="AH314" s="6"/>
      <c r="AI314" s="6">
        <f t="shared" si="216"/>
        <v>190</v>
      </c>
      <c r="AJ314" s="6" t="str">
        <f t="shared" si="217"/>
        <v>בד</v>
      </c>
      <c r="AK314" s="6" t="e">
        <f t="shared" si="218"/>
        <v>#VALUE!</v>
      </c>
      <c r="AL314" s="6" t="e">
        <f t="shared" si="219"/>
        <v>#VALUE!</v>
      </c>
      <c r="AM314" s="6" t="e">
        <f t="shared" si="220"/>
        <v>#VALUE!</v>
      </c>
      <c r="AN314" s="6" t="e">
        <f t="shared" si="221"/>
        <v>#VALUE!</v>
      </c>
      <c r="AO314" s="6" t="e">
        <f t="shared" si="222"/>
        <v>#VALUE!</v>
      </c>
      <c r="AP314" s="6">
        <f t="shared" si="223"/>
        <v>2</v>
      </c>
      <c r="AQ314" s="6" t="e">
        <f t="shared" si="224"/>
        <v>#VALUE!</v>
      </c>
      <c r="AR314" s="6" t="e">
        <f t="shared" si="225"/>
        <v>#VALUE!</v>
      </c>
      <c r="AS314" s="6" t="e">
        <f t="shared" si="226"/>
        <v>#VALUE!</v>
      </c>
      <c r="AT314" s="6" t="e">
        <f t="shared" si="227"/>
        <v>#VALUE!</v>
      </c>
      <c r="AU314" s="6" t="e">
        <f t="shared" si="228"/>
        <v>#VALUE!</v>
      </c>
      <c r="AV314" s="12">
        <f>IFERROR(VLOOKUP(K314,'prika 24h list'!A:B,2,FALSE),0)</f>
        <v>0</v>
      </c>
    </row>
    <row r="315" spans="1:48" ht="144" x14ac:dyDescent="0.3">
      <c r="A315" s="1" t="s">
        <v>316</v>
      </c>
      <c r="B315" s="1">
        <v>3125112</v>
      </c>
      <c r="C315" s="16" t="s">
        <v>914</v>
      </c>
      <c r="D315" s="6" t="e">
        <f t="shared" si="186"/>
        <v>#VALUE!</v>
      </c>
      <c r="E315" s="6" t="e">
        <f t="shared" si="187"/>
        <v>#VALUE!</v>
      </c>
      <c r="F315" s="6" t="e">
        <f t="shared" si="188"/>
        <v>#VALUE!</v>
      </c>
      <c r="G315" s="6" t="e">
        <f t="shared" si="189"/>
        <v>#VALUE!</v>
      </c>
      <c r="H315" s="6" t="e">
        <f t="shared" si="190"/>
        <v>#VALUE!</v>
      </c>
      <c r="I315" s="6">
        <f t="shared" si="191"/>
        <v>8</v>
      </c>
      <c r="J315" s="6">
        <f t="shared" si="192"/>
        <v>187</v>
      </c>
      <c r="K315" s="9" t="str">
        <f t="shared" si="193"/>
        <v>פריקה וטעינה רציפה מותרת לכלי רכב המוגדרים ברשיונם "משא", "מסחרי", ו"אחוד" בלבד בימי א' עד ה' מ 08:30 עד 13:00 ביתר הימים והשעות החניה מותרת לכל סוגי הרכב רכב החונה בנגוד לחוק יגרר</v>
      </c>
      <c r="L315" s="6">
        <f t="shared" si="194"/>
        <v>86</v>
      </c>
      <c r="M315" s="6">
        <f t="shared" si="195"/>
        <v>99</v>
      </c>
      <c r="N315" s="6" t="str">
        <f t="shared" si="196"/>
        <v>08:30</v>
      </c>
      <c r="O315" s="6">
        <f t="shared" si="197"/>
        <v>108</v>
      </c>
      <c r="P315" s="6" t="str">
        <f t="shared" si="198"/>
        <v>13:00</v>
      </c>
      <c r="Q315" s="6">
        <f t="shared" si="199"/>
        <v>180</v>
      </c>
      <c r="R315" s="6" t="str">
        <f t="shared" si="200"/>
        <v>00 ביתר הימים והשעות החניה מותרת לכל סוגי הרכב רכב החונה בנגוד לחוק יגרר</v>
      </c>
      <c r="S315" s="6" t="e">
        <f t="shared" si="201"/>
        <v>#VALUE!</v>
      </c>
      <c r="T315" s="6" t="e">
        <f t="shared" si="202"/>
        <v>#VALUE!</v>
      </c>
      <c r="U315" s="6" t="e">
        <f t="shared" si="203"/>
        <v>#VALUE!</v>
      </c>
      <c r="V315" s="6" t="e">
        <f t="shared" si="204"/>
        <v>#VALUE!</v>
      </c>
      <c r="W315" s="6" t="e">
        <f t="shared" si="205"/>
        <v>#VALUE!</v>
      </c>
      <c r="X315" s="6" t="e">
        <f t="shared" si="206"/>
        <v>#VALUE!</v>
      </c>
      <c r="Y315" s="6" t="e">
        <f t="shared" si="207"/>
        <v>#VALUE!</v>
      </c>
      <c r="Z315" s="6" t="e">
        <f t="shared" si="208"/>
        <v>#VALUE!</v>
      </c>
      <c r="AA315" s="6" t="e">
        <f t="shared" si="209"/>
        <v>#VALUE!</v>
      </c>
      <c r="AB315" s="6">
        <f t="shared" si="210"/>
        <v>180</v>
      </c>
      <c r="AC315" s="6" t="e">
        <f t="shared" si="211"/>
        <v>#VALUE!</v>
      </c>
      <c r="AD315" s="6" t="e">
        <f t="shared" si="212"/>
        <v>#VALUE!</v>
      </c>
      <c r="AE315" s="6" t="e">
        <f t="shared" si="213"/>
        <v>#VALUE!</v>
      </c>
      <c r="AF315" s="6" t="e">
        <f t="shared" si="214"/>
        <v>#VALUE!</v>
      </c>
      <c r="AG315" s="6" t="e">
        <f t="shared" si="215"/>
        <v>#VALUE!</v>
      </c>
      <c r="AH315" s="6"/>
      <c r="AI315" s="6">
        <f t="shared" si="216"/>
        <v>178</v>
      </c>
      <c r="AJ315" s="6" t="str">
        <f t="shared" si="217"/>
        <v>רר</v>
      </c>
      <c r="AK315" s="6" t="e">
        <f t="shared" si="218"/>
        <v>#VALUE!</v>
      </c>
      <c r="AL315" s="6" t="e">
        <f t="shared" si="219"/>
        <v>#VALUE!</v>
      </c>
      <c r="AM315" s="6" t="e">
        <f t="shared" si="220"/>
        <v>#VALUE!</v>
      </c>
      <c r="AN315" s="6" t="e">
        <f t="shared" si="221"/>
        <v>#VALUE!</v>
      </c>
      <c r="AO315" s="6" t="e">
        <f t="shared" si="222"/>
        <v>#VALUE!</v>
      </c>
      <c r="AP315" s="6">
        <f t="shared" si="223"/>
        <v>2</v>
      </c>
      <c r="AQ315" s="6" t="e">
        <f t="shared" si="224"/>
        <v>#VALUE!</v>
      </c>
      <c r="AR315" s="6" t="e">
        <f t="shared" si="225"/>
        <v>#VALUE!</v>
      </c>
      <c r="AS315" s="6" t="e">
        <f t="shared" si="226"/>
        <v>#VALUE!</v>
      </c>
      <c r="AT315" s="6" t="e">
        <f t="shared" si="227"/>
        <v>#VALUE!</v>
      </c>
      <c r="AU315" s="6" t="e">
        <f t="shared" si="228"/>
        <v>#VALUE!</v>
      </c>
      <c r="AV315" s="12">
        <f>IFERROR(VLOOKUP(K315,'prika 24h list'!A:B,2,FALSE),0)</f>
        <v>0</v>
      </c>
    </row>
    <row r="316" spans="1:48" ht="230.4" x14ac:dyDescent="0.3">
      <c r="A316" s="1" t="s">
        <v>317</v>
      </c>
      <c r="B316" s="1">
        <v>3125116</v>
      </c>
      <c r="C316" s="16" t="s">
        <v>915</v>
      </c>
      <c r="D316" s="6">
        <f t="shared" si="186"/>
        <v>17</v>
      </c>
      <c r="E316" s="6" t="str">
        <f t="shared" si="187"/>
        <v>קף 12</v>
      </c>
      <c r="F316" s="6">
        <f t="shared" si="188"/>
        <v>3</v>
      </c>
      <c r="G316" s="6">
        <f t="shared" si="189"/>
        <v>5</v>
      </c>
      <c r="H316" s="6">
        <f t="shared" si="190"/>
        <v>12</v>
      </c>
      <c r="I316" s="6">
        <f t="shared" si="191"/>
        <v>21</v>
      </c>
      <c r="J316" s="6">
        <f t="shared" si="192"/>
        <v>246</v>
      </c>
      <c r="K316" s="9" t="str">
        <f t="shared" si="193"/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316" s="6">
        <f t="shared" si="194"/>
        <v>80</v>
      </c>
      <c r="M316" s="6">
        <f t="shared" si="195"/>
        <v>93</v>
      </c>
      <c r="N316" s="6" t="str">
        <f t="shared" si="196"/>
        <v>08:30</v>
      </c>
      <c r="O316" s="6">
        <f t="shared" si="197"/>
        <v>102</v>
      </c>
      <c r="P316" s="6" t="str">
        <f t="shared" si="198"/>
        <v>17:00</v>
      </c>
      <c r="Q316" s="6">
        <f t="shared" si="199"/>
        <v>112</v>
      </c>
      <c r="R316" s="6" t="str">
        <f t="shared" si="200"/>
        <v>00 בימי ו'</v>
      </c>
      <c r="S316" s="6" t="e">
        <f t="shared" si="201"/>
        <v>#VALUE!</v>
      </c>
      <c r="T316" s="6" t="e">
        <f t="shared" si="202"/>
        <v>#VALUE!</v>
      </c>
      <c r="U316" s="6" t="e">
        <f t="shared" si="203"/>
        <v>#VALUE!</v>
      </c>
      <c r="V316" s="6" t="e">
        <f t="shared" si="204"/>
        <v>#VALUE!</v>
      </c>
      <c r="W316" s="6" t="e">
        <f t="shared" si="205"/>
        <v>#VALUE!</v>
      </c>
      <c r="X316" s="6" t="e">
        <f t="shared" si="206"/>
        <v>#VALUE!</v>
      </c>
      <c r="Y316" s="6" t="e">
        <f t="shared" si="207"/>
        <v>#VALUE!</v>
      </c>
      <c r="Z316" s="6" t="e">
        <f t="shared" si="208"/>
        <v>#VALUE!</v>
      </c>
      <c r="AA316" s="6" t="e">
        <f t="shared" si="209"/>
        <v>#VALUE!</v>
      </c>
      <c r="AB316" s="6">
        <f t="shared" si="210"/>
        <v>226</v>
      </c>
      <c r="AC316" s="6" t="e">
        <f t="shared" si="211"/>
        <v>#VALUE!</v>
      </c>
      <c r="AD316" s="6" t="e">
        <f t="shared" si="212"/>
        <v>#VALUE!</v>
      </c>
      <c r="AE316" s="6" t="e">
        <f t="shared" si="213"/>
        <v>#VALUE!</v>
      </c>
      <c r="AF316" s="6" t="e">
        <f t="shared" si="214"/>
        <v>#VALUE!</v>
      </c>
      <c r="AG316" s="6" t="e">
        <f t="shared" si="215"/>
        <v>#VALUE!</v>
      </c>
      <c r="AH316" s="6"/>
      <c r="AI316" s="6">
        <f t="shared" si="216"/>
        <v>110</v>
      </c>
      <c r="AJ316" s="6" t="str">
        <f t="shared" si="217"/>
        <v>ו' וערבי חג מ 08:30 עד 15:00 ביתר הימים והשעות החניה במקום החניה הראשון הצמוד לתמרור זה מיועד לרכב הנושא תג נכה בלבד</v>
      </c>
      <c r="AK316" s="6">
        <f t="shared" si="218"/>
        <v>1</v>
      </c>
      <c r="AL316" s="6">
        <f t="shared" si="219"/>
        <v>17</v>
      </c>
      <c r="AM316" s="6" t="str">
        <f t="shared" si="220"/>
        <v>08:30</v>
      </c>
      <c r="AN316" s="6">
        <f t="shared" si="221"/>
        <v>26</v>
      </c>
      <c r="AO316" s="6" t="str">
        <f t="shared" si="222"/>
        <v>15:00</v>
      </c>
      <c r="AP316" s="6">
        <f t="shared" si="223"/>
        <v>116</v>
      </c>
      <c r="AQ316" s="6" t="str">
        <f t="shared" si="224"/>
        <v>00 ביתר הימים והשעות החניה במקום החניה הראשון הצמוד לתמרור זה מיועד לרכב הנושא תג נכה בלבד</v>
      </c>
      <c r="AR316" s="6" t="e">
        <f t="shared" si="225"/>
        <v>#VALUE!</v>
      </c>
      <c r="AS316" s="6" t="e">
        <f t="shared" si="226"/>
        <v>#VALUE!</v>
      </c>
      <c r="AT316" s="6" t="e">
        <f t="shared" si="227"/>
        <v>#VALUE!</v>
      </c>
      <c r="AU316" s="6" t="e">
        <f t="shared" si="228"/>
        <v>#VALUE!</v>
      </c>
      <c r="AV316" s="12">
        <f>IFERROR(VLOOKUP(K316,'prika 24h list'!A:B,2,FALSE),0)</f>
        <v>0</v>
      </c>
    </row>
    <row r="317" spans="1:48" ht="144" x14ac:dyDescent="0.3">
      <c r="A317" s="1" t="s">
        <v>318</v>
      </c>
      <c r="B317" s="1">
        <v>3125120</v>
      </c>
      <c r="C317" s="16" t="s">
        <v>916</v>
      </c>
      <c r="D317" s="6">
        <f t="shared" si="186"/>
        <v>17</v>
      </c>
      <c r="E317" s="6" t="str">
        <f t="shared" si="187"/>
        <v>קף 12</v>
      </c>
      <c r="F317" s="6">
        <f t="shared" si="188"/>
        <v>3</v>
      </c>
      <c r="G317" s="6">
        <f t="shared" si="189"/>
        <v>5</v>
      </c>
      <c r="H317" s="6">
        <f t="shared" si="190"/>
        <v>12</v>
      </c>
      <c r="I317" s="6">
        <f t="shared" si="191"/>
        <v>21</v>
      </c>
      <c r="J317" s="6">
        <f t="shared" si="192"/>
        <v>201</v>
      </c>
      <c r="K317" s="9" t="str">
        <f t="shared" si="193"/>
        <v>פריקה וטעינה רציפה מותרת לכלי רכב המוגדרים ברשיונם "משא", "מסחרי", ו"אחוד" בלבד בימים א' עד ו' מ 08:00 עד 13:00 ביתר הימים והשעות החניה מותרת לכל סוגי הרכב רכב החונה בנגוד לחוק יגרר</v>
      </c>
      <c r="L317" s="6" t="e">
        <f t="shared" si="194"/>
        <v>#VALUE!</v>
      </c>
      <c r="M317" s="6" t="e">
        <f t="shared" si="195"/>
        <v>#VALUE!</v>
      </c>
      <c r="N317" s="6" t="e">
        <f t="shared" si="196"/>
        <v>#VALUE!</v>
      </c>
      <c r="O317" s="6" t="e">
        <f t="shared" si="197"/>
        <v>#VALUE!</v>
      </c>
      <c r="P317" s="6" t="e">
        <f t="shared" si="198"/>
        <v>#VALUE!</v>
      </c>
      <c r="Q317" s="6">
        <f t="shared" si="199"/>
        <v>181</v>
      </c>
      <c r="R317" s="6" t="e">
        <f t="shared" si="200"/>
        <v>#VALUE!</v>
      </c>
      <c r="S317" s="6" t="e">
        <f t="shared" si="201"/>
        <v>#VALUE!</v>
      </c>
      <c r="T317" s="6" t="e">
        <f t="shared" si="202"/>
        <v>#VALUE!</v>
      </c>
      <c r="U317" s="6" t="e">
        <f t="shared" si="203"/>
        <v>#VALUE!</v>
      </c>
      <c r="V317" s="6" t="e">
        <f t="shared" si="204"/>
        <v>#VALUE!</v>
      </c>
      <c r="W317" s="6">
        <f t="shared" si="205"/>
        <v>87</v>
      </c>
      <c r="X317" s="6">
        <f t="shared" si="206"/>
        <v>100</v>
      </c>
      <c r="Y317" s="6" t="str">
        <f t="shared" si="207"/>
        <v>08:00</v>
      </c>
      <c r="Z317" s="6">
        <f t="shared" si="208"/>
        <v>109</v>
      </c>
      <c r="AA317" s="6" t="str">
        <f t="shared" si="209"/>
        <v>13:00</v>
      </c>
      <c r="AB317" s="6">
        <f t="shared" si="210"/>
        <v>181</v>
      </c>
      <c r="AC317" s="6" t="str">
        <f t="shared" si="211"/>
        <v>00 ביתר הימים והשעות החניה מותרת לכל סוגי הרכב רכב החונה בנגוד לחוק יגרר</v>
      </c>
      <c r="AD317" s="6" t="e">
        <f t="shared" si="212"/>
        <v>#VALUE!</v>
      </c>
      <c r="AE317" s="6" t="e">
        <f t="shared" si="213"/>
        <v>#VALUE!</v>
      </c>
      <c r="AF317" s="6" t="e">
        <f t="shared" si="214"/>
        <v>#VALUE!</v>
      </c>
      <c r="AG317" s="6" t="e">
        <f t="shared" si="215"/>
        <v>#VALUE!</v>
      </c>
      <c r="AH317" s="6"/>
      <c r="AI317" s="6">
        <f t="shared" si="216"/>
        <v>179</v>
      </c>
      <c r="AJ317" s="6" t="str">
        <f t="shared" si="217"/>
        <v>רר</v>
      </c>
      <c r="AK317" s="6" t="e">
        <f t="shared" si="218"/>
        <v>#VALUE!</v>
      </c>
      <c r="AL317" s="6" t="e">
        <f t="shared" si="219"/>
        <v>#VALUE!</v>
      </c>
      <c r="AM317" s="6" t="e">
        <f t="shared" si="220"/>
        <v>#VALUE!</v>
      </c>
      <c r="AN317" s="6" t="e">
        <f t="shared" si="221"/>
        <v>#VALUE!</v>
      </c>
      <c r="AO317" s="6" t="e">
        <f t="shared" si="222"/>
        <v>#VALUE!</v>
      </c>
      <c r="AP317" s="6">
        <f t="shared" si="223"/>
        <v>2</v>
      </c>
      <c r="AQ317" s="6" t="e">
        <f t="shared" si="224"/>
        <v>#VALUE!</v>
      </c>
      <c r="AR317" s="6" t="e">
        <f t="shared" si="225"/>
        <v>#VALUE!</v>
      </c>
      <c r="AS317" s="6" t="e">
        <f t="shared" si="226"/>
        <v>#VALUE!</v>
      </c>
      <c r="AT317" s="6" t="e">
        <f t="shared" si="227"/>
        <v>#VALUE!</v>
      </c>
      <c r="AU317" s="6" t="e">
        <f t="shared" si="228"/>
        <v>#VALUE!</v>
      </c>
      <c r="AV317" s="12">
        <f>IFERROR(VLOOKUP(K317,'prika 24h list'!A:B,2,FALSE),0)</f>
        <v>0</v>
      </c>
    </row>
    <row r="318" spans="1:48" ht="230.4" x14ac:dyDescent="0.3">
      <c r="A318" s="1" t="s">
        <v>319</v>
      </c>
      <c r="B318" s="1">
        <v>3125152</v>
      </c>
      <c r="C318" s="16" t="s">
        <v>917</v>
      </c>
      <c r="D318" s="6">
        <f t="shared" si="186"/>
        <v>17</v>
      </c>
      <c r="E318" s="6" t="str">
        <f t="shared" si="187"/>
        <v>קף 12</v>
      </c>
      <c r="F318" s="6">
        <f t="shared" si="188"/>
        <v>3</v>
      </c>
      <c r="G318" s="6">
        <f t="shared" si="189"/>
        <v>5</v>
      </c>
      <c r="H318" s="6">
        <f t="shared" si="190"/>
        <v>12</v>
      </c>
      <c r="I318" s="6">
        <f t="shared" si="191"/>
        <v>21</v>
      </c>
      <c r="J318" s="6">
        <f t="shared" si="192"/>
        <v>246</v>
      </c>
      <c r="K318" s="9" t="str">
        <f t="shared" si="193"/>
        <v>פריקה וטעינה רציפה מותרת לכלי רכב המוגדרים ברישיונם "משא" "מסחרי" ו"אחוד" בימי א' עד ה' מ 08:00 עד 16:30 בימי ו' וערבי חג מ 08:00 עד 12:30 ביתר הימים והשעות החניה במקום החניה הראשון הצמוד לתמרור זה מיועד לרכב הנושא תג נכה בלבד</v>
      </c>
      <c r="L318" s="6">
        <f t="shared" si="194"/>
        <v>80</v>
      </c>
      <c r="M318" s="6">
        <f t="shared" si="195"/>
        <v>93</v>
      </c>
      <c r="N318" s="6" t="str">
        <f t="shared" si="196"/>
        <v>08:00</v>
      </c>
      <c r="O318" s="6">
        <f t="shared" si="197"/>
        <v>102</v>
      </c>
      <c r="P318" s="6" t="str">
        <f t="shared" si="198"/>
        <v>16:30</v>
      </c>
      <c r="Q318" s="6">
        <f t="shared" si="199"/>
        <v>112</v>
      </c>
      <c r="R318" s="6" t="str">
        <f t="shared" si="200"/>
        <v>30 בימי ו'</v>
      </c>
      <c r="S318" s="6" t="e">
        <f t="shared" si="201"/>
        <v>#VALUE!</v>
      </c>
      <c r="T318" s="6" t="e">
        <f t="shared" si="202"/>
        <v>#VALUE!</v>
      </c>
      <c r="U318" s="6" t="e">
        <f t="shared" si="203"/>
        <v>#VALUE!</v>
      </c>
      <c r="V318" s="6" t="e">
        <f t="shared" si="204"/>
        <v>#VALUE!</v>
      </c>
      <c r="W318" s="6" t="e">
        <f t="shared" si="205"/>
        <v>#VALUE!</v>
      </c>
      <c r="X318" s="6" t="e">
        <f t="shared" si="206"/>
        <v>#VALUE!</v>
      </c>
      <c r="Y318" s="6" t="e">
        <f t="shared" si="207"/>
        <v>#VALUE!</v>
      </c>
      <c r="Z318" s="6" t="e">
        <f t="shared" si="208"/>
        <v>#VALUE!</v>
      </c>
      <c r="AA318" s="6" t="e">
        <f t="shared" si="209"/>
        <v>#VALUE!</v>
      </c>
      <c r="AB318" s="6">
        <f t="shared" si="210"/>
        <v>226</v>
      </c>
      <c r="AC318" s="6" t="e">
        <f t="shared" si="211"/>
        <v>#VALUE!</v>
      </c>
      <c r="AD318" s="6" t="e">
        <f t="shared" si="212"/>
        <v>#VALUE!</v>
      </c>
      <c r="AE318" s="6" t="e">
        <f t="shared" si="213"/>
        <v>#VALUE!</v>
      </c>
      <c r="AF318" s="6" t="e">
        <f t="shared" si="214"/>
        <v>#VALUE!</v>
      </c>
      <c r="AG318" s="6" t="e">
        <f t="shared" si="215"/>
        <v>#VALUE!</v>
      </c>
      <c r="AH318" s="6"/>
      <c r="AI318" s="6">
        <f t="shared" si="216"/>
        <v>110</v>
      </c>
      <c r="AJ318" s="6" t="str">
        <f t="shared" si="217"/>
        <v>ו' וערבי חג מ 08:00 עד 12:30 ביתר הימים והשעות החניה במקום החניה הראשון הצמוד לתמרור זה מיועד לרכב הנושא תג נכה בלבד</v>
      </c>
      <c r="AK318" s="6">
        <f t="shared" si="218"/>
        <v>1</v>
      </c>
      <c r="AL318" s="6">
        <f t="shared" si="219"/>
        <v>17</v>
      </c>
      <c r="AM318" s="6" t="str">
        <f t="shared" si="220"/>
        <v>08:00</v>
      </c>
      <c r="AN318" s="6">
        <f t="shared" si="221"/>
        <v>26</v>
      </c>
      <c r="AO318" s="6" t="str">
        <f t="shared" si="222"/>
        <v>12:30</v>
      </c>
      <c r="AP318" s="6">
        <f t="shared" si="223"/>
        <v>116</v>
      </c>
      <c r="AQ318" s="6" t="str">
        <f t="shared" si="224"/>
        <v>30 ביתר הימים והשעות החניה במקום החניה הראשון הצמוד לתמרור זה מיועד לרכב הנושא תג נכה בלבד</v>
      </c>
      <c r="AR318" s="6" t="e">
        <f t="shared" si="225"/>
        <v>#VALUE!</v>
      </c>
      <c r="AS318" s="6" t="e">
        <f t="shared" si="226"/>
        <v>#VALUE!</v>
      </c>
      <c r="AT318" s="6" t="e">
        <f t="shared" si="227"/>
        <v>#VALUE!</v>
      </c>
      <c r="AU318" s="6" t="e">
        <f t="shared" si="228"/>
        <v>#VALUE!</v>
      </c>
      <c r="AV318" s="12">
        <f>IFERROR(VLOOKUP(K318,'prika 24h list'!A:B,2,FALSE),0)</f>
        <v>0</v>
      </c>
    </row>
    <row r="319" spans="1:48" ht="230.4" x14ac:dyDescent="0.3">
      <c r="A319" s="1" t="s">
        <v>320</v>
      </c>
      <c r="B319" s="1">
        <v>3125154</v>
      </c>
      <c r="C319" s="16" t="s">
        <v>867</v>
      </c>
      <c r="D319" s="6">
        <f t="shared" si="186"/>
        <v>17</v>
      </c>
      <c r="E319" s="6" t="str">
        <f t="shared" si="187"/>
        <v>קף 12</v>
      </c>
      <c r="F319" s="6">
        <f t="shared" si="188"/>
        <v>3</v>
      </c>
      <c r="G319" s="6">
        <f t="shared" si="189"/>
        <v>5</v>
      </c>
      <c r="H319" s="6">
        <f t="shared" si="190"/>
        <v>12</v>
      </c>
      <c r="I319" s="6">
        <f t="shared" si="191"/>
        <v>21</v>
      </c>
      <c r="J319" s="6">
        <f t="shared" si="192"/>
        <v>246</v>
      </c>
      <c r="K319" s="9" t="str">
        <f t="shared" si="193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319" s="6">
        <f t="shared" si="194"/>
        <v>80</v>
      </c>
      <c r="M319" s="6">
        <f t="shared" si="195"/>
        <v>93</v>
      </c>
      <c r="N319" s="6" t="str">
        <f t="shared" si="196"/>
        <v>09:00</v>
      </c>
      <c r="O319" s="6">
        <f t="shared" si="197"/>
        <v>102</v>
      </c>
      <c r="P319" s="6" t="str">
        <f t="shared" si="198"/>
        <v>15:00</v>
      </c>
      <c r="Q319" s="6">
        <f t="shared" si="199"/>
        <v>112</v>
      </c>
      <c r="R319" s="6" t="str">
        <f t="shared" si="200"/>
        <v>00 בימי ו'</v>
      </c>
      <c r="S319" s="6" t="e">
        <f t="shared" si="201"/>
        <v>#VALUE!</v>
      </c>
      <c r="T319" s="6" t="e">
        <f t="shared" si="202"/>
        <v>#VALUE!</v>
      </c>
      <c r="U319" s="6" t="e">
        <f t="shared" si="203"/>
        <v>#VALUE!</v>
      </c>
      <c r="V319" s="6" t="e">
        <f t="shared" si="204"/>
        <v>#VALUE!</v>
      </c>
      <c r="W319" s="6" t="e">
        <f t="shared" si="205"/>
        <v>#VALUE!</v>
      </c>
      <c r="X319" s="6" t="e">
        <f t="shared" si="206"/>
        <v>#VALUE!</v>
      </c>
      <c r="Y319" s="6" t="e">
        <f t="shared" si="207"/>
        <v>#VALUE!</v>
      </c>
      <c r="Z319" s="6" t="e">
        <f t="shared" si="208"/>
        <v>#VALUE!</v>
      </c>
      <c r="AA319" s="6" t="e">
        <f t="shared" si="209"/>
        <v>#VALUE!</v>
      </c>
      <c r="AB319" s="6">
        <f t="shared" si="210"/>
        <v>226</v>
      </c>
      <c r="AC319" s="6" t="e">
        <f t="shared" si="211"/>
        <v>#VALUE!</v>
      </c>
      <c r="AD319" s="6" t="e">
        <f t="shared" si="212"/>
        <v>#VALUE!</v>
      </c>
      <c r="AE319" s="6" t="e">
        <f t="shared" si="213"/>
        <v>#VALUE!</v>
      </c>
      <c r="AF319" s="6" t="e">
        <f t="shared" si="214"/>
        <v>#VALUE!</v>
      </c>
      <c r="AG319" s="6" t="e">
        <f t="shared" si="215"/>
        <v>#VALUE!</v>
      </c>
      <c r="AH319" s="6"/>
      <c r="AI319" s="6">
        <f t="shared" si="216"/>
        <v>110</v>
      </c>
      <c r="AJ319" s="6" t="str">
        <f t="shared" si="217"/>
        <v>ו' וערבי חג מ 09:00 עד 13:00 ביתר הימים והשעות החניה במקום החניה הראשון הצמוד לתמרור זה מיועד לרכב הנושא תג נכה בלבד</v>
      </c>
      <c r="AK319" s="6">
        <f t="shared" si="218"/>
        <v>1</v>
      </c>
      <c r="AL319" s="6">
        <f t="shared" si="219"/>
        <v>17</v>
      </c>
      <c r="AM319" s="6" t="str">
        <f t="shared" si="220"/>
        <v>09:00</v>
      </c>
      <c r="AN319" s="6">
        <f t="shared" si="221"/>
        <v>26</v>
      </c>
      <c r="AO319" s="6" t="str">
        <f t="shared" si="222"/>
        <v>13:00</v>
      </c>
      <c r="AP319" s="6">
        <f t="shared" si="223"/>
        <v>116</v>
      </c>
      <c r="AQ319" s="6" t="str">
        <f t="shared" si="224"/>
        <v>00 ביתר הימים והשעות החניה במקום החניה הראשון הצמוד לתמרור זה מיועד לרכב הנושא תג נכה בלבד</v>
      </c>
      <c r="AR319" s="6" t="e">
        <f t="shared" si="225"/>
        <v>#VALUE!</v>
      </c>
      <c r="AS319" s="6" t="e">
        <f t="shared" si="226"/>
        <v>#VALUE!</v>
      </c>
      <c r="AT319" s="6" t="e">
        <f t="shared" si="227"/>
        <v>#VALUE!</v>
      </c>
      <c r="AU319" s="6" t="e">
        <f t="shared" si="228"/>
        <v>#VALUE!</v>
      </c>
      <c r="AV319" s="12">
        <f>IFERROR(VLOOKUP(K319,'prika 24h list'!A:B,2,FALSE),0)</f>
        <v>0</v>
      </c>
    </row>
    <row r="320" spans="1:48" ht="187.2" x14ac:dyDescent="0.3">
      <c r="A320" s="1" t="s">
        <v>321</v>
      </c>
      <c r="B320" s="1">
        <v>3125156</v>
      </c>
      <c r="C320" s="16" t="s">
        <v>847</v>
      </c>
      <c r="D320" s="6">
        <f t="shared" si="186"/>
        <v>17</v>
      </c>
      <c r="E320" s="6" t="str">
        <f t="shared" si="187"/>
        <v>קף 12</v>
      </c>
      <c r="F320" s="6">
        <f t="shared" si="188"/>
        <v>3</v>
      </c>
      <c r="G320" s="6">
        <f t="shared" si="189"/>
        <v>5</v>
      </c>
      <c r="H320" s="6">
        <f t="shared" si="190"/>
        <v>12</v>
      </c>
      <c r="I320" s="6">
        <f t="shared" si="191"/>
        <v>21</v>
      </c>
      <c r="J320" s="6">
        <f t="shared" si="192"/>
        <v>212</v>
      </c>
      <c r="K320" s="9" t="str">
        <f t="shared" si="193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320" s="6">
        <f t="shared" si="194"/>
        <v>80</v>
      </c>
      <c r="M320" s="6">
        <f t="shared" si="195"/>
        <v>93</v>
      </c>
      <c r="N320" s="6" t="str">
        <f t="shared" si="196"/>
        <v>08:00</v>
      </c>
      <c r="O320" s="6">
        <f t="shared" si="197"/>
        <v>102</v>
      </c>
      <c r="P320" s="6" t="str">
        <f t="shared" si="198"/>
        <v>17:00</v>
      </c>
      <c r="Q320" s="6">
        <f t="shared" si="199"/>
        <v>192</v>
      </c>
      <c r="R320" s="6" t="str">
        <f t="shared" si="200"/>
        <v>00 ביתר הימים והשעות החניה במקום החניה הראשון הצמוד לתמרור זה מיועד לרכב הנושא תג נכה בלבד</v>
      </c>
      <c r="S320" s="6" t="e">
        <f t="shared" si="201"/>
        <v>#VALUE!</v>
      </c>
      <c r="T320" s="6" t="e">
        <f t="shared" si="202"/>
        <v>#VALUE!</v>
      </c>
      <c r="U320" s="6" t="e">
        <f t="shared" si="203"/>
        <v>#VALUE!</v>
      </c>
      <c r="V320" s="6" t="e">
        <f t="shared" si="204"/>
        <v>#VALUE!</v>
      </c>
      <c r="W320" s="6" t="e">
        <f t="shared" si="205"/>
        <v>#VALUE!</v>
      </c>
      <c r="X320" s="6" t="e">
        <f t="shared" si="206"/>
        <v>#VALUE!</v>
      </c>
      <c r="Y320" s="6" t="e">
        <f t="shared" si="207"/>
        <v>#VALUE!</v>
      </c>
      <c r="Z320" s="6" t="e">
        <f t="shared" si="208"/>
        <v>#VALUE!</v>
      </c>
      <c r="AA320" s="6" t="e">
        <f t="shared" si="209"/>
        <v>#VALUE!</v>
      </c>
      <c r="AB320" s="6">
        <f t="shared" si="210"/>
        <v>192</v>
      </c>
      <c r="AC320" s="6" t="e">
        <f t="shared" si="211"/>
        <v>#VALUE!</v>
      </c>
      <c r="AD320" s="6" t="e">
        <f t="shared" si="212"/>
        <v>#VALUE!</v>
      </c>
      <c r="AE320" s="6" t="e">
        <f t="shared" si="213"/>
        <v>#VALUE!</v>
      </c>
      <c r="AF320" s="6" t="e">
        <f t="shared" si="214"/>
        <v>#VALUE!</v>
      </c>
      <c r="AG320" s="6" t="e">
        <f t="shared" si="215"/>
        <v>#VALUE!</v>
      </c>
      <c r="AH320" s="6"/>
      <c r="AI320" s="6">
        <f t="shared" si="216"/>
        <v>190</v>
      </c>
      <c r="AJ320" s="6" t="str">
        <f t="shared" si="217"/>
        <v>בד</v>
      </c>
      <c r="AK320" s="6" t="e">
        <f t="shared" si="218"/>
        <v>#VALUE!</v>
      </c>
      <c r="AL320" s="6" t="e">
        <f t="shared" si="219"/>
        <v>#VALUE!</v>
      </c>
      <c r="AM320" s="6" t="e">
        <f t="shared" si="220"/>
        <v>#VALUE!</v>
      </c>
      <c r="AN320" s="6" t="e">
        <f t="shared" si="221"/>
        <v>#VALUE!</v>
      </c>
      <c r="AO320" s="6" t="e">
        <f t="shared" si="222"/>
        <v>#VALUE!</v>
      </c>
      <c r="AP320" s="6">
        <f t="shared" si="223"/>
        <v>2</v>
      </c>
      <c r="AQ320" s="6" t="e">
        <f t="shared" si="224"/>
        <v>#VALUE!</v>
      </c>
      <c r="AR320" s="6" t="e">
        <f t="shared" si="225"/>
        <v>#VALUE!</v>
      </c>
      <c r="AS320" s="6" t="e">
        <f t="shared" si="226"/>
        <v>#VALUE!</v>
      </c>
      <c r="AT320" s="6" t="e">
        <f t="shared" si="227"/>
        <v>#VALUE!</v>
      </c>
      <c r="AU320" s="6" t="e">
        <f t="shared" si="228"/>
        <v>#VALUE!</v>
      </c>
      <c r="AV320" s="12">
        <f>IFERROR(VLOOKUP(K320,'prika 24h list'!A:B,2,FALSE),0)</f>
        <v>0</v>
      </c>
    </row>
    <row r="321" spans="1:48" ht="244.8" x14ac:dyDescent="0.3">
      <c r="A321" s="1" t="s">
        <v>322</v>
      </c>
      <c r="B321" s="1">
        <v>3125162</v>
      </c>
      <c r="C321" s="16" t="s">
        <v>918</v>
      </c>
      <c r="D321" s="6">
        <f t="shared" si="186"/>
        <v>17</v>
      </c>
      <c r="E321" s="6" t="str">
        <f t="shared" si="187"/>
        <v>קף 18</v>
      </c>
      <c r="F321" s="6">
        <f t="shared" si="188"/>
        <v>3</v>
      </c>
      <c r="G321" s="6">
        <f t="shared" si="189"/>
        <v>5</v>
      </c>
      <c r="H321" s="6">
        <f t="shared" si="190"/>
        <v>18</v>
      </c>
      <c r="I321" s="6">
        <f t="shared" si="191"/>
        <v>21</v>
      </c>
      <c r="J321" s="6">
        <f t="shared" si="192"/>
        <v>254</v>
      </c>
      <c r="K321" s="9" t="str">
        <f t="shared" si="193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בשני מקום החניה הראשונים הצמודים לתמרור זה מיועד לרכב הנושא תג נכה בלבד</v>
      </c>
      <c r="L321" s="6">
        <f t="shared" si="194"/>
        <v>80</v>
      </c>
      <c r="M321" s="6">
        <f t="shared" si="195"/>
        <v>93</v>
      </c>
      <c r="N321" s="6" t="str">
        <f t="shared" si="196"/>
        <v>07:00</v>
      </c>
      <c r="O321" s="6">
        <f t="shared" si="197"/>
        <v>102</v>
      </c>
      <c r="P321" s="6" t="str">
        <f t="shared" si="198"/>
        <v>17:00</v>
      </c>
      <c r="Q321" s="6">
        <f t="shared" si="199"/>
        <v>112</v>
      </c>
      <c r="R321" s="6" t="str">
        <f t="shared" si="200"/>
        <v>00 בימי ו'</v>
      </c>
      <c r="S321" s="6" t="e">
        <f t="shared" si="201"/>
        <v>#VALUE!</v>
      </c>
      <c r="T321" s="6" t="e">
        <f t="shared" si="202"/>
        <v>#VALUE!</v>
      </c>
      <c r="U321" s="6" t="e">
        <f t="shared" si="203"/>
        <v>#VALUE!</v>
      </c>
      <c r="V321" s="6" t="e">
        <f t="shared" si="204"/>
        <v>#VALUE!</v>
      </c>
      <c r="W321" s="6" t="e">
        <f t="shared" si="205"/>
        <v>#VALUE!</v>
      </c>
      <c r="X321" s="6" t="e">
        <f t="shared" si="206"/>
        <v>#VALUE!</v>
      </c>
      <c r="Y321" s="6" t="e">
        <f t="shared" si="207"/>
        <v>#VALUE!</v>
      </c>
      <c r="Z321" s="6" t="e">
        <f t="shared" si="208"/>
        <v>#VALUE!</v>
      </c>
      <c r="AA321" s="6" t="e">
        <f t="shared" si="209"/>
        <v>#VALUE!</v>
      </c>
      <c r="AB321" s="6">
        <f t="shared" si="210"/>
        <v>234</v>
      </c>
      <c r="AC321" s="6" t="e">
        <f t="shared" si="211"/>
        <v>#VALUE!</v>
      </c>
      <c r="AD321" s="6" t="e">
        <f t="shared" si="212"/>
        <v>#VALUE!</v>
      </c>
      <c r="AE321" s="6" t="e">
        <f t="shared" si="213"/>
        <v>#VALUE!</v>
      </c>
      <c r="AF321" s="6" t="e">
        <f t="shared" si="214"/>
        <v>#VALUE!</v>
      </c>
      <c r="AG321" s="6" t="e">
        <f t="shared" si="215"/>
        <v>#VALUE!</v>
      </c>
      <c r="AH321" s="6"/>
      <c r="AI321" s="6">
        <f t="shared" si="216"/>
        <v>110</v>
      </c>
      <c r="AJ321" s="6" t="str">
        <f t="shared" si="217"/>
        <v>ו' וערבי חג מ 07:00 עד 13:00 ביתר הימים והשעות החניה בשני מקום החניה הראשונים הצמודים לתמרור זה מיועד לרכב הנושא תג נכה בלבד</v>
      </c>
      <c r="AK321" s="6">
        <f t="shared" si="218"/>
        <v>1</v>
      </c>
      <c r="AL321" s="6">
        <f t="shared" si="219"/>
        <v>17</v>
      </c>
      <c r="AM321" s="6" t="str">
        <f t="shared" si="220"/>
        <v>07:00</v>
      </c>
      <c r="AN321" s="6">
        <f t="shared" si="221"/>
        <v>26</v>
      </c>
      <c r="AO321" s="6" t="str">
        <f t="shared" si="222"/>
        <v>13:00</v>
      </c>
      <c r="AP321" s="6">
        <f t="shared" si="223"/>
        <v>124</v>
      </c>
      <c r="AQ321" s="6" t="str">
        <f t="shared" si="224"/>
        <v>00 ביתר הימים והשעות החניה בשני מקום החניה הראשונים הצמודים לתמרור זה מיועד לרכב הנושא תג נכה בלבד</v>
      </c>
      <c r="AR321" s="6" t="e">
        <f t="shared" si="225"/>
        <v>#VALUE!</v>
      </c>
      <c r="AS321" s="6" t="e">
        <f t="shared" si="226"/>
        <v>#VALUE!</v>
      </c>
      <c r="AT321" s="6" t="e">
        <f t="shared" si="227"/>
        <v>#VALUE!</v>
      </c>
      <c r="AU321" s="6" t="e">
        <f t="shared" si="228"/>
        <v>#VALUE!</v>
      </c>
      <c r="AV321" s="12">
        <f>IFERROR(VLOOKUP(K321,'prika 24h list'!A:B,2,FALSE),0)</f>
        <v>0</v>
      </c>
    </row>
    <row r="322" spans="1:48" ht="172.8" x14ac:dyDescent="0.3">
      <c r="A322" s="1" t="s">
        <v>323</v>
      </c>
      <c r="B322" s="1">
        <v>3125164</v>
      </c>
      <c r="C322" s="16" t="s">
        <v>919</v>
      </c>
      <c r="D322" s="6">
        <f t="shared" si="186"/>
        <v>16</v>
      </c>
      <c r="E322" s="6" t="str">
        <f t="shared" si="187"/>
        <v>וקף 6</v>
      </c>
      <c r="F322" s="6">
        <f t="shared" si="188"/>
        <v>4</v>
      </c>
      <c r="G322" s="6">
        <f t="shared" si="189"/>
        <v>5</v>
      </c>
      <c r="H322" s="6">
        <f t="shared" si="190"/>
        <v>6</v>
      </c>
      <c r="I322" s="6">
        <f t="shared" si="191"/>
        <v>20</v>
      </c>
      <c r="J322" s="6">
        <f t="shared" si="192"/>
        <v>215</v>
      </c>
      <c r="K322" s="9" t="str">
        <f t="shared" si="193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לרכב הנושא תג נכה בלבד</v>
      </c>
      <c r="L322" s="6">
        <f t="shared" si="194"/>
        <v>80</v>
      </c>
      <c r="M322" s="6">
        <f t="shared" si="195"/>
        <v>93</v>
      </c>
      <c r="N322" s="6" t="str">
        <f t="shared" si="196"/>
        <v>09:00</v>
      </c>
      <c r="O322" s="6">
        <f t="shared" si="197"/>
        <v>102</v>
      </c>
      <c r="P322" s="6" t="str">
        <f t="shared" si="198"/>
        <v>15:00</v>
      </c>
      <c r="Q322" s="6">
        <f t="shared" si="199"/>
        <v>112</v>
      </c>
      <c r="R322" s="6" t="str">
        <f t="shared" si="200"/>
        <v>00 בימי ו'</v>
      </c>
      <c r="S322" s="6" t="e">
        <f t="shared" si="201"/>
        <v>#VALUE!</v>
      </c>
      <c r="T322" s="6" t="e">
        <f t="shared" si="202"/>
        <v>#VALUE!</v>
      </c>
      <c r="U322" s="6" t="e">
        <f t="shared" si="203"/>
        <v>#VALUE!</v>
      </c>
      <c r="V322" s="6" t="e">
        <f t="shared" si="204"/>
        <v>#VALUE!</v>
      </c>
      <c r="W322" s="6" t="e">
        <f t="shared" si="205"/>
        <v>#VALUE!</v>
      </c>
      <c r="X322" s="6" t="e">
        <f t="shared" si="206"/>
        <v>#VALUE!</v>
      </c>
      <c r="Y322" s="6" t="e">
        <f t="shared" si="207"/>
        <v>#VALUE!</v>
      </c>
      <c r="Z322" s="6" t="e">
        <f t="shared" si="208"/>
        <v>#VALUE!</v>
      </c>
      <c r="AA322" s="6" t="e">
        <f t="shared" si="209"/>
        <v>#VALUE!</v>
      </c>
      <c r="AB322" s="6">
        <f t="shared" si="210"/>
        <v>196</v>
      </c>
      <c r="AC322" s="6" t="e">
        <f t="shared" si="211"/>
        <v>#VALUE!</v>
      </c>
      <c r="AD322" s="6" t="e">
        <f t="shared" si="212"/>
        <v>#VALUE!</v>
      </c>
      <c r="AE322" s="6" t="e">
        <f t="shared" si="213"/>
        <v>#VALUE!</v>
      </c>
      <c r="AF322" s="6" t="e">
        <f t="shared" si="214"/>
        <v>#VALUE!</v>
      </c>
      <c r="AG322" s="6" t="e">
        <f t="shared" si="215"/>
        <v>#VALUE!</v>
      </c>
      <c r="AH322" s="6"/>
      <c r="AI322" s="6">
        <f t="shared" si="216"/>
        <v>110</v>
      </c>
      <c r="AJ322" s="6" t="str">
        <f t="shared" si="217"/>
        <v>ו' וערבי חג מ 09:00 עד 13:00 ביתר הימים והשעות החניה מותרת לרכב לרכב הנושא תג נכה בלבד</v>
      </c>
      <c r="AK322" s="6">
        <f t="shared" si="218"/>
        <v>1</v>
      </c>
      <c r="AL322" s="6">
        <f t="shared" si="219"/>
        <v>17</v>
      </c>
      <c r="AM322" s="6" t="str">
        <f t="shared" si="220"/>
        <v>09:00</v>
      </c>
      <c r="AN322" s="6">
        <f t="shared" si="221"/>
        <v>26</v>
      </c>
      <c r="AO322" s="6" t="str">
        <f t="shared" si="222"/>
        <v>13:00</v>
      </c>
      <c r="AP322" s="6">
        <f t="shared" si="223"/>
        <v>86</v>
      </c>
      <c r="AQ322" s="6" t="str">
        <f t="shared" si="224"/>
        <v>00 ביתר הימים והשעות החניה מותרת לרכב לרכב הנושא תג נכה בלבד</v>
      </c>
      <c r="AR322" s="6" t="e">
        <f t="shared" si="225"/>
        <v>#VALUE!</v>
      </c>
      <c r="AS322" s="6" t="e">
        <f t="shared" si="226"/>
        <v>#VALUE!</v>
      </c>
      <c r="AT322" s="6" t="e">
        <f t="shared" si="227"/>
        <v>#VALUE!</v>
      </c>
      <c r="AU322" s="6" t="e">
        <f t="shared" si="228"/>
        <v>#VALUE!</v>
      </c>
      <c r="AV322" s="12">
        <f>IFERROR(VLOOKUP(K322,'prika 24h list'!A:B,2,FALSE),0)</f>
        <v>0</v>
      </c>
    </row>
    <row r="323" spans="1:48" ht="230.4" x14ac:dyDescent="0.3">
      <c r="A323" s="1" t="s">
        <v>324</v>
      </c>
      <c r="B323" s="1">
        <v>3125173</v>
      </c>
      <c r="C323" s="16" t="s">
        <v>866</v>
      </c>
      <c r="D323" s="6">
        <f t="shared" ref="D323:D386" si="229">FIND("מטר",C323)</f>
        <v>17</v>
      </c>
      <c r="E323" s="6" t="str">
        <f t="shared" ref="E323:E386" si="230">MID(C323,D323-6,5)</f>
        <v>קף 12</v>
      </c>
      <c r="F323" s="6">
        <f t="shared" ref="F323:F386" si="231">FIND(" ",E323)</f>
        <v>3</v>
      </c>
      <c r="G323" s="6">
        <f t="shared" ref="G323:G386" si="232">LEN(E323)</f>
        <v>5</v>
      </c>
      <c r="H323" s="6">
        <f t="shared" ref="H323:H386" si="233">_xlfn.NUMBERVALUE(MID(E323,F323+1,G323-F323))</f>
        <v>12</v>
      </c>
      <c r="I323" s="6">
        <f t="shared" ref="I323:I386" si="234">FIND("פריקה",C323)</f>
        <v>21</v>
      </c>
      <c r="J323" s="6">
        <f t="shared" ref="J323:J386" si="235">LEN(C323)</f>
        <v>246</v>
      </c>
      <c r="K323" s="9" t="str">
        <f t="shared" ref="K323:K386" si="236">RIGHT(C323,J323-I323+1)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323" s="6">
        <f t="shared" ref="L323:L386" si="237">FIND("א' עד ה'",$K323)</f>
        <v>80</v>
      </c>
      <c r="M323" s="6">
        <f t="shared" ref="M323:M386" si="238">FIND(":",$K323,L323)</f>
        <v>93</v>
      </c>
      <c r="N323" s="6" t="str">
        <f t="shared" ref="N323:N386" si="239">MID($K323,M323-2,5)</f>
        <v>08:00</v>
      </c>
      <c r="O323" s="6">
        <f t="shared" ref="O323:O386" si="240">FIND(":",$K323,M323+1)</f>
        <v>102</v>
      </c>
      <c r="P323" s="6" t="str">
        <f t="shared" ref="P323:P386" si="241">MID($K323,O323-2,5)</f>
        <v>17:00</v>
      </c>
      <c r="Q323" s="6">
        <f t="shared" ref="Q323:Q386" si="242">IFERROR(FIND("'",$K323,O323+1),LEN($K323))</f>
        <v>112</v>
      </c>
      <c r="R323" s="6" t="str">
        <f t="shared" ref="R323:R386" si="243">MID($K323,O323+1,Q323-O323)</f>
        <v>00 בימי ו'</v>
      </c>
      <c r="S323" s="6" t="e">
        <f t="shared" ref="S323:S386" si="244">FIND(":",R323)</f>
        <v>#VALUE!</v>
      </c>
      <c r="T323" s="6" t="e">
        <f t="shared" ref="T323:T386" si="245">MID(R323,S323-2,5)</f>
        <v>#VALUE!</v>
      </c>
      <c r="U323" s="6" t="e">
        <f t="shared" ref="U323:U386" si="246">FIND(":",R323,S323+1)</f>
        <v>#VALUE!</v>
      </c>
      <c r="V323" s="6" t="e">
        <f t="shared" ref="V323:V386" si="247">MID(R323,U323-2,5)</f>
        <v>#VALUE!</v>
      </c>
      <c r="W323" s="6" t="e">
        <f t="shared" ref="W323:W386" si="248">FIND("א' עד ו'",$K323)</f>
        <v>#VALUE!</v>
      </c>
      <c r="X323" s="6" t="e">
        <f t="shared" ref="X323:X386" si="249">FIND(":",$K323,W323)</f>
        <v>#VALUE!</v>
      </c>
      <c r="Y323" s="6" t="e">
        <f t="shared" ref="Y323:Y386" si="250">MID($K323,X323-2,5)</f>
        <v>#VALUE!</v>
      </c>
      <c r="Z323" s="6" t="e">
        <f t="shared" ref="Z323:Z386" si="251">FIND(":",$K323,X323+1)</f>
        <v>#VALUE!</v>
      </c>
      <c r="AA323" s="6" t="e">
        <f t="shared" ref="AA323:AA386" si="252">MID($K323,Z323-2,5)</f>
        <v>#VALUE!</v>
      </c>
      <c r="AB323" s="6">
        <f t="shared" ref="AB323:AB386" si="253">IFERROR(FIND("'",$K323,Z323+1),LEN($K323))</f>
        <v>226</v>
      </c>
      <c r="AC323" s="6" t="e">
        <f t="shared" ref="AC323:AC386" si="254">MID($K323,Z323+1,AB323-Z323)</f>
        <v>#VALUE!</v>
      </c>
      <c r="AD323" s="6" t="e">
        <f t="shared" ref="AD323:AD386" si="255">FIND(":",AC323)</f>
        <v>#VALUE!</v>
      </c>
      <c r="AE323" s="6" t="e">
        <f t="shared" ref="AE323:AE386" si="256">MID(AC323,AD323-2,5)</f>
        <v>#VALUE!</v>
      </c>
      <c r="AF323" s="6" t="e">
        <f t="shared" ref="AF323:AF386" si="257">FIND(":",AC323,AD323+1)</f>
        <v>#VALUE!</v>
      </c>
      <c r="AG323" s="6" t="e">
        <f t="shared" ref="AG323:AG386" si="258">MID(AC323,AF323-2,5)</f>
        <v>#VALUE!</v>
      </c>
      <c r="AH323" s="6"/>
      <c r="AI323" s="6">
        <f t="shared" ref="AI323:AI386" si="259">MAX(IFERROR(Q323-2,0),IFERROR(O323+2,0),IFERROR(Z323+2,0))</f>
        <v>110</v>
      </c>
      <c r="AJ323" s="6" t="str">
        <f t="shared" ref="AJ323:AJ386" si="260">RIGHT(K323,LEN(K323)-AI323)</f>
        <v>ו' וערבי חג מ 08:00 עד 13:00 ביתר הימים והשעות החניה במקום החניה הראשון הצמוד לתמרור זה מיועד לרכב הנושא תג נכה בלבד</v>
      </c>
      <c r="AK323" s="6">
        <f t="shared" ref="AK323:AK386" si="261">FIND("ו' ",$AJ323)</f>
        <v>1</v>
      </c>
      <c r="AL323" s="6">
        <f t="shared" ref="AL323:AL386" si="262">FIND(":",$AJ323,AK323)</f>
        <v>17</v>
      </c>
      <c r="AM323" s="6" t="str">
        <f t="shared" ref="AM323:AM386" si="263">MID($AJ323,AL323-2,5)</f>
        <v>08:00</v>
      </c>
      <c r="AN323" s="6">
        <f t="shared" ref="AN323:AN386" si="264">FIND(":",$AJ323,AL323+1)</f>
        <v>26</v>
      </c>
      <c r="AO323" s="6" t="str">
        <f t="shared" ref="AO323:AO386" si="265">MID($AJ323,AN323-2,5)</f>
        <v>13:00</v>
      </c>
      <c r="AP323" s="6">
        <f t="shared" ref="AP323:AP386" si="266">IFERROR(FIND("'",$AJ323,AN323+1),LEN($AJ323))</f>
        <v>116</v>
      </c>
      <c r="AQ323" s="6" t="str">
        <f t="shared" ref="AQ323:AQ386" si="267">MID($AJ323,AN323+1,AP323-AN323)</f>
        <v>00 ביתר הימים והשעות החניה במקום החניה הראשון הצמוד לתמרור זה מיועד לרכב הנושא תג נכה בלבד</v>
      </c>
      <c r="AR323" s="6" t="e">
        <f t="shared" ref="AR323:AR386" si="268">FIND(":",AQ323)</f>
        <v>#VALUE!</v>
      </c>
      <c r="AS323" s="6" t="e">
        <f t="shared" ref="AS323:AS386" si="269">MID(AQ323,AR323-2,5)</f>
        <v>#VALUE!</v>
      </c>
      <c r="AT323" s="6" t="e">
        <f t="shared" ref="AT323:AT386" si="270">FIND(":",AQ323,AR323+1)</f>
        <v>#VALUE!</v>
      </c>
      <c r="AU323" s="6" t="e">
        <f t="shared" ref="AU323:AU386" si="271">MID(AQ323,AT323-2,5)</f>
        <v>#VALUE!</v>
      </c>
      <c r="AV323" s="12">
        <f>IFERROR(VLOOKUP(K323,'prika 24h list'!A:B,2,FALSE),0)</f>
        <v>0</v>
      </c>
    </row>
    <row r="324" spans="1:48" ht="158.4" x14ac:dyDescent="0.3">
      <c r="A324" s="1" t="s">
        <v>325</v>
      </c>
      <c r="B324" s="1">
        <v>3125175</v>
      </c>
      <c r="C324" s="16" t="s">
        <v>920</v>
      </c>
      <c r="D324" s="6">
        <f t="shared" si="229"/>
        <v>18</v>
      </c>
      <c r="E324" s="6" t="str">
        <f t="shared" si="230"/>
        <v>ף 9.5</v>
      </c>
      <c r="F324" s="6">
        <f t="shared" si="231"/>
        <v>2</v>
      </c>
      <c r="G324" s="6">
        <f t="shared" si="232"/>
        <v>5</v>
      </c>
      <c r="H324" s="6">
        <f t="shared" si="233"/>
        <v>9.5</v>
      </c>
      <c r="I324" s="6">
        <f t="shared" si="234"/>
        <v>22</v>
      </c>
      <c r="J324" s="6">
        <f t="shared" si="235"/>
        <v>212</v>
      </c>
      <c r="K324" s="9" t="str">
        <f t="shared" si="236"/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מותרת לרכב הנושא תג נכה בלבד</v>
      </c>
      <c r="L324" s="6">
        <f t="shared" si="237"/>
        <v>80</v>
      </c>
      <c r="M324" s="6">
        <f t="shared" si="238"/>
        <v>93</v>
      </c>
      <c r="N324" s="6" t="str">
        <f t="shared" si="239"/>
        <v>07:00</v>
      </c>
      <c r="O324" s="6">
        <f t="shared" si="240"/>
        <v>102</v>
      </c>
      <c r="P324" s="6" t="str">
        <f t="shared" si="241"/>
        <v>15:00</v>
      </c>
      <c r="Q324" s="6">
        <f t="shared" si="242"/>
        <v>112</v>
      </c>
      <c r="R324" s="6" t="str">
        <f t="shared" si="243"/>
        <v>00 בימי ו'</v>
      </c>
      <c r="S324" s="6" t="e">
        <f t="shared" si="244"/>
        <v>#VALUE!</v>
      </c>
      <c r="T324" s="6" t="e">
        <f t="shared" si="245"/>
        <v>#VALUE!</v>
      </c>
      <c r="U324" s="6" t="e">
        <f t="shared" si="246"/>
        <v>#VALUE!</v>
      </c>
      <c r="V324" s="6" t="e">
        <f t="shared" si="247"/>
        <v>#VALUE!</v>
      </c>
      <c r="W324" s="6" t="e">
        <f t="shared" si="248"/>
        <v>#VALUE!</v>
      </c>
      <c r="X324" s="6" t="e">
        <f t="shared" si="249"/>
        <v>#VALUE!</v>
      </c>
      <c r="Y324" s="6" t="e">
        <f t="shared" si="250"/>
        <v>#VALUE!</v>
      </c>
      <c r="Z324" s="6" t="e">
        <f t="shared" si="251"/>
        <v>#VALUE!</v>
      </c>
      <c r="AA324" s="6" t="e">
        <f t="shared" si="252"/>
        <v>#VALUE!</v>
      </c>
      <c r="AB324" s="6">
        <f t="shared" si="253"/>
        <v>191</v>
      </c>
      <c r="AC324" s="6" t="e">
        <f t="shared" si="254"/>
        <v>#VALUE!</v>
      </c>
      <c r="AD324" s="6" t="e">
        <f t="shared" si="255"/>
        <v>#VALUE!</v>
      </c>
      <c r="AE324" s="6" t="e">
        <f t="shared" si="256"/>
        <v>#VALUE!</v>
      </c>
      <c r="AF324" s="6" t="e">
        <f t="shared" si="257"/>
        <v>#VALUE!</v>
      </c>
      <c r="AG324" s="6" t="e">
        <f t="shared" si="258"/>
        <v>#VALUE!</v>
      </c>
      <c r="AH324" s="6"/>
      <c r="AI324" s="6">
        <f t="shared" si="259"/>
        <v>110</v>
      </c>
      <c r="AJ324" s="6" t="str">
        <f t="shared" si="260"/>
        <v>ו' וערבי חג מ 07:00 עד 13:00 ביתר הימים והשעות החניה מותרת לרכב הנושא תג נכה בלבד</v>
      </c>
      <c r="AK324" s="6">
        <f t="shared" si="261"/>
        <v>1</v>
      </c>
      <c r="AL324" s="6">
        <f t="shared" si="262"/>
        <v>17</v>
      </c>
      <c r="AM324" s="6" t="str">
        <f t="shared" si="263"/>
        <v>07:00</v>
      </c>
      <c r="AN324" s="6">
        <f t="shared" si="264"/>
        <v>26</v>
      </c>
      <c r="AO324" s="6" t="str">
        <f t="shared" si="265"/>
        <v>13:00</v>
      </c>
      <c r="AP324" s="6">
        <f t="shared" si="266"/>
        <v>81</v>
      </c>
      <c r="AQ324" s="6" t="str">
        <f t="shared" si="267"/>
        <v>00 ביתר הימים והשעות החניה מותרת לרכב הנושא תג נכה בלבד</v>
      </c>
      <c r="AR324" s="6" t="e">
        <f t="shared" si="268"/>
        <v>#VALUE!</v>
      </c>
      <c r="AS324" s="6" t="e">
        <f t="shared" si="269"/>
        <v>#VALUE!</v>
      </c>
      <c r="AT324" s="6" t="e">
        <f t="shared" si="270"/>
        <v>#VALUE!</v>
      </c>
      <c r="AU324" s="6" t="e">
        <f t="shared" si="271"/>
        <v>#VALUE!</v>
      </c>
      <c r="AV324" s="12">
        <f>IFERROR(VLOOKUP(K324,'prika 24h list'!A:B,2,FALSE),0)</f>
        <v>0</v>
      </c>
    </row>
    <row r="325" spans="1:48" ht="43.2" x14ac:dyDescent="0.3">
      <c r="A325" s="1" t="s">
        <v>326</v>
      </c>
      <c r="B325" s="1">
        <v>3125177</v>
      </c>
      <c r="C325" s="16" t="s">
        <v>921</v>
      </c>
      <c r="D325" s="6" t="e">
        <f t="shared" si="229"/>
        <v>#VALUE!</v>
      </c>
      <c r="E325" s="6" t="e">
        <f t="shared" si="230"/>
        <v>#VALUE!</v>
      </c>
      <c r="F325" s="6" t="e">
        <f t="shared" si="231"/>
        <v>#VALUE!</v>
      </c>
      <c r="G325" s="6" t="e">
        <f t="shared" si="232"/>
        <v>#VALUE!</v>
      </c>
      <c r="H325" s="6" t="e">
        <f t="shared" si="233"/>
        <v>#VALUE!</v>
      </c>
      <c r="I325" s="6">
        <f t="shared" si="234"/>
        <v>13</v>
      </c>
      <c r="J325" s="6">
        <f t="shared" si="235"/>
        <v>116</v>
      </c>
      <c r="K325" s="9" t="str">
        <f t="shared" si="236"/>
        <v>פריקה וטעינה רציפה מותרת לכלי רכב המוגדרים ברשיונם "משא", "מסחרי", ו"אחוד" בלבד רכב חונה בנגוד לחוק יגרר</v>
      </c>
      <c r="L325" s="6" t="e">
        <f t="shared" si="237"/>
        <v>#VALUE!</v>
      </c>
      <c r="M325" s="6" t="e">
        <f t="shared" si="238"/>
        <v>#VALUE!</v>
      </c>
      <c r="N325" s="6" t="e">
        <f t="shared" si="239"/>
        <v>#VALUE!</v>
      </c>
      <c r="O325" s="6" t="e">
        <f t="shared" si="240"/>
        <v>#VALUE!</v>
      </c>
      <c r="P325" s="6" t="e">
        <f t="shared" si="241"/>
        <v>#VALUE!</v>
      </c>
      <c r="Q325" s="6">
        <f t="shared" si="242"/>
        <v>104</v>
      </c>
      <c r="R325" s="6" t="e">
        <f t="shared" si="243"/>
        <v>#VALUE!</v>
      </c>
      <c r="S325" s="6" t="e">
        <f t="shared" si="244"/>
        <v>#VALUE!</v>
      </c>
      <c r="T325" s="6" t="e">
        <f t="shared" si="245"/>
        <v>#VALUE!</v>
      </c>
      <c r="U325" s="6" t="e">
        <f t="shared" si="246"/>
        <v>#VALUE!</v>
      </c>
      <c r="V325" s="6" t="e">
        <f t="shared" si="247"/>
        <v>#VALUE!</v>
      </c>
      <c r="W325" s="6" t="e">
        <f t="shared" si="248"/>
        <v>#VALUE!</v>
      </c>
      <c r="X325" s="6" t="e">
        <f t="shared" si="249"/>
        <v>#VALUE!</v>
      </c>
      <c r="Y325" s="6" t="e">
        <f t="shared" si="250"/>
        <v>#VALUE!</v>
      </c>
      <c r="Z325" s="6" t="e">
        <f t="shared" si="251"/>
        <v>#VALUE!</v>
      </c>
      <c r="AA325" s="6" t="e">
        <f t="shared" si="252"/>
        <v>#VALUE!</v>
      </c>
      <c r="AB325" s="6">
        <f t="shared" si="253"/>
        <v>104</v>
      </c>
      <c r="AC325" s="6" t="e">
        <f t="shared" si="254"/>
        <v>#VALUE!</v>
      </c>
      <c r="AD325" s="6" t="e">
        <f t="shared" si="255"/>
        <v>#VALUE!</v>
      </c>
      <c r="AE325" s="6" t="e">
        <f t="shared" si="256"/>
        <v>#VALUE!</v>
      </c>
      <c r="AF325" s="6" t="e">
        <f t="shared" si="257"/>
        <v>#VALUE!</v>
      </c>
      <c r="AG325" s="6" t="e">
        <f t="shared" si="258"/>
        <v>#VALUE!</v>
      </c>
      <c r="AH325" s="6"/>
      <c r="AI325" s="6">
        <f t="shared" si="259"/>
        <v>102</v>
      </c>
      <c r="AJ325" s="6" t="str">
        <f t="shared" si="260"/>
        <v>רר</v>
      </c>
      <c r="AK325" s="6" t="e">
        <f t="shared" si="261"/>
        <v>#VALUE!</v>
      </c>
      <c r="AL325" s="6" t="e">
        <f t="shared" si="262"/>
        <v>#VALUE!</v>
      </c>
      <c r="AM325" s="6" t="e">
        <f t="shared" si="263"/>
        <v>#VALUE!</v>
      </c>
      <c r="AN325" s="6" t="e">
        <f t="shared" si="264"/>
        <v>#VALUE!</v>
      </c>
      <c r="AO325" s="6" t="e">
        <f t="shared" si="265"/>
        <v>#VALUE!</v>
      </c>
      <c r="AP325" s="6">
        <f t="shared" si="266"/>
        <v>2</v>
      </c>
      <c r="AQ325" s="6" t="e">
        <f t="shared" si="267"/>
        <v>#VALUE!</v>
      </c>
      <c r="AR325" s="6" t="e">
        <f t="shared" si="268"/>
        <v>#VALUE!</v>
      </c>
      <c r="AS325" s="6" t="e">
        <f t="shared" si="269"/>
        <v>#VALUE!</v>
      </c>
      <c r="AT325" s="6" t="e">
        <f t="shared" si="270"/>
        <v>#VALUE!</v>
      </c>
      <c r="AU325" s="6" t="e">
        <f t="shared" si="271"/>
        <v>#VALUE!</v>
      </c>
      <c r="AV325" s="12">
        <f>IFERROR(VLOOKUP(K325,'prika 24h list'!A:B,2,FALSE),0)</f>
        <v>0</v>
      </c>
    </row>
    <row r="326" spans="1:48" ht="187.2" x14ac:dyDescent="0.3">
      <c r="A326" s="1" t="s">
        <v>327</v>
      </c>
      <c r="B326" s="1">
        <v>3125182</v>
      </c>
      <c r="C326" s="16" t="s">
        <v>922</v>
      </c>
      <c r="D326" s="6">
        <f t="shared" si="229"/>
        <v>17</v>
      </c>
      <c r="E326" s="6" t="str">
        <f t="shared" si="230"/>
        <v>קף 20</v>
      </c>
      <c r="F326" s="6">
        <f t="shared" si="231"/>
        <v>3</v>
      </c>
      <c r="G326" s="6">
        <f t="shared" si="232"/>
        <v>5</v>
      </c>
      <c r="H326" s="6">
        <f t="shared" si="233"/>
        <v>20</v>
      </c>
      <c r="I326" s="6">
        <f t="shared" si="234"/>
        <v>27</v>
      </c>
      <c r="J326" s="6">
        <f t="shared" si="235"/>
        <v>235</v>
      </c>
      <c r="K326" s="9" t="str">
        <f t="shared" si="236"/>
        <v>פריקה וטעינה רציפה לכלי רכב המוגדרים ברשיונם "משא", "מסחרי", ו"אחוד" בלבד בימים א' עד ה' מ 08:00 עד 15:00 בימי ו' וערבי חג מ 08:00 עד 13:00 ביתר הימים והשעות החניה מותרת לכל סוגי הרכב רכב החונה בנגוד לחוק יגרר</v>
      </c>
      <c r="L326" s="6">
        <f t="shared" si="237"/>
        <v>81</v>
      </c>
      <c r="M326" s="6">
        <f t="shared" si="238"/>
        <v>94</v>
      </c>
      <c r="N326" s="6" t="str">
        <f t="shared" si="239"/>
        <v>08:00</v>
      </c>
      <c r="O326" s="6">
        <f t="shared" si="240"/>
        <v>103</v>
      </c>
      <c r="P326" s="6" t="str">
        <f t="shared" si="241"/>
        <v>15:00</v>
      </c>
      <c r="Q326" s="6">
        <f t="shared" si="242"/>
        <v>113</v>
      </c>
      <c r="R326" s="6" t="str">
        <f t="shared" si="243"/>
        <v>00 בימי ו'</v>
      </c>
      <c r="S326" s="6" t="e">
        <f t="shared" si="244"/>
        <v>#VALUE!</v>
      </c>
      <c r="T326" s="6" t="e">
        <f t="shared" si="245"/>
        <v>#VALUE!</v>
      </c>
      <c r="U326" s="6" t="e">
        <f t="shared" si="246"/>
        <v>#VALUE!</v>
      </c>
      <c r="V326" s="6" t="e">
        <f t="shared" si="247"/>
        <v>#VALUE!</v>
      </c>
      <c r="W326" s="6" t="e">
        <f t="shared" si="248"/>
        <v>#VALUE!</v>
      </c>
      <c r="X326" s="6" t="e">
        <f t="shared" si="249"/>
        <v>#VALUE!</v>
      </c>
      <c r="Y326" s="6" t="e">
        <f t="shared" si="250"/>
        <v>#VALUE!</v>
      </c>
      <c r="Z326" s="6" t="e">
        <f t="shared" si="251"/>
        <v>#VALUE!</v>
      </c>
      <c r="AA326" s="6" t="e">
        <f t="shared" si="252"/>
        <v>#VALUE!</v>
      </c>
      <c r="AB326" s="6">
        <f t="shared" si="253"/>
        <v>209</v>
      </c>
      <c r="AC326" s="6" t="e">
        <f t="shared" si="254"/>
        <v>#VALUE!</v>
      </c>
      <c r="AD326" s="6" t="e">
        <f t="shared" si="255"/>
        <v>#VALUE!</v>
      </c>
      <c r="AE326" s="6" t="e">
        <f t="shared" si="256"/>
        <v>#VALUE!</v>
      </c>
      <c r="AF326" s="6" t="e">
        <f t="shared" si="257"/>
        <v>#VALUE!</v>
      </c>
      <c r="AG326" s="6" t="e">
        <f t="shared" si="258"/>
        <v>#VALUE!</v>
      </c>
      <c r="AH326" s="6"/>
      <c r="AI326" s="6">
        <f t="shared" si="259"/>
        <v>111</v>
      </c>
      <c r="AJ326" s="6" t="str">
        <f t="shared" si="260"/>
        <v>ו' וערבי חג מ 08:00 עד 13:00 ביתר הימים והשעות החניה מותרת לכל סוגי הרכב רכב החונה בנגוד לחוק יגרר</v>
      </c>
      <c r="AK326" s="6">
        <f t="shared" si="261"/>
        <v>1</v>
      </c>
      <c r="AL326" s="6">
        <f t="shared" si="262"/>
        <v>17</v>
      </c>
      <c r="AM326" s="6" t="str">
        <f t="shared" si="263"/>
        <v>08:00</v>
      </c>
      <c r="AN326" s="6">
        <f t="shared" si="264"/>
        <v>26</v>
      </c>
      <c r="AO326" s="6" t="str">
        <f t="shared" si="265"/>
        <v>13:00</v>
      </c>
      <c r="AP326" s="6">
        <f t="shared" si="266"/>
        <v>98</v>
      </c>
      <c r="AQ326" s="6" t="str">
        <f t="shared" si="267"/>
        <v>00 ביתר הימים והשעות החניה מותרת לכל סוגי הרכב רכב החונה בנגוד לחוק יגרר</v>
      </c>
      <c r="AR326" s="6" t="e">
        <f t="shared" si="268"/>
        <v>#VALUE!</v>
      </c>
      <c r="AS326" s="6" t="e">
        <f t="shared" si="269"/>
        <v>#VALUE!</v>
      </c>
      <c r="AT326" s="6" t="e">
        <f t="shared" si="270"/>
        <v>#VALUE!</v>
      </c>
      <c r="AU326" s="6" t="e">
        <f t="shared" si="271"/>
        <v>#VALUE!</v>
      </c>
      <c r="AV326" s="12">
        <f>IFERROR(VLOOKUP(K326,'prika 24h list'!A:B,2,FALSE),0)</f>
        <v>0</v>
      </c>
    </row>
    <row r="327" spans="1:48" ht="187.2" x14ac:dyDescent="0.3">
      <c r="A327" s="1" t="s">
        <v>328</v>
      </c>
      <c r="B327" s="1">
        <v>3125185</v>
      </c>
      <c r="C327" s="16" t="s">
        <v>885</v>
      </c>
      <c r="D327" s="6">
        <f t="shared" si="229"/>
        <v>17</v>
      </c>
      <c r="E327" s="6" t="str">
        <f t="shared" si="230"/>
        <v>קף 12</v>
      </c>
      <c r="F327" s="6">
        <f t="shared" si="231"/>
        <v>3</v>
      </c>
      <c r="G327" s="6">
        <f t="shared" si="232"/>
        <v>5</v>
      </c>
      <c r="H327" s="6">
        <f t="shared" si="233"/>
        <v>12</v>
      </c>
      <c r="I327" s="6">
        <f t="shared" si="234"/>
        <v>21</v>
      </c>
      <c r="J327" s="6">
        <f t="shared" si="235"/>
        <v>212</v>
      </c>
      <c r="K327" s="9" t="str">
        <f t="shared" si="236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27" s="6" t="e">
        <f t="shared" si="237"/>
        <v>#VALUE!</v>
      </c>
      <c r="M327" s="6" t="e">
        <f t="shared" si="238"/>
        <v>#VALUE!</v>
      </c>
      <c r="N327" s="6" t="e">
        <f t="shared" si="239"/>
        <v>#VALUE!</v>
      </c>
      <c r="O327" s="6" t="e">
        <f t="shared" si="240"/>
        <v>#VALUE!</v>
      </c>
      <c r="P327" s="6" t="e">
        <f t="shared" si="241"/>
        <v>#VALUE!</v>
      </c>
      <c r="Q327" s="6">
        <f t="shared" si="242"/>
        <v>192</v>
      </c>
      <c r="R327" s="6" t="e">
        <f t="shared" si="243"/>
        <v>#VALUE!</v>
      </c>
      <c r="S327" s="6" t="e">
        <f t="shared" si="244"/>
        <v>#VALUE!</v>
      </c>
      <c r="T327" s="6" t="e">
        <f t="shared" si="245"/>
        <v>#VALUE!</v>
      </c>
      <c r="U327" s="6" t="e">
        <f t="shared" si="246"/>
        <v>#VALUE!</v>
      </c>
      <c r="V327" s="6" t="e">
        <f t="shared" si="247"/>
        <v>#VALUE!</v>
      </c>
      <c r="W327" s="6">
        <f t="shared" si="248"/>
        <v>80</v>
      </c>
      <c r="X327" s="6">
        <f t="shared" si="249"/>
        <v>93</v>
      </c>
      <c r="Y327" s="6" t="str">
        <f t="shared" si="250"/>
        <v>08:00</v>
      </c>
      <c r="Z327" s="6">
        <f t="shared" si="251"/>
        <v>102</v>
      </c>
      <c r="AA327" s="6" t="str">
        <f t="shared" si="252"/>
        <v>15:00</v>
      </c>
      <c r="AB327" s="6">
        <f t="shared" si="253"/>
        <v>192</v>
      </c>
      <c r="AC327" s="6" t="str">
        <f t="shared" si="254"/>
        <v>00 ביתר הימים והשעות החניה במקום החניה הראשון הצמוד לתמרור זה מיועד לרכב הנושא תג נכה בלבד</v>
      </c>
      <c r="AD327" s="6" t="e">
        <f t="shared" si="255"/>
        <v>#VALUE!</v>
      </c>
      <c r="AE327" s="6" t="e">
        <f t="shared" si="256"/>
        <v>#VALUE!</v>
      </c>
      <c r="AF327" s="6" t="e">
        <f t="shared" si="257"/>
        <v>#VALUE!</v>
      </c>
      <c r="AG327" s="6" t="e">
        <f t="shared" si="258"/>
        <v>#VALUE!</v>
      </c>
      <c r="AH327" s="6"/>
      <c r="AI327" s="6">
        <f t="shared" si="259"/>
        <v>190</v>
      </c>
      <c r="AJ327" s="6" t="str">
        <f t="shared" si="260"/>
        <v>בד</v>
      </c>
      <c r="AK327" s="6" t="e">
        <f t="shared" si="261"/>
        <v>#VALUE!</v>
      </c>
      <c r="AL327" s="6" t="e">
        <f t="shared" si="262"/>
        <v>#VALUE!</v>
      </c>
      <c r="AM327" s="6" t="e">
        <f t="shared" si="263"/>
        <v>#VALUE!</v>
      </c>
      <c r="AN327" s="6" t="e">
        <f t="shared" si="264"/>
        <v>#VALUE!</v>
      </c>
      <c r="AO327" s="6" t="e">
        <f t="shared" si="265"/>
        <v>#VALUE!</v>
      </c>
      <c r="AP327" s="6">
        <f t="shared" si="266"/>
        <v>2</v>
      </c>
      <c r="AQ327" s="6" t="e">
        <f t="shared" si="267"/>
        <v>#VALUE!</v>
      </c>
      <c r="AR327" s="6" t="e">
        <f t="shared" si="268"/>
        <v>#VALUE!</v>
      </c>
      <c r="AS327" s="6" t="e">
        <f t="shared" si="269"/>
        <v>#VALUE!</v>
      </c>
      <c r="AT327" s="6" t="e">
        <f t="shared" si="270"/>
        <v>#VALUE!</v>
      </c>
      <c r="AU327" s="6" t="e">
        <f t="shared" si="271"/>
        <v>#VALUE!</v>
      </c>
      <c r="AV327" s="12">
        <f>IFERROR(VLOOKUP(K327,'prika 24h list'!A:B,2,FALSE),0)</f>
        <v>0</v>
      </c>
    </row>
    <row r="328" spans="1:48" ht="115.2" x14ac:dyDescent="0.3">
      <c r="A328" s="1" t="s">
        <v>329</v>
      </c>
      <c r="B328" s="1">
        <v>3125186</v>
      </c>
      <c r="C328" s="16" t="s">
        <v>923</v>
      </c>
      <c r="D328" s="6">
        <f t="shared" si="229"/>
        <v>16</v>
      </c>
      <c r="E328" s="6" t="str">
        <f t="shared" si="230"/>
        <v>וקף 7</v>
      </c>
      <c r="F328" s="6">
        <f t="shared" si="231"/>
        <v>4</v>
      </c>
      <c r="G328" s="6">
        <f t="shared" si="232"/>
        <v>5</v>
      </c>
      <c r="H328" s="6">
        <f t="shared" si="233"/>
        <v>7</v>
      </c>
      <c r="I328" s="6">
        <f t="shared" si="234"/>
        <v>20</v>
      </c>
      <c r="J328" s="6">
        <f t="shared" si="235"/>
        <v>176</v>
      </c>
      <c r="K328" s="9" t="str">
        <f t="shared" si="236"/>
        <v>פריקה וטעינה רציפה מותרת לכלי רכב המוגדרים ברישיונם "משא" "מסחרי" ו"אחוד" בימי א' עד ה' מ 09:00 עד 16:00 ביתר הימים והשעות החניה מותרת לרכב הנושא תג נכה בלבד</v>
      </c>
      <c r="L328" s="6">
        <f t="shared" si="237"/>
        <v>80</v>
      </c>
      <c r="M328" s="6">
        <f t="shared" si="238"/>
        <v>93</v>
      </c>
      <c r="N328" s="6" t="str">
        <f t="shared" si="239"/>
        <v>09:00</v>
      </c>
      <c r="O328" s="6">
        <f t="shared" si="240"/>
        <v>102</v>
      </c>
      <c r="P328" s="6" t="str">
        <f t="shared" si="241"/>
        <v>16:00</v>
      </c>
      <c r="Q328" s="6">
        <f t="shared" si="242"/>
        <v>157</v>
      </c>
      <c r="R328" s="6" t="str">
        <f t="shared" si="243"/>
        <v>00 ביתר הימים והשעות החניה מותרת לרכב הנושא תג נכה בלבד</v>
      </c>
      <c r="S328" s="6" t="e">
        <f t="shared" si="244"/>
        <v>#VALUE!</v>
      </c>
      <c r="T328" s="6" t="e">
        <f t="shared" si="245"/>
        <v>#VALUE!</v>
      </c>
      <c r="U328" s="6" t="e">
        <f t="shared" si="246"/>
        <v>#VALUE!</v>
      </c>
      <c r="V328" s="6" t="e">
        <f t="shared" si="247"/>
        <v>#VALUE!</v>
      </c>
      <c r="W328" s="6" t="e">
        <f t="shared" si="248"/>
        <v>#VALUE!</v>
      </c>
      <c r="X328" s="6" t="e">
        <f t="shared" si="249"/>
        <v>#VALUE!</v>
      </c>
      <c r="Y328" s="6" t="e">
        <f t="shared" si="250"/>
        <v>#VALUE!</v>
      </c>
      <c r="Z328" s="6" t="e">
        <f t="shared" si="251"/>
        <v>#VALUE!</v>
      </c>
      <c r="AA328" s="6" t="e">
        <f t="shared" si="252"/>
        <v>#VALUE!</v>
      </c>
      <c r="AB328" s="6">
        <f t="shared" si="253"/>
        <v>157</v>
      </c>
      <c r="AC328" s="6" t="e">
        <f t="shared" si="254"/>
        <v>#VALUE!</v>
      </c>
      <c r="AD328" s="6" t="e">
        <f t="shared" si="255"/>
        <v>#VALUE!</v>
      </c>
      <c r="AE328" s="6" t="e">
        <f t="shared" si="256"/>
        <v>#VALUE!</v>
      </c>
      <c r="AF328" s="6" t="e">
        <f t="shared" si="257"/>
        <v>#VALUE!</v>
      </c>
      <c r="AG328" s="6" t="e">
        <f t="shared" si="258"/>
        <v>#VALUE!</v>
      </c>
      <c r="AH328" s="6"/>
      <c r="AI328" s="6">
        <f t="shared" si="259"/>
        <v>155</v>
      </c>
      <c r="AJ328" s="6" t="str">
        <f t="shared" si="260"/>
        <v>בד</v>
      </c>
      <c r="AK328" s="6" t="e">
        <f t="shared" si="261"/>
        <v>#VALUE!</v>
      </c>
      <c r="AL328" s="6" t="e">
        <f t="shared" si="262"/>
        <v>#VALUE!</v>
      </c>
      <c r="AM328" s="6" t="e">
        <f t="shared" si="263"/>
        <v>#VALUE!</v>
      </c>
      <c r="AN328" s="6" t="e">
        <f t="shared" si="264"/>
        <v>#VALUE!</v>
      </c>
      <c r="AO328" s="6" t="e">
        <f t="shared" si="265"/>
        <v>#VALUE!</v>
      </c>
      <c r="AP328" s="6">
        <f t="shared" si="266"/>
        <v>2</v>
      </c>
      <c r="AQ328" s="6" t="e">
        <f t="shared" si="267"/>
        <v>#VALUE!</v>
      </c>
      <c r="AR328" s="6" t="e">
        <f t="shared" si="268"/>
        <v>#VALUE!</v>
      </c>
      <c r="AS328" s="6" t="e">
        <f t="shared" si="269"/>
        <v>#VALUE!</v>
      </c>
      <c r="AT328" s="6" t="e">
        <f t="shared" si="270"/>
        <v>#VALUE!</v>
      </c>
      <c r="AU328" s="6" t="e">
        <f t="shared" si="271"/>
        <v>#VALUE!</v>
      </c>
      <c r="AV328" s="12">
        <f>IFERROR(VLOOKUP(K328,'prika 24h list'!A:B,2,FALSE),0)</f>
        <v>0</v>
      </c>
    </row>
    <row r="329" spans="1:48" ht="230.4" x14ac:dyDescent="0.3">
      <c r="A329" s="1" t="s">
        <v>330</v>
      </c>
      <c r="B329" s="1">
        <v>3125194</v>
      </c>
      <c r="C329" s="16" t="s">
        <v>924</v>
      </c>
      <c r="D329" s="6">
        <f t="shared" si="229"/>
        <v>17</v>
      </c>
      <c r="E329" s="6" t="str">
        <f t="shared" si="230"/>
        <v>קף 12</v>
      </c>
      <c r="F329" s="6">
        <f t="shared" si="231"/>
        <v>3</v>
      </c>
      <c r="G329" s="6">
        <f t="shared" si="232"/>
        <v>5</v>
      </c>
      <c r="H329" s="6">
        <f t="shared" si="233"/>
        <v>12</v>
      </c>
      <c r="I329" s="6">
        <f t="shared" si="234"/>
        <v>21</v>
      </c>
      <c r="J329" s="6">
        <f t="shared" si="235"/>
        <v>239</v>
      </c>
      <c r="K329" s="9" t="str">
        <f t="shared" si="236"/>
        <v>פריקה וטעינה רציפה מותרת לכלי רכב המוגדרים ברישיונם "משא" "מסחרי" ו"אחרר" בימים א' עד ה' מ 06:00 עד 19:00 בימי ו ערבי חג מ 06:00 עד 14:00 ביתר הימים והשעות החניה במקום הראשון הצמוד לתמרור זה מויעד לרכב הנושא תג נכה בלבד</v>
      </c>
      <c r="L329" s="6">
        <f t="shared" si="237"/>
        <v>81</v>
      </c>
      <c r="M329" s="6">
        <f t="shared" si="238"/>
        <v>94</v>
      </c>
      <c r="N329" s="6" t="str">
        <f t="shared" si="239"/>
        <v>06:00</v>
      </c>
      <c r="O329" s="6">
        <f t="shared" si="240"/>
        <v>103</v>
      </c>
      <c r="P329" s="6" t="str">
        <f t="shared" si="241"/>
        <v>19:00</v>
      </c>
      <c r="Q329" s="6">
        <f t="shared" si="242"/>
        <v>219</v>
      </c>
      <c r="R329" s="6" t="str">
        <f t="shared" si="243"/>
        <v>00 בימי ו ערבי חג מ 06:00 עד 14:00 ביתר הימים והשעות החניה במקום הראשון הצמוד לתמרור זה מויעד לרכב הנושא תג נכה בלבד</v>
      </c>
      <c r="S329" s="6">
        <f t="shared" si="244"/>
        <v>23</v>
      </c>
      <c r="T329" s="6" t="str">
        <f t="shared" si="245"/>
        <v>06:00</v>
      </c>
      <c r="U329" s="6">
        <f t="shared" si="246"/>
        <v>32</v>
      </c>
      <c r="V329" s="6" t="str">
        <f t="shared" si="247"/>
        <v>14:00</v>
      </c>
      <c r="W329" s="6" t="e">
        <f t="shared" si="248"/>
        <v>#VALUE!</v>
      </c>
      <c r="X329" s="6" t="e">
        <f t="shared" si="249"/>
        <v>#VALUE!</v>
      </c>
      <c r="Y329" s="6" t="e">
        <f t="shared" si="250"/>
        <v>#VALUE!</v>
      </c>
      <c r="Z329" s="6" t="e">
        <f t="shared" si="251"/>
        <v>#VALUE!</v>
      </c>
      <c r="AA329" s="6" t="e">
        <f t="shared" si="252"/>
        <v>#VALUE!</v>
      </c>
      <c r="AB329" s="6">
        <f t="shared" si="253"/>
        <v>219</v>
      </c>
      <c r="AC329" s="6" t="e">
        <f t="shared" si="254"/>
        <v>#VALUE!</v>
      </c>
      <c r="AD329" s="6" t="e">
        <f t="shared" si="255"/>
        <v>#VALUE!</v>
      </c>
      <c r="AE329" s="6" t="e">
        <f t="shared" si="256"/>
        <v>#VALUE!</v>
      </c>
      <c r="AF329" s="6" t="e">
        <f t="shared" si="257"/>
        <v>#VALUE!</v>
      </c>
      <c r="AG329" s="6" t="e">
        <f t="shared" si="258"/>
        <v>#VALUE!</v>
      </c>
      <c r="AH329" s="6"/>
      <c r="AI329" s="6">
        <f t="shared" si="259"/>
        <v>217</v>
      </c>
      <c r="AJ329" s="6" t="str">
        <f t="shared" si="260"/>
        <v>בד</v>
      </c>
      <c r="AK329" s="6" t="e">
        <f t="shared" si="261"/>
        <v>#VALUE!</v>
      </c>
      <c r="AL329" s="6" t="e">
        <f t="shared" si="262"/>
        <v>#VALUE!</v>
      </c>
      <c r="AM329" s="6" t="e">
        <f t="shared" si="263"/>
        <v>#VALUE!</v>
      </c>
      <c r="AN329" s="6" t="e">
        <f t="shared" si="264"/>
        <v>#VALUE!</v>
      </c>
      <c r="AO329" s="6" t="e">
        <f t="shared" si="265"/>
        <v>#VALUE!</v>
      </c>
      <c r="AP329" s="6">
        <f t="shared" si="266"/>
        <v>2</v>
      </c>
      <c r="AQ329" s="6" t="e">
        <f t="shared" si="267"/>
        <v>#VALUE!</v>
      </c>
      <c r="AR329" s="6" t="e">
        <f t="shared" si="268"/>
        <v>#VALUE!</v>
      </c>
      <c r="AS329" s="6" t="e">
        <f t="shared" si="269"/>
        <v>#VALUE!</v>
      </c>
      <c r="AT329" s="6" t="e">
        <f t="shared" si="270"/>
        <v>#VALUE!</v>
      </c>
      <c r="AU329" s="6" t="e">
        <f t="shared" si="271"/>
        <v>#VALUE!</v>
      </c>
      <c r="AV329" s="12">
        <f>IFERROR(VLOOKUP(K329,'prika 24h list'!A:B,2,FALSE),0)</f>
        <v>0</v>
      </c>
    </row>
    <row r="330" spans="1:48" ht="115.2" x14ac:dyDescent="0.3">
      <c r="A330" s="1" t="s">
        <v>331</v>
      </c>
      <c r="B330" s="1">
        <v>3125200</v>
      </c>
      <c r="C330" s="16" t="s">
        <v>925</v>
      </c>
      <c r="D330" s="6">
        <f t="shared" si="229"/>
        <v>16</v>
      </c>
      <c r="E330" s="6" t="str">
        <f t="shared" si="230"/>
        <v>וקף 8</v>
      </c>
      <c r="F330" s="6">
        <f t="shared" si="231"/>
        <v>4</v>
      </c>
      <c r="G330" s="6">
        <f t="shared" si="232"/>
        <v>5</v>
      </c>
      <c r="H330" s="6">
        <f t="shared" si="233"/>
        <v>8</v>
      </c>
      <c r="I330" s="6">
        <f t="shared" si="234"/>
        <v>20</v>
      </c>
      <c r="J330" s="6">
        <f t="shared" si="235"/>
        <v>176</v>
      </c>
      <c r="K330" s="9" t="str">
        <f t="shared" si="236"/>
        <v>פריקה וטעינה רציפה מותרת לכלי רכב המוגדרים ברישיונם "משא" "מסחרי" ו"אחוד" בימי א' עד ה' מ 07:00 עד 17:00 ביתר הימים והשעות החניה מותרת לרכב הנושא תג נכה בלבד</v>
      </c>
      <c r="L330" s="6">
        <f t="shared" si="237"/>
        <v>80</v>
      </c>
      <c r="M330" s="6">
        <f t="shared" si="238"/>
        <v>93</v>
      </c>
      <c r="N330" s="6" t="str">
        <f t="shared" si="239"/>
        <v>07:00</v>
      </c>
      <c r="O330" s="6">
        <f t="shared" si="240"/>
        <v>102</v>
      </c>
      <c r="P330" s="6" t="str">
        <f t="shared" si="241"/>
        <v>17:00</v>
      </c>
      <c r="Q330" s="6">
        <f t="shared" si="242"/>
        <v>157</v>
      </c>
      <c r="R330" s="6" t="str">
        <f t="shared" si="243"/>
        <v>00 ביתר הימים והשעות החניה מותרת לרכב הנושא תג נכה בלבד</v>
      </c>
      <c r="S330" s="6" t="e">
        <f t="shared" si="244"/>
        <v>#VALUE!</v>
      </c>
      <c r="T330" s="6" t="e">
        <f t="shared" si="245"/>
        <v>#VALUE!</v>
      </c>
      <c r="U330" s="6" t="e">
        <f t="shared" si="246"/>
        <v>#VALUE!</v>
      </c>
      <c r="V330" s="6" t="e">
        <f t="shared" si="247"/>
        <v>#VALUE!</v>
      </c>
      <c r="W330" s="6" t="e">
        <f t="shared" si="248"/>
        <v>#VALUE!</v>
      </c>
      <c r="X330" s="6" t="e">
        <f t="shared" si="249"/>
        <v>#VALUE!</v>
      </c>
      <c r="Y330" s="6" t="e">
        <f t="shared" si="250"/>
        <v>#VALUE!</v>
      </c>
      <c r="Z330" s="6" t="e">
        <f t="shared" si="251"/>
        <v>#VALUE!</v>
      </c>
      <c r="AA330" s="6" t="e">
        <f t="shared" si="252"/>
        <v>#VALUE!</v>
      </c>
      <c r="AB330" s="6">
        <f t="shared" si="253"/>
        <v>157</v>
      </c>
      <c r="AC330" s="6" t="e">
        <f t="shared" si="254"/>
        <v>#VALUE!</v>
      </c>
      <c r="AD330" s="6" t="e">
        <f t="shared" si="255"/>
        <v>#VALUE!</v>
      </c>
      <c r="AE330" s="6" t="e">
        <f t="shared" si="256"/>
        <v>#VALUE!</v>
      </c>
      <c r="AF330" s="6" t="e">
        <f t="shared" si="257"/>
        <v>#VALUE!</v>
      </c>
      <c r="AG330" s="6" t="e">
        <f t="shared" si="258"/>
        <v>#VALUE!</v>
      </c>
      <c r="AH330" s="6"/>
      <c r="AI330" s="6">
        <f t="shared" si="259"/>
        <v>155</v>
      </c>
      <c r="AJ330" s="6" t="str">
        <f t="shared" si="260"/>
        <v>בד</v>
      </c>
      <c r="AK330" s="6" t="e">
        <f t="shared" si="261"/>
        <v>#VALUE!</v>
      </c>
      <c r="AL330" s="6" t="e">
        <f t="shared" si="262"/>
        <v>#VALUE!</v>
      </c>
      <c r="AM330" s="6" t="e">
        <f t="shared" si="263"/>
        <v>#VALUE!</v>
      </c>
      <c r="AN330" s="6" t="e">
        <f t="shared" si="264"/>
        <v>#VALUE!</v>
      </c>
      <c r="AO330" s="6" t="e">
        <f t="shared" si="265"/>
        <v>#VALUE!</v>
      </c>
      <c r="AP330" s="6">
        <f t="shared" si="266"/>
        <v>2</v>
      </c>
      <c r="AQ330" s="6" t="e">
        <f t="shared" si="267"/>
        <v>#VALUE!</v>
      </c>
      <c r="AR330" s="6" t="e">
        <f t="shared" si="268"/>
        <v>#VALUE!</v>
      </c>
      <c r="AS330" s="6" t="e">
        <f t="shared" si="269"/>
        <v>#VALUE!</v>
      </c>
      <c r="AT330" s="6" t="e">
        <f t="shared" si="270"/>
        <v>#VALUE!</v>
      </c>
      <c r="AU330" s="6" t="e">
        <f t="shared" si="271"/>
        <v>#VALUE!</v>
      </c>
      <c r="AV330" s="12">
        <f>IFERROR(VLOOKUP(K330,'prika 24h list'!A:B,2,FALSE),0)</f>
        <v>0</v>
      </c>
    </row>
    <row r="331" spans="1:48" ht="187.2" x14ac:dyDescent="0.3">
      <c r="A331" s="1" t="s">
        <v>332</v>
      </c>
      <c r="B331" s="1">
        <v>3125207</v>
      </c>
      <c r="C331" s="16" t="s">
        <v>926</v>
      </c>
      <c r="D331" s="6">
        <f t="shared" si="229"/>
        <v>17</v>
      </c>
      <c r="E331" s="6" t="str">
        <f t="shared" si="230"/>
        <v>קף 12</v>
      </c>
      <c r="F331" s="6">
        <f t="shared" si="231"/>
        <v>3</v>
      </c>
      <c r="G331" s="6">
        <f t="shared" si="232"/>
        <v>5</v>
      </c>
      <c r="H331" s="6">
        <f t="shared" si="233"/>
        <v>12</v>
      </c>
      <c r="I331" s="6">
        <f t="shared" si="234"/>
        <v>21</v>
      </c>
      <c r="J331" s="6">
        <f t="shared" si="235"/>
        <v>212</v>
      </c>
      <c r="K331" s="9" t="str">
        <f t="shared" si="236"/>
        <v>פריקה וטעינה רציפה מותרת לכלי רכב המוגדרים ברישיונם "משא" "מסחרי" ו"אחוד" בימי א' עד ה' מ 08:00 עד 14:00 ביתר הימים והשעות החניה במקום החניה הראשון הצמוד לתמרור זה מיועד לרכב הנושא תג נכה בלבד</v>
      </c>
      <c r="L331" s="6">
        <f t="shared" si="237"/>
        <v>80</v>
      </c>
      <c r="M331" s="6">
        <f t="shared" si="238"/>
        <v>93</v>
      </c>
      <c r="N331" s="6" t="str">
        <f t="shared" si="239"/>
        <v>08:00</v>
      </c>
      <c r="O331" s="6">
        <f t="shared" si="240"/>
        <v>102</v>
      </c>
      <c r="P331" s="6" t="str">
        <f t="shared" si="241"/>
        <v>14:00</v>
      </c>
      <c r="Q331" s="6">
        <f t="shared" si="242"/>
        <v>192</v>
      </c>
      <c r="R331" s="6" t="str">
        <f t="shared" si="243"/>
        <v>00 ביתר הימים והשעות החניה במקום החניה הראשון הצמוד לתמרור זה מיועד לרכב הנושא תג נכה בלבד</v>
      </c>
      <c r="S331" s="6" t="e">
        <f t="shared" si="244"/>
        <v>#VALUE!</v>
      </c>
      <c r="T331" s="6" t="e">
        <f t="shared" si="245"/>
        <v>#VALUE!</v>
      </c>
      <c r="U331" s="6" t="e">
        <f t="shared" si="246"/>
        <v>#VALUE!</v>
      </c>
      <c r="V331" s="6" t="e">
        <f t="shared" si="247"/>
        <v>#VALUE!</v>
      </c>
      <c r="W331" s="6" t="e">
        <f t="shared" si="248"/>
        <v>#VALUE!</v>
      </c>
      <c r="X331" s="6" t="e">
        <f t="shared" si="249"/>
        <v>#VALUE!</v>
      </c>
      <c r="Y331" s="6" t="e">
        <f t="shared" si="250"/>
        <v>#VALUE!</v>
      </c>
      <c r="Z331" s="6" t="e">
        <f t="shared" si="251"/>
        <v>#VALUE!</v>
      </c>
      <c r="AA331" s="6" t="e">
        <f t="shared" si="252"/>
        <v>#VALUE!</v>
      </c>
      <c r="AB331" s="6">
        <f t="shared" si="253"/>
        <v>192</v>
      </c>
      <c r="AC331" s="6" t="e">
        <f t="shared" si="254"/>
        <v>#VALUE!</v>
      </c>
      <c r="AD331" s="6" t="e">
        <f t="shared" si="255"/>
        <v>#VALUE!</v>
      </c>
      <c r="AE331" s="6" t="e">
        <f t="shared" si="256"/>
        <v>#VALUE!</v>
      </c>
      <c r="AF331" s="6" t="e">
        <f t="shared" si="257"/>
        <v>#VALUE!</v>
      </c>
      <c r="AG331" s="6" t="e">
        <f t="shared" si="258"/>
        <v>#VALUE!</v>
      </c>
      <c r="AH331" s="6"/>
      <c r="AI331" s="6">
        <f t="shared" si="259"/>
        <v>190</v>
      </c>
      <c r="AJ331" s="6" t="str">
        <f t="shared" si="260"/>
        <v>בד</v>
      </c>
      <c r="AK331" s="6" t="e">
        <f t="shared" si="261"/>
        <v>#VALUE!</v>
      </c>
      <c r="AL331" s="6" t="e">
        <f t="shared" si="262"/>
        <v>#VALUE!</v>
      </c>
      <c r="AM331" s="6" t="e">
        <f t="shared" si="263"/>
        <v>#VALUE!</v>
      </c>
      <c r="AN331" s="6" t="e">
        <f t="shared" si="264"/>
        <v>#VALUE!</v>
      </c>
      <c r="AO331" s="6" t="e">
        <f t="shared" si="265"/>
        <v>#VALUE!</v>
      </c>
      <c r="AP331" s="6">
        <f t="shared" si="266"/>
        <v>2</v>
      </c>
      <c r="AQ331" s="6" t="e">
        <f t="shared" si="267"/>
        <v>#VALUE!</v>
      </c>
      <c r="AR331" s="6" t="e">
        <f t="shared" si="268"/>
        <v>#VALUE!</v>
      </c>
      <c r="AS331" s="6" t="e">
        <f t="shared" si="269"/>
        <v>#VALUE!</v>
      </c>
      <c r="AT331" s="6" t="e">
        <f t="shared" si="270"/>
        <v>#VALUE!</v>
      </c>
      <c r="AU331" s="6" t="e">
        <f t="shared" si="271"/>
        <v>#VALUE!</v>
      </c>
      <c r="AV331" s="12">
        <f>IFERROR(VLOOKUP(K331,'prika 24h list'!A:B,2,FALSE),0)</f>
        <v>0</v>
      </c>
    </row>
    <row r="332" spans="1:48" ht="187.2" x14ac:dyDescent="0.3">
      <c r="A332" s="1" t="s">
        <v>333</v>
      </c>
      <c r="B332" s="1">
        <v>3125209</v>
      </c>
      <c r="C332" s="16" t="s">
        <v>884</v>
      </c>
      <c r="D332" s="6">
        <f t="shared" si="229"/>
        <v>17</v>
      </c>
      <c r="E332" s="6" t="str">
        <f t="shared" si="230"/>
        <v>קף 12</v>
      </c>
      <c r="F332" s="6">
        <f t="shared" si="231"/>
        <v>3</v>
      </c>
      <c r="G332" s="6">
        <f t="shared" si="232"/>
        <v>5</v>
      </c>
      <c r="H332" s="6">
        <f t="shared" si="233"/>
        <v>12</v>
      </c>
      <c r="I332" s="6">
        <f t="shared" si="234"/>
        <v>21</v>
      </c>
      <c r="J332" s="6">
        <f t="shared" si="235"/>
        <v>212</v>
      </c>
      <c r="K332" s="9" t="str">
        <f t="shared" si="236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32" s="6">
        <f t="shared" si="237"/>
        <v>80</v>
      </c>
      <c r="M332" s="6">
        <f t="shared" si="238"/>
        <v>93</v>
      </c>
      <c r="N332" s="6" t="str">
        <f t="shared" si="239"/>
        <v>07:00</v>
      </c>
      <c r="O332" s="6">
        <f t="shared" si="240"/>
        <v>102</v>
      </c>
      <c r="P332" s="6" t="str">
        <f t="shared" si="241"/>
        <v>17:00</v>
      </c>
      <c r="Q332" s="6">
        <f t="shared" si="242"/>
        <v>192</v>
      </c>
      <c r="R332" s="6" t="str">
        <f t="shared" si="243"/>
        <v>00 ביתר הימים והשעות החניה במקום החניה הראשון הצמוד לתמרור זה מיועד לרכב הנושא תג נכה בלבד</v>
      </c>
      <c r="S332" s="6" t="e">
        <f t="shared" si="244"/>
        <v>#VALUE!</v>
      </c>
      <c r="T332" s="6" t="e">
        <f t="shared" si="245"/>
        <v>#VALUE!</v>
      </c>
      <c r="U332" s="6" t="e">
        <f t="shared" si="246"/>
        <v>#VALUE!</v>
      </c>
      <c r="V332" s="6" t="e">
        <f t="shared" si="247"/>
        <v>#VALUE!</v>
      </c>
      <c r="W332" s="6" t="e">
        <f t="shared" si="248"/>
        <v>#VALUE!</v>
      </c>
      <c r="X332" s="6" t="e">
        <f t="shared" si="249"/>
        <v>#VALUE!</v>
      </c>
      <c r="Y332" s="6" t="e">
        <f t="shared" si="250"/>
        <v>#VALUE!</v>
      </c>
      <c r="Z332" s="6" t="e">
        <f t="shared" si="251"/>
        <v>#VALUE!</v>
      </c>
      <c r="AA332" s="6" t="e">
        <f t="shared" si="252"/>
        <v>#VALUE!</v>
      </c>
      <c r="AB332" s="6">
        <f t="shared" si="253"/>
        <v>192</v>
      </c>
      <c r="AC332" s="6" t="e">
        <f t="shared" si="254"/>
        <v>#VALUE!</v>
      </c>
      <c r="AD332" s="6" t="e">
        <f t="shared" si="255"/>
        <v>#VALUE!</v>
      </c>
      <c r="AE332" s="6" t="e">
        <f t="shared" si="256"/>
        <v>#VALUE!</v>
      </c>
      <c r="AF332" s="6" t="e">
        <f t="shared" si="257"/>
        <v>#VALUE!</v>
      </c>
      <c r="AG332" s="6" t="e">
        <f t="shared" si="258"/>
        <v>#VALUE!</v>
      </c>
      <c r="AH332" s="6"/>
      <c r="AI332" s="6">
        <f t="shared" si="259"/>
        <v>190</v>
      </c>
      <c r="AJ332" s="6" t="str">
        <f t="shared" si="260"/>
        <v>בד</v>
      </c>
      <c r="AK332" s="6" t="e">
        <f t="shared" si="261"/>
        <v>#VALUE!</v>
      </c>
      <c r="AL332" s="6" t="e">
        <f t="shared" si="262"/>
        <v>#VALUE!</v>
      </c>
      <c r="AM332" s="6" t="e">
        <f t="shared" si="263"/>
        <v>#VALUE!</v>
      </c>
      <c r="AN332" s="6" t="e">
        <f t="shared" si="264"/>
        <v>#VALUE!</v>
      </c>
      <c r="AO332" s="6" t="e">
        <f t="shared" si="265"/>
        <v>#VALUE!</v>
      </c>
      <c r="AP332" s="6">
        <f t="shared" si="266"/>
        <v>2</v>
      </c>
      <c r="AQ332" s="6" t="e">
        <f t="shared" si="267"/>
        <v>#VALUE!</v>
      </c>
      <c r="AR332" s="6" t="e">
        <f t="shared" si="268"/>
        <v>#VALUE!</v>
      </c>
      <c r="AS332" s="6" t="e">
        <f t="shared" si="269"/>
        <v>#VALUE!</v>
      </c>
      <c r="AT332" s="6" t="e">
        <f t="shared" si="270"/>
        <v>#VALUE!</v>
      </c>
      <c r="AU332" s="6" t="e">
        <f t="shared" si="271"/>
        <v>#VALUE!</v>
      </c>
      <c r="AV332" s="12">
        <f>IFERROR(VLOOKUP(K332,'prika 24h list'!A:B,2,FALSE),0)</f>
        <v>0</v>
      </c>
    </row>
    <row r="333" spans="1:48" ht="144" x14ac:dyDescent="0.3">
      <c r="A333" s="1" t="s">
        <v>334</v>
      </c>
      <c r="B333" s="1">
        <v>3125213</v>
      </c>
      <c r="C333" s="16" t="s">
        <v>927</v>
      </c>
      <c r="D333" s="6">
        <f t="shared" si="229"/>
        <v>16</v>
      </c>
      <c r="E333" s="6" t="str">
        <f t="shared" si="230"/>
        <v>וקף 6</v>
      </c>
      <c r="F333" s="6">
        <f t="shared" si="231"/>
        <v>4</v>
      </c>
      <c r="G333" s="6">
        <f t="shared" si="232"/>
        <v>5</v>
      </c>
      <c r="H333" s="6">
        <f t="shared" si="233"/>
        <v>6</v>
      </c>
      <c r="I333" s="6">
        <f t="shared" si="234"/>
        <v>30</v>
      </c>
      <c r="J333" s="6">
        <f t="shared" si="235"/>
        <v>219</v>
      </c>
      <c r="K333" s="9" t="str">
        <f t="shared" si="236"/>
        <v>פריקה וטעינה רציפה מותרת לכלי רכב המוגדרים ברישיונם "משא" "מסחרי" ו"אחוד" בימי א' עד ה' מ 07:00 עד 16:00 בימי ו' וערבי חג מ 07:00 עד 13:00 ביתר הימים והשעות החניהמותרת לרכב הנושא תג נכה בלבד</v>
      </c>
      <c r="L333" s="6">
        <f t="shared" si="237"/>
        <v>80</v>
      </c>
      <c r="M333" s="6">
        <f t="shared" si="238"/>
        <v>93</v>
      </c>
      <c r="N333" s="6" t="str">
        <f t="shared" si="239"/>
        <v>07:00</v>
      </c>
      <c r="O333" s="6">
        <f t="shared" si="240"/>
        <v>102</v>
      </c>
      <c r="P333" s="6" t="str">
        <f t="shared" si="241"/>
        <v>16:00</v>
      </c>
      <c r="Q333" s="6">
        <f t="shared" si="242"/>
        <v>112</v>
      </c>
      <c r="R333" s="6" t="str">
        <f t="shared" si="243"/>
        <v>00 בימי ו'</v>
      </c>
      <c r="S333" s="6" t="e">
        <f t="shared" si="244"/>
        <v>#VALUE!</v>
      </c>
      <c r="T333" s="6" t="e">
        <f t="shared" si="245"/>
        <v>#VALUE!</v>
      </c>
      <c r="U333" s="6" t="e">
        <f t="shared" si="246"/>
        <v>#VALUE!</v>
      </c>
      <c r="V333" s="6" t="e">
        <f t="shared" si="247"/>
        <v>#VALUE!</v>
      </c>
      <c r="W333" s="6" t="e">
        <f t="shared" si="248"/>
        <v>#VALUE!</v>
      </c>
      <c r="X333" s="6" t="e">
        <f t="shared" si="249"/>
        <v>#VALUE!</v>
      </c>
      <c r="Y333" s="6" t="e">
        <f t="shared" si="250"/>
        <v>#VALUE!</v>
      </c>
      <c r="Z333" s="6" t="e">
        <f t="shared" si="251"/>
        <v>#VALUE!</v>
      </c>
      <c r="AA333" s="6" t="e">
        <f t="shared" si="252"/>
        <v>#VALUE!</v>
      </c>
      <c r="AB333" s="6">
        <f t="shared" si="253"/>
        <v>190</v>
      </c>
      <c r="AC333" s="6" t="e">
        <f t="shared" si="254"/>
        <v>#VALUE!</v>
      </c>
      <c r="AD333" s="6" t="e">
        <f t="shared" si="255"/>
        <v>#VALUE!</v>
      </c>
      <c r="AE333" s="6" t="e">
        <f t="shared" si="256"/>
        <v>#VALUE!</v>
      </c>
      <c r="AF333" s="6" t="e">
        <f t="shared" si="257"/>
        <v>#VALUE!</v>
      </c>
      <c r="AG333" s="6" t="e">
        <f t="shared" si="258"/>
        <v>#VALUE!</v>
      </c>
      <c r="AH333" s="6"/>
      <c r="AI333" s="6">
        <f t="shared" si="259"/>
        <v>110</v>
      </c>
      <c r="AJ333" s="6" t="str">
        <f t="shared" si="260"/>
        <v>ו' וערבי חג מ 07:00 עד 13:00 ביתר הימים והשעות החניהמותרת לרכב הנושא תג נכה בלבד</v>
      </c>
      <c r="AK333" s="6">
        <f t="shared" si="261"/>
        <v>1</v>
      </c>
      <c r="AL333" s="6">
        <f t="shared" si="262"/>
        <v>17</v>
      </c>
      <c r="AM333" s="6" t="str">
        <f t="shared" si="263"/>
        <v>07:00</v>
      </c>
      <c r="AN333" s="6">
        <f t="shared" si="264"/>
        <v>26</v>
      </c>
      <c r="AO333" s="6" t="str">
        <f t="shared" si="265"/>
        <v>13:00</v>
      </c>
      <c r="AP333" s="6">
        <f t="shared" si="266"/>
        <v>80</v>
      </c>
      <c r="AQ333" s="6" t="str">
        <f t="shared" si="267"/>
        <v>00 ביתר הימים והשעות החניהמותרת לרכב הנושא תג נכה בלבד</v>
      </c>
      <c r="AR333" s="6" t="e">
        <f t="shared" si="268"/>
        <v>#VALUE!</v>
      </c>
      <c r="AS333" s="6" t="e">
        <f t="shared" si="269"/>
        <v>#VALUE!</v>
      </c>
      <c r="AT333" s="6" t="e">
        <f t="shared" si="270"/>
        <v>#VALUE!</v>
      </c>
      <c r="AU333" s="6" t="e">
        <f t="shared" si="271"/>
        <v>#VALUE!</v>
      </c>
      <c r="AV333" s="12">
        <f>IFERROR(VLOOKUP(K333,'prika 24h list'!A:B,2,FALSE),0)</f>
        <v>0</v>
      </c>
    </row>
    <row r="334" spans="1:48" ht="244.8" x14ac:dyDescent="0.3">
      <c r="A334" s="1" t="s">
        <v>335</v>
      </c>
      <c r="B334" s="1">
        <v>3125216</v>
      </c>
      <c r="C334" s="16" t="s">
        <v>928</v>
      </c>
      <c r="D334" s="6">
        <f t="shared" si="229"/>
        <v>17</v>
      </c>
      <c r="E334" s="6" t="str">
        <f t="shared" si="230"/>
        <v>קף 24</v>
      </c>
      <c r="F334" s="6">
        <f t="shared" si="231"/>
        <v>3</v>
      </c>
      <c r="G334" s="6">
        <f t="shared" si="232"/>
        <v>5</v>
      </c>
      <c r="H334" s="6">
        <f t="shared" si="233"/>
        <v>24</v>
      </c>
      <c r="I334" s="6">
        <f t="shared" si="234"/>
        <v>21</v>
      </c>
      <c r="J334" s="6">
        <f t="shared" si="235"/>
        <v>256</v>
      </c>
      <c r="K334" s="9" t="str">
        <f t="shared" si="236"/>
        <v>פריקה וטעינה רציפה מותרת לכלי רכב המוגדרים ברישיונם "משא" "מסחרי" ו"אחוד" בימי א' עד ה' מ 08:00 עד 19:00 בימי ו' וערבי חג מ 08:00 עד 14:00 ביתר הימים והשעות החניה בשני מקומות החניה הראשונים הצמודים לתמרור זה מיועד לרכב הנושא תג נכה בלבד</v>
      </c>
      <c r="L334" s="6">
        <f t="shared" si="237"/>
        <v>80</v>
      </c>
      <c r="M334" s="6">
        <f t="shared" si="238"/>
        <v>93</v>
      </c>
      <c r="N334" s="6" t="str">
        <f t="shared" si="239"/>
        <v>08:00</v>
      </c>
      <c r="O334" s="6">
        <f t="shared" si="240"/>
        <v>102</v>
      </c>
      <c r="P334" s="6" t="str">
        <f t="shared" si="241"/>
        <v>19:00</v>
      </c>
      <c r="Q334" s="6">
        <f t="shared" si="242"/>
        <v>112</v>
      </c>
      <c r="R334" s="6" t="str">
        <f t="shared" si="243"/>
        <v>00 בימי ו'</v>
      </c>
      <c r="S334" s="6" t="e">
        <f t="shared" si="244"/>
        <v>#VALUE!</v>
      </c>
      <c r="T334" s="6" t="e">
        <f t="shared" si="245"/>
        <v>#VALUE!</v>
      </c>
      <c r="U334" s="6" t="e">
        <f t="shared" si="246"/>
        <v>#VALUE!</v>
      </c>
      <c r="V334" s="6" t="e">
        <f t="shared" si="247"/>
        <v>#VALUE!</v>
      </c>
      <c r="W334" s="6" t="e">
        <f t="shared" si="248"/>
        <v>#VALUE!</v>
      </c>
      <c r="X334" s="6" t="e">
        <f t="shared" si="249"/>
        <v>#VALUE!</v>
      </c>
      <c r="Y334" s="6" t="e">
        <f t="shared" si="250"/>
        <v>#VALUE!</v>
      </c>
      <c r="Z334" s="6" t="e">
        <f t="shared" si="251"/>
        <v>#VALUE!</v>
      </c>
      <c r="AA334" s="6" t="e">
        <f t="shared" si="252"/>
        <v>#VALUE!</v>
      </c>
      <c r="AB334" s="6">
        <f t="shared" si="253"/>
        <v>236</v>
      </c>
      <c r="AC334" s="6" t="e">
        <f t="shared" si="254"/>
        <v>#VALUE!</v>
      </c>
      <c r="AD334" s="6" t="e">
        <f t="shared" si="255"/>
        <v>#VALUE!</v>
      </c>
      <c r="AE334" s="6" t="e">
        <f t="shared" si="256"/>
        <v>#VALUE!</v>
      </c>
      <c r="AF334" s="6" t="e">
        <f t="shared" si="257"/>
        <v>#VALUE!</v>
      </c>
      <c r="AG334" s="6" t="e">
        <f t="shared" si="258"/>
        <v>#VALUE!</v>
      </c>
      <c r="AH334" s="6"/>
      <c r="AI334" s="6">
        <f t="shared" si="259"/>
        <v>110</v>
      </c>
      <c r="AJ334" s="6" t="str">
        <f t="shared" si="260"/>
        <v>ו' וערבי חג מ 08:00 עד 14:00 ביתר הימים והשעות החניה בשני מקומות החניה הראשונים הצמודים לתמרור זה מיועד לרכב הנושא תג נכה בלבד</v>
      </c>
      <c r="AK334" s="6">
        <f t="shared" si="261"/>
        <v>1</v>
      </c>
      <c r="AL334" s="6">
        <f t="shared" si="262"/>
        <v>17</v>
      </c>
      <c r="AM334" s="6" t="str">
        <f t="shared" si="263"/>
        <v>08:00</v>
      </c>
      <c r="AN334" s="6">
        <f t="shared" si="264"/>
        <v>26</v>
      </c>
      <c r="AO334" s="6" t="str">
        <f t="shared" si="265"/>
        <v>14:00</v>
      </c>
      <c r="AP334" s="6">
        <f t="shared" si="266"/>
        <v>126</v>
      </c>
      <c r="AQ334" s="6" t="str">
        <f t="shared" si="267"/>
        <v>00 ביתר הימים והשעות החניה בשני מקומות החניה הראשונים הצמודים לתמרור זה מיועד לרכב הנושא תג נכה בלבד</v>
      </c>
      <c r="AR334" s="6" t="e">
        <f t="shared" si="268"/>
        <v>#VALUE!</v>
      </c>
      <c r="AS334" s="6" t="e">
        <f t="shared" si="269"/>
        <v>#VALUE!</v>
      </c>
      <c r="AT334" s="6" t="e">
        <f t="shared" si="270"/>
        <v>#VALUE!</v>
      </c>
      <c r="AU334" s="6" t="e">
        <f t="shared" si="271"/>
        <v>#VALUE!</v>
      </c>
      <c r="AV334" s="12">
        <f>IFERROR(VLOOKUP(K334,'prika 24h list'!A:B,2,FALSE),0)</f>
        <v>0</v>
      </c>
    </row>
    <row r="335" spans="1:48" ht="187.2" x14ac:dyDescent="0.3">
      <c r="A335" s="1" t="s">
        <v>336</v>
      </c>
      <c r="B335" s="1">
        <v>3125228</v>
      </c>
      <c r="C335" s="16" t="s">
        <v>847</v>
      </c>
      <c r="D335" s="6">
        <f t="shared" si="229"/>
        <v>17</v>
      </c>
      <c r="E335" s="6" t="str">
        <f t="shared" si="230"/>
        <v>קף 12</v>
      </c>
      <c r="F335" s="6">
        <f t="shared" si="231"/>
        <v>3</v>
      </c>
      <c r="G335" s="6">
        <f t="shared" si="232"/>
        <v>5</v>
      </c>
      <c r="H335" s="6">
        <f t="shared" si="233"/>
        <v>12</v>
      </c>
      <c r="I335" s="6">
        <f t="shared" si="234"/>
        <v>21</v>
      </c>
      <c r="J335" s="6">
        <f t="shared" si="235"/>
        <v>212</v>
      </c>
      <c r="K335" s="9" t="str">
        <f t="shared" si="236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335" s="6">
        <f t="shared" si="237"/>
        <v>80</v>
      </c>
      <c r="M335" s="6">
        <f t="shared" si="238"/>
        <v>93</v>
      </c>
      <c r="N335" s="6" t="str">
        <f t="shared" si="239"/>
        <v>08:00</v>
      </c>
      <c r="O335" s="6">
        <f t="shared" si="240"/>
        <v>102</v>
      </c>
      <c r="P335" s="6" t="str">
        <f t="shared" si="241"/>
        <v>17:00</v>
      </c>
      <c r="Q335" s="6">
        <f t="shared" si="242"/>
        <v>192</v>
      </c>
      <c r="R335" s="6" t="str">
        <f t="shared" si="243"/>
        <v>00 ביתר הימים והשעות החניה במקום החניה הראשון הצמוד לתמרור זה מיועד לרכב הנושא תג נכה בלבד</v>
      </c>
      <c r="S335" s="6" t="e">
        <f t="shared" si="244"/>
        <v>#VALUE!</v>
      </c>
      <c r="T335" s="6" t="e">
        <f t="shared" si="245"/>
        <v>#VALUE!</v>
      </c>
      <c r="U335" s="6" t="e">
        <f t="shared" si="246"/>
        <v>#VALUE!</v>
      </c>
      <c r="V335" s="6" t="e">
        <f t="shared" si="247"/>
        <v>#VALUE!</v>
      </c>
      <c r="W335" s="6" t="e">
        <f t="shared" si="248"/>
        <v>#VALUE!</v>
      </c>
      <c r="X335" s="6" t="e">
        <f t="shared" si="249"/>
        <v>#VALUE!</v>
      </c>
      <c r="Y335" s="6" t="e">
        <f t="shared" si="250"/>
        <v>#VALUE!</v>
      </c>
      <c r="Z335" s="6" t="e">
        <f t="shared" si="251"/>
        <v>#VALUE!</v>
      </c>
      <c r="AA335" s="6" t="e">
        <f t="shared" si="252"/>
        <v>#VALUE!</v>
      </c>
      <c r="AB335" s="6">
        <f t="shared" si="253"/>
        <v>192</v>
      </c>
      <c r="AC335" s="6" t="e">
        <f t="shared" si="254"/>
        <v>#VALUE!</v>
      </c>
      <c r="AD335" s="6" t="e">
        <f t="shared" si="255"/>
        <v>#VALUE!</v>
      </c>
      <c r="AE335" s="6" t="e">
        <f t="shared" si="256"/>
        <v>#VALUE!</v>
      </c>
      <c r="AF335" s="6" t="e">
        <f t="shared" si="257"/>
        <v>#VALUE!</v>
      </c>
      <c r="AG335" s="6" t="e">
        <f t="shared" si="258"/>
        <v>#VALUE!</v>
      </c>
      <c r="AH335" s="6"/>
      <c r="AI335" s="6">
        <f t="shared" si="259"/>
        <v>190</v>
      </c>
      <c r="AJ335" s="6" t="str">
        <f t="shared" si="260"/>
        <v>בד</v>
      </c>
      <c r="AK335" s="6" t="e">
        <f t="shared" si="261"/>
        <v>#VALUE!</v>
      </c>
      <c r="AL335" s="6" t="e">
        <f t="shared" si="262"/>
        <v>#VALUE!</v>
      </c>
      <c r="AM335" s="6" t="e">
        <f t="shared" si="263"/>
        <v>#VALUE!</v>
      </c>
      <c r="AN335" s="6" t="e">
        <f t="shared" si="264"/>
        <v>#VALUE!</v>
      </c>
      <c r="AO335" s="6" t="e">
        <f t="shared" si="265"/>
        <v>#VALUE!</v>
      </c>
      <c r="AP335" s="6">
        <f t="shared" si="266"/>
        <v>2</v>
      </c>
      <c r="AQ335" s="6" t="e">
        <f t="shared" si="267"/>
        <v>#VALUE!</v>
      </c>
      <c r="AR335" s="6" t="e">
        <f t="shared" si="268"/>
        <v>#VALUE!</v>
      </c>
      <c r="AS335" s="6" t="e">
        <f t="shared" si="269"/>
        <v>#VALUE!</v>
      </c>
      <c r="AT335" s="6" t="e">
        <f t="shared" si="270"/>
        <v>#VALUE!</v>
      </c>
      <c r="AU335" s="6" t="e">
        <f t="shared" si="271"/>
        <v>#VALUE!</v>
      </c>
      <c r="AV335" s="12">
        <f>IFERROR(VLOOKUP(K335,'prika 24h list'!A:B,2,FALSE),0)</f>
        <v>0</v>
      </c>
    </row>
    <row r="336" spans="1:48" ht="115.2" x14ac:dyDescent="0.3">
      <c r="A336" s="1" t="s">
        <v>337</v>
      </c>
      <c r="B336" s="1">
        <v>3125237</v>
      </c>
      <c r="C336" s="16" t="s">
        <v>865</v>
      </c>
      <c r="D336" s="6">
        <f t="shared" si="229"/>
        <v>17</v>
      </c>
      <c r="E336" s="6" t="str">
        <f t="shared" si="230"/>
        <v>קף 10</v>
      </c>
      <c r="F336" s="6">
        <f t="shared" si="231"/>
        <v>3</v>
      </c>
      <c r="G336" s="6">
        <f t="shared" si="232"/>
        <v>5</v>
      </c>
      <c r="H336" s="6">
        <f t="shared" si="233"/>
        <v>10</v>
      </c>
      <c r="I336" s="6">
        <f t="shared" si="234"/>
        <v>21</v>
      </c>
      <c r="J336" s="6">
        <f t="shared" si="235"/>
        <v>177</v>
      </c>
      <c r="K336" s="9" t="str">
        <f t="shared" si="236"/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336" s="6">
        <f t="shared" si="237"/>
        <v>80</v>
      </c>
      <c r="M336" s="6">
        <f t="shared" si="238"/>
        <v>93</v>
      </c>
      <c r="N336" s="6" t="str">
        <f t="shared" si="239"/>
        <v>09:00</v>
      </c>
      <c r="O336" s="6">
        <f t="shared" si="240"/>
        <v>102</v>
      </c>
      <c r="P336" s="6" t="str">
        <f t="shared" si="241"/>
        <v>15:00</v>
      </c>
      <c r="Q336" s="6">
        <f t="shared" si="242"/>
        <v>157</v>
      </c>
      <c r="R336" s="6" t="str">
        <f t="shared" si="243"/>
        <v>00 ביתר הימים והשעות החניה מותרת לרכב הנושא תג נכה בלבד</v>
      </c>
      <c r="S336" s="6" t="e">
        <f t="shared" si="244"/>
        <v>#VALUE!</v>
      </c>
      <c r="T336" s="6" t="e">
        <f t="shared" si="245"/>
        <v>#VALUE!</v>
      </c>
      <c r="U336" s="6" t="e">
        <f t="shared" si="246"/>
        <v>#VALUE!</v>
      </c>
      <c r="V336" s="6" t="e">
        <f t="shared" si="247"/>
        <v>#VALUE!</v>
      </c>
      <c r="W336" s="6" t="e">
        <f t="shared" si="248"/>
        <v>#VALUE!</v>
      </c>
      <c r="X336" s="6" t="e">
        <f t="shared" si="249"/>
        <v>#VALUE!</v>
      </c>
      <c r="Y336" s="6" t="e">
        <f t="shared" si="250"/>
        <v>#VALUE!</v>
      </c>
      <c r="Z336" s="6" t="e">
        <f t="shared" si="251"/>
        <v>#VALUE!</v>
      </c>
      <c r="AA336" s="6" t="e">
        <f t="shared" si="252"/>
        <v>#VALUE!</v>
      </c>
      <c r="AB336" s="6">
        <f t="shared" si="253"/>
        <v>157</v>
      </c>
      <c r="AC336" s="6" t="e">
        <f t="shared" si="254"/>
        <v>#VALUE!</v>
      </c>
      <c r="AD336" s="6" t="e">
        <f t="shared" si="255"/>
        <v>#VALUE!</v>
      </c>
      <c r="AE336" s="6" t="e">
        <f t="shared" si="256"/>
        <v>#VALUE!</v>
      </c>
      <c r="AF336" s="6" t="e">
        <f t="shared" si="257"/>
        <v>#VALUE!</v>
      </c>
      <c r="AG336" s="6" t="e">
        <f t="shared" si="258"/>
        <v>#VALUE!</v>
      </c>
      <c r="AH336" s="6"/>
      <c r="AI336" s="6">
        <f t="shared" si="259"/>
        <v>155</v>
      </c>
      <c r="AJ336" s="6" t="str">
        <f t="shared" si="260"/>
        <v>בד</v>
      </c>
      <c r="AK336" s="6" t="e">
        <f t="shared" si="261"/>
        <v>#VALUE!</v>
      </c>
      <c r="AL336" s="6" t="e">
        <f t="shared" si="262"/>
        <v>#VALUE!</v>
      </c>
      <c r="AM336" s="6" t="e">
        <f t="shared" si="263"/>
        <v>#VALUE!</v>
      </c>
      <c r="AN336" s="6" t="e">
        <f t="shared" si="264"/>
        <v>#VALUE!</v>
      </c>
      <c r="AO336" s="6" t="e">
        <f t="shared" si="265"/>
        <v>#VALUE!</v>
      </c>
      <c r="AP336" s="6">
        <f t="shared" si="266"/>
        <v>2</v>
      </c>
      <c r="AQ336" s="6" t="e">
        <f t="shared" si="267"/>
        <v>#VALUE!</v>
      </c>
      <c r="AR336" s="6" t="e">
        <f t="shared" si="268"/>
        <v>#VALUE!</v>
      </c>
      <c r="AS336" s="6" t="e">
        <f t="shared" si="269"/>
        <v>#VALUE!</v>
      </c>
      <c r="AT336" s="6" t="e">
        <f t="shared" si="270"/>
        <v>#VALUE!</v>
      </c>
      <c r="AU336" s="6" t="e">
        <f t="shared" si="271"/>
        <v>#VALUE!</v>
      </c>
      <c r="AV336" s="12">
        <f>IFERROR(VLOOKUP(K336,'prika 24h list'!A:B,2,FALSE),0)</f>
        <v>0</v>
      </c>
    </row>
    <row r="337" spans="1:48" ht="230.4" x14ac:dyDescent="0.3">
      <c r="A337" s="1" t="s">
        <v>338</v>
      </c>
      <c r="B337" s="1">
        <v>3125239</v>
      </c>
      <c r="C337" s="16" t="s">
        <v>929</v>
      </c>
      <c r="D337" s="6">
        <f t="shared" si="229"/>
        <v>17</v>
      </c>
      <c r="E337" s="6" t="str">
        <f t="shared" si="230"/>
        <v>קף 12</v>
      </c>
      <c r="F337" s="6">
        <f t="shared" si="231"/>
        <v>3</v>
      </c>
      <c r="G337" s="6">
        <f t="shared" si="232"/>
        <v>5</v>
      </c>
      <c r="H337" s="6">
        <f t="shared" si="233"/>
        <v>12</v>
      </c>
      <c r="I337" s="6">
        <f t="shared" si="234"/>
        <v>21</v>
      </c>
      <c r="J337" s="6">
        <f t="shared" si="235"/>
        <v>246</v>
      </c>
      <c r="K337" s="9" t="str">
        <f t="shared" si="236"/>
        <v>פריקה וטעינה רציפה מותרת לכלי רכב המוגדרים ברישיונם "משא" "מסחרי" ו"אחוד" בימי א' עד ה' מ 12:00 עד 18:00 בימי ו' וערבי חג מ 08:00 עד 12:00 ביתר הימים והשעות החניה במקום החניה הראשון הצמוד לתמרור זה מיועד לרכב הנושא תג נכה בלבד</v>
      </c>
      <c r="L337" s="6">
        <f t="shared" si="237"/>
        <v>80</v>
      </c>
      <c r="M337" s="6">
        <f t="shared" si="238"/>
        <v>93</v>
      </c>
      <c r="N337" s="6" t="str">
        <f t="shared" si="239"/>
        <v>12:00</v>
      </c>
      <c r="O337" s="6">
        <f t="shared" si="240"/>
        <v>102</v>
      </c>
      <c r="P337" s="6" t="str">
        <f t="shared" si="241"/>
        <v>18:00</v>
      </c>
      <c r="Q337" s="6">
        <f t="shared" si="242"/>
        <v>112</v>
      </c>
      <c r="R337" s="6" t="str">
        <f t="shared" si="243"/>
        <v>00 בימי ו'</v>
      </c>
      <c r="S337" s="6" t="e">
        <f t="shared" si="244"/>
        <v>#VALUE!</v>
      </c>
      <c r="T337" s="6" t="e">
        <f t="shared" si="245"/>
        <v>#VALUE!</v>
      </c>
      <c r="U337" s="6" t="e">
        <f t="shared" si="246"/>
        <v>#VALUE!</v>
      </c>
      <c r="V337" s="6" t="e">
        <f t="shared" si="247"/>
        <v>#VALUE!</v>
      </c>
      <c r="W337" s="6" t="e">
        <f t="shared" si="248"/>
        <v>#VALUE!</v>
      </c>
      <c r="X337" s="6" t="e">
        <f t="shared" si="249"/>
        <v>#VALUE!</v>
      </c>
      <c r="Y337" s="6" t="e">
        <f t="shared" si="250"/>
        <v>#VALUE!</v>
      </c>
      <c r="Z337" s="6" t="e">
        <f t="shared" si="251"/>
        <v>#VALUE!</v>
      </c>
      <c r="AA337" s="6" t="e">
        <f t="shared" si="252"/>
        <v>#VALUE!</v>
      </c>
      <c r="AB337" s="6">
        <f t="shared" si="253"/>
        <v>226</v>
      </c>
      <c r="AC337" s="6" t="e">
        <f t="shared" si="254"/>
        <v>#VALUE!</v>
      </c>
      <c r="AD337" s="6" t="e">
        <f t="shared" si="255"/>
        <v>#VALUE!</v>
      </c>
      <c r="AE337" s="6" t="e">
        <f t="shared" si="256"/>
        <v>#VALUE!</v>
      </c>
      <c r="AF337" s="6" t="e">
        <f t="shared" si="257"/>
        <v>#VALUE!</v>
      </c>
      <c r="AG337" s="6" t="e">
        <f t="shared" si="258"/>
        <v>#VALUE!</v>
      </c>
      <c r="AH337" s="6"/>
      <c r="AI337" s="6">
        <f t="shared" si="259"/>
        <v>110</v>
      </c>
      <c r="AJ337" s="6" t="str">
        <f t="shared" si="260"/>
        <v>ו' וערבי חג מ 08:00 עד 12:00 ביתר הימים והשעות החניה במקום החניה הראשון הצמוד לתמרור זה מיועד לרכב הנושא תג נכה בלבד</v>
      </c>
      <c r="AK337" s="6">
        <f t="shared" si="261"/>
        <v>1</v>
      </c>
      <c r="AL337" s="6">
        <f t="shared" si="262"/>
        <v>17</v>
      </c>
      <c r="AM337" s="6" t="str">
        <f t="shared" si="263"/>
        <v>08:00</v>
      </c>
      <c r="AN337" s="6">
        <f t="shared" si="264"/>
        <v>26</v>
      </c>
      <c r="AO337" s="6" t="str">
        <f t="shared" si="265"/>
        <v>12:00</v>
      </c>
      <c r="AP337" s="6">
        <f t="shared" si="266"/>
        <v>116</v>
      </c>
      <c r="AQ337" s="6" t="str">
        <f t="shared" si="267"/>
        <v>00 ביתר הימים והשעות החניה במקום החניה הראשון הצמוד לתמרור זה מיועד לרכב הנושא תג נכה בלבד</v>
      </c>
      <c r="AR337" s="6" t="e">
        <f t="shared" si="268"/>
        <v>#VALUE!</v>
      </c>
      <c r="AS337" s="6" t="e">
        <f t="shared" si="269"/>
        <v>#VALUE!</v>
      </c>
      <c r="AT337" s="6" t="e">
        <f t="shared" si="270"/>
        <v>#VALUE!</v>
      </c>
      <c r="AU337" s="6" t="e">
        <f t="shared" si="271"/>
        <v>#VALUE!</v>
      </c>
      <c r="AV337" s="12">
        <f>IFERROR(VLOOKUP(K337,'prika 24h list'!A:B,2,FALSE),0)</f>
        <v>0</v>
      </c>
    </row>
    <row r="338" spans="1:48" ht="230.4" x14ac:dyDescent="0.3">
      <c r="A338" s="1" t="s">
        <v>339</v>
      </c>
      <c r="B338" s="1">
        <v>3125244</v>
      </c>
      <c r="C338" s="16" t="s">
        <v>930</v>
      </c>
      <c r="D338" s="6">
        <f t="shared" si="229"/>
        <v>17</v>
      </c>
      <c r="E338" s="6" t="str">
        <f t="shared" si="230"/>
        <v>קף 12</v>
      </c>
      <c r="F338" s="6">
        <f t="shared" si="231"/>
        <v>3</v>
      </c>
      <c r="G338" s="6">
        <f t="shared" si="232"/>
        <v>5</v>
      </c>
      <c r="H338" s="6">
        <f t="shared" si="233"/>
        <v>12</v>
      </c>
      <c r="I338" s="6">
        <f t="shared" si="234"/>
        <v>21</v>
      </c>
      <c r="J338" s="6">
        <f t="shared" si="235"/>
        <v>246</v>
      </c>
      <c r="K338" s="9" t="str">
        <f t="shared" si="236"/>
        <v>פריקה וטעינה רציפה מותרת לכלי רכב המוגדרים ברישיונם "משא" "מסחרי" ו"אחוד" בימי א' עד ה' מ 08:00 עד 19:00 בימי ו' וערבי חג מ 08:00 עד 14:00 ביתר הימים והשעות החניה במקום החניה הראשון הצמוד לתמרור זה מיועד לרכב הנושא תג נכה בלבד</v>
      </c>
      <c r="L338" s="6">
        <f t="shared" si="237"/>
        <v>80</v>
      </c>
      <c r="M338" s="6">
        <f t="shared" si="238"/>
        <v>93</v>
      </c>
      <c r="N338" s="6" t="str">
        <f t="shared" si="239"/>
        <v>08:00</v>
      </c>
      <c r="O338" s="6">
        <f t="shared" si="240"/>
        <v>102</v>
      </c>
      <c r="P338" s="6" t="str">
        <f t="shared" si="241"/>
        <v>19:00</v>
      </c>
      <c r="Q338" s="6">
        <f t="shared" si="242"/>
        <v>112</v>
      </c>
      <c r="R338" s="6" t="str">
        <f t="shared" si="243"/>
        <v>00 בימי ו'</v>
      </c>
      <c r="S338" s="6" t="e">
        <f t="shared" si="244"/>
        <v>#VALUE!</v>
      </c>
      <c r="T338" s="6" t="e">
        <f t="shared" si="245"/>
        <v>#VALUE!</v>
      </c>
      <c r="U338" s="6" t="e">
        <f t="shared" si="246"/>
        <v>#VALUE!</v>
      </c>
      <c r="V338" s="6" t="e">
        <f t="shared" si="247"/>
        <v>#VALUE!</v>
      </c>
      <c r="W338" s="6" t="e">
        <f t="shared" si="248"/>
        <v>#VALUE!</v>
      </c>
      <c r="X338" s="6" t="e">
        <f t="shared" si="249"/>
        <v>#VALUE!</v>
      </c>
      <c r="Y338" s="6" t="e">
        <f t="shared" si="250"/>
        <v>#VALUE!</v>
      </c>
      <c r="Z338" s="6" t="e">
        <f t="shared" si="251"/>
        <v>#VALUE!</v>
      </c>
      <c r="AA338" s="6" t="e">
        <f t="shared" si="252"/>
        <v>#VALUE!</v>
      </c>
      <c r="AB338" s="6">
        <f t="shared" si="253"/>
        <v>226</v>
      </c>
      <c r="AC338" s="6" t="e">
        <f t="shared" si="254"/>
        <v>#VALUE!</v>
      </c>
      <c r="AD338" s="6" t="e">
        <f t="shared" si="255"/>
        <v>#VALUE!</v>
      </c>
      <c r="AE338" s="6" t="e">
        <f t="shared" si="256"/>
        <v>#VALUE!</v>
      </c>
      <c r="AF338" s="6" t="e">
        <f t="shared" si="257"/>
        <v>#VALUE!</v>
      </c>
      <c r="AG338" s="6" t="e">
        <f t="shared" si="258"/>
        <v>#VALUE!</v>
      </c>
      <c r="AH338" s="6"/>
      <c r="AI338" s="6">
        <f t="shared" si="259"/>
        <v>110</v>
      </c>
      <c r="AJ338" s="6" t="str">
        <f t="shared" si="260"/>
        <v>ו' וערבי חג מ 08:00 עד 14:00 ביתר הימים והשעות החניה במקום החניה הראשון הצמוד לתמרור זה מיועד לרכב הנושא תג נכה בלבד</v>
      </c>
      <c r="AK338" s="6">
        <f t="shared" si="261"/>
        <v>1</v>
      </c>
      <c r="AL338" s="6">
        <f t="shared" si="262"/>
        <v>17</v>
      </c>
      <c r="AM338" s="6" t="str">
        <f t="shared" si="263"/>
        <v>08:00</v>
      </c>
      <c r="AN338" s="6">
        <f t="shared" si="264"/>
        <v>26</v>
      </c>
      <c r="AO338" s="6" t="str">
        <f t="shared" si="265"/>
        <v>14:00</v>
      </c>
      <c r="AP338" s="6">
        <f t="shared" si="266"/>
        <v>116</v>
      </c>
      <c r="AQ338" s="6" t="str">
        <f t="shared" si="267"/>
        <v>00 ביתר הימים והשעות החניה במקום החניה הראשון הצמוד לתמרור זה מיועד לרכב הנושא תג נכה בלבד</v>
      </c>
      <c r="AR338" s="6" t="e">
        <f t="shared" si="268"/>
        <v>#VALUE!</v>
      </c>
      <c r="AS338" s="6" t="e">
        <f t="shared" si="269"/>
        <v>#VALUE!</v>
      </c>
      <c r="AT338" s="6" t="e">
        <f t="shared" si="270"/>
        <v>#VALUE!</v>
      </c>
      <c r="AU338" s="6" t="e">
        <f t="shared" si="271"/>
        <v>#VALUE!</v>
      </c>
      <c r="AV338" s="12">
        <f>IFERROR(VLOOKUP(K338,'prika 24h list'!A:B,2,FALSE),0)</f>
        <v>0</v>
      </c>
    </row>
    <row r="339" spans="1:48" ht="230.4" x14ac:dyDescent="0.3">
      <c r="A339" s="1" t="s">
        <v>340</v>
      </c>
      <c r="B339" s="1">
        <v>3125246</v>
      </c>
      <c r="C339" s="16" t="s">
        <v>931</v>
      </c>
      <c r="D339" s="6" t="e">
        <f t="shared" si="229"/>
        <v>#VALUE!</v>
      </c>
      <c r="E339" s="6" t="e">
        <f t="shared" si="230"/>
        <v>#VALUE!</v>
      </c>
      <c r="F339" s="6" t="e">
        <f t="shared" si="231"/>
        <v>#VALUE!</v>
      </c>
      <c r="G339" s="6" t="e">
        <f t="shared" si="232"/>
        <v>#VALUE!</v>
      </c>
      <c r="H339" s="6" t="e">
        <f t="shared" si="233"/>
        <v>#VALUE!</v>
      </c>
      <c r="I339" s="6">
        <f t="shared" si="234"/>
        <v>24</v>
      </c>
      <c r="J339" s="6">
        <f t="shared" si="235"/>
        <v>243</v>
      </c>
      <c r="K339" s="9" t="str">
        <f t="shared" si="236"/>
        <v>פריקה וטעינה רציפה מותרת לכלי רכב המוגדרים ברישיונם "משא" "מסחרי" ו"אחוד" בימי א' עד ה' מ 09:00 עד 15:00 ו' וערבי חג מ 07:00 עד 13:00 ביתר הימים והשעות החניה במקום החניה הימני הצמוד לתמרור זה מיועד לרכב הנושא תג נכה בלבד</v>
      </c>
      <c r="L339" s="6">
        <f t="shared" si="237"/>
        <v>80</v>
      </c>
      <c r="M339" s="6">
        <f t="shared" si="238"/>
        <v>93</v>
      </c>
      <c r="N339" s="6" t="str">
        <f t="shared" si="239"/>
        <v>09:00</v>
      </c>
      <c r="O339" s="6">
        <f t="shared" si="240"/>
        <v>102</v>
      </c>
      <c r="P339" s="6" t="str">
        <f t="shared" si="241"/>
        <v>15:00</v>
      </c>
      <c r="Q339" s="6">
        <f t="shared" si="242"/>
        <v>107</v>
      </c>
      <c r="R339" s="6" t="str">
        <f t="shared" si="243"/>
        <v>00 ו'</v>
      </c>
      <c r="S339" s="6" t="e">
        <f t="shared" si="244"/>
        <v>#VALUE!</v>
      </c>
      <c r="T339" s="6" t="e">
        <f t="shared" si="245"/>
        <v>#VALUE!</v>
      </c>
      <c r="U339" s="6" t="e">
        <f t="shared" si="246"/>
        <v>#VALUE!</v>
      </c>
      <c r="V339" s="6" t="e">
        <f t="shared" si="247"/>
        <v>#VALUE!</v>
      </c>
      <c r="W339" s="6" t="e">
        <f t="shared" si="248"/>
        <v>#VALUE!</v>
      </c>
      <c r="X339" s="6" t="e">
        <f t="shared" si="249"/>
        <v>#VALUE!</v>
      </c>
      <c r="Y339" s="6" t="e">
        <f t="shared" si="250"/>
        <v>#VALUE!</v>
      </c>
      <c r="Z339" s="6" t="e">
        <f t="shared" si="251"/>
        <v>#VALUE!</v>
      </c>
      <c r="AA339" s="6" t="e">
        <f t="shared" si="252"/>
        <v>#VALUE!</v>
      </c>
      <c r="AB339" s="6">
        <f t="shared" si="253"/>
        <v>220</v>
      </c>
      <c r="AC339" s="6" t="e">
        <f t="shared" si="254"/>
        <v>#VALUE!</v>
      </c>
      <c r="AD339" s="6" t="e">
        <f t="shared" si="255"/>
        <v>#VALUE!</v>
      </c>
      <c r="AE339" s="6" t="e">
        <f t="shared" si="256"/>
        <v>#VALUE!</v>
      </c>
      <c r="AF339" s="6" t="e">
        <f t="shared" si="257"/>
        <v>#VALUE!</v>
      </c>
      <c r="AG339" s="6" t="e">
        <f t="shared" si="258"/>
        <v>#VALUE!</v>
      </c>
      <c r="AH339" s="6"/>
      <c r="AI339" s="6">
        <f t="shared" si="259"/>
        <v>105</v>
      </c>
      <c r="AJ339" s="6" t="str">
        <f t="shared" si="260"/>
        <v>ו' וערבי חג מ 07:00 עד 13:00 ביתר הימים והשעות החניה במקום החניה הימני הצמוד לתמרור זה מיועד לרכב הנושא תג נכה בלבד</v>
      </c>
      <c r="AK339" s="6">
        <f t="shared" si="261"/>
        <v>1</v>
      </c>
      <c r="AL339" s="6">
        <f t="shared" si="262"/>
        <v>17</v>
      </c>
      <c r="AM339" s="6" t="str">
        <f t="shared" si="263"/>
        <v>07:00</v>
      </c>
      <c r="AN339" s="6">
        <f t="shared" si="264"/>
        <v>26</v>
      </c>
      <c r="AO339" s="6" t="str">
        <f t="shared" si="265"/>
        <v>13:00</v>
      </c>
      <c r="AP339" s="6">
        <f t="shared" si="266"/>
        <v>115</v>
      </c>
      <c r="AQ339" s="6" t="str">
        <f t="shared" si="267"/>
        <v>00 ביתר הימים והשעות החניה במקום החניה הימני הצמוד לתמרור זה מיועד לרכב הנושא תג נכה בלבד</v>
      </c>
      <c r="AR339" s="6" t="e">
        <f t="shared" si="268"/>
        <v>#VALUE!</v>
      </c>
      <c r="AS339" s="6" t="e">
        <f t="shared" si="269"/>
        <v>#VALUE!</v>
      </c>
      <c r="AT339" s="6" t="e">
        <f t="shared" si="270"/>
        <v>#VALUE!</v>
      </c>
      <c r="AU339" s="6" t="e">
        <f t="shared" si="271"/>
        <v>#VALUE!</v>
      </c>
      <c r="AV339" s="12">
        <f>IFERROR(VLOOKUP(K339,'prika 24h list'!A:B,2,FALSE),0)</f>
        <v>0</v>
      </c>
    </row>
    <row r="340" spans="1:48" ht="230.4" x14ac:dyDescent="0.3">
      <c r="A340" s="1" t="s">
        <v>341</v>
      </c>
      <c r="B340" s="1">
        <v>3125252</v>
      </c>
      <c r="C340" s="16" t="s">
        <v>866</v>
      </c>
      <c r="D340" s="6">
        <f t="shared" si="229"/>
        <v>17</v>
      </c>
      <c r="E340" s="6" t="str">
        <f t="shared" si="230"/>
        <v>קף 12</v>
      </c>
      <c r="F340" s="6">
        <f t="shared" si="231"/>
        <v>3</v>
      </c>
      <c r="G340" s="6">
        <f t="shared" si="232"/>
        <v>5</v>
      </c>
      <c r="H340" s="6">
        <f t="shared" si="233"/>
        <v>12</v>
      </c>
      <c r="I340" s="6">
        <f t="shared" si="234"/>
        <v>21</v>
      </c>
      <c r="J340" s="6">
        <f t="shared" si="235"/>
        <v>246</v>
      </c>
      <c r="K340" s="9" t="str">
        <f t="shared" si="236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340" s="6">
        <f t="shared" si="237"/>
        <v>80</v>
      </c>
      <c r="M340" s="6">
        <f t="shared" si="238"/>
        <v>93</v>
      </c>
      <c r="N340" s="6" t="str">
        <f t="shared" si="239"/>
        <v>08:00</v>
      </c>
      <c r="O340" s="6">
        <f t="shared" si="240"/>
        <v>102</v>
      </c>
      <c r="P340" s="6" t="str">
        <f t="shared" si="241"/>
        <v>17:00</v>
      </c>
      <c r="Q340" s="6">
        <f t="shared" si="242"/>
        <v>112</v>
      </c>
      <c r="R340" s="6" t="str">
        <f t="shared" si="243"/>
        <v>00 בימי ו'</v>
      </c>
      <c r="S340" s="6" t="e">
        <f t="shared" si="244"/>
        <v>#VALUE!</v>
      </c>
      <c r="T340" s="6" t="e">
        <f t="shared" si="245"/>
        <v>#VALUE!</v>
      </c>
      <c r="U340" s="6" t="e">
        <f t="shared" si="246"/>
        <v>#VALUE!</v>
      </c>
      <c r="V340" s="6" t="e">
        <f t="shared" si="247"/>
        <v>#VALUE!</v>
      </c>
      <c r="W340" s="6" t="e">
        <f t="shared" si="248"/>
        <v>#VALUE!</v>
      </c>
      <c r="X340" s="6" t="e">
        <f t="shared" si="249"/>
        <v>#VALUE!</v>
      </c>
      <c r="Y340" s="6" t="e">
        <f t="shared" si="250"/>
        <v>#VALUE!</v>
      </c>
      <c r="Z340" s="6" t="e">
        <f t="shared" si="251"/>
        <v>#VALUE!</v>
      </c>
      <c r="AA340" s="6" t="e">
        <f t="shared" si="252"/>
        <v>#VALUE!</v>
      </c>
      <c r="AB340" s="6">
        <f t="shared" si="253"/>
        <v>226</v>
      </c>
      <c r="AC340" s="6" t="e">
        <f t="shared" si="254"/>
        <v>#VALUE!</v>
      </c>
      <c r="AD340" s="6" t="e">
        <f t="shared" si="255"/>
        <v>#VALUE!</v>
      </c>
      <c r="AE340" s="6" t="e">
        <f t="shared" si="256"/>
        <v>#VALUE!</v>
      </c>
      <c r="AF340" s="6" t="e">
        <f t="shared" si="257"/>
        <v>#VALUE!</v>
      </c>
      <c r="AG340" s="6" t="e">
        <f t="shared" si="258"/>
        <v>#VALUE!</v>
      </c>
      <c r="AH340" s="6"/>
      <c r="AI340" s="6">
        <f t="shared" si="259"/>
        <v>110</v>
      </c>
      <c r="AJ340" s="6" t="str">
        <f t="shared" si="260"/>
        <v>ו' וערבי חג מ 08:00 עד 13:00 ביתר הימים והשעות החניה במקום החניה הראשון הצמוד לתמרור זה מיועד לרכב הנושא תג נכה בלבד</v>
      </c>
      <c r="AK340" s="6">
        <f t="shared" si="261"/>
        <v>1</v>
      </c>
      <c r="AL340" s="6">
        <f t="shared" si="262"/>
        <v>17</v>
      </c>
      <c r="AM340" s="6" t="str">
        <f t="shared" si="263"/>
        <v>08:00</v>
      </c>
      <c r="AN340" s="6">
        <f t="shared" si="264"/>
        <v>26</v>
      </c>
      <c r="AO340" s="6" t="str">
        <f t="shared" si="265"/>
        <v>13:00</v>
      </c>
      <c r="AP340" s="6">
        <f t="shared" si="266"/>
        <v>116</v>
      </c>
      <c r="AQ340" s="6" t="str">
        <f t="shared" si="267"/>
        <v>00 ביתר הימים והשעות החניה במקום החניה הראשון הצמוד לתמרור זה מיועד לרכב הנושא תג נכה בלבד</v>
      </c>
      <c r="AR340" s="6" t="e">
        <f t="shared" si="268"/>
        <v>#VALUE!</v>
      </c>
      <c r="AS340" s="6" t="e">
        <f t="shared" si="269"/>
        <v>#VALUE!</v>
      </c>
      <c r="AT340" s="6" t="e">
        <f t="shared" si="270"/>
        <v>#VALUE!</v>
      </c>
      <c r="AU340" s="6" t="e">
        <f t="shared" si="271"/>
        <v>#VALUE!</v>
      </c>
      <c r="AV340" s="12">
        <f>IFERROR(VLOOKUP(K340,'prika 24h list'!A:B,2,FALSE),0)</f>
        <v>0</v>
      </c>
    </row>
    <row r="341" spans="1:48" ht="244.8" x14ac:dyDescent="0.3">
      <c r="A341" s="1" t="s">
        <v>342</v>
      </c>
      <c r="B341" s="1">
        <v>3125316</v>
      </c>
      <c r="C341" s="16" t="s">
        <v>932</v>
      </c>
      <c r="D341" s="6">
        <f t="shared" si="229"/>
        <v>17</v>
      </c>
      <c r="E341" s="6" t="str">
        <f t="shared" si="230"/>
        <v>קף 18</v>
      </c>
      <c r="F341" s="6">
        <f t="shared" si="231"/>
        <v>3</v>
      </c>
      <c r="G341" s="6">
        <f t="shared" si="232"/>
        <v>5</v>
      </c>
      <c r="H341" s="6">
        <f t="shared" si="233"/>
        <v>18</v>
      </c>
      <c r="I341" s="6">
        <f t="shared" si="234"/>
        <v>21</v>
      </c>
      <c r="J341" s="6">
        <f t="shared" si="235"/>
        <v>256</v>
      </c>
      <c r="K341" s="9" t="str">
        <f t="shared" si="236"/>
        <v>פריקה וטעינה רציפה מותרת לכלי רכב המוגדרים ברישיונם "משא" "מסחרי" ו"אחוד" בימי א' עד ה' מ 08:00 עד 15:00 בימי ו' וערבי חג מ 08:00 עד 12:00 ביתר הימים והשעות החניה בשני מקומות החניה הראשונים הצמודים לתמרור זה מיועד לרכב הנושא תג נכה בלבד</v>
      </c>
      <c r="L341" s="6">
        <f t="shared" si="237"/>
        <v>80</v>
      </c>
      <c r="M341" s="6">
        <f t="shared" si="238"/>
        <v>93</v>
      </c>
      <c r="N341" s="6" t="str">
        <f t="shared" si="239"/>
        <v>08:00</v>
      </c>
      <c r="O341" s="6">
        <f t="shared" si="240"/>
        <v>102</v>
      </c>
      <c r="P341" s="6" t="str">
        <f t="shared" si="241"/>
        <v>15:00</v>
      </c>
      <c r="Q341" s="6">
        <f t="shared" si="242"/>
        <v>112</v>
      </c>
      <c r="R341" s="6" t="str">
        <f t="shared" si="243"/>
        <v>00 בימי ו'</v>
      </c>
      <c r="S341" s="6" t="e">
        <f t="shared" si="244"/>
        <v>#VALUE!</v>
      </c>
      <c r="T341" s="6" t="e">
        <f t="shared" si="245"/>
        <v>#VALUE!</v>
      </c>
      <c r="U341" s="6" t="e">
        <f t="shared" si="246"/>
        <v>#VALUE!</v>
      </c>
      <c r="V341" s="6" t="e">
        <f t="shared" si="247"/>
        <v>#VALUE!</v>
      </c>
      <c r="W341" s="6" t="e">
        <f t="shared" si="248"/>
        <v>#VALUE!</v>
      </c>
      <c r="X341" s="6" t="e">
        <f t="shared" si="249"/>
        <v>#VALUE!</v>
      </c>
      <c r="Y341" s="6" t="e">
        <f t="shared" si="250"/>
        <v>#VALUE!</v>
      </c>
      <c r="Z341" s="6" t="e">
        <f t="shared" si="251"/>
        <v>#VALUE!</v>
      </c>
      <c r="AA341" s="6" t="e">
        <f t="shared" si="252"/>
        <v>#VALUE!</v>
      </c>
      <c r="AB341" s="6">
        <f t="shared" si="253"/>
        <v>236</v>
      </c>
      <c r="AC341" s="6" t="e">
        <f t="shared" si="254"/>
        <v>#VALUE!</v>
      </c>
      <c r="AD341" s="6" t="e">
        <f t="shared" si="255"/>
        <v>#VALUE!</v>
      </c>
      <c r="AE341" s="6" t="e">
        <f t="shared" si="256"/>
        <v>#VALUE!</v>
      </c>
      <c r="AF341" s="6" t="e">
        <f t="shared" si="257"/>
        <v>#VALUE!</v>
      </c>
      <c r="AG341" s="6" t="e">
        <f t="shared" si="258"/>
        <v>#VALUE!</v>
      </c>
      <c r="AH341" s="6"/>
      <c r="AI341" s="6">
        <f t="shared" si="259"/>
        <v>110</v>
      </c>
      <c r="AJ341" s="6" t="str">
        <f t="shared" si="260"/>
        <v>ו' וערבי חג מ 08:00 עד 12:00 ביתר הימים והשעות החניה בשני מקומות החניה הראשונים הצמודים לתמרור זה מיועד לרכב הנושא תג נכה בלבד</v>
      </c>
      <c r="AK341" s="6">
        <f t="shared" si="261"/>
        <v>1</v>
      </c>
      <c r="AL341" s="6">
        <f t="shared" si="262"/>
        <v>17</v>
      </c>
      <c r="AM341" s="6" t="str">
        <f t="shared" si="263"/>
        <v>08:00</v>
      </c>
      <c r="AN341" s="6">
        <f t="shared" si="264"/>
        <v>26</v>
      </c>
      <c r="AO341" s="6" t="str">
        <f t="shared" si="265"/>
        <v>12:00</v>
      </c>
      <c r="AP341" s="6">
        <f t="shared" si="266"/>
        <v>126</v>
      </c>
      <c r="AQ341" s="6" t="str">
        <f t="shared" si="267"/>
        <v>00 ביתר הימים והשעות החניה בשני מקומות החניה הראשונים הצמודים לתמרור זה מיועד לרכב הנושא תג נכה בלבד</v>
      </c>
      <c r="AR341" s="6" t="e">
        <f t="shared" si="268"/>
        <v>#VALUE!</v>
      </c>
      <c r="AS341" s="6" t="e">
        <f t="shared" si="269"/>
        <v>#VALUE!</v>
      </c>
      <c r="AT341" s="6" t="e">
        <f t="shared" si="270"/>
        <v>#VALUE!</v>
      </c>
      <c r="AU341" s="6" t="e">
        <f t="shared" si="271"/>
        <v>#VALUE!</v>
      </c>
      <c r="AV341" s="12">
        <f>IFERROR(VLOOKUP(K341,'prika 24h list'!A:B,2,FALSE),0)</f>
        <v>0</v>
      </c>
    </row>
    <row r="342" spans="1:48" ht="230.4" x14ac:dyDescent="0.3">
      <c r="A342" s="1" t="s">
        <v>343</v>
      </c>
      <c r="B342" s="1">
        <v>3125319</v>
      </c>
      <c r="C342" s="16" t="s">
        <v>933</v>
      </c>
      <c r="D342" s="6">
        <f t="shared" si="229"/>
        <v>17</v>
      </c>
      <c r="E342" s="6" t="str">
        <f t="shared" si="230"/>
        <v>קף 10</v>
      </c>
      <c r="F342" s="6">
        <f t="shared" si="231"/>
        <v>3</v>
      </c>
      <c r="G342" s="6">
        <f t="shared" si="232"/>
        <v>5</v>
      </c>
      <c r="H342" s="6">
        <f t="shared" si="233"/>
        <v>10</v>
      </c>
      <c r="I342" s="6">
        <f t="shared" si="234"/>
        <v>21</v>
      </c>
      <c r="J342" s="6">
        <f t="shared" si="235"/>
        <v>241</v>
      </c>
      <c r="K342" s="9" t="str">
        <f t="shared" si="236"/>
        <v>פריקה וטעינה רציפה מותרת לכלי רכב המוגדרים ברישיונם "משא" "מסחרי" ו"אחוד" בימי א' עד ה' מ 08:00 עד 13:00 ו' וערבי חג מ 07:00 עד 12:00 ביתר הימים והשעות החניה במקום החניה הראשון הצמוד לתמרור זה מיועד לרכב הנושא תג נכה בלבד</v>
      </c>
      <c r="L342" s="6">
        <f t="shared" si="237"/>
        <v>80</v>
      </c>
      <c r="M342" s="6">
        <f t="shared" si="238"/>
        <v>93</v>
      </c>
      <c r="N342" s="6" t="str">
        <f t="shared" si="239"/>
        <v>08:00</v>
      </c>
      <c r="O342" s="6">
        <f t="shared" si="240"/>
        <v>102</v>
      </c>
      <c r="P342" s="6" t="str">
        <f t="shared" si="241"/>
        <v>13:00</v>
      </c>
      <c r="Q342" s="6">
        <f t="shared" si="242"/>
        <v>107</v>
      </c>
      <c r="R342" s="6" t="str">
        <f t="shared" si="243"/>
        <v>00 ו'</v>
      </c>
      <c r="S342" s="6" t="e">
        <f t="shared" si="244"/>
        <v>#VALUE!</v>
      </c>
      <c r="T342" s="6" t="e">
        <f t="shared" si="245"/>
        <v>#VALUE!</v>
      </c>
      <c r="U342" s="6" t="e">
        <f t="shared" si="246"/>
        <v>#VALUE!</v>
      </c>
      <c r="V342" s="6" t="e">
        <f t="shared" si="247"/>
        <v>#VALUE!</v>
      </c>
      <c r="W342" s="6" t="e">
        <f t="shared" si="248"/>
        <v>#VALUE!</v>
      </c>
      <c r="X342" s="6" t="e">
        <f t="shared" si="249"/>
        <v>#VALUE!</v>
      </c>
      <c r="Y342" s="6" t="e">
        <f t="shared" si="250"/>
        <v>#VALUE!</v>
      </c>
      <c r="Z342" s="6" t="e">
        <f t="shared" si="251"/>
        <v>#VALUE!</v>
      </c>
      <c r="AA342" s="6" t="e">
        <f t="shared" si="252"/>
        <v>#VALUE!</v>
      </c>
      <c r="AB342" s="6">
        <f t="shared" si="253"/>
        <v>221</v>
      </c>
      <c r="AC342" s="6" t="e">
        <f t="shared" si="254"/>
        <v>#VALUE!</v>
      </c>
      <c r="AD342" s="6" t="e">
        <f t="shared" si="255"/>
        <v>#VALUE!</v>
      </c>
      <c r="AE342" s="6" t="e">
        <f t="shared" si="256"/>
        <v>#VALUE!</v>
      </c>
      <c r="AF342" s="6" t="e">
        <f t="shared" si="257"/>
        <v>#VALUE!</v>
      </c>
      <c r="AG342" s="6" t="e">
        <f t="shared" si="258"/>
        <v>#VALUE!</v>
      </c>
      <c r="AH342" s="6"/>
      <c r="AI342" s="6">
        <f t="shared" si="259"/>
        <v>105</v>
      </c>
      <c r="AJ342" s="6" t="str">
        <f t="shared" si="260"/>
        <v>ו' וערבי חג מ 07:00 עד 12:00 ביתר הימים והשעות החניה במקום החניה הראשון הצמוד לתמרור זה מיועד לרכב הנושא תג נכה בלבד</v>
      </c>
      <c r="AK342" s="6">
        <f t="shared" si="261"/>
        <v>1</v>
      </c>
      <c r="AL342" s="6">
        <f t="shared" si="262"/>
        <v>17</v>
      </c>
      <c r="AM342" s="6" t="str">
        <f t="shared" si="263"/>
        <v>07:00</v>
      </c>
      <c r="AN342" s="6">
        <f t="shared" si="264"/>
        <v>26</v>
      </c>
      <c r="AO342" s="6" t="str">
        <f t="shared" si="265"/>
        <v>12:00</v>
      </c>
      <c r="AP342" s="6">
        <f t="shared" si="266"/>
        <v>116</v>
      </c>
      <c r="AQ342" s="6" t="str">
        <f t="shared" si="267"/>
        <v>00 ביתר הימים והשעות החניה במקום החניה הראשון הצמוד לתמרור זה מיועד לרכב הנושא תג נכה בלבד</v>
      </c>
      <c r="AR342" s="6" t="e">
        <f t="shared" si="268"/>
        <v>#VALUE!</v>
      </c>
      <c r="AS342" s="6" t="e">
        <f t="shared" si="269"/>
        <v>#VALUE!</v>
      </c>
      <c r="AT342" s="6" t="e">
        <f t="shared" si="270"/>
        <v>#VALUE!</v>
      </c>
      <c r="AU342" s="6" t="e">
        <f t="shared" si="271"/>
        <v>#VALUE!</v>
      </c>
      <c r="AV342" s="12">
        <f>IFERROR(VLOOKUP(K342,'prika 24h list'!A:B,2,FALSE),0)</f>
        <v>0</v>
      </c>
    </row>
    <row r="343" spans="1:48" ht="187.2" x14ac:dyDescent="0.3">
      <c r="A343" s="1" t="s">
        <v>344</v>
      </c>
      <c r="B343" s="1">
        <v>3125325</v>
      </c>
      <c r="C343" s="16" t="s">
        <v>884</v>
      </c>
      <c r="D343" s="6">
        <f t="shared" si="229"/>
        <v>17</v>
      </c>
      <c r="E343" s="6" t="str">
        <f t="shared" si="230"/>
        <v>קף 12</v>
      </c>
      <c r="F343" s="6">
        <f t="shared" si="231"/>
        <v>3</v>
      </c>
      <c r="G343" s="6">
        <f t="shared" si="232"/>
        <v>5</v>
      </c>
      <c r="H343" s="6">
        <f t="shared" si="233"/>
        <v>12</v>
      </c>
      <c r="I343" s="6">
        <f t="shared" si="234"/>
        <v>21</v>
      </c>
      <c r="J343" s="6">
        <f t="shared" si="235"/>
        <v>212</v>
      </c>
      <c r="K343" s="9" t="str">
        <f t="shared" si="236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43" s="6">
        <f t="shared" si="237"/>
        <v>80</v>
      </c>
      <c r="M343" s="6">
        <f t="shared" si="238"/>
        <v>93</v>
      </c>
      <c r="N343" s="6" t="str">
        <f t="shared" si="239"/>
        <v>07:00</v>
      </c>
      <c r="O343" s="6">
        <f t="shared" si="240"/>
        <v>102</v>
      </c>
      <c r="P343" s="6" t="str">
        <f t="shared" si="241"/>
        <v>17:00</v>
      </c>
      <c r="Q343" s="6">
        <f t="shared" si="242"/>
        <v>192</v>
      </c>
      <c r="R343" s="6" t="str">
        <f t="shared" si="243"/>
        <v>00 ביתר הימים והשעות החניה במקום החניה הראשון הצמוד לתמרור זה מיועד לרכב הנושא תג נכה בלבד</v>
      </c>
      <c r="S343" s="6" t="e">
        <f t="shared" si="244"/>
        <v>#VALUE!</v>
      </c>
      <c r="T343" s="6" t="e">
        <f t="shared" si="245"/>
        <v>#VALUE!</v>
      </c>
      <c r="U343" s="6" t="e">
        <f t="shared" si="246"/>
        <v>#VALUE!</v>
      </c>
      <c r="V343" s="6" t="e">
        <f t="shared" si="247"/>
        <v>#VALUE!</v>
      </c>
      <c r="W343" s="6" t="e">
        <f t="shared" si="248"/>
        <v>#VALUE!</v>
      </c>
      <c r="X343" s="6" t="e">
        <f t="shared" si="249"/>
        <v>#VALUE!</v>
      </c>
      <c r="Y343" s="6" t="e">
        <f t="shared" si="250"/>
        <v>#VALUE!</v>
      </c>
      <c r="Z343" s="6" t="e">
        <f t="shared" si="251"/>
        <v>#VALUE!</v>
      </c>
      <c r="AA343" s="6" t="e">
        <f t="shared" si="252"/>
        <v>#VALUE!</v>
      </c>
      <c r="AB343" s="6">
        <f t="shared" si="253"/>
        <v>192</v>
      </c>
      <c r="AC343" s="6" t="e">
        <f t="shared" si="254"/>
        <v>#VALUE!</v>
      </c>
      <c r="AD343" s="6" t="e">
        <f t="shared" si="255"/>
        <v>#VALUE!</v>
      </c>
      <c r="AE343" s="6" t="e">
        <f t="shared" si="256"/>
        <v>#VALUE!</v>
      </c>
      <c r="AF343" s="6" t="e">
        <f t="shared" si="257"/>
        <v>#VALUE!</v>
      </c>
      <c r="AG343" s="6" t="e">
        <f t="shared" si="258"/>
        <v>#VALUE!</v>
      </c>
      <c r="AH343" s="6"/>
      <c r="AI343" s="6">
        <f t="shared" si="259"/>
        <v>190</v>
      </c>
      <c r="AJ343" s="6" t="str">
        <f t="shared" si="260"/>
        <v>בד</v>
      </c>
      <c r="AK343" s="6" t="e">
        <f t="shared" si="261"/>
        <v>#VALUE!</v>
      </c>
      <c r="AL343" s="6" t="e">
        <f t="shared" si="262"/>
        <v>#VALUE!</v>
      </c>
      <c r="AM343" s="6" t="e">
        <f t="shared" si="263"/>
        <v>#VALUE!</v>
      </c>
      <c r="AN343" s="6" t="e">
        <f t="shared" si="264"/>
        <v>#VALUE!</v>
      </c>
      <c r="AO343" s="6" t="e">
        <f t="shared" si="265"/>
        <v>#VALUE!</v>
      </c>
      <c r="AP343" s="6">
        <f t="shared" si="266"/>
        <v>2</v>
      </c>
      <c r="AQ343" s="6" t="e">
        <f t="shared" si="267"/>
        <v>#VALUE!</v>
      </c>
      <c r="AR343" s="6" t="e">
        <f t="shared" si="268"/>
        <v>#VALUE!</v>
      </c>
      <c r="AS343" s="6" t="e">
        <f t="shared" si="269"/>
        <v>#VALUE!</v>
      </c>
      <c r="AT343" s="6" t="e">
        <f t="shared" si="270"/>
        <v>#VALUE!</v>
      </c>
      <c r="AU343" s="6" t="e">
        <f t="shared" si="271"/>
        <v>#VALUE!</v>
      </c>
      <c r="AV343" s="12">
        <f>IFERROR(VLOOKUP(K343,'prika 24h list'!A:B,2,FALSE),0)</f>
        <v>0</v>
      </c>
    </row>
    <row r="344" spans="1:48" ht="230.4" x14ac:dyDescent="0.3">
      <c r="A344" s="1" t="s">
        <v>345</v>
      </c>
      <c r="B344" s="1">
        <v>3125328</v>
      </c>
      <c r="C344" s="16" t="s">
        <v>934</v>
      </c>
      <c r="D344" s="6">
        <f t="shared" si="229"/>
        <v>17</v>
      </c>
      <c r="E344" s="6" t="str">
        <f t="shared" si="230"/>
        <v>קף 12</v>
      </c>
      <c r="F344" s="6">
        <f t="shared" si="231"/>
        <v>3</v>
      </c>
      <c r="G344" s="6">
        <f t="shared" si="232"/>
        <v>5</v>
      </c>
      <c r="H344" s="6">
        <f t="shared" si="233"/>
        <v>12</v>
      </c>
      <c r="I344" s="6">
        <f t="shared" si="234"/>
        <v>21</v>
      </c>
      <c r="J344" s="6">
        <f t="shared" si="235"/>
        <v>246</v>
      </c>
      <c r="K344" s="9" t="str">
        <f t="shared" si="236"/>
        <v>פריקה וטעינה רציפה מותרת לכלי רכב המוגדרים ברישיונם "משא" "מסחרי" ו"אחוד" בימי א' עד ה' מ 08:00 עד 16:00 בימי ו' וערבי חג מ 08:00 עד 14:00 ביתר הימים והשעות החניה במקום החניה הראשון הצמוד לתמרור זה מיועד לרכב הנושא תג נכה בלבד</v>
      </c>
      <c r="L344" s="6">
        <f t="shared" si="237"/>
        <v>80</v>
      </c>
      <c r="M344" s="6">
        <f t="shared" si="238"/>
        <v>93</v>
      </c>
      <c r="N344" s="6" t="str">
        <f t="shared" si="239"/>
        <v>08:00</v>
      </c>
      <c r="O344" s="6">
        <f t="shared" si="240"/>
        <v>102</v>
      </c>
      <c r="P344" s="6" t="str">
        <f t="shared" si="241"/>
        <v>16:00</v>
      </c>
      <c r="Q344" s="6">
        <f t="shared" si="242"/>
        <v>112</v>
      </c>
      <c r="R344" s="6" t="str">
        <f t="shared" si="243"/>
        <v>00 בימי ו'</v>
      </c>
      <c r="S344" s="6" t="e">
        <f t="shared" si="244"/>
        <v>#VALUE!</v>
      </c>
      <c r="T344" s="6" t="e">
        <f t="shared" si="245"/>
        <v>#VALUE!</v>
      </c>
      <c r="U344" s="6" t="e">
        <f t="shared" si="246"/>
        <v>#VALUE!</v>
      </c>
      <c r="V344" s="6" t="e">
        <f t="shared" si="247"/>
        <v>#VALUE!</v>
      </c>
      <c r="W344" s="6" t="e">
        <f t="shared" si="248"/>
        <v>#VALUE!</v>
      </c>
      <c r="X344" s="6" t="e">
        <f t="shared" si="249"/>
        <v>#VALUE!</v>
      </c>
      <c r="Y344" s="6" t="e">
        <f t="shared" si="250"/>
        <v>#VALUE!</v>
      </c>
      <c r="Z344" s="6" t="e">
        <f t="shared" si="251"/>
        <v>#VALUE!</v>
      </c>
      <c r="AA344" s="6" t="e">
        <f t="shared" si="252"/>
        <v>#VALUE!</v>
      </c>
      <c r="AB344" s="6">
        <f t="shared" si="253"/>
        <v>226</v>
      </c>
      <c r="AC344" s="6" t="e">
        <f t="shared" si="254"/>
        <v>#VALUE!</v>
      </c>
      <c r="AD344" s="6" t="e">
        <f t="shared" si="255"/>
        <v>#VALUE!</v>
      </c>
      <c r="AE344" s="6" t="e">
        <f t="shared" si="256"/>
        <v>#VALUE!</v>
      </c>
      <c r="AF344" s="6" t="e">
        <f t="shared" si="257"/>
        <v>#VALUE!</v>
      </c>
      <c r="AG344" s="6" t="e">
        <f t="shared" si="258"/>
        <v>#VALUE!</v>
      </c>
      <c r="AH344" s="6"/>
      <c r="AI344" s="6">
        <f t="shared" si="259"/>
        <v>110</v>
      </c>
      <c r="AJ344" s="6" t="str">
        <f t="shared" si="260"/>
        <v>ו' וערבי חג מ 08:00 עד 14:00 ביתר הימים והשעות החניה במקום החניה הראשון הצמוד לתמרור זה מיועד לרכב הנושא תג נכה בלבד</v>
      </c>
      <c r="AK344" s="6">
        <f t="shared" si="261"/>
        <v>1</v>
      </c>
      <c r="AL344" s="6">
        <f t="shared" si="262"/>
        <v>17</v>
      </c>
      <c r="AM344" s="6" t="str">
        <f t="shared" si="263"/>
        <v>08:00</v>
      </c>
      <c r="AN344" s="6">
        <f t="shared" si="264"/>
        <v>26</v>
      </c>
      <c r="AO344" s="6" t="str">
        <f t="shared" si="265"/>
        <v>14:00</v>
      </c>
      <c r="AP344" s="6">
        <f t="shared" si="266"/>
        <v>116</v>
      </c>
      <c r="AQ344" s="6" t="str">
        <f t="shared" si="267"/>
        <v>00 ביתר הימים והשעות החניה במקום החניה הראשון הצמוד לתמרור זה מיועד לרכב הנושא תג נכה בלבד</v>
      </c>
      <c r="AR344" s="6" t="e">
        <f t="shared" si="268"/>
        <v>#VALUE!</v>
      </c>
      <c r="AS344" s="6" t="e">
        <f t="shared" si="269"/>
        <v>#VALUE!</v>
      </c>
      <c r="AT344" s="6" t="e">
        <f t="shared" si="270"/>
        <v>#VALUE!</v>
      </c>
      <c r="AU344" s="6" t="e">
        <f t="shared" si="271"/>
        <v>#VALUE!</v>
      </c>
      <c r="AV344" s="12">
        <f>IFERROR(VLOOKUP(K344,'prika 24h list'!A:B,2,FALSE),0)</f>
        <v>0</v>
      </c>
    </row>
    <row r="345" spans="1:48" ht="187.2" x14ac:dyDescent="0.3">
      <c r="A345" s="1" t="s">
        <v>346</v>
      </c>
      <c r="B345" s="1">
        <v>3125332</v>
      </c>
      <c r="C345" s="16" t="s">
        <v>875</v>
      </c>
      <c r="D345" s="6">
        <f t="shared" si="229"/>
        <v>17</v>
      </c>
      <c r="E345" s="6" t="str">
        <f t="shared" si="230"/>
        <v>קף 12</v>
      </c>
      <c r="F345" s="6">
        <f t="shared" si="231"/>
        <v>3</v>
      </c>
      <c r="G345" s="6">
        <f t="shared" si="232"/>
        <v>5</v>
      </c>
      <c r="H345" s="6">
        <f t="shared" si="233"/>
        <v>12</v>
      </c>
      <c r="I345" s="6">
        <f t="shared" si="234"/>
        <v>21</v>
      </c>
      <c r="J345" s="6">
        <f t="shared" si="235"/>
        <v>212</v>
      </c>
      <c r="K345" s="9" t="str">
        <f t="shared" si="236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345" s="6">
        <f t="shared" si="237"/>
        <v>80</v>
      </c>
      <c r="M345" s="6">
        <f t="shared" si="238"/>
        <v>93</v>
      </c>
      <c r="N345" s="6" t="str">
        <f t="shared" si="239"/>
        <v>09:00</v>
      </c>
      <c r="O345" s="6">
        <f t="shared" si="240"/>
        <v>102</v>
      </c>
      <c r="P345" s="6" t="str">
        <f t="shared" si="241"/>
        <v>15:00</v>
      </c>
      <c r="Q345" s="6">
        <f t="shared" si="242"/>
        <v>192</v>
      </c>
      <c r="R345" s="6" t="str">
        <f t="shared" si="243"/>
        <v>00 ביתר הימים והשעות החניה במקום החניה הראשון הצמוד לתמרור זה מיועד לרכב הנושא תג נכה בלבד</v>
      </c>
      <c r="S345" s="6" t="e">
        <f t="shared" si="244"/>
        <v>#VALUE!</v>
      </c>
      <c r="T345" s="6" t="e">
        <f t="shared" si="245"/>
        <v>#VALUE!</v>
      </c>
      <c r="U345" s="6" t="e">
        <f t="shared" si="246"/>
        <v>#VALUE!</v>
      </c>
      <c r="V345" s="6" t="e">
        <f t="shared" si="247"/>
        <v>#VALUE!</v>
      </c>
      <c r="W345" s="6" t="e">
        <f t="shared" si="248"/>
        <v>#VALUE!</v>
      </c>
      <c r="X345" s="6" t="e">
        <f t="shared" si="249"/>
        <v>#VALUE!</v>
      </c>
      <c r="Y345" s="6" t="e">
        <f t="shared" si="250"/>
        <v>#VALUE!</v>
      </c>
      <c r="Z345" s="6" t="e">
        <f t="shared" si="251"/>
        <v>#VALUE!</v>
      </c>
      <c r="AA345" s="6" t="e">
        <f t="shared" si="252"/>
        <v>#VALUE!</v>
      </c>
      <c r="AB345" s="6">
        <f t="shared" si="253"/>
        <v>192</v>
      </c>
      <c r="AC345" s="6" t="e">
        <f t="shared" si="254"/>
        <v>#VALUE!</v>
      </c>
      <c r="AD345" s="6" t="e">
        <f t="shared" si="255"/>
        <v>#VALUE!</v>
      </c>
      <c r="AE345" s="6" t="e">
        <f t="shared" si="256"/>
        <v>#VALUE!</v>
      </c>
      <c r="AF345" s="6" t="e">
        <f t="shared" si="257"/>
        <v>#VALUE!</v>
      </c>
      <c r="AG345" s="6" t="e">
        <f t="shared" si="258"/>
        <v>#VALUE!</v>
      </c>
      <c r="AH345" s="6"/>
      <c r="AI345" s="6">
        <f t="shared" si="259"/>
        <v>190</v>
      </c>
      <c r="AJ345" s="6" t="str">
        <f t="shared" si="260"/>
        <v>בד</v>
      </c>
      <c r="AK345" s="6" t="e">
        <f t="shared" si="261"/>
        <v>#VALUE!</v>
      </c>
      <c r="AL345" s="6" t="e">
        <f t="shared" si="262"/>
        <v>#VALUE!</v>
      </c>
      <c r="AM345" s="6" t="e">
        <f t="shared" si="263"/>
        <v>#VALUE!</v>
      </c>
      <c r="AN345" s="6" t="e">
        <f t="shared" si="264"/>
        <v>#VALUE!</v>
      </c>
      <c r="AO345" s="6" t="e">
        <f t="shared" si="265"/>
        <v>#VALUE!</v>
      </c>
      <c r="AP345" s="6">
        <f t="shared" si="266"/>
        <v>2</v>
      </c>
      <c r="AQ345" s="6" t="e">
        <f t="shared" si="267"/>
        <v>#VALUE!</v>
      </c>
      <c r="AR345" s="6" t="e">
        <f t="shared" si="268"/>
        <v>#VALUE!</v>
      </c>
      <c r="AS345" s="6" t="e">
        <f t="shared" si="269"/>
        <v>#VALUE!</v>
      </c>
      <c r="AT345" s="6" t="e">
        <f t="shared" si="270"/>
        <v>#VALUE!</v>
      </c>
      <c r="AU345" s="6" t="e">
        <f t="shared" si="271"/>
        <v>#VALUE!</v>
      </c>
      <c r="AV345" s="12">
        <f>IFERROR(VLOOKUP(K345,'prika 24h list'!A:B,2,FALSE),0)</f>
        <v>0</v>
      </c>
    </row>
    <row r="346" spans="1:48" ht="230.4" x14ac:dyDescent="0.3">
      <c r="A346" s="1" t="s">
        <v>347</v>
      </c>
      <c r="B346" s="1">
        <v>3125334</v>
      </c>
      <c r="C346" s="16" t="s">
        <v>935</v>
      </c>
      <c r="D346" s="6">
        <f t="shared" si="229"/>
        <v>17</v>
      </c>
      <c r="E346" s="6" t="str">
        <f t="shared" si="230"/>
        <v>קף 12</v>
      </c>
      <c r="F346" s="6">
        <f t="shared" si="231"/>
        <v>3</v>
      </c>
      <c r="G346" s="6">
        <f t="shared" si="232"/>
        <v>5</v>
      </c>
      <c r="H346" s="6">
        <f t="shared" si="233"/>
        <v>12</v>
      </c>
      <c r="I346" s="6">
        <f t="shared" si="234"/>
        <v>21</v>
      </c>
      <c r="J346" s="6">
        <f t="shared" si="235"/>
        <v>246</v>
      </c>
      <c r="K346" s="9" t="str">
        <f t="shared" si="236"/>
        <v>פריקה וטעינה רציפה מותרת לכלי רכב המוגדרים ברישיונם "משא" "מסחרי" ו"אחוד" בימי א' עד ה' מ 08:00 עד 16:00 בימי ו' וערבי חג מ 08:00 עד 11:00 ביתר הימים והשעות החניה במקום החניה הראשון הצמוד לתמרור זה מיועד לרכב הנושא תג נכה בלבד</v>
      </c>
      <c r="L346" s="6">
        <f t="shared" si="237"/>
        <v>80</v>
      </c>
      <c r="M346" s="6">
        <f t="shared" si="238"/>
        <v>93</v>
      </c>
      <c r="N346" s="6" t="str">
        <f t="shared" si="239"/>
        <v>08:00</v>
      </c>
      <c r="O346" s="6">
        <f t="shared" si="240"/>
        <v>102</v>
      </c>
      <c r="P346" s="6" t="str">
        <f t="shared" si="241"/>
        <v>16:00</v>
      </c>
      <c r="Q346" s="6">
        <f t="shared" si="242"/>
        <v>112</v>
      </c>
      <c r="R346" s="6" t="str">
        <f t="shared" si="243"/>
        <v>00 בימי ו'</v>
      </c>
      <c r="S346" s="6" t="e">
        <f t="shared" si="244"/>
        <v>#VALUE!</v>
      </c>
      <c r="T346" s="6" t="e">
        <f t="shared" si="245"/>
        <v>#VALUE!</v>
      </c>
      <c r="U346" s="6" t="e">
        <f t="shared" si="246"/>
        <v>#VALUE!</v>
      </c>
      <c r="V346" s="6" t="e">
        <f t="shared" si="247"/>
        <v>#VALUE!</v>
      </c>
      <c r="W346" s="6" t="e">
        <f t="shared" si="248"/>
        <v>#VALUE!</v>
      </c>
      <c r="X346" s="6" t="e">
        <f t="shared" si="249"/>
        <v>#VALUE!</v>
      </c>
      <c r="Y346" s="6" t="e">
        <f t="shared" si="250"/>
        <v>#VALUE!</v>
      </c>
      <c r="Z346" s="6" t="e">
        <f t="shared" si="251"/>
        <v>#VALUE!</v>
      </c>
      <c r="AA346" s="6" t="e">
        <f t="shared" si="252"/>
        <v>#VALUE!</v>
      </c>
      <c r="AB346" s="6">
        <f t="shared" si="253"/>
        <v>226</v>
      </c>
      <c r="AC346" s="6" t="e">
        <f t="shared" si="254"/>
        <v>#VALUE!</v>
      </c>
      <c r="AD346" s="6" t="e">
        <f t="shared" si="255"/>
        <v>#VALUE!</v>
      </c>
      <c r="AE346" s="6" t="e">
        <f t="shared" si="256"/>
        <v>#VALUE!</v>
      </c>
      <c r="AF346" s="6" t="e">
        <f t="shared" si="257"/>
        <v>#VALUE!</v>
      </c>
      <c r="AG346" s="6" t="e">
        <f t="shared" si="258"/>
        <v>#VALUE!</v>
      </c>
      <c r="AH346" s="6"/>
      <c r="AI346" s="6">
        <f t="shared" si="259"/>
        <v>110</v>
      </c>
      <c r="AJ346" s="6" t="str">
        <f t="shared" si="260"/>
        <v>ו' וערבי חג מ 08:00 עד 11:00 ביתר הימים והשעות החניה במקום החניה הראשון הצמוד לתמרור זה מיועד לרכב הנושא תג נכה בלבד</v>
      </c>
      <c r="AK346" s="6">
        <f t="shared" si="261"/>
        <v>1</v>
      </c>
      <c r="AL346" s="6">
        <f t="shared" si="262"/>
        <v>17</v>
      </c>
      <c r="AM346" s="6" t="str">
        <f t="shared" si="263"/>
        <v>08:00</v>
      </c>
      <c r="AN346" s="6">
        <f t="shared" si="264"/>
        <v>26</v>
      </c>
      <c r="AO346" s="6" t="str">
        <f t="shared" si="265"/>
        <v>11:00</v>
      </c>
      <c r="AP346" s="6">
        <f t="shared" si="266"/>
        <v>116</v>
      </c>
      <c r="AQ346" s="6" t="str">
        <f t="shared" si="267"/>
        <v>00 ביתר הימים והשעות החניה במקום החניה הראשון הצמוד לתמרור זה מיועד לרכב הנושא תג נכה בלבד</v>
      </c>
      <c r="AR346" s="6" t="e">
        <f t="shared" si="268"/>
        <v>#VALUE!</v>
      </c>
      <c r="AS346" s="6" t="e">
        <f t="shared" si="269"/>
        <v>#VALUE!</v>
      </c>
      <c r="AT346" s="6" t="e">
        <f t="shared" si="270"/>
        <v>#VALUE!</v>
      </c>
      <c r="AU346" s="6" t="e">
        <f t="shared" si="271"/>
        <v>#VALUE!</v>
      </c>
      <c r="AV346" s="12">
        <f>IFERROR(VLOOKUP(K346,'prika 24h list'!A:B,2,FALSE),0)</f>
        <v>0</v>
      </c>
    </row>
    <row r="347" spans="1:48" ht="187.2" x14ac:dyDescent="0.3">
      <c r="A347" s="1" t="s">
        <v>348</v>
      </c>
      <c r="B347" s="1">
        <v>3125336</v>
      </c>
      <c r="C347" s="16" t="s">
        <v>885</v>
      </c>
      <c r="D347" s="6">
        <f t="shared" si="229"/>
        <v>17</v>
      </c>
      <c r="E347" s="6" t="str">
        <f t="shared" si="230"/>
        <v>קף 12</v>
      </c>
      <c r="F347" s="6">
        <f t="shared" si="231"/>
        <v>3</v>
      </c>
      <c r="G347" s="6">
        <f t="shared" si="232"/>
        <v>5</v>
      </c>
      <c r="H347" s="6">
        <f t="shared" si="233"/>
        <v>12</v>
      </c>
      <c r="I347" s="6">
        <f t="shared" si="234"/>
        <v>21</v>
      </c>
      <c r="J347" s="6">
        <f t="shared" si="235"/>
        <v>212</v>
      </c>
      <c r="K347" s="9" t="str">
        <f t="shared" si="236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47" s="6" t="e">
        <f t="shared" si="237"/>
        <v>#VALUE!</v>
      </c>
      <c r="M347" s="6" t="e">
        <f t="shared" si="238"/>
        <v>#VALUE!</v>
      </c>
      <c r="N347" s="6" t="e">
        <f t="shared" si="239"/>
        <v>#VALUE!</v>
      </c>
      <c r="O347" s="6" t="e">
        <f t="shared" si="240"/>
        <v>#VALUE!</v>
      </c>
      <c r="P347" s="6" t="e">
        <f t="shared" si="241"/>
        <v>#VALUE!</v>
      </c>
      <c r="Q347" s="6">
        <f t="shared" si="242"/>
        <v>192</v>
      </c>
      <c r="R347" s="6" t="e">
        <f t="shared" si="243"/>
        <v>#VALUE!</v>
      </c>
      <c r="S347" s="6" t="e">
        <f t="shared" si="244"/>
        <v>#VALUE!</v>
      </c>
      <c r="T347" s="6" t="e">
        <f t="shared" si="245"/>
        <v>#VALUE!</v>
      </c>
      <c r="U347" s="6" t="e">
        <f t="shared" si="246"/>
        <v>#VALUE!</v>
      </c>
      <c r="V347" s="6" t="e">
        <f t="shared" si="247"/>
        <v>#VALUE!</v>
      </c>
      <c r="W347" s="6">
        <f t="shared" si="248"/>
        <v>80</v>
      </c>
      <c r="X347" s="6">
        <f t="shared" si="249"/>
        <v>93</v>
      </c>
      <c r="Y347" s="6" t="str">
        <f t="shared" si="250"/>
        <v>08:00</v>
      </c>
      <c r="Z347" s="6">
        <f t="shared" si="251"/>
        <v>102</v>
      </c>
      <c r="AA347" s="6" t="str">
        <f t="shared" si="252"/>
        <v>15:00</v>
      </c>
      <c r="AB347" s="6">
        <f t="shared" si="253"/>
        <v>192</v>
      </c>
      <c r="AC347" s="6" t="str">
        <f t="shared" si="254"/>
        <v>00 ביתר הימים והשעות החניה במקום החניה הראשון הצמוד לתמרור זה מיועד לרכב הנושא תג נכה בלבד</v>
      </c>
      <c r="AD347" s="6" t="e">
        <f t="shared" si="255"/>
        <v>#VALUE!</v>
      </c>
      <c r="AE347" s="6" t="e">
        <f t="shared" si="256"/>
        <v>#VALUE!</v>
      </c>
      <c r="AF347" s="6" t="e">
        <f t="shared" si="257"/>
        <v>#VALUE!</v>
      </c>
      <c r="AG347" s="6" t="e">
        <f t="shared" si="258"/>
        <v>#VALUE!</v>
      </c>
      <c r="AH347" s="6"/>
      <c r="AI347" s="6">
        <f t="shared" si="259"/>
        <v>190</v>
      </c>
      <c r="AJ347" s="6" t="str">
        <f t="shared" si="260"/>
        <v>בד</v>
      </c>
      <c r="AK347" s="6" t="e">
        <f t="shared" si="261"/>
        <v>#VALUE!</v>
      </c>
      <c r="AL347" s="6" t="e">
        <f t="shared" si="262"/>
        <v>#VALUE!</v>
      </c>
      <c r="AM347" s="6" t="e">
        <f t="shared" si="263"/>
        <v>#VALUE!</v>
      </c>
      <c r="AN347" s="6" t="e">
        <f t="shared" si="264"/>
        <v>#VALUE!</v>
      </c>
      <c r="AO347" s="6" t="e">
        <f t="shared" si="265"/>
        <v>#VALUE!</v>
      </c>
      <c r="AP347" s="6">
        <f t="shared" si="266"/>
        <v>2</v>
      </c>
      <c r="AQ347" s="6" t="e">
        <f t="shared" si="267"/>
        <v>#VALUE!</v>
      </c>
      <c r="AR347" s="6" t="e">
        <f t="shared" si="268"/>
        <v>#VALUE!</v>
      </c>
      <c r="AS347" s="6" t="e">
        <f t="shared" si="269"/>
        <v>#VALUE!</v>
      </c>
      <c r="AT347" s="6" t="e">
        <f t="shared" si="270"/>
        <v>#VALUE!</v>
      </c>
      <c r="AU347" s="6" t="e">
        <f t="shared" si="271"/>
        <v>#VALUE!</v>
      </c>
      <c r="AV347" s="12">
        <f>IFERROR(VLOOKUP(K347,'prika 24h list'!A:B,2,FALSE),0)</f>
        <v>0</v>
      </c>
    </row>
    <row r="348" spans="1:48" ht="230.4" x14ac:dyDescent="0.3">
      <c r="A348" s="1" t="s">
        <v>349</v>
      </c>
      <c r="B348" s="1">
        <v>3125338</v>
      </c>
      <c r="C348" s="16" t="s">
        <v>888</v>
      </c>
      <c r="D348" s="6">
        <f t="shared" si="229"/>
        <v>17</v>
      </c>
      <c r="E348" s="6" t="str">
        <f t="shared" si="230"/>
        <v>קף 12</v>
      </c>
      <c r="F348" s="6">
        <f t="shared" si="231"/>
        <v>3</v>
      </c>
      <c r="G348" s="6">
        <f t="shared" si="232"/>
        <v>5</v>
      </c>
      <c r="H348" s="6">
        <f t="shared" si="233"/>
        <v>12</v>
      </c>
      <c r="I348" s="6">
        <f t="shared" si="234"/>
        <v>21</v>
      </c>
      <c r="J348" s="6">
        <f t="shared" si="235"/>
        <v>246</v>
      </c>
      <c r="K348" s="9" t="str">
        <f t="shared" si="236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348" s="6">
        <f t="shared" si="237"/>
        <v>80</v>
      </c>
      <c r="M348" s="6">
        <f t="shared" si="238"/>
        <v>93</v>
      </c>
      <c r="N348" s="6" t="str">
        <f t="shared" si="239"/>
        <v>07:00</v>
      </c>
      <c r="O348" s="6">
        <f t="shared" si="240"/>
        <v>102</v>
      </c>
      <c r="P348" s="6" t="str">
        <f t="shared" si="241"/>
        <v>17:00</v>
      </c>
      <c r="Q348" s="6">
        <f t="shared" si="242"/>
        <v>112</v>
      </c>
      <c r="R348" s="6" t="str">
        <f t="shared" si="243"/>
        <v>00 בימי ו'</v>
      </c>
      <c r="S348" s="6" t="e">
        <f t="shared" si="244"/>
        <v>#VALUE!</v>
      </c>
      <c r="T348" s="6" t="e">
        <f t="shared" si="245"/>
        <v>#VALUE!</v>
      </c>
      <c r="U348" s="6" t="e">
        <f t="shared" si="246"/>
        <v>#VALUE!</v>
      </c>
      <c r="V348" s="6" t="e">
        <f t="shared" si="247"/>
        <v>#VALUE!</v>
      </c>
      <c r="W348" s="6" t="e">
        <f t="shared" si="248"/>
        <v>#VALUE!</v>
      </c>
      <c r="X348" s="6" t="e">
        <f t="shared" si="249"/>
        <v>#VALUE!</v>
      </c>
      <c r="Y348" s="6" t="e">
        <f t="shared" si="250"/>
        <v>#VALUE!</v>
      </c>
      <c r="Z348" s="6" t="e">
        <f t="shared" si="251"/>
        <v>#VALUE!</v>
      </c>
      <c r="AA348" s="6" t="e">
        <f t="shared" si="252"/>
        <v>#VALUE!</v>
      </c>
      <c r="AB348" s="6">
        <f t="shared" si="253"/>
        <v>226</v>
      </c>
      <c r="AC348" s="6" t="e">
        <f t="shared" si="254"/>
        <v>#VALUE!</v>
      </c>
      <c r="AD348" s="6" t="e">
        <f t="shared" si="255"/>
        <v>#VALUE!</v>
      </c>
      <c r="AE348" s="6" t="e">
        <f t="shared" si="256"/>
        <v>#VALUE!</v>
      </c>
      <c r="AF348" s="6" t="e">
        <f t="shared" si="257"/>
        <v>#VALUE!</v>
      </c>
      <c r="AG348" s="6" t="e">
        <f t="shared" si="258"/>
        <v>#VALUE!</v>
      </c>
      <c r="AH348" s="6"/>
      <c r="AI348" s="6">
        <f t="shared" si="259"/>
        <v>110</v>
      </c>
      <c r="AJ348" s="6" t="str">
        <f t="shared" si="260"/>
        <v>ו' וערבי חג מ 07:00 עד 13:00 ביתר הימים והשעות החניה במקום החניה הראשון הצמוד לתמרור זה מיועד לרכב הנושא תג נכה בלבד</v>
      </c>
      <c r="AK348" s="6">
        <f t="shared" si="261"/>
        <v>1</v>
      </c>
      <c r="AL348" s="6">
        <f t="shared" si="262"/>
        <v>17</v>
      </c>
      <c r="AM348" s="6" t="str">
        <f t="shared" si="263"/>
        <v>07:00</v>
      </c>
      <c r="AN348" s="6">
        <f t="shared" si="264"/>
        <v>26</v>
      </c>
      <c r="AO348" s="6" t="str">
        <f t="shared" si="265"/>
        <v>13:00</v>
      </c>
      <c r="AP348" s="6">
        <f t="shared" si="266"/>
        <v>116</v>
      </c>
      <c r="AQ348" s="6" t="str">
        <f t="shared" si="267"/>
        <v>00 ביתר הימים והשעות החניה במקום החניה הראשון הצמוד לתמרור זה מיועד לרכב הנושא תג נכה בלבד</v>
      </c>
      <c r="AR348" s="6" t="e">
        <f t="shared" si="268"/>
        <v>#VALUE!</v>
      </c>
      <c r="AS348" s="6" t="e">
        <f t="shared" si="269"/>
        <v>#VALUE!</v>
      </c>
      <c r="AT348" s="6" t="e">
        <f t="shared" si="270"/>
        <v>#VALUE!</v>
      </c>
      <c r="AU348" s="6" t="e">
        <f t="shared" si="271"/>
        <v>#VALUE!</v>
      </c>
      <c r="AV348" s="12">
        <f>IFERROR(VLOOKUP(K348,'prika 24h list'!A:B,2,FALSE),0)</f>
        <v>0</v>
      </c>
    </row>
    <row r="349" spans="1:48" ht="158.4" x14ac:dyDescent="0.3">
      <c r="A349" s="1" t="s">
        <v>350</v>
      </c>
      <c r="B349" s="1">
        <v>3125345</v>
      </c>
      <c r="C349" s="16" t="s">
        <v>936</v>
      </c>
      <c r="D349" s="6">
        <f t="shared" si="229"/>
        <v>16</v>
      </c>
      <c r="E349" s="6" t="str">
        <f t="shared" si="230"/>
        <v>וקף 7</v>
      </c>
      <c r="F349" s="6">
        <f t="shared" si="231"/>
        <v>4</v>
      </c>
      <c r="G349" s="6">
        <f t="shared" si="232"/>
        <v>5</v>
      </c>
      <c r="H349" s="6">
        <f t="shared" si="233"/>
        <v>7</v>
      </c>
      <c r="I349" s="6">
        <f t="shared" si="234"/>
        <v>20</v>
      </c>
      <c r="J349" s="6">
        <f t="shared" si="235"/>
        <v>210</v>
      </c>
      <c r="K349" s="9" t="str">
        <f t="shared" si="236"/>
        <v>פריקה וטעינה רציפה מותרת לכלי רכב המוגדרים ברישיונם "משא" "מסחרי" ו"אחוד" בימי א' עד ה' מ 07:00 עד 17:00 בימי ו' וערבי חג מ 07:00 עד 12:00 ביתר הימים והשעות החניה מותרת לרכב הנושא תג נכה בלבד</v>
      </c>
      <c r="L349" s="6">
        <f t="shared" si="237"/>
        <v>80</v>
      </c>
      <c r="M349" s="6">
        <f t="shared" si="238"/>
        <v>93</v>
      </c>
      <c r="N349" s="6" t="str">
        <f t="shared" si="239"/>
        <v>07:00</v>
      </c>
      <c r="O349" s="6">
        <f t="shared" si="240"/>
        <v>102</v>
      </c>
      <c r="P349" s="6" t="str">
        <f t="shared" si="241"/>
        <v>17:00</v>
      </c>
      <c r="Q349" s="6">
        <f t="shared" si="242"/>
        <v>112</v>
      </c>
      <c r="R349" s="6" t="str">
        <f t="shared" si="243"/>
        <v>00 בימי ו'</v>
      </c>
      <c r="S349" s="6" t="e">
        <f t="shared" si="244"/>
        <v>#VALUE!</v>
      </c>
      <c r="T349" s="6" t="e">
        <f t="shared" si="245"/>
        <v>#VALUE!</v>
      </c>
      <c r="U349" s="6" t="e">
        <f t="shared" si="246"/>
        <v>#VALUE!</v>
      </c>
      <c r="V349" s="6" t="e">
        <f t="shared" si="247"/>
        <v>#VALUE!</v>
      </c>
      <c r="W349" s="6" t="e">
        <f t="shared" si="248"/>
        <v>#VALUE!</v>
      </c>
      <c r="X349" s="6" t="e">
        <f t="shared" si="249"/>
        <v>#VALUE!</v>
      </c>
      <c r="Y349" s="6" t="e">
        <f t="shared" si="250"/>
        <v>#VALUE!</v>
      </c>
      <c r="Z349" s="6" t="e">
        <f t="shared" si="251"/>
        <v>#VALUE!</v>
      </c>
      <c r="AA349" s="6" t="e">
        <f t="shared" si="252"/>
        <v>#VALUE!</v>
      </c>
      <c r="AB349" s="6">
        <f t="shared" si="253"/>
        <v>191</v>
      </c>
      <c r="AC349" s="6" t="e">
        <f t="shared" si="254"/>
        <v>#VALUE!</v>
      </c>
      <c r="AD349" s="6" t="e">
        <f t="shared" si="255"/>
        <v>#VALUE!</v>
      </c>
      <c r="AE349" s="6" t="e">
        <f t="shared" si="256"/>
        <v>#VALUE!</v>
      </c>
      <c r="AF349" s="6" t="e">
        <f t="shared" si="257"/>
        <v>#VALUE!</v>
      </c>
      <c r="AG349" s="6" t="e">
        <f t="shared" si="258"/>
        <v>#VALUE!</v>
      </c>
      <c r="AH349" s="6"/>
      <c r="AI349" s="6">
        <f t="shared" si="259"/>
        <v>110</v>
      </c>
      <c r="AJ349" s="6" t="str">
        <f t="shared" si="260"/>
        <v>ו' וערבי חג מ 07:00 עד 12:00 ביתר הימים והשעות החניה מותרת לרכב הנושא תג נכה בלבד</v>
      </c>
      <c r="AK349" s="6">
        <f t="shared" si="261"/>
        <v>1</v>
      </c>
      <c r="AL349" s="6">
        <f t="shared" si="262"/>
        <v>17</v>
      </c>
      <c r="AM349" s="6" t="str">
        <f t="shared" si="263"/>
        <v>07:00</v>
      </c>
      <c r="AN349" s="6">
        <f t="shared" si="264"/>
        <v>26</v>
      </c>
      <c r="AO349" s="6" t="str">
        <f t="shared" si="265"/>
        <v>12:00</v>
      </c>
      <c r="AP349" s="6">
        <f t="shared" si="266"/>
        <v>81</v>
      </c>
      <c r="AQ349" s="6" t="str">
        <f t="shared" si="267"/>
        <v>00 ביתר הימים והשעות החניה מותרת לרכב הנושא תג נכה בלבד</v>
      </c>
      <c r="AR349" s="6" t="e">
        <f t="shared" si="268"/>
        <v>#VALUE!</v>
      </c>
      <c r="AS349" s="6" t="e">
        <f t="shared" si="269"/>
        <v>#VALUE!</v>
      </c>
      <c r="AT349" s="6" t="e">
        <f t="shared" si="270"/>
        <v>#VALUE!</v>
      </c>
      <c r="AU349" s="6" t="e">
        <f t="shared" si="271"/>
        <v>#VALUE!</v>
      </c>
      <c r="AV349" s="12">
        <f>IFERROR(VLOOKUP(K349,'prika 24h list'!A:B,2,FALSE),0)</f>
        <v>0</v>
      </c>
    </row>
    <row r="350" spans="1:48" ht="158.4" x14ac:dyDescent="0.3">
      <c r="A350" s="1" t="s">
        <v>351</v>
      </c>
      <c r="B350" s="1">
        <v>3125350</v>
      </c>
      <c r="C350" s="16" t="s">
        <v>937</v>
      </c>
      <c r="D350" s="6">
        <f t="shared" si="229"/>
        <v>17</v>
      </c>
      <c r="E350" s="6" t="str">
        <f t="shared" si="230"/>
        <v>קף 40</v>
      </c>
      <c r="F350" s="6">
        <f t="shared" si="231"/>
        <v>3</v>
      </c>
      <c r="G350" s="6">
        <f t="shared" si="232"/>
        <v>5</v>
      </c>
      <c r="H350" s="6">
        <f t="shared" si="233"/>
        <v>40</v>
      </c>
      <c r="I350" s="6">
        <f t="shared" si="234"/>
        <v>21</v>
      </c>
      <c r="J350" s="6">
        <f t="shared" si="235"/>
        <v>216</v>
      </c>
      <c r="K350" s="9" t="str">
        <f t="shared" si="236"/>
        <v>פריקה וטעינה רציפה מותרת לכלי רכב המוגדרים ברשיונם "משא", "מסחרי", ו"אחוד" בלבד בימים א' עד ה' מ 06:00 עד 18:00 ו' וערב חג מ 06:00 עד 15:00 ביתר הימים והשעות החניה מותרת לכל סוגי הרכב רכב אחר יגרר</v>
      </c>
      <c r="L350" s="6">
        <f t="shared" si="237"/>
        <v>87</v>
      </c>
      <c r="M350" s="6">
        <f t="shared" si="238"/>
        <v>100</v>
      </c>
      <c r="N350" s="6" t="str">
        <f t="shared" si="239"/>
        <v>06:00</v>
      </c>
      <c r="O350" s="6">
        <f t="shared" si="240"/>
        <v>109</v>
      </c>
      <c r="P350" s="6" t="str">
        <f t="shared" si="241"/>
        <v>18:00</v>
      </c>
      <c r="Q350" s="6">
        <f t="shared" si="242"/>
        <v>114</v>
      </c>
      <c r="R350" s="6" t="str">
        <f t="shared" si="243"/>
        <v>00 ו'</v>
      </c>
      <c r="S350" s="6" t="e">
        <f t="shared" si="244"/>
        <v>#VALUE!</v>
      </c>
      <c r="T350" s="6" t="e">
        <f t="shared" si="245"/>
        <v>#VALUE!</v>
      </c>
      <c r="U350" s="6" t="e">
        <f t="shared" si="246"/>
        <v>#VALUE!</v>
      </c>
      <c r="V350" s="6" t="e">
        <f t="shared" si="247"/>
        <v>#VALUE!</v>
      </c>
      <c r="W350" s="6" t="e">
        <f t="shared" si="248"/>
        <v>#VALUE!</v>
      </c>
      <c r="X350" s="6" t="e">
        <f t="shared" si="249"/>
        <v>#VALUE!</v>
      </c>
      <c r="Y350" s="6" t="e">
        <f t="shared" si="250"/>
        <v>#VALUE!</v>
      </c>
      <c r="Z350" s="6" t="e">
        <f t="shared" si="251"/>
        <v>#VALUE!</v>
      </c>
      <c r="AA350" s="6" t="e">
        <f t="shared" si="252"/>
        <v>#VALUE!</v>
      </c>
      <c r="AB350" s="6">
        <f t="shared" si="253"/>
        <v>196</v>
      </c>
      <c r="AC350" s="6" t="e">
        <f t="shared" si="254"/>
        <v>#VALUE!</v>
      </c>
      <c r="AD350" s="6" t="e">
        <f t="shared" si="255"/>
        <v>#VALUE!</v>
      </c>
      <c r="AE350" s="6" t="e">
        <f t="shared" si="256"/>
        <v>#VALUE!</v>
      </c>
      <c r="AF350" s="6" t="e">
        <f t="shared" si="257"/>
        <v>#VALUE!</v>
      </c>
      <c r="AG350" s="6" t="e">
        <f t="shared" si="258"/>
        <v>#VALUE!</v>
      </c>
      <c r="AH350" s="6"/>
      <c r="AI350" s="6">
        <f t="shared" si="259"/>
        <v>112</v>
      </c>
      <c r="AJ350" s="6" t="str">
        <f t="shared" si="260"/>
        <v>ו' וערב חג מ 06:00 עד 15:00 ביתר הימים והשעות החניה מותרת לכל סוגי הרכב רכב אחר יגרר</v>
      </c>
      <c r="AK350" s="6">
        <f t="shared" si="261"/>
        <v>1</v>
      </c>
      <c r="AL350" s="6">
        <f t="shared" si="262"/>
        <v>16</v>
      </c>
      <c r="AM350" s="6" t="str">
        <f t="shared" si="263"/>
        <v>06:00</v>
      </c>
      <c r="AN350" s="6">
        <f t="shared" si="264"/>
        <v>25</v>
      </c>
      <c r="AO350" s="6" t="str">
        <f t="shared" si="265"/>
        <v>15:00</v>
      </c>
      <c r="AP350" s="6">
        <f t="shared" si="266"/>
        <v>84</v>
      </c>
      <c r="AQ350" s="6" t="str">
        <f t="shared" si="267"/>
        <v>00 ביתר הימים והשעות החניה מותרת לכל סוגי הרכב רכב אחר יגרר</v>
      </c>
      <c r="AR350" s="6" t="e">
        <f t="shared" si="268"/>
        <v>#VALUE!</v>
      </c>
      <c r="AS350" s="6" t="e">
        <f t="shared" si="269"/>
        <v>#VALUE!</v>
      </c>
      <c r="AT350" s="6" t="e">
        <f t="shared" si="270"/>
        <v>#VALUE!</v>
      </c>
      <c r="AU350" s="6" t="e">
        <f t="shared" si="271"/>
        <v>#VALUE!</v>
      </c>
      <c r="AV350" s="12">
        <f>IFERROR(VLOOKUP(K350,'prika 24h list'!A:B,2,FALSE),0)</f>
        <v>0</v>
      </c>
    </row>
    <row r="351" spans="1:48" ht="244.8" x14ac:dyDescent="0.3">
      <c r="A351" s="1" t="s">
        <v>352</v>
      </c>
      <c r="B351" s="1">
        <v>3125353</v>
      </c>
      <c r="C351" s="16" t="s">
        <v>938</v>
      </c>
      <c r="D351" s="6">
        <f t="shared" si="229"/>
        <v>17</v>
      </c>
      <c r="E351" s="6" t="str">
        <f t="shared" si="230"/>
        <v>קף 18</v>
      </c>
      <c r="F351" s="6">
        <f t="shared" si="231"/>
        <v>3</v>
      </c>
      <c r="G351" s="6">
        <f t="shared" si="232"/>
        <v>5</v>
      </c>
      <c r="H351" s="6">
        <f t="shared" si="233"/>
        <v>18</v>
      </c>
      <c r="I351" s="6">
        <f t="shared" si="234"/>
        <v>21</v>
      </c>
      <c r="J351" s="6">
        <f t="shared" si="235"/>
        <v>256</v>
      </c>
      <c r="K351" s="9" t="str">
        <f t="shared" si="236"/>
        <v>פריקה וטעינה רציפה מותרת לכלי רכב המוגדרים ברישיונם "משא" "מסחרי" ו"אחוד" בימי א' עד ה' מ 06:00 עד 19:00 בימי ו' וערבי חג מ 06:00 עד 14:00 ביתר הימים והשעות החניה בשני מקומות החניה הראשונים הצמודים לתמרור זה מיועד לרכב הנושא תג נכה בלבד</v>
      </c>
      <c r="L351" s="6">
        <f t="shared" si="237"/>
        <v>80</v>
      </c>
      <c r="M351" s="6">
        <f t="shared" si="238"/>
        <v>93</v>
      </c>
      <c r="N351" s="6" t="str">
        <f t="shared" si="239"/>
        <v>06:00</v>
      </c>
      <c r="O351" s="6">
        <f t="shared" si="240"/>
        <v>102</v>
      </c>
      <c r="P351" s="6" t="str">
        <f t="shared" si="241"/>
        <v>19:00</v>
      </c>
      <c r="Q351" s="6">
        <f t="shared" si="242"/>
        <v>112</v>
      </c>
      <c r="R351" s="6" t="str">
        <f t="shared" si="243"/>
        <v>00 בימי ו'</v>
      </c>
      <c r="S351" s="6" t="e">
        <f t="shared" si="244"/>
        <v>#VALUE!</v>
      </c>
      <c r="T351" s="6" t="e">
        <f t="shared" si="245"/>
        <v>#VALUE!</v>
      </c>
      <c r="U351" s="6" t="e">
        <f t="shared" si="246"/>
        <v>#VALUE!</v>
      </c>
      <c r="V351" s="6" t="e">
        <f t="shared" si="247"/>
        <v>#VALUE!</v>
      </c>
      <c r="W351" s="6" t="e">
        <f t="shared" si="248"/>
        <v>#VALUE!</v>
      </c>
      <c r="X351" s="6" t="e">
        <f t="shared" si="249"/>
        <v>#VALUE!</v>
      </c>
      <c r="Y351" s="6" t="e">
        <f t="shared" si="250"/>
        <v>#VALUE!</v>
      </c>
      <c r="Z351" s="6" t="e">
        <f t="shared" si="251"/>
        <v>#VALUE!</v>
      </c>
      <c r="AA351" s="6" t="e">
        <f t="shared" si="252"/>
        <v>#VALUE!</v>
      </c>
      <c r="AB351" s="6">
        <f t="shared" si="253"/>
        <v>236</v>
      </c>
      <c r="AC351" s="6" t="e">
        <f t="shared" si="254"/>
        <v>#VALUE!</v>
      </c>
      <c r="AD351" s="6" t="e">
        <f t="shared" si="255"/>
        <v>#VALUE!</v>
      </c>
      <c r="AE351" s="6" t="e">
        <f t="shared" si="256"/>
        <v>#VALUE!</v>
      </c>
      <c r="AF351" s="6" t="e">
        <f t="shared" si="257"/>
        <v>#VALUE!</v>
      </c>
      <c r="AG351" s="6" t="e">
        <f t="shared" si="258"/>
        <v>#VALUE!</v>
      </c>
      <c r="AH351" s="6"/>
      <c r="AI351" s="6">
        <f t="shared" si="259"/>
        <v>110</v>
      </c>
      <c r="AJ351" s="6" t="str">
        <f t="shared" si="260"/>
        <v>ו' וערבי חג מ 06:00 עד 14:00 ביתר הימים והשעות החניה בשני מקומות החניה הראשונים הצמודים לתמרור זה מיועד לרכב הנושא תג נכה בלבד</v>
      </c>
      <c r="AK351" s="6">
        <f t="shared" si="261"/>
        <v>1</v>
      </c>
      <c r="AL351" s="6">
        <f t="shared" si="262"/>
        <v>17</v>
      </c>
      <c r="AM351" s="6" t="str">
        <f t="shared" si="263"/>
        <v>06:00</v>
      </c>
      <c r="AN351" s="6">
        <f t="shared" si="264"/>
        <v>26</v>
      </c>
      <c r="AO351" s="6" t="str">
        <f t="shared" si="265"/>
        <v>14:00</v>
      </c>
      <c r="AP351" s="6">
        <f t="shared" si="266"/>
        <v>126</v>
      </c>
      <c r="AQ351" s="6" t="str">
        <f t="shared" si="267"/>
        <v>00 ביתר הימים והשעות החניה בשני מקומות החניה הראשונים הצמודים לתמרור זה מיועד לרכב הנושא תג נכה בלבד</v>
      </c>
      <c r="AR351" s="6" t="e">
        <f t="shared" si="268"/>
        <v>#VALUE!</v>
      </c>
      <c r="AS351" s="6" t="e">
        <f t="shared" si="269"/>
        <v>#VALUE!</v>
      </c>
      <c r="AT351" s="6" t="e">
        <f t="shared" si="270"/>
        <v>#VALUE!</v>
      </c>
      <c r="AU351" s="6" t="e">
        <f t="shared" si="271"/>
        <v>#VALUE!</v>
      </c>
      <c r="AV351" s="12">
        <f>IFERROR(VLOOKUP(K351,'prika 24h list'!A:B,2,FALSE),0)</f>
        <v>0</v>
      </c>
    </row>
    <row r="352" spans="1:48" ht="115.2" x14ac:dyDescent="0.3">
      <c r="A352" s="1" t="s">
        <v>353</v>
      </c>
      <c r="B352" s="1">
        <v>3125364</v>
      </c>
      <c r="C352" s="16" t="s">
        <v>939</v>
      </c>
      <c r="D352" s="6">
        <f t="shared" si="229"/>
        <v>16</v>
      </c>
      <c r="E352" s="6" t="str">
        <f t="shared" si="230"/>
        <v>וקף 8</v>
      </c>
      <c r="F352" s="6">
        <f t="shared" si="231"/>
        <v>4</v>
      </c>
      <c r="G352" s="6">
        <f t="shared" si="232"/>
        <v>5</v>
      </c>
      <c r="H352" s="6">
        <f t="shared" si="233"/>
        <v>8</v>
      </c>
      <c r="I352" s="6">
        <f t="shared" si="234"/>
        <v>20</v>
      </c>
      <c r="J352" s="6">
        <f t="shared" si="235"/>
        <v>176</v>
      </c>
      <c r="K352" s="9" t="str">
        <f t="shared" si="236"/>
        <v>פריקה וטעינה רציפה מותרת לכלי רכב המוגדרים ברישיונם "משא" "מסחרי" ו"אחוד" בימי א' עד ה' מ 09:00 עד 12:00 ביתר הימים והשעות החניה מותרת לרכב הנושא תג נכה בלבד</v>
      </c>
      <c r="L352" s="6">
        <f t="shared" si="237"/>
        <v>80</v>
      </c>
      <c r="M352" s="6">
        <f t="shared" si="238"/>
        <v>93</v>
      </c>
      <c r="N352" s="6" t="str">
        <f t="shared" si="239"/>
        <v>09:00</v>
      </c>
      <c r="O352" s="6">
        <f t="shared" si="240"/>
        <v>102</v>
      </c>
      <c r="P352" s="6" t="str">
        <f t="shared" si="241"/>
        <v>12:00</v>
      </c>
      <c r="Q352" s="6">
        <f t="shared" si="242"/>
        <v>157</v>
      </c>
      <c r="R352" s="6" t="str">
        <f t="shared" si="243"/>
        <v>00 ביתר הימים והשעות החניה מותרת לרכב הנושא תג נכה בלבד</v>
      </c>
      <c r="S352" s="6" t="e">
        <f t="shared" si="244"/>
        <v>#VALUE!</v>
      </c>
      <c r="T352" s="6" t="e">
        <f t="shared" si="245"/>
        <v>#VALUE!</v>
      </c>
      <c r="U352" s="6" t="e">
        <f t="shared" si="246"/>
        <v>#VALUE!</v>
      </c>
      <c r="V352" s="6" t="e">
        <f t="shared" si="247"/>
        <v>#VALUE!</v>
      </c>
      <c r="W352" s="6" t="e">
        <f t="shared" si="248"/>
        <v>#VALUE!</v>
      </c>
      <c r="X352" s="6" t="e">
        <f t="shared" si="249"/>
        <v>#VALUE!</v>
      </c>
      <c r="Y352" s="6" t="e">
        <f t="shared" si="250"/>
        <v>#VALUE!</v>
      </c>
      <c r="Z352" s="6" t="e">
        <f t="shared" si="251"/>
        <v>#VALUE!</v>
      </c>
      <c r="AA352" s="6" t="e">
        <f t="shared" si="252"/>
        <v>#VALUE!</v>
      </c>
      <c r="AB352" s="6">
        <f t="shared" si="253"/>
        <v>157</v>
      </c>
      <c r="AC352" s="6" t="e">
        <f t="shared" si="254"/>
        <v>#VALUE!</v>
      </c>
      <c r="AD352" s="6" t="e">
        <f t="shared" si="255"/>
        <v>#VALUE!</v>
      </c>
      <c r="AE352" s="6" t="e">
        <f t="shared" si="256"/>
        <v>#VALUE!</v>
      </c>
      <c r="AF352" s="6" t="e">
        <f t="shared" si="257"/>
        <v>#VALUE!</v>
      </c>
      <c r="AG352" s="6" t="e">
        <f t="shared" si="258"/>
        <v>#VALUE!</v>
      </c>
      <c r="AH352" s="6"/>
      <c r="AI352" s="6">
        <f t="shared" si="259"/>
        <v>155</v>
      </c>
      <c r="AJ352" s="6" t="str">
        <f t="shared" si="260"/>
        <v>בד</v>
      </c>
      <c r="AK352" s="6" t="e">
        <f t="shared" si="261"/>
        <v>#VALUE!</v>
      </c>
      <c r="AL352" s="6" t="e">
        <f t="shared" si="262"/>
        <v>#VALUE!</v>
      </c>
      <c r="AM352" s="6" t="e">
        <f t="shared" si="263"/>
        <v>#VALUE!</v>
      </c>
      <c r="AN352" s="6" t="e">
        <f t="shared" si="264"/>
        <v>#VALUE!</v>
      </c>
      <c r="AO352" s="6" t="e">
        <f t="shared" si="265"/>
        <v>#VALUE!</v>
      </c>
      <c r="AP352" s="6">
        <f t="shared" si="266"/>
        <v>2</v>
      </c>
      <c r="AQ352" s="6" t="e">
        <f t="shared" si="267"/>
        <v>#VALUE!</v>
      </c>
      <c r="AR352" s="6" t="e">
        <f t="shared" si="268"/>
        <v>#VALUE!</v>
      </c>
      <c r="AS352" s="6" t="e">
        <f t="shared" si="269"/>
        <v>#VALUE!</v>
      </c>
      <c r="AT352" s="6" t="e">
        <f t="shared" si="270"/>
        <v>#VALUE!</v>
      </c>
      <c r="AU352" s="6" t="e">
        <f t="shared" si="271"/>
        <v>#VALUE!</v>
      </c>
      <c r="AV352" s="12">
        <f>IFERROR(VLOOKUP(K352,'prika 24h list'!A:B,2,FALSE),0)</f>
        <v>0</v>
      </c>
    </row>
    <row r="353" spans="1:48" ht="244.8" x14ac:dyDescent="0.3">
      <c r="A353" s="1" t="s">
        <v>354</v>
      </c>
      <c r="B353" s="1">
        <v>3125395</v>
      </c>
      <c r="C353" s="16" t="s">
        <v>940</v>
      </c>
      <c r="D353" s="6">
        <f t="shared" si="229"/>
        <v>17</v>
      </c>
      <c r="E353" s="6" t="str">
        <f t="shared" si="230"/>
        <v>קף 18</v>
      </c>
      <c r="F353" s="6">
        <f t="shared" si="231"/>
        <v>3</v>
      </c>
      <c r="G353" s="6">
        <f t="shared" si="232"/>
        <v>5</v>
      </c>
      <c r="H353" s="6">
        <f t="shared" si="233"/>
        <v>18</v>
      </c>
      <c r="I353" s="6">
        <f t="shared" si="234"/>
        <v>21</v>
      </c>
      <c r="J353" s="6">
        <f t="shared" si="235"/>
        <v>251</v>
      </c>
      <c r="K353" s="9" t="str">
        <f t="shared" si="236"/>
        <v>פריקה וטעינה רציפה מותרת לכלי רכב המוגדרים ברישיונם "משא" "מסחרי" ו"אחוד" בימי א' עד ה' מ 07:00 עד 15:00 ו' וערבי חג מ 07:00 עד 13:00 ביתר הימים והשעות החניה בשני מקומות החניה הראשונים הצמודים לתמרור זה מיועד לרכב הנושא תג נכה בלבד</v>
      </c>
      <c r="L353" s="6">
        <f t="shared" si="237"/>
        <v>80</v>
      </c>
      <c r="M353" s="6">
        <f t="shared" si="238"/>
        <v>93</v>
      </c>
      <c r="N353" s="6" t="str">
        <f t="shared" si="239"/>
        <v>07:00</v>
      </c>
      <c r="O353" s="6">
        <f t="shared" si="240"/>
        <v>102</v>
      </c>
      <c r="P353" s="6" t="str">
        <f t="shared" si="241"/>
        <v>15:00</v>
      </c>
      <c r="Q353" s="6">
        <f t="shared" si="242"/>
        <v>107</v>
      </c>
      <c r="R353" s="6" t="str">
        <f t="shared" si="243"/>
        <v>00 ו'</v>
      </c>
      <c r="S353" s="6" t="e">
        <f t="shared" si="244"/>
        <v>#VALUE!</v>
      </c>
      <c r="T353" s="6" t="e">
        <f t="shared" si="245"/>
        <v>#VALUE!</v>
      </c>
      <c r="U353" s="6" t="e">
        <f t="shared" si="246"/>
        <v>#VALUE!</v>
      </c>
      <c r="V353" s="6" t="e">
        <f t="shared" si="247"/>
        <v>#VALUE!</v>
      </c>
      <c r="W353" s="6" t="e">
        <f t="shared" si="248"/>
        <v>#VALUE!</v>
      </c>
      <c r="X353" s="6" t="e">
        <f t="shared" si="249"/>
        <v>#VALUE!</v>
      </c>
      <c r="Y353" s="6" t="e">
        <f t="shared" si="250"/>
        <v>#VALUE!</v>
      </c>
      <c r="Z353" s="6" t="e">
        <f t="shared" si="251"/>
        <v>#VALUE!</v>
      </c>
      <c r="AA353" s="6" t="e">
        <f t="shared" si="252"/>
        <v>#VALUE!</v>
      </c>
      <c r="AB353" s="6">
        <f t="shared" si="253"/>
        <v>231</v>
      </c>
      <c r="AC353" s="6" t="e">
        <f t="shared" si="254"/>
        <v>#VALUE!</v>
      </c>
      <c r="AD353" s="6" t="e">
        <f t="shared" si="255"/>
        <v>#VALUE!</v>
      </c>
      <c r="AE353" s="6" t="e">
        <f t="shared" si="256"/>
        <v>#VALUE!</v>
      </c>
      <c r="AF353" s="6" t="e">
        <f t="shared" si="257"/>
        <v>#VALUE!</v>
      </c>
      <c r="AG353" s="6" t="e">
        <f t="shared" si="258"/>
        <v>#VALUE!</v>
      </c>
      <c r="AH353" s="6"/>
      <c r="AI353" s="6">
        <f t="shared" si="259"/>
        <v>105</v>
      </c>
      <c r="AJ353" s="6" t="str">
        <f t="shared" si="260"/>
        <v>ו' וערבי חג מ 07:00 עד 13:00 ביתר הימים והשעות החניה בשני מקומות החניה הראשונים הצמודים לתמרור זה מיועד לרכב הנושא תג נכה בלבד</v>
      </c>
      <c r="AK353" s="6">
        <f t="shared" si="261"/>
        <v>1</v>
      </c>
      <c r="AL353" s="6">
        <f t="shared" si="262"/>
        <v>17</v>
      </c>
      <c r="AM353" s="6" t="str">
        <f t="shared" si="263"/>
        <v>07:00</v>
      </c>
      <c r="AN353" s="6">
        <f t="shared" si="264"/>
        <v>26</v>
      </c>
      <c r="AO353" s="6" t="str">
        <f t="shared" si="265"/>
        <v>13:00</v>
      </c>
      <c r="AP353" s="6">
        <f t="shared" si="266"/>
        <v>126</v>
      </c>
      <c r="AQ353" s="6" t="str">
        <f t="shared" si="267"/>
        <v>00 ביתר הימים והשעות החניה בשני מקומות החניה הראשונים הצמודים לתמרור זה מיועד לרכב הנושא תג נכה בלבד</v>
      </c>
      <c r="AR353" s="6" t="e">
        <f t="shared" si="268"/>
        <v>#VALUE!</v>
      </c>
      <c r="AS353" s="6" t="e">
        <f t="shared" si="269"/>
        <v>#VALUE!</v>
      </c>
      <c r="AT353" s="6" t="e">
        <f t="shared" si="270"/>
        <v>#VALUE!</v>
      </c>
      <c r="AU353" s="6" t="e">
        <f t="shared" si="271"/>
        <v>#VALUE!</v>
      </c>
      <c r="AV353" s="12">
        <f>IFERROR(VLOOKUP(K353,'prika 24h list'!A:B,2,FALSE),0)</f>
        <v>0</v>
      </c>
    </row>
    <row r="354" spans="1:48" ht="100.8" x14ac:dyDescent="0.3">
      <c r="A354" s="1" t="s">
        <v>355</v>
      </c>
      <c r="B354" s="1">
        <v>3125781</v>
      </c>
      <c r="C354" s="16" t="s">
        <v>1191</v>
      </c>
      <c r="D354" s="6">
        <f t="shared" si="229"/>
        <v>11</v>
      </c>
      <c r="E354" s="6" t="str">
        <f t="shared" si="230"/>
        <v>__ 12</v>
      </c>
      <c r="F354" s="6">
        <f t="shared" si="231"/>
        <v>3</v>
      </c>
      <c r="G354" s="6">
        <f t="shared" si="232"/>
        <v>5</v>
      </c>
      <c r="H354" s="6">
        <f t="shared" si="233"/>
        <v>12</v>
      </c>
      <c r="I354" s="6">
        <f t="shared" si="234"/>
        <v>21</v>
      </c>
      <c r="J354" s="6">
        <f t="shared" si="235"/>
        <v>169</v>
      </c>
      <c r="K354" s="9" t="str">
        <f t="shared" si="236"/>
        <v>פריקה וטעינה רציפה לכלי רכב המוגדרים ברשיונם "משא", "מסחרי", ו"אחוד" בלבד בימים א' עד ה' מ 08:00 עד 16:00 מותרת החניה לכל סוגי הרכב בשאר הימים והשעות</v>
      </c>
      <c r="L354" s="6">
        <f t="shared" si="237"/>
        <v>81</v>
      </c>
      <c r="M354" s="6">
        <f t="shared" si="238"/>
        <v>94</v>
      </c>
      <c r="N354" s="6" t="str">
        <f t="shared" si="239"/>
        <v>08:00</v>
      </c>
      <c r="O354" s="6">
        <f t="shared" si="240"/>
        <v>103</v>
      </c>
      <c r="P354" s="6" t="str">
        <f t="shared" si="241"/>
        <v>16:00</v>
      </c>
      <c r="Q354" s="6">
        <f t="shared" si="242"/>
        <v>149</v>
      </c>
      <c r="R354" s="6" t="str">
        <f t="shared" si="243"/>
        <v>00 מותרת החניה לכל סוגי הרכב בשאר הימים והשעות</v>
      </c>
      <c r="S354" s="6" t="e">
        <f t="shared" si="244"/>
        <v>#VALUE!</v>
      </c>
      <c r="T354" s="6" t="e">
        <f t="shared" si="245"/>
        <v>#VALUE!</v>
      </c>
      <c r="U354" s="6" t="e">
        <f t="shared" si="246"/>
        <v>#VALUE!</v>
      </c>
      <c r="V354" s="6" t="e">
        <f t="shared" si="247"/>
        <v>#VALUE!</v>
      </c>
      <c r="W354" s="6" t="e">
        <f t="shared" si="248"/>
        <v>#VALUE!</v>
      </c>
      <c r="X354" s="6" t="e">
        <f t="shared" si="249"/>
        <v>#VALUE!</v>
      </c>
      <c r="Y354" s="6" t="e">
        <f t="shared" si="250"/>
        <v>#VALUE!</v>
      </c>
      <c r="Z354" s="6" t="e">
        <f t="shared" si="251"/>
        <v>#VALUE!</v>
      </c>
      <c r="AA354" s="6" t="e">
        <f t="shared" si="252"/>
        <v>#VALUE!</v>
      </c>
      <c r="AB354" s="6">
        <f t="shared" si="253"/>
        <v>149</v>
      </c>
      <c r="AC354" s="6" t="e">
        <f t="shared" si="254"/>
        <v>#VALUE!</v>
      </c>
      <c r="AD354" s="6" t="e">
        <f t="shared" si="255"/>
        <v>#VALUE!</v>
      </c>
      <c r="AE354" s="6" t="e">
        <f t="shared" si="256"/>
        <v>#VALUE!</v>
      </c>
      <c r="AF354" s="6" t="e">
        <f t="shared" si="257"/>
        <v>#VALUE!</v>
      </c>
      <c r="AG354" s="6" t="e">
        <f t="shared" si="258"/>
        <v>#VALUE!</v>
      </c>
      <c r="AH354" s="6"/>
      <c r="AI354" s="6">
        <f t="shared" si="259"/>
        <v>147</v>
      </c>
      <c r="AJ354" s="6" t="str">
        <f t="shared" si="260"/>
        <v>ות</v>
      </c>
      <c r="AK354" s="6" t="e">
        <f t="shared" si="261"/>
        <v>#VALUE!</v>
      </c>
      <c r="AL354" s="6" t="e">
        <f t="shared" si="262"/>
        <v>#VALUE!</v>
      </c>
      <c r="AM354" s="6" t="e">
        <f t="shared" si="263"/>
        <v>#VALUE!</v>
      </c>
      <c r="AN354" s="6" t="e">
        <f t="shared" si="264"/>
        <v>#VALUE!</v>
      </c>
      <c r="AO354" s="6" t="e">
        <f t="shared" si="265"/>
        <v>#VALUE!</v>
      </c>
      <c r="AP354" s="6">
        <f t="shared" si="266"/>
        <v>2</v>
      </c>
      <c r="AQ354" s="6" t="e">
        <f t="shared" si="267"/>
        <v>#VALUE!</v>
      </c>
      <c r="AR354" s="6" t="e">
        <f t="shared" si="268"/>
        <v>#VALUE!</v>
      </c>
      <c r="AS354" s="6" t="e">
        <f t="shared" si="269"/>
        <v>#VALUE!</v>
      </c>
      <c r="AT354" s="6" t="e">
        <f t="shared" si="270"/>
        <v>#VALUE!</v>
      </c>
      <c r="AU354" s="6" t="e">
        <f t="shared" si="271"/>
        <v>#VALUE!</v>
      </c>
      <c r="AV354" s="12">
        <f>IFERROR(VLOOKUP(K354,'prika 24h list'!A:B,2,FALSE),0)</f>
        <v>0</v>
      </c>
    </row>
    <row r="355" spans="1:48" ht="144" x14ac:dyDescent="0.3">
      <c r="A355" s="1" t="s">
        <v>356</v>
      </c>
      <c r="B355" s="1">
        <v>3125788</v>
      </c>
      <c r="C355" s="16" t="s">
        <v>941</v>
      </c>
      <c r="D355" s="6" t="e">
        <f t="shared" si="229"/>
        <v>#VALUE!</v>
      </c>
      <c r="E355" s="6" t="e">
        <f t="shared" si="230"/>
        <v>#VALUE!</v>
      </c>
      <c r="F355" s="6" t="e">
        <f t="shared" si="231"/>
        <v>#VALUE!</v>
      </c>
      <c r="G355" s="6" t="e">
        <f t="shared" si="232"/>
        <v>#VALUE!</v>
      </c>
      <c r="H355" s="6" t="e">
        <f t="shared" si="233"/>
        <v>#VALUE!</v>
      </c>
      <c r="I355" s="6">
        <f t="shared" si="234"/>
        <v>30</v>
      </c>
      <c r="J355" s="6">
        <f t="shared" si="235"/>
        <v>204</v>
      </c>
      <c r="K355" s="9" t="str">
        <f t="shared" si="236"/>
        <v>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v>
      </c>
      <c r="L355" s="6" t="e">
        <f t="shared" si="237"/>
        <v>#VALUE!</v>
      </c>
      <c r="M355" s="6" t="e">
        <f t="shared" si="238"/>
        <v>#VALUE!</v>
      </c>
      <c r="N355" s="6" t="e">
        <f t="shared" si="239"/>
        <v>#VALUE!</v>
      </c>
      <c r="O355" s="6" t="e">
        <f t="shared" si="240"/>
        <v>#VALUE!</v>
      </c>
      <c r="P355" s="6" t="e">
        <f t="shared" si="241"/>
        <v>#VALUE!</v>
      </c>
      <c r="Q355" s="6">
        <f t="shared" si="242"/>
        <v>175</v>
      </c>
      <c r="R355" s="6" t="e">
        <f t="shared" si="243"/>
        <v>#VALUE!</v>
      </c>
      <c r="S355" s="6" t="e">
        <f t="shared" si="244"/>
        <v>#VALUE!</v>
      </c>
      <c r="T355" s="6" t="e">
        <f t="shared" si="245"/>
        <v>#VALUE!</v>
      </c>
      <c r="U355" s="6" t="e">
        <f t="shared" si="246"/>
        <v>#VALUE!</v>
      </c>
      <c r="V355" s="6" t="e">
        <f t="shared" si="247"/>
        <v>#VALUE!</v>
      </c>
      <c r="W355" s="6">
        <f t="shared" si="248"/>
        <v>81</v>
      </c>
      <c r="X355" s="6">
        <f t="shared" si="249"/>
        <v>94</v>
      </c>
      <c r="Y355" s="6" t="str">
        <f t="shared" si="250"/>
        <v>09:00</v>
      </c>
      <c r="Z355" s="6">
        <f t="shared" si="251"/>
        <v>103</v>
      </c>
      <c r="AA355" s="6" t="str">
        <f t="shared" si="252"/>
        <v>16:00</v>
      </c>
      <c r="AB355" s="6">
        <f t="shared" si="253"/>
        <v>175</v>
      </c>
      <c r="AC355" s="6" t="str">
        <f t="shared" si="254"/>
        <v>00 רכב החונה בניגוד לחוק יגרר ביתר הימים והשעות מותרת חניה לכל סוגי הרכב</v>
      </c>
      <c r="AD355" s="6" t="e">
        <f t="shared" si="255"/>
        <v>#VALUE!</v>
      </c>
      <c r="AE355" s="6" t="e">
        <f t="shared" si="256"/>
        <v>#VALUE!</v>
      </c>
      <c r="AF355" s="6" t="e">
        <f t="shared" si="257"/>
        <v>#VALUE!</v>
      </c>
      <c r="AG355" s="6" t="e">
        <f t="shared" si="258"/>
        <v>#VALUE!</v>
      </c>
      <c r="AH355" s="6"/>
      <c r="AI355" s="6">
        <f t="shared" si="259"/>
        <v>173</v>
      </c>
      <c r="AJ355" s="6" t="str">
        <f t="shared" si="260"/>
        <v>כב</v>
      </c>
      <c r="AK355" s="6" t="e">
        <f t="shared" si="261"/>
        <v>#VALUE!</v>
      </c>
      <c r="AL355" s="6" t="e">
        <f t="shared" si="262"/>
        <v>#VALUE!</v>
      </c>
      <c r="AM355" s="6" t="e">
        <f t="shared" si="263"/>
        <v>#VALUE!</v>
      </c>
      <c r="AN355" s="6" t="e">
        <f t="shared" si="264"/>
        <v>#VALUE!</v>
      </c>
      <c r="AO355" s="6" t="e">
        <f t="shared" si="265"/>
        <v>#VALUE!</v>
      </c>
      <c r="AP355" s="6">
        <f t="shared" si="266"/>
        <v>2</v>
      </c>
      <c r="AQ355" s="6" t="e">
        <f t="shared" si="267"/>
        <v>#VALUE!</v>
      </c>
      <c r="AR355" s="6" t="e">
        <f t="shared" si="268"/>
        <v>#VALUE!</v>
      </c>
      <c r="AS355" s="6" t="e">
        <f t="shared" si="269"/>
        <v>#VALUE!</v>
      </c>
      <c r="AT355" s="6" t="e">
        <f t="shared" si="270"/>
        <v>#VALUE!</v>
      </c>
      <c r="AU355" s="6" t="e">
        <f t="shared" si="271"/>
        <v>#VALUE!</v>
      </c>
      <c r="AV355" s="12">
        <f>IFERROR(VLOOKUP(K355,'prika 24h list'!A:B,2,FALSE),0)</f>
        <v>0</v>
      </c>
    </row>
    <row r="356" spans="1:48" ht="288" x14ac:dyDescent="0.3">
      <c r="A356" s="1" t="s">
        <v>357</v>
      </c>
      <c r="B356" s="1">
        <v>3127851</v>
      </c>
      <c r="C356" s="16" t="s">
        <v>942</v>
      </c>
      <c r="D356" s="6" t="e">
        <f t="shared" si="229"/>
        <v>#VALUE!</v>
      </c>
      <c r="E356" s="6" t="e">
        <f t="shared" si="230"/>
        <v>#VALUE!</v>
      </c>
      <c r="F356" s="6" t="e">
        <f t="shared" si="231"/>
        <v>#VALUE!</v>
      </c>
      <c r="G356" s="6" t="e">
        <f t="shared" si="232"/>
        <v>#VALUE!</v>
      </c>
      <c r="H356" s="6" t="e">
        <f t="shared" si="233"/>
        <v>#VALUE!</v>
      </c>
      <c r="I356" s="6">
        <f t="shared" si="234"/>
        <v>14</v>
      </c>
      <c r="J356" s="6">
        <f t="shared" si="235"/>
        <v>230</v>
      </c>
      <c r="K356" s="9" t="str">
        <f t="shared" si="236"/>
        <v>פריקה וטעינה בלבד בימים א' עד ה' מ-07:00 עד-15:00 ביום ו' מ-07:00 עד-13:00 ----------------------------------------------- מותרת חניה בימים א' עד ה' מ- 15:00 עד 07:00 ביום ו' וערבי חג מ- 16:00 עד 07:00 למחרת השבת והחג</v>
      </c>
      <c r="L356" s="6">
        <f t="shared" si="237"/>
        <v>25</v>
      </c>
      <c r="M356" s="6">
        <f t="shared" si="238"/>
        <v>38</v>
      </c>
      <c r="N356" s="6" t="str">
        <f t="shared" si="239"/>
        <v>07:00</v>
      </c>
      <c r="O356" s="6">
        <f t="shared" si="240"/>
        <v>47</v>
      </c>
      <c r="P356" s="6" t="str">
        <f t="shared" si="241"/>
        <v>15:00</v>
      </c>
      <c r="Q356" s="6">
        <f t="shared" si="242"/>
        <v>57</v>
      </c>
      <c r="R356" s="6" t="str">
        <f t="shared" si="243"/>
        <v>00 ביום ו'</v>
      </c>
      <c r="S356" s="6" t="e">
        <f t="shared" si="244"/>
        <v>#VALUE!</v>
      </c>
      <c r="T356" s="6" t="e">
        <f t="shared" si="245"/>
        <v>#VALUE!</v>
      </c>
      <c r="U356" s="6" t="e">
        <f t="shared" si="246"/>
        <v>#VALUE!</v>
      </c>
      <c r="V356" s="6" t="e">
        <f t="shared" si="247"/>
        <v>#VALUE!</v>
      </c>
      <c r="W356" s="6" t="e">
        <f t="shared" si="248"/>
        <v>#VALUE!</v>
      </c>
      <c r="X356" s="6" t="e">
        <f t="shared" si="249"/>
        <v>#VALUE!</v>
      </c>
      <c r="Y356" s="6" t="e">
        <f t="shared" si="250"/>
        <v>#VALUE!</v>
      </c>
      <c r="Z356" s="6" t="e">
        <f t="shared" si="251"/>
        <v>#VALUE!</v>
      </c>
      <c r="AA356" s="6" t="e">
        <f t="shared" si="252"/>
        <v>#VALUE!</v>
      </c>
      <c r="AB356" s="6">
        <f t="shared" si="253"/>
        <v>217</v>
      </c>
      <c r="AC356" s="6" t="e">
        <f t="shared" si="254"/>
        <v>#VALUE!</v>
      </c>
      <c r="AD356" s="6" t="e">
        <f t="shared" si="255"/>
        <v>#VALUE!</v>
      </c>
      <c r="AE356" s="6" t="e">
        <f t="shared" si="256"/>
        <v>#VALUE!</v>
      </c>
      <c r="AF356" s="6" t="e">
        <f t="shared" si="257"/>
        <v>#VALUE!</v>
      </c>
      <c r="AG356" s="6" t="e">
        <f t="shared" si="258"/>
        <v>#VALUE!</v>
      </c>
      <c r="AH356" s="6"/>
      <c r="AI356" s="6">
        <f t="shared" si="259"/>
        <v>55</v>
      </c>
      <c r="AJ356" s="6" t="str">
        <f t="shared" si="260"/>
        <v>ו' מ-07:00 עד-13:00 ----------------------------------------------- מותרת חניה בימים א' עד ה' מ- 15:00 עד 07:00 ביום ו' וערבי חג מ- 16:00 עד 07:00 למחרת השבת והחג</v>
      </c>
      <c r="AK356" s="6">
        <f t="shared" si="261"/>
        <v>1</v>
      </c>
      <c r="AL356" s="6">
        <f t="shared" si="262"/>
        <v>8</v>
      </c>
      <c r="AM356" s="6" t="str">
        <f t="shared" si="263"/>
        <v>07:00</v>
      </c>
      <c r="AN356" s="6">
        <f t="shared" si="264"/>
        <v>17</v>
      </c>
      <c r="AO356" s="6" t="str">
        <f t="shared" si="265"/>
        <v>13:00</v>
      </c>
      <c r="AP356" s="6">
        <f t="shared" si="266"/>
        <v>87</v>
      </c>
      <c r="AQ356" s="6" t="str">
        <f t="shared" si="267"/>
        <v>00 ----------------------------------------------- מותרת חניה בימים א'</v>
      </c>
      <c r="AR356" s="6" t="e">
        <f t="shared" si="268"/>
        <v>#VALUE!</v>
      </c>
      <c r="AS356" s="6" t="e">
        <f t="shared" si="269"/>
        <v>#VALUE!</v>
      </c>
      <c r="AT356" s="6" t="e">
        <f t="shared" si="270"/>
        <v>#VALUE!</v>
      </c>
      <c r="AU356" s="6" t="e">
        <f t="shared" si="271"/>
        <v>#VALUE!</v>
      </c>
      <c r="AV356" s="12">
        <f>IFERROR(VLOOKUP(K356,'prika 24h list'!A:B,2,FALSE),0)</f>
        <v>0</v>
      </c>
    </row>
    <row r="357" spans="1:48" ht="230.4" x14ac:dyDescent="0.3">
      <c r="A357" s="1" t="s">
        <v>358</v>
      </c>
      <c r="B357" s="1">
        <v>3128057</v>
      </c>
      <c r="C357" s="16" t="s">
        <v>943</v>
      </c>
      <c r="D357" s="6">
        <f t="shared" si="229"/>
        <v>17</v>
      </c>
      <c r="E357" s="6" t="str">
        <f t="shared" si="230"/>
        <v>קף 12</v>
      </c>
      <c r="F357" s="6">
        <f t="shared" si="231"/>
        <v>3</v>
      </c>
      <c r="G357" s="6">
        <f t="shared" si="232"/>
        <v>5</v>
      </c>
      <c r="H357" s="6">
        <f t="shared" si="233"/>
        <v>12</v>
      </c>
      <c r="I357" s="6">
        <f t="shared" si="234"/>
        <v>21</v>
      </c>
      <c r="J357" s="6">
        <f t="shared" si="235"/>
        <v>241</v>
      </c>
      <c r="K357" s="9" t="str">
        <f t="shared" si="236"/>
        <v>פריקה וטעינה רציפה מותרת לכלי רכב המוגדרים ברישיונם "משא" "מסחרי" ו"אחוד" בימי א' עד ה' מ 08:00 עד 15:00 ו' וערבי חג מ 08:00 עד 15:00 ביתר הימים והשעות החניה במקום החניה הראשון הצמוד לתמרור זה מיועד לרכב הנושא תג נכה בלבד</v>
      </c>
      <c r="L357" s="6">
        <f t="shared" si="237"/>
        <v>80</v>
      </c>
      <c r="M357" s="6">
        <f t="shared" si="238"/>
        <v>93</v>
      </c>
      <c r="N357" s="6" t="str">
        <f t="shared" si="239"/>
        <v>08:00</v>
      </c>
      <c r="O357" s="6">
        <f t="shared" si="240"/>
        <v>102</v>
      </c>
      <c r="P357" s="6" t="str">
        <f t="shared" si="241"/>
        <v>15:00</v>
      </c>
      <c r="Q357" s="6">
        <f t="shared" si="242"/>
        <v>107</v>
      </c>
      <c r="R357" s="6" t="str">
        <f t="shared" si="243"/>
        <v>00 ו'</v>
      </c>
      <c r="S357" s="6" t="e">
        <f t="shared" si="244"/>
        <v>#VALUE!</v>
      </c>
      <c r="T357" s="6" t="e">
        <f t="shared" si="245"/>
        <v>#VALUE!</v>
      </c>
      <c r="U357" s="6" t="e">
        <f t="shared" si="246"/>
        <v>#VALUE!</v>
      </c>
      <c r="V357" s="6" t="e">
        <f t="shared" si="247"/>
        <v>#VALUE!</v>
      </c>
      <c r="W357" s="6" t="e">
        <f t="shared" si="248"/>
        <v>#VALUE!</v>
      </c>
      <c r="X357" s="6" t="e">
        <f t="shared" si="249"/>
        <v>#VALUE!</v>
      </c>
      <c r="Y357" s="6" t="e">
        <f t="shared" si="250"/>
        <v>#VALUE!</v>
      </c>
      <c r="Z357" s="6" t="e">
        <f t="shared" si="251"/>
        <v>#VALUE!</v>
      </c>
      <c r="AA357" s="6" t="e">
        <f t="shared" si="252"/>
        <v>#VALUE!</v>
      </c>
      <c r="AB357" s="6">
        <f t="shared" si="253"/>
        <v>221</v>
      </c>
      <c r="AC357" s="6" t="e">
        <f t="shared" si="254"/>
        <v>#VALUE!</v>
      </c>
      <c r="AD357" s="6" t="e">
        <f t="shared" si="255"/>
        <v>#VALUE!</v>
      </c>
      <c r="AE357" s="6" t="e">
        <f t="shared" si="256"/>
        <v>#VALUE!</v>
      </c>
      <c r="AF357" s="6" t="e">
        <f t="shared" si="257"/>
        <v>#VALUE!</v>
      </c>
      <c r="AG357" s="6" t="e">
        <f t="shared" si="258"/>
        <v>#VALUE!</v>
      </c>
      <c r="AH357" s="6"/>
      <c r="AI357" s="6">
        <f t="shared" si="259"/>
        <v>105</v>
      </c>
      <c r="AJ357" s="6" t="str">
        <f t="shared" si="260"/>
        <v>ו' וערבי חג מ 08:00 עד 15:00 ביתר הימים והשעות החניה במקום החניה הראשון הצמוד לתמרור זה מיועד לרכב הנושא תג נכה בלבד</v>
      </c>
      <c r="AK357" s="6">
        <f t="shared" si="261"/>
        <v>1</v>
      </c>
      <c r="AL357" s="6">
        <f t="shared" si="262"/>
        <v>17</v>
      </c>
      <c r="AM357" s="6" t="str">
        <f t="shared" si="263"/>
        <v>08:00</v>
      </c>
      <c r="AN357" s="6">
        <f t="shared" si="264"/>
        <v>26</v>
      </c>
      <c r="AO357" s="6" t="str">
        <f t="shared" si="265"/>
        <v>15:00</v>
      </c>
      <c r="AP357" s="6">
        <f t="shared" si="266"/>
        <v>116</v>
      </c>
      <c r="AQ357" s="6" t="str">
        <f t="shared" si="267"/>
        <v>00 ביתר הימים והשעות החניה במקום החניה הראשון הצמוד לתמרור זה מיועד לרכב הנושא תג נכה בלבד</v>
      </c>
      <c r="AR357" s="6" t="e">
        <f t="shared" si="268"/>
        <v>#VALUE!</v>
      </c>
      <c r="AS357" s="6" t="e">
        <f t="shared" si="269"/>
        <v>#VALUE!</v>
      </c>
      <c r="AT357" s="6" t="e">
        <f t="shared" si="270"/>
        <v>#VALUE!</v>
      </c>
      <c r="AU357" s="6" t="e">
        <f t="shared" si="271"/>
        <v>#VALUE!</v>
      </c>
      <c r="AV357" s="12">
        <f>IFERROR(VLOOKUP(K357,'prika 24h list'!A:B,2,FALSE),0)</f>
        <v>0</v>
      </c>
    </row>
    <row r="358" spans="1:48" ht="57.6" x14ac:dyDescent="0.3">
      <c r="A358" s="1" t="s">
        <v>359</v>
      </c>
      <c r="B358" s="1">
        <v>3128384</v>
      </c>
      <c r="C358" s="16" t="s">
        <v>944</v>
      </c>
      <c r="D358" s="6">
        <f t="shared" si="229"/>
        <v>34</v>
      </c>
      <c r="E358" s="6" t="str">
        <f t="shared" si="230"/>
        <v>-&gt; 24</v>
      </c>
      <c r="F358" s="6">
        <f t="shared" si="231"/>
        <v>3</v>
      </c>
      <c r="G358" s="6">
        <f t="shared" si="232"/>
        <v>5</v>
      </c>
      <c r="H358" s="6">
        <f t="shared" si="233"/>
        <v>24</v>
      </c>
      <c r="I358" s="6">
        <f t="shared" si="234"/>
        <v>44</v>
      </c>
      <c r="J358" s="6">
        <f t="shared" si="235"/>
        <v>174</v>
      </c>
      <c r="K358" s="9" t="str">
        <f t="shared" si="236"/>
        <v>פריקה וטעינה רציפה לכלי רכב המוגדרים ברשיונם "משא", "מסחרי", ו"אחוד" בלבד בימים א' עד ה' מ 08:00 עד 17:00 רכב חונה בניגוד לחוק חגרר</v>
      </c>
      <c r="L358" s="6">
        <f t="shared" si="237"/>
        <v>81</v>
      </c>
      <c r="M358" s="6">
        <f t="shared" si="238"/>
        <v>94</v>
      </c>
      <c r="N358" s="6" t="str">
        <f t="shared" si="239"/>
        <v>08:00</v>
      </c>
      <c r="O358" s="6">
        <f t="shared" si="240"/>
        <v>103</v>
      </c>
      <c r="P358" s="6" t="str">
        <f t="shared" si="241"/>
        <v>17:00</v>
      </c>
      <c r="Q358" s="6">
        <f t="shared" si="242"/>
        <v>131</v>
      </c>
      <c r="R358" s="6" t="str">
        <f t="shared" si="243"/>
        <v>00 רכב חונה בניגוד לחוק חגרר</v>
      </c>
      <c r="S358" s="6" t="e">
        <f t="shared" si="244"/>
        <v>#VALUE!</v>
      </c>
      <c r="T358" s="6" t="e">
        <f t="shared" si="245"/>
        <v>#VALUE!</v>
      </c>
      <c r="U358" s="6" t="e">
        <f t="shared" si="246"/>
        <v>#VALUE!</v>
      </c>
      <c r="V358" s="6" t="e">
        <f t="shared" si="247"/>
        <v>#VALUE!</v>
      </c>
      <c r="W358" s="6" t="e">
        <f t="shared" si="248"/>
        <v>#VALUE!</v>
      </c>
      <c r="X358" s="6" t="e">
        <f t="shared" si="249"/>
        <v>#VALUE!</v>
      </c>
      <c r="Y358" s="6" t="e">
        <f t="shared" si="250"/>
        <v>#VALUE!</v>
      </c>
      <c r="Z358" s="6" t="e">
        <f t="shared" si="251"/>
        <v>#VALUE!</v>
      </c>
      <c r="AA358" s="6" t="e">
        <f t="shared" si="252"/>
        <v>#VALUE!</v>
      </c>
      <c r="AB358" s="6">
        <f t="shared" si="253"/>
        <v>131</v>
      </c>
      <c r="AC358" s="6" t="e">
        <f t="shared" si="254"/>
        <v>#VALUE!</v>
      </c>
      <c r="AD358" s="6" t="e">
        <f t="shared" si="255"/>
        <v>#VALUE!</v>
      </c>
      <c r="AE358" s="6" t="e">
        <f t="shared" si="256"/>
        <v>#VALUE!</v>
      </c>
      <c r="AF358" s="6" t="e">
        <f t="shared" si="257"/>
        <v>#VALUE!</v>
      </c>
      <c r="AG358" s="6" t="e">
        <f t="shared" si="258"/>
        <v>#VALUE!</v>
      </c>
      <c r="AH358" s="6"/>
      <c r="AI358" s="6">
        <f t="shared" si="259"/>
        <v>129</v>
      </c>
      <c r="AJ358" s="6" t="str">
        <f t="shared" si="260"/>
        <v>רר</v>
      </c>
      <c r="AK358" s="6" t="e">
        <f t="shared" si="261"/>
        <v>#VALUE!</v>
      </c>
      <c r="AL358" s="6" t="e">
        <f t="shared" si="262"/>
        <v>#VALUE!</v>
      </c>
      <c r="AM358" s="6" t="e">
        <f t="shared" si="263"/>
        <v>#VALUE!</v>
      </c>
      <c r="AN358" s="6" t="e">
        <f t="shared" si="264"/>
        <v>#VALUE!</v>
      </c>
      <c r="AO358" s="6" t="e">
        <f t="shared" si="265"/>
        <v>#VALUE!</v>
      </c>
      <c r="AP358" s="6">
        <f t="shared" si="266"/>
        <v>2</v>
      </c>
      <c r="AQ358" s="6" t="e">
        <f t="shared" si="267"/>
        <v>#VALUE!</v>
      </c>
      <c r="AR358" s="6" t="e">
        <f t="shared" si="268"/>
        <v>#VALUE!</v>
      </c>
      <c r="AS358" s="6" t="e">
        <f t="shared" si="269"/>
        <v>#VALUE!</v>
      </c>
      <c r="AT358" s="6" t="e">
        <f t="shared" si="270"/>
        <v>#VALUE!</v>
      </c>
      <c r="AU358" s="6" t="e">
        <f t="shared" si="271"/>
        <v>#VALUE!</v>
      </c>
      <c r="AV358" s="12">
        <f>IFERROR(VLOOKUP(K358,'prika 24h list'!A:B,2,FALSE),0)</f>
        <v>0</v>
      </c>
    </row>
    <row r="359" spans="1:48" ht="57.6" x14ac:dyDescent="0.3">
      <c r="A359" s="1" t="s">
        <v>360</v>
      </c>
      <c r="B359" s="1">
        <v>3128386</v>
      </c>
      <c r="C359" s="16" t="s">
        <v>944</v>
      </c>
      <c r="D359" s="6">
        <f t="shared" si="229"/>
        <v>34</v>
      </c>
      <c r="E359" s="6" t="str">
        <f t="shared" si="230"/>
        <v>-&gt; 24</v>
      </c>
      <c r="F359" s="6">
        <f t="shared" si="231"/>
        <v>3</v>
      </c>
      <c r="G359" s="6">
        <f t="shared" si="232"/>
        <v>5</v>
      </c>
      <c r="H359" s="6">
        <f t="shared" si="233"/>
        <v>24</v>
      </c>
      <c r="I359" s="6">
        <f t="shared" si="234"/>
        <v>44</v>
      </c>
      <c r="J359" s="6">
        <f t="shared" si="235"/>
        <v>174</v>
      </c>
      <c r="K359" s="9" t="str">
        <f t="shared" si="236"/>
        <v>פריקה וטעינה רציפה לכלי רכב המוגדרים ברשיונם "משא", "מסחרי", ו"אחוד" בלבד בימים א' עד ה' מ 08:00 עד 17:00 רכב חונה בניגוד לחוק חגרר</v>
      </c>
      <c r="L359" s="6">
        <f t="shared" si="237"/>
        <v>81</v>
      </c>
      <c r="M359" s="6">
        <f t="shared" si="238"/>
        <v>94</v>
      </c>
      <c r="N359" s="6" t="str">
        <f t="shared" si="239"/>
        <v>08:00</v>
      </c>
      <c r="O359" s="6">
        <f t="shared" si="240"/>
        <v>103</v>
      </c>
      <c r="P359" s="6" t="str">
        <f t="shared" si="241"/>
        <v>17:00</v>
      </c>
      <c r="Q359" s="6">
        <f t="shared" si="242"/>
        <v>131</v>
      </c>
      <c r="R359" s="6" t="str">
        <f t="shared" si="243"/>
        <v>00 רכב חונה בניגוד לחוק חגרר</v>
      </c>
      <c r="S359" s="6" t="e">
        <f t="shared" si="244"/>
        <v>#VALUE!</v>
      </c>
      <c r="T359" s="6" t="e">
        <f t="shared" si="245"/>
        <v>#VALUE!</v>
      </c>
      <c r="U359" s="6" t="e">
        <f t="shared" si="246"/>
        <v>#VALUE!</v>
      </c>
      <c r="V359" s="6" t="e">
        <f t="shared" si="247"/>
        <v>#VALUE!</v>
      </c>
      <c r="W359" s="6" t="e">
        <f t="shared" si="248"/>
        <v>#VALUE!</v>
      </c>
      <c r="X359" s="6" t="e">
        <f t="shared" si="249"/>
        <v>#VALUE!</v>
      </c>
      <c r="Y359" s="6" t="e">
        <f t="shared" si="250"/>
        <v>#VALUE!</v>
      </c>
      <c r="Z359" s="6" t="e">
        <f t="shared" si="251"/>
        <v>#VALUE!</v>
      </c>
      <c r="AA359" s="6" t="e">
        <f t="shared" si="252"/>
        <v>#VALUE!</v>
      </c>
      <c r="AB359" s="6">
        <f t="shared" si="253"/>
        <v>131</v>
      </c>
      <c r="AC359" s="6" t="e">
        <f t="shared" si="254"/>
        <v>#VALUE!</v>
      </c>
      <c r="AD359" s="6" t="e">
        <f t="shared" si="255"/>
        <v>#VALUE!</v>
      </c>
      <c r="AE359" s="6" t="e">
        <f t="shared" si="256"/>
        <v>#VALUE!</v>
      </c>
      <c r="AF359" s="6" t="e">
        <f t="shared" si="257"/>
        <v>#VALUE!</v>
      </c>
      <c r="AG359" s="6" t="e">
        <f t="shared" si="258"/>
        <v>#VALUE!</v>
      </c>
      <c r="AH359" s="6"/>
      <c r="AI359" s="6">
        <f t="shared" si="259"/>
        <v>129</v>
      </c>
      <c r="AJ359" s="6" t="str">
        <f t="shared" si="260"/>
        <v>רר</v>
      </c>
      <c r="AK359" s="6" t="e">
        <f t="shared" si="261"/>
        <v>#VALUE!</v>
      </c>
      <c r="AL359" s="6" t="e">
        <f t="shared" si="262"/>
        <v>#VALUE!</v>
      </c>
      <c r="AM359" s="6" t="e">
        <f t="shared" si="263"/>
        <v>#VALUE!</v>
      </c>
      <c r="AN359" s="6" t="e">
        <f t="shared" si="264"/>
        <v>#VALUE!</v>
      </c>
      <c r="AO359" s="6" t="e">
        <f t="shared" si="265"/>
        <v>#VALUE!</v>
      </c>
      <c r="AP359" s="6">
        <f t="shared" si="266"/>
        <v>2</v>
      </c>
      <c r="AQ359" s="6" t="e">
        <f t="shared" si="267"/>
        <v>#VALUE!</v>
      </c>
      <c r="AR359" s="6" t="e">
        <f t="shared" si="268"/>
        <v>#VALUE!</v>
      </c>
      <c r="AS359" s="6" t="e">
        <f t="shared" si="269"/>
        <v>#VALUE!</v>
      </c>
      <c r="AT359" s="6" t="e">
        <f t="shared" si="270"/>
        <v>#VALUE!</v>
      </c>
      <c r="AU359" s="6" t="e">
        <f t="shared" si="271"/>
        <v>#VALUE!</v>
      </c>
      <c r="AV359" s="12">
        <f>IFERROR(VLOOKUP(K359,'prika 24h list'!A:B,2,FALSE),0)</f>
        <v>0</v>
      </c>
    </row>
    <row r="360" spans="1:48" ht="187.2" x14ac:dyDescent="0.3">
      <c r="A360" s="1" t="s">
        <v>361</v>
      </c>
      <c r="B360" s="1">
        <v>3128428</v>
      </c>
      <c r="C360" s="16" t="s">
        <v>876</v>
      </c>
      <c r="D360" s="6">
        <f t="shared" si="229"/>
        <v>17</v>
      </c>
      <c r="E360" s="6" t="str">
        <f t="shared" si="230"/>
        <v>קף 12</v>
      </c>
      <c r="F360" s="6">
        <f t="shared" si="231"/>
        <v>3</v>
      </c>
      <c r="G360" s="6">
        <f t="shared" si="232"/>
        <v>5</v>
      </c>
      <c r="H360" s="6">
        <f t="shared" si="233"/>
        <v>12</v>
      </c>
      <c r="I360" s="6">
        <f t="shared" si="234"/>
        <v>21</v>
      </c>
      <c r="J360" s="6">
        <f t="shared" si="235"/>
        <v>212</v>
      </c>
      <c r="K360" s="9" t="str">
        <f t="shared" si="236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360" s="6">
        <f t="shared" si="237"/>
        <v>80</v>
      </c>
      <c r="M360" s="6">
        <f t="shared" si="238"/>
        <v>93</v>
      </c>
      <c r="N360" s="6" t="str">
        <f t="shared" si="239"/>
        <v>09:00</v>
      </c>
      <c r="O360" s="6">
        <f t="shared" si="240"/>
        <v>102</v>
      </c>
      <c r="P360" s="6" t="str">
        <f t="shared" si="241"/>
        <v>17:00</v>
      </c>
      <c r="Q360" s="6">
        <f t="shared" si="242"/>
        <v>192</v>
      </c>
      <c r="R360" s="6" t="str">
        <f t="shared" si="243"/>
        <v>00 ביתר הימים והשעות החניה במקום החניה הראשון הצמוד לתמרור זה מיועד לרכב הנושא תג נכה בלבד</v>
      </c>
      <c r="S360" s="6" t="e">
        <f t="shared" si="244"/>
        <v>#VALUE!</v>
      </c>
      <c r="T360" s="6" t="e">
        <f t="shared" si="245"/>
        <v>#VALUE!</v>
      </c>
      <c r="U360" s="6" t="e">
        <f t="shared" si="246"/>
        <v>#VALUE!</v>
      </c>
      <c r="V360" s="6" t="e">
        <f t="shared" si="247"/>
        <v>#VALUE!</v>
      </c>
      <c r="W360" s="6" t="e">
        <f t="shared" si="248"/>
        <v>#VALUE!</v>
      </c>
      <c r="X360" s="6" t="e">
        <f t="shared" si="249"/>
        <v>#VALUE!</v>
      </c>
      <c r="Y360" s="6" t="e">
        <f t="shared" si="250"/>
        <v>#VALUE!</v>
      </c>
      <c r="Z360" s="6" t="e">
        <f t="shared" si="251"/>
        <v>#VALUE!</v>
      </c>
      <c r="AA360" s="6" t="e">
        <f t="shared" si="252"/>
        <v>#VALUE!</v>
      </c>
      <c r="AB360" s="6">
        <f t="shared" si="253"/>
        <v>192</v>
      </c>
      <c r="AC360" s="6" t="e">
        <f t="shared" si="254"/>
        <v>#VALUE!</v>
      </c>
      <c r="AD360" s="6" t="e">
        <f t="shared" si="255"/>
        <v>#VALUE!</v>
      </c>
      <c r="AE360" s="6" t="e">
        <f t="shared" si="256"/>
        <v>#VALUE!</v>
      </c>
      <c r="AF360" s="6" t="e">
        <f t="shared" si="257"/>
        <v>#VALUE!</v>
      </c>
      <c r="AG360" s="6" t="e">
        <f t="shared" si="258"/>
        <v>#VALUE!</v>
      </c>
      <c r="AH360" s="6"/>
      <c r="AI360" s="6">
        <f t="shared" si="259"/>
        <v>190</v>
      </c>
      <c r="AJ360" s="6" t="str">
        <f t="shared" si="260"/>
        <v>בד</v>
      </c>
      <c r="AK360" s="6" t="e">
        <f t="shared" si="261"/>
        <v>#VALUE!</v>
      </c>
      <c r="AL360" s="6" t="e">
        <f t="shared" si="262"/>
        <v>#VALUE!</v>
      </c>
      <c r="AM360" s="6" t="e">
        <f t="shared" si="263"/>
        <v>#VALUE!</v>
      </c>
      <c r="AN360" s="6" t="e">
        <f t="shared" si="264"/>
        <v>#VALUE!</v>
      </c>
      <c r="AO360" s="6" t="e">
        <f t="shared" si="265"/>
        <v>#VALUE!</v>
      </c>
      <c r="AP360" s="6">
        <f t="shared" si="266"/>
        <v>2</v>
      </c>
      <c r="AQ360" s="6" t="e">
        <f t="shared" si="267"/>
        <v>#VALUE!</v>
      </c>
      <c r="AR360" s="6" t="e">
        <f t="shared" si="268"/>
        <v>#VALUE!</v>
      </c>
      <c r="AS360" s="6" t="e">
        <f t="shared" si="269"/>
        <v>#VALUE!</v>
      </c>
      <c r="AT360" s="6" t="e">
        <f t="shared" si="270"/>
        <v>#VALUE!</v>
      </c>
      <c r="AU360" s="6" t="e">
        <f t="shared" si="271"/>
        <v>#VALUE!</v>
      </c>
      <c r="AV360" s="12">
        <f>IFERROR(VLOOKUP(K360,'prika 24h list'!A:B,2,FALSE),0)</f>
        <v>0</v>
      </c>
    </row>
    <row r="361" spans="1:48" ht="43.2" x14ac:dyDescent="0.3">
      <c r="A361" s="1" t="s">
        <v>362</v>
      </c>
      <c r="B361" s="1">
        <v>3128469</v>
      </c>
      <c r="C361" s="16" t="s">
        <v>945</v>
      </c>
      <c r="D361" s="6">
        <f t="shared" si="229"/>
        <v>11</v>
      </c>
      <c r="E361" s="6" t="str">
        <f t="shared" si="230"/>
        <v>__ 12</v>
      </c>
      <c r="F361" s="6">
        <f t="shared" si="231"/>
        <v>3</v>
      </c>
      <c r="G361" s="6">
        <f t="shared" si="232"/>
        <v>5</v>
      </c>
      <c r="H361" s="6">
        <f t="shared" si="233"/>
        <v>12</v>
      </c>
      <c r="I361" s="6">
        <f t="shared" si="234"/>
        <v>118</v>
      </c>
      <c r="J361" s="6">
        <f t="shared" si="235"/>
        <v>135</v>
      </c>
      <c r="K361" s="9" t="str">
        <f t="shared" si="236"/>
        <v>פריקה וטעינה מותרת</v>
      </c>
      <c r="L361" s="6" t="e">
        <f t="shared" si="237"/>
        <v>#VALUE!</v>
      </c>
      <c r="M361" s="6" t="e">
        <f t="shared" si="238"/>
        <v>#VALUE!</v>
      </c>
      <c r="N361" s="6" t="e">
        <f t="shared" si="239"/>
        <v>#VALUE!</v>
      </c>
      <c r="O361" s="6" t="e">
        <f t="shared" si="240"/>
        <v>#VALUE!</v>
      </c>
      <c r="P361" s="6" t="e">
        <f t="shared" si="241"/>
        <v>#VALUE!</v>
      </c>
      <c r="Q361" s="6">
        <f t="shared" si="242"/>
        <v>18</v>
      </c>
      <c r="R361" s="6" t="e">
        <f t="shared" si="243"/>
        <v>#VALUE!</v>
      </c>
      <c r="S361" s="6" t="e">
        <f t="shared" si="244"/>
        <v>#VALUE!</v>
      </c>
      <c r="T361" s="6" t="e">
        <f t="shared" si="245"/>
        <v>#VALUE!</v>
      </c>
      <c r="U361" s="6" t="e">
        <f t="shared" si="246"/>
        <v>#VALUE!</v>
      </c>
      <c r="V361" s="6" t="e">
        <f t="shared" si="247"/>
        <v>#VALUE!</v>
      </c>
      <c r="W361" s="6" t="e">
        <f t="shared" si="248"/>
        <v>#VALUE!</v>
      </c>
      <c r="X361" s="6" t="e">
        <f t="shared" si="249"/>
        <v>#VALUE!</v>
      </c>
      <c r="Y361" s="6" t="e">
        <f t="shared" si="250"/>
        <v>#VALUE!</v>
      </c>
      <c r="Z361" s="6" t="e">
        <f t="shared" si="251"/>
        <v>#VALUE!</v>
      </c>
      <c r="AA361" s="6" t="e">
        <f t="shared" si="252"/>
        <v>#VALUE!</v>
      </c>
      <c r="AB361" s="6">
        <f t="shared" si="253"/>
        <v>18</v>
      </c>
      <c r="AC361" s="6" t="e">
        <f t="shared" si="254"/>
        <v>#VALUE!</v>
      </c>
      <c r="AD361" s="6" t="e">
        <f t="shared" si="255"/>
        <v>#VALUE!</v>
      </c>
      <c r="AE361" s="6" t="e">
        <f t="shared" si="256"/>
        <v>#VALUE!</v>
      </c>
      <c r="AF361" s="6" t="e">
        <f t="shared" si="257"/>
        <v>#VALUE!</v>
      </c>
      <c r="AG361" s="6" t="e">
        <f t="shared" si="258"/>
        <v>#VALUE!</v>
      </c>
      <c r="AH361" s="6"/>
      <c r="AI361" s="6">
        <f t="shared" si="259"/>
        <v>16</v>
      </c>
      <c r="AJ361" s="6" t="str">
        <f t="shared" si="260"/>
        <v>רת</v>
      </c>
      <c r="AK361" s="6" t="e">
        <f t="shared" si="261"/>
        <v>#VALUE!</v>
      </c>
      <c r="AL361" s="6" t="e">
        <f t="shared" si="262"/>
        <v>#VALUE!</v>
      </c>
      <c r="AM361" s="6" t="e">
        <f t="shared" si="263"/>
        <v>#VALUE!</v>
      </c>
      <c r="AN361" s="6" t="e">
        <f t="shared" si="264"/>
        <v>#VALUE!</v>
      </c>
      <c r="AO361" s="6" t="e">
        <f t="shared" si="265"/>
        <v>#VALUE!</v>
      </c>
      <c r="AP361" s="6">
        <f t="shared" si="266"/>
        <v>2</v>
      </c>
      <c r="AQ361" s="6" t="e">
        <f t="shared" si="267"/>
        <v>#VALUE!</v>
      </c>
      <c r="AR361" s="6" t="e">
        <f t="shared" si="268"/>
        <v>#VALUE!</v>
      </c>
      <c r="AS361" s="6" t="e">
        <f t="shared" si="269"/>
        <v>#VALUE!</v>
      </c>
      <c r="AT361" s="6" t="e">
        <f t="shared" si="270"/>
        <v>#VALUE!</v>
      </c>
      <c r="AU361" s="6" t="e">
        <f t="shared" si="271"/>
        <v>#VALUE!</v>
      </c>
      <c r="AV361" s="12">
        <f>IFERROR(VLOOKUP(K361,'prika 24h list'!A:B,2,FALSE),0)</f>
        <v>24</v>
      </c>
    </row>
    <row r="362" spans="1:48" ht="172.8" x14ac:dyDescent="0.3">
      <c r="A362" s="1" t="s">
        <v>363</v>
      </c>
      <c r="B362" s="1">
        <v>3128493</v>
      </c>
      <c r="C362" s="16" t="s">
        <v>946</v>
      </c>
      <c r="D362" s="6" t="e">
        <f t="shared" si="229"/>
        <v>#VALUE!</v>
      </c>
      <c r="E362" s="6" t="e">
        <f t="shared" si="230"/>
        <v>#VALUE!</v>
      </c>
      <c r="F362" s="6" t="e">
        <f t="shared" si="231"/>
        <v>#VALUE!</v>
      </c>
      <c r="G362" s="6" t="e">
        <f t="shared" si="232"/>
        <v>#VALUE!</v>
      </c>
      <c r="H362" s="6" t="e">
        <f t="shared" si="233"/>
        <v>#VALUE!</v>
      </c>
      <c r="I362" s="6">
        <f t="shared" si="234"/>
        <v>29</v>
      </c>
      <c r="J362" s="6">
        <f t="shared" si="235"/>
        <v>216</v>
      </c>
      <c r="K362" s="9" t="str">
        <f t="shared" si="236"/>
        <v>פריקה וטעינה רציפה כלי רכב המוגדרים ברשיונם "משא", "מסחרי", ו"אחוד" בלבד בימים א' עד ו' מ 08:00 עד 14:00 רכב חונה בניגוד לחוג יגרר ביתר השעות והימים מותרת החניה לכל סוגי הרכב ------------&gt;</v>
      </c>
      <c r="L362" s="6" t="e">
        <f t="shared" si="237"/>
        <v>#VALUE!</v>
      </c>
      <c r="M362" s="6" t="e">
        <f t="shared" si="238"/>
        <v>#VALUE!</v>
      </c>
      <c r="N362" s="6" t="e">
        <f t="shared" si="239"/>
        <v>#VALUE!</v>
      </c>
      <c r="O362" s="6" t="e">
        <f t="shared" si="240"/>
        <v>#VALUE!</v>
      </c>
      <c r="P362" s="6" t="e">
        <f t="shared" si="241"/>
        <v>#VALUE!</v>
      </c>
      <c r="Q362" s="6">
        <f t="shared" si="242"/>
        <v>188</v>
      </c>
      <c r="R362" s="6" t="e">
        <f t="shared" si="243"/>
        <v>#VALUE!</v>
      </c>
      <c r="S362" s="6" t="e">
        <f t="shared" si="244"/>
        <v>#VALUE!</v>
      </c>
      <c r="T362" s="6" t="e">
        <f t="shared" si="245"/>
        <v>#VALUE!</v>
      </c>
      <c r="U362" s="6" t="e">
        <f t="shared" si="246"/>
        <v>#VALUE!</v>
      </c>
      <c r="V362" s="6" t="e">
        <f t="shared" si="247"/>
        <v>#VALUE!</v>
      </c>
      <c r="W362" s="6">
        <f t="shared" si="248"/>
        <v>80</v>
      </c>
      <c r="X362" s="6">
        <f t="shared" si="249"/>
        <v>93</v>
      </c>
      <c r="Y362" s="6" t="str">
        <f t="shared" si="250"/>
        <v>08:00</v>
      </c>
      <c r="Z362" s="6">
        <f t="shared" si="251"/>
        <v>102</v>
      </c>
      <c r="AA362" s="6" t="str">
        <f t="shared" si="252"/>
        <v>14:00</v>
      </c>
      <c r="AB362" s="6">
        <f t="shared" si="253"/>
        <v>188</v>
      </c>
      <c r="AC362" s="6" t="str">
        <f t="shared" si="254"/>
        <v>00 רכב חונה בניגוד לחוג יגרר ביתר השעות והימים מותרת החניה לכל סוגי הרכב ------------&gt;</v>
      </c>
      <c r="AD362" s="6" t="e">
        <f t="shared" si="255"/>
        <v>#VALUE!</v>
      </c>
      <c r="AE362" s="6" t="e">
        <f t="shared" si="256"/>
        <v>#VALUE!</v>
      </c>
      <c r="AF362" s="6" t="e">
        <f t="shared" si="257"/>
        <v>#VALUE!</v>
      </c>
      <c r="AG362" s="6" t="e">
        <f t="shared" si="258"/>
        <v>#VALUE!</v>
      </c>
      <c r="AH362" s="6"/>
      <c r="AI362" s="6">
        <f t="shared" si="259"/>
        <v>186</v>
      </c>
      <c r="AJ362" s="6" t="str">
        <f t="shared" si="260"/>
        <v>-&gt;</v>
      </c>
      <c r="AK362" s="6" t="e">
        <f t="shared" si="261"/>
        <v>#VALUE!</v>
      </c>
      <c r="AL362" s="6" t="e">
        <f t="shared" si="262"/>
        <v>#VALUE!</v>
      </c>
      <c r="AM362" s="6" t="e">
        <f t="shared" si="263"/>
        <v>#VALUE!</v>
      </c>
      <c r="AN362" s="6" t="e">
        <f t="shared" si="264"/>
        <v>#VALUE!</v>
      </c>
      <c r="AO362" s="6" t="e">
        <f t="shared" si="265"/>
        <v>#VALUE!</v>
      </c>
      <c r="AP362" s="6">
        <f t="shared" si="266"/>
        <v>2</v>
      </c>
      <c r="AQ362" s="6" t="e">
        <f t="shared" si="267"/>
        <v>#VALUE!</v>
      </c>
      <c r="AR362" s="6" t="e">
        <f t="shared" si="268"/>
        <v>#VALUE!</v>
      </c>
      <c r="AS362" s="6" t="e">
        <f t="shared" si="269"/>
        <v>#VALUE!</v>
      </c>
      <c r="AT362" s="6" t="e">
        <f t="shared" si="270"/>
        <v>#VALUE!</v>
      </c>
      <c r="AU362" s="6" t="e">
        <f t="shared" si="271"/>
        <v>#VALUE!</v>
      </c>
      <c r="AV362" s="12">
        <f>IFERROR(VLOOKUP(K362,'prika 24h list'!A:B,2,FALSE),0)</f>
        <v>0</v>
      </c>
    </row>
    <row r="363" spans="1:48" ht="187.2" x14ac:dyDescent="0.3">
      <c r="A363" s="1" t="s">
        <v>364</v>
      </c>
      <c r="B363" s="1">
        <v>3128624</v>
      </c>
      <c r="C363" s="16" t="s">
        <v>947</v>
      </c>
      <c r="D363" s="6">
        <f t="shared" si="229"/>
        <v>17</v>
      </c>
      <c r="E363" s="6" t="str">
        <f t="shared" si="230"/>
        <v>קף 12</v>
      </c>
      <c r="F363" s="6">
        <f t="shared" si="231"/>
        <v>3</v>
      </c>
      <c r="G363" s="6">
        <f t="shared" si="232"/>
        <v>5</v>
      </c>
      <c r="H363" s="6">
        <f t="shared" si="233"/>
        <v>12</v>
      </c>
      <c r="I363" s="6">
        <f t="shared" si="234"/>
        <v>21</v>
      </c>
      <c r="J363" s="6">
        <f t="shared" si="235"/>
        <v>212</v>
      </c>
      <c r="K363" s="9" t="str">
        <f t="shared" si="236"/>
        <v>פריקה וטעינה רציפה מותרת לכלי רכב המוגדרים ברישיונם "משא" "מסחרי" ו"אחוד" בימי א' עד ה' מ 07:00 עד 14:00 ביתר הימים והשעות החניה במקום החניה הראשון הצמוד לתמרור זה מיועד לרכב הנושא תג נכה בלבד</v>
      </c>
      <c r="L363" s="6">
        <f t="shared" si="237"/>
        <v>80</v>
      </c>
      <c r="M363" s="6">
        <f t="shared" si="238"/>
        <v>93</v>
      </c>
      <c r="N363" s="6" t="str">
        <f t="shared" si="239"/>
        <v>07:00</v>
      </c>
      <c r="O363" s="6">
        <f t="shared" si="240"/>
        <v>102</v>
      </c>
      <c r="P363" s="6" t="str">
        <f t="shared" si="241"/>
        <v>14:00</v>
      </c>
      <c r="Q363" s="6">
        <f t="shared" si="242"/>
        <v>192</v>
      </c>
      <c r="R363" s="6" t="str">
        <f t="shared" si="243"/>
        <v>00 ביתר הימים והשעות החניה במקום החניה הראשון הצמוד לתמרור זה מיועד לרכב הנושא תג נכה בלבד</v>
      </c>
      <c r="S363" s="6" t="e">
        <f t="shared" si="244"/>
        <v>#VALUE!</v>
      </c>
      <c r="T363" s="6" t="e">
        <f t="shared" si="245"/>
        <v>#VALUE!</v>
      </c>
      <c r="U363" s="6" t="e">
        <f t="shared" si="246"/>
        <v>#VALUE!</v>
      </c>
      <c r="V363" s="6" t="e">
        <f t="shared" si="247"/>
        <v>#VALUE!</v>
      </c>
      <c r="W363" s="6" t="e">
        <f t="shared" si="248"/>
        <v>#VALUE!</v>
      </c>
      <c r="X363" s="6" t="e">
        <f t="shared" si="249"/>
        <v>#VALUE!</v>
      </c>
      <c r="Y363" s="6" t="e">
        <f t="shared" si="250"/>
        <v>#VALUE!</v>
      </c>
      <c r="Z363" s="6" t="e">
        <f t="shared" si="251"/>
        <v>#VALUE!</v>
      </c>
      <c r="AA363" s="6" t="e">
        <f t="shared" si="252"/>
        <v>#VALUE!</v>
      </c>
      <c r="AB363" s="6">
        <f t="shared" si="253"/>
        <v>192</v>
      </c>
      <c r="AC363" s="6" t="e">
        <f t="shared" si="254"/>
        <v>#VALUE!</v>
      </c>
      <c r="AD363" s="6" t="e">
        <f t="shared" si="255"/>
        <v>#VALUE!</v>
      </c>
      <c r="AE363" s="6" t="e">
        <f t="shared" si="256"/>
        <v>#VALUE!</v>
      </c>
      <c r="AF363" s="6" t="e">
        <f t="shared" si="257"/>
        <v>#VALUE!</v>
      </c>
      <c r="AG363" s="6" t="e">
        <f t="shared" si="258"/>
        <v>#VALUE!</v>
      </c>
      <c r="AH363" s="6"/>
      <c r="AI363" s="6">
        <f t="shared" si="259"/>
        <v>190</v>
      </c>
      <c r="AJ363" s="6" t="str">
        <f t="shared" si="260"/>
        <v>בד</v>
      </c>
      <c r="AK363" s="6" t="e">
        <f t="shared" si="261"/>
        <v>#VALUE!</v>
      </c>
      <c r="AL363" s="6" t="e">
        <f t="shared" si="262"/>
        <v>#VALUE!</v>
      </c>
      <c r="AM363" s="6" t="e">
        <f t="shared" si="263"/>
        <v>#VALUE!</v>
      </c>
      <c r="AN363" s="6" t="e">
        <f t="shared" si="264"/>
        <v>#VALUE!</v>
      </c>
      <c r="AO363" s="6" t="e">
        <f t="shared" si="265"/>
        <v>#VALUE!</v>
      </c>
      <c r="AP363" s="6">
        <f t="shared" si="266"/>
        <v>2</v>
      </c>
      <c r="AQ363" s="6" t="e">
        <f t="shared" si="267"/>
        <v>#VALUE!</v>
      </c>
      <c r="AR363" s="6" t="e">
        <f t="shared" si="268"/>
        <v>#VALUE!</v>
      </c>
      <c r="AS363" s="6" t="e">
        <f t="shared" si="269"/>
        <v>#VALUE!</v>
      </c>
      <c r="AT363" s="6" t="e">
        <f t="shared" si="270"/>
        <v>#VALUE!</v>
      </c>
      <c r="AU363" s="6" t="e">
        <f t="shared" si="271"/>
        <v>#VALUE!</v>
      </c>
      <c r="AV363" s="12">
        <f>IFERROR(VLOOKUP(K363,'prika 24h list'!A:B,2,FALSE),0)</f>
        <v>0</v>
      </c>
    </row>
    <row r="364" spans="1:48" ht="187.2" x14ac:dyDescent="0.3">
      <c r="A364" s="1" t="s">
        <v>365</v>
      </c>
      <c r="B364" s="1">
        <v>3128693</v>
      </c>
      <c r="C364" s="16" t="s">
        <v>948</v>
      </c>
      <c r="D364" s="6">
        <f t="shared" si="229"/>
        <v>17</v>
      </c>
      <c r="E364" s="6" t="str">
        <f t="shared" si="230"/>
        <v>קף 13</v>
      </c>
      <c r="F364" s="6">
        <f t="shared" si="231"/>
        <v>3</v>
      </c>
      <c r="G364" s="6">
        <f t="shared" si="232"/>
        <v>5</v>
      </c>
      <c r="H364" s="6">
        <f t="shared" si="233"/>
        <v>13</v>
      </c>
      <c r="I364" s="6">
        <f t="shared" si="234"/>
        <v>21</v>
      </c>
      <c r="J364" s="6">
        <f t="shared" si="235"/>
        <v>212</v>
      </c>
      <c r="K364" s="9" t="str">
        <f t="shared" si="236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64" s="6" t="e">
        <f t="shared" si="237"/>
        <v>#VALUE!</v>
      </c>
      <c r="M364" s="6" t="e">
        <f t="shared" si="238"/>
        <v>#VALUE!</v>
      </c>
      <c r="N364" s="6" t="e">
        <f t="shared" si="239"/>
        <v>#VALUE!</v>
      </c>
      <c r="O364" s="6" t="e">
        <f t="shared" si="240"/>
        <v>#VALUE!</v>
      </c>
      <c r="P364" s="6" t="e">
        <f t="shared" si="241"/>
        <v>#VALUE!</v>
      </c>
      <c r="Q364" s="6">
        <f t="shared" si="242"/>
        <v>192</v>
      </c>
      <c r="R364" s="6" t="e">
        <f t="shared" si="243"/>
        <v>#VALUE!</v>
      </c>
      <c r="S364" s="6" t="e">
        <f t="shared" si="244"/>
        <v>#VALUE!</v>
      </c>
      <c r="T364" s="6" t="e">
        <f t="shared" si="245"/>
        <v>#VALUE!</v>
      </c>
      <c r="U364" s="6" t="e">
        <f t="shared" si="246"/>
        <v>#VALUE!</v>
      </c>
      <c r="V364" s="6" t="e">
        <f t="shared" si="247"/>
        <v>#VALUE!</v>
      </c>
      <c r="W364" s="6">
        <f t="shared" si="248"/>
        <v>80</v>
      </c>
      <c r="X364" s="6">
        <f t="shared" si="249"/>
        <v>93</v>
      </c>
      <c r="Y364" s="6" t="str">
        <f t="shared" si="250"/>
        <v>08:00</v>
      </c>
      <c r="Z364" s="6">
        <f t="shared" si="251"/>
        <v>102</v>
      </c>
      <c r="AA364" s="6" t="str">
        <f t="shared" si="252"/>
        <v>15:00</v>
      </c>
      <c r="AB364" s="6">
        <f t="shared" si="253"/>
        <v>192</v>
      </c>
      <c r="AC364" s="6" t="str">
        <f t="shared" si="254"/>
        <v>00 ביתר הימים והשעות החניה במקום החניה הראשון הצמוד לתמרור זה מיועד לרכב הנושא תג נכה בלבד</v>
      </c>
      <c r="AD364" s="6" t="e">
        <f t="shared" si="255"/>
        <v>#VALUE!</v>
      </c>
      <c r="AE364" s="6" t="e">
        <f t="shared" si="256"/>
        <v>#VALUE!</v>
      </c>
      <c r="AF364" s="6" t="e">
        <f t="shared" si="257"/>
        <v>#VALUE!</v>
      </c>
      <c r="AG364" s="6" t="e">
        <f t="shared" si="258"/>
        <v>#VALUE!</v>
      </c>
      <c r="AH364" s="6"/>
      <c r="AI364" s="6">
        <f t="shared" si="259"/>
        <v>190</v>
      </c>
      <c r="AJ364" s="6" t="str">
        <f t="shared" si="260"/>
        <v>בד</v>
      </c>
      <c r="AK364" s="6" t="e">
        <f t="shared" si="261"/>
        <v>#VALUE!</v>
      </c>
      <c r="AL364" s="6" t="e">
        <f t="shared" si="262"/>
        <v>#VALUE!</v>
      </c>
      <c r="AM364" s="6" t="e">
        <f t="shared" si="263"/>
        <v>#VALUE!</v>
      </c>
      <c r="AN364" s="6" t="e">
        <f t="shared" si="264"/>
        <v>#VALUE!</v>
      </c>
      <c r="AO364" s="6" t="e">
        <f t="shared" si="265"/>
        <v>#VALUE!</v>
      </c>
      <c r="AP364" s="6">
        <f t="shared" si="266"/>
        <v>2</v>
      </c>
      <c r="AQ364" s="6" t="e">
        <f t="shared" si="267"/>
        <v>#VALUE!</v>
      </c>
      <c r="AR364" s="6" t="e">
        <f t="shared" si="268"/>
        <v>#VALUE!</v>
      </c>
      <c r="AS364" s="6" t="e">
        <f t="shared" si="269"/>
        <v>#VALUE!</v>
      </c>
      <c r="AT364" s="6" t="e">
        <f t="shared" si="270"/>
        <v>#VALUE!</v>
      </c>
      <c r="AU364" s="6" t="e">
        <f t="shared" si="271"/>
        <v>#VALUE!</v>
      </c>
      <c r="AV364" s="12">
        <f>IFERROR(VLOOKUP(K364,'prika 24h list'!A:B,2,FALSE),0)</f>
        <v>0</v>
      </c>
    </row>
    <row r="365" spans="1:48" ht="230.4" x14ac:dyDescent="0.3">
      <c r="A365" s="1" t="s">
        <v>366</v>
      </c>
      <c r="B365" s="1">
        <v>3128732</v>
      </c>
      <c r="C365" s="16" t="s">
        <v>949</v>
      </c>
      <c r="D365" s="6">
        <f t="shared" si="229"/>
        <v>17</v>
      </c>
      <c r="E365" s="6" t="str">
        <f t="shared" si="230"/>
        <v>קף 12</v>
      </c>
      <c r="F365" s="6">
        <f t="shared" si="231"/>
        <v>3</v>
      </c>
      <c r="G365" s="6">
        <f t="shared" si="232"/>
        <v>5</v>
      </c>
      <c r="H365" s="6">
        <f t="shared" si="233"/>
        <v>12</v>
      </c>
      <c r="I365" s="6">
        <f t="shared" si="234"/>
        <v>21</v>
      </c>
      <c r="J365" s="6">
        <f t="shared" si="235"/>
        <v>263</v>
      </c>
      <c r="K365" s="9" t="str">
        <f t="shared" si="236"/>
        <v>פריקה וטעינה רציפה מותרת לכלי רכב המוגדרים ברישיונם "משא" "מסחרי" ו"אחוד" בימי א' עד ה' מ 08:00 עד 10:00 מ 17:00 עד 20:00 בימי ו' וערבי חג מ 08:00 עד 10:00 ביתר הימים והשעות החניה במקום החניה הראשון הצמוד לתמרור זה מיועד לרכב הנושא תג נכה בלבד</v>
      </c>
      <c r="L365" s="6">
        <f t="shared" si="237"/>
        <v>80</v>
      </c>
      <c r="M365" s="6">
        <f t="shared" si="238"/>
        <v>93</v>
      </c>
      <c r="N365" s="6" t="str">
        <f t="shared" si="239"/>
        <v>08:00</v>
      </c>
      <c r="O365" s="6">
        <f t="shared" si="240"/>
        <v>102</v>
      </c>
      <c r="P365" s="6" t="str">
        <f t="shared" si="241"/>
        <v>10:00</v>
      </c>
      <c r="Q365" s="6">
        <f t="shared" si="242"/>
        <v>129</v>
      </c>
      <c r="R365" s="6" t="str">
        <f t="shared" si="243"/>
        <v>00 מ 17:00 עד 20:00 בימי ו'</v>
      </c>
      <c r="S365" s="6">
        <f t="shared" si="244"/>
        <v>8</v>
      </c>
      <c r="T365" s="6" t="str">
        <f t="shared" si="245"/>
        <v>17:00</v>
      </c>
      <c r="U365" s="6">
        <f t="shared" si="246"/>
        <v>17</v>
      </c>
      <c r="V365" s="6" t="str">
        <f t="shared" si="247"/>
        <v>20:00</v>
      </c>
      <c r="W365" s="6" t="e">
        <f t="shared" si="248"/>
        <v>#VALUE!</v>
      </c>
      <c r="X365" s="6" t="e">
        <f t="shared" si="249"/>
        <v>#VALUE!</v>
      </c>
      <c r="Y365" s="6" t="e">
        <f t="shared" si="250"/>
        <v>#VALUE!</v>
      </c>
      <c r="Z365" s="6" t="e">
        <f t="shared" si="251"/>
        <v>#VALUE!</v>
      </c>
      <c r="AA365" s="6" t="e">
        <f t="shared" si="252"/>
        <v>#VALUE!</v>
      </c>
      <c r="AB365" s="6">
        <f t="shared" si="253"/>
        <v>243</v>
      </c>
      <c r="AC365" s="6" t="e">
        <f t="shared" si="254"/>
        <v>#VALUE!</v>
      </c>
      <c r="AD365" s="6" t="e">
        <f t="shared" si="255"/>
        <v>#VALUE!</v>
      </c>
      <c r="AE365" s="6" t="e">
        <f t="shared" si="256"/>
        <v>#VALUE!</v>
      </c>
      <c r="AF365" s="6" t="e">
        <f t="shared" si="257"/>
        <v>#VALUE!</v>
      </c>
      <c r="AG365" s="6" t="e">
        <f t="shared" si="258"/>
        <v>#VALUE!</v>
      </c>
      <c r="AH365" s="6"/>
      <c r="AI365" s="6">
        <f t="shared" si="259"/>
        <v>127</v>
      </c>
      <c r="AJ365" s="6" t="str">
        <f t="shared" si="260"/>
        <v>ו' וערבי חג מ 08:00 עד 10:00 ביתר הימים והשעות החניה במקום החניה הראשון הצמוד לתמרור זה מיועד לרכב הנושא תג נכה בלבד</v>
      </c>
      <c r="AK365" s="6">
        <f t="shared" si="261"/>
        <v>1</v>
      </c>
      <c r="AL365" s="6">
        <f t="shared" si="262"/>
        <v>17</v>
      </c>
      <c r="AM365" s="6" t="str">
        <f t="shared" si="263"/>
        <v>08:00</v>
      </c>
      <c r="AN365" s="6">
        <f t="shared" si="264"/>
        <v>26</v>
      </c>
      <c r="AO365" s="6" t="str">
        <f t="shared" si="265"/>
        <v>10:00</v>
      </c>
      <c r="AP365" s="6">
        <f t="shared" si="266"/>
        <v>116</v>
      </c>
      <c r="AQ365" s="6" t="str">
        <f t="shared" si="267"/>
        <v>00 ביתר הימים והשעות החניה במקום החניה הראשון הצמוד לתמרור זה מיועד לרכב הנושא תג נכה בלבד</v>
      </c>
      <c r="AR365" s="6" t="e">
        <f t="shared" si="268"/>
        <v>#VALUE!</v>
      </c>
      <c r="AS365" s="6" t="e">
        <f t="shared" si="269"/>
        <v>#VALUE!</v>
      </c>
      <c r="AT365" s="6" t="e">
        <f t="shared" si="270"/>
        <v>#VALUE!</v>
      </c>
      <c r="AU365" s="6" t="e">
        <f t="shared" si="271"/>
        <v>#VALUE!</v>
      </c>
      <c r="AV365" s="12">
        <f>IFERROR(VLOOKUP(K365,'prika 24h list'!A:B,2,FALSE),0)</f>
        <v>0</v>
      </c>
    </row>
    <row r="366" spans="1:48" ht="158.4" x14ac:dyDescent="0.3">
      <c r="A366" s="1" t="s">
        <v>367</v>
      </c>
      <c r="B366" s="1">
        <v>3128733</v>
      </c>
      <c r="C366" s="16" t="s">
        <v>950</v>
      </c>
      <c r="D366" s="6">
        <f t="shared" si="229"/>
        <v>17</v>
      </c>
      <c r="E366" s="6" t="str">
        <f t="shared" si="230"/>
        <v>קף 10</v>
      </c>
      <c r="F366" s="6">
        <f t="shared" si="231"/>
        <v>3</v>
      </c>
      <c r="G366" s="6">
        <f t="shared" si="232"/>
        <v>5</v>
      </c>
      <c r="H366" s="6">
        <f t="shared" si="233"/>
        <v>10</v>
      </c>
      <c r="I366" s="6">
        <f t="shared" si="234"/>
        <v>21</v>
      </c>
      <c r="J366" s="6">
        <f t="shared" si="235"/>
        <v>211</v>
      </c>
      <c r="K366" s="9" t="str">
        <f t="shared" si="236"/>
        <v>פריקה וטעינה רציפה מותרת לכלי רכב המוגדרים ברישיונם "משא" "מסחרי" ו"אחוד" בימי א' עד ה' מ 07:30 עד 13:00 בימי ו' וערבי חג מ 07:30 עד 13:00 ביתר הימים והשעות החניה מותרת לרכב הנושא תג נכה בלבד</v>
      </c>
      <c r="L366" s="6">
        <f t="shared" si="237"/>
        <v>80</v>
      </c>
      <c r="M366" s="6">
        <f t="shared" si="238"/>
        <v>93</v>
      </c>
      <c r="N366" s="6" t="str">
        <f t="shared" si="239"/>
        <v>07:30</v>
      </c>
      <c r="O366" s="6">
        <f t="shared" si="240"/>
        <v>102</v>
      </c>
      <c r="P366" s="6" t="str">
        <f t="shared" si="241"/>
        <v>13:00</v>
      </c>
      <c r="Q366" s="6">
        <f t="shared" si="242"/>
        <v>112</v>
      </c>
      <c r="R366" s="6" t="str">
        <f t="shared" si="243"/>
        <v>00 בימי ו'</v>
      </c>
      <c r="S366" s="6" t="e">
        <f t="shared" si="244"/>
        <v>#VALUE!</v>
      </c>
      <c r="T366" s="6" t="e">
        <f t="shared" si="245"/>
        <v>#VALUE!</v>
      </c>
      <c r="U366" s="6" t="e">
        <f t="shared" si="246"/>
        <v>#VALUE!</v>
      </c>
      <c r="V366" s="6" t="e">
        <f t="shared" si="247"/>
        <v>#VALUE!</v>
      </c>
      <c r="W366" s="6" t="e">
        <f t="shared" si="248"/>
        <v>#VALUE!</v>
      </c>
      <c r="X366" s="6" t="e">
        <f t="shared" si="249"/>
        <v>#VALUE!</v>
      </c>
      <c r="Y366" s="6" t="e">
        <f t="shared" si="250"/>
        <v>#VALUE!</v>
      </c>
      <c r="Z366" s="6" t="e">
        <f t="shared" si="251"/>
        <v>#VALUE!</v>
      </c>
      <c r="AA366" s="6" t="e">
        <f t="shared" si="252"/>
        <v>#VALUE!</v>
      </c>
      <c r="AB366" s="6">
        <f t="shared" si="253"/>
        <v>191</v>
      </c>
      <c r="AC366" s="6" t="e">
        <f t="shared" si="254"/>
        <v>#VALUE!</v>
      </c>
      <c r="AD366" s="6" t="e">
        <f t="shared" si="255"/>
        <v>#VALUE!</v>
      </c>
      <c r="AE366" s="6" t="e">
        <f t="shared" si="256"/>
        <v>#VALUE!</v>
      </c>
      <c r="AF366" s="6" t="e">
        <f t="shared" si="257"/>
        <v>#VALUE!</v>
      </c>
      <c r="AG366" s="6" t="e">
        <f t="shared" si="258"/>
        <v>#VALUE!</v>
      </c>
      <c r="AH366" s="6"/>
      <c r="AI366" s="6">
        <f t="shared" si="259"/>
        <v>110</v>
      </c>
      <c r="AJ366" s="6" t="str">
        <f t="shared" si="260"/>
        <v>ו' וערבי חג מ 07:30 עד 13:00 ביתר הימים והשעות החניה מותרת לרכב הנושא תג נכה בלבד</v>
      </c>
      <c r="AK366" s="6">
        <f t="shared" si="261"/>
        <v>1</v>
      </c>
      <c r="AL366" s="6">
        <f t="shared" si="262"/>
        <v>17</v>
      </c>
      <c r="AM366" s="6" t="str">
        <f t="shared" si="263"/>
        <v>07:30</v>
      </c>
      <c r="AN366" s="6">
        <f t="shared" si="264"/>
        <v>26</v>
      </c>
      <c r="AO366" s="6" t="str">
        <f t="shared" si="265"/>
        <v>13:00</v>
      </c>
      <c r="AP366" s="6">
        <f t="shared" si="266"/>
        <v>81</v>
      </c>
      <c r="AQ366" s="6" t="str">
        <f t="shared" si="267"/>
        <v>00 ביתר הימים והשעות החניה מותרת לרכב הנושא תג נכה בלבד</v>
      </c>
      <c r="AR366" s="6" t="e">
        <f t="shared" si="268"/>
        <v>#VALUE!</v>
      </c>
      <c r="AS366" s="6" t="e">
        <f t="shared" si="269"/>
        <v>#VALUE!</v>
      </c>
      <c r="AT366" s="6" t="e">
        <f t="shared" si="270"/>
        <v>#VALUE!</v>
      </c>
      <c r="AU366" s="6" t="e">
        <f t="shared" si="271"/>
        <v>#VALUE!</v>
      </c>
      <c r="AV366" s="12">
        <f>IFERROR(VLOOKUP(K366,'prika 24h list'!A:B,2,FALSE),0)</f>
        <v>0</v>
      </c>
    </row>
    <row r="367" spans="1:48" ht="115.2" x14ac:dyDescent="0.3">
      <c r="A367" s="1" t="s">
        <v>368</v>
      </c>
      <c r="B367" s="1">
        <v>3128753</v>
      </c>
      <c r="C367" s="16" t="s">
        <v>951</v>
      </c>
      <c r="D367" s="6">
        <f t="shared" si="229"/>
        <v>16</v>
      </c>
      <c r="E367" s="6" t="str">
        <f t="shared" si="230"/>
        <v>וקף 6</v>
      </c>
      <c r="F367" s="6">
        <f t="shared" si="231"/>
        <v>4</v>
      </c>
      <c r="G367" s="6">
        <f t="shared" si="232"/>
        <v>5</v>
      </c>
      <c r="H367" s="6">
        <f t="shared" si="233"/>
        <v>6</v>
      </c>
      <c r="I367" s="6">
        <f t="shared" si="234"/>
        <v>20</v>
      </c>
      <c r="J367" s="6">
        <f t="shared" si="235"/>
        <v>176</v>
      </c>
      <c r="K367" s="9" t="str">
        <f t="shared" si="236"/>
        <v>פריקה וטעינה רציפה מותרת לכלי רכב המוגדרים ברישיונם "משא" "מסחרי" ו"אחוד" בימי א' עד ה' מ 11:00 עד 13:00 ביתר הימים והשעות החניה מותרת לרכב הנושא תג נכה בלבד</v>
      </c>
      <c r="L367" s="6">
        <f t="shared" si="237"/>
        <v>80</v>
      </c>
      <c r="M367" s="6">
        <f t="shared" si="238"/>
        <v>93</v>
      </c>
      <c r="N367" s="6" t="str">
        <f t="shared" si="239"/>
        <v>11:00</v>
      </c>
      <c r="O367" s="6">
        <f t="shared" si="240"/>
        <v>102</v>
      </c>
      <c r="P367" s="6" t="str">
        <f t="shared" si="241"/>
        <v>13:00</v>
      </c>
      <c r="Q367" s="6">
        <f t="shared" si="242"/>
        <v>157</v>
      </c>
      <c r="R367" s="6" t="str">
        <f t="shared" si="243"/>
        <v>00 ביתר הימים והשעות החניה מותרת לרכב הנושא תג נכה בלבד</v>
      </c>
      <c r="S367" s="6" t="e">
        <f t="shared" si="244"/>
        <v>#VALUE!</v>
      </c>
      <c r="T367" s="6" t="e">
        <f t="shared" si="245"/>
        <v>#VALUE!</v>
      </c>
      <c r="U367" s="6" t="e">
        <f t="shared" si="246"/>
        <v>#VALUE!</v>
      </c>
      <c r="V367" s="6" t="e">
        <f t="shared" si="247"/>
        <v>#VALUE!</v>
      </c>
      <c r="W367" s="6" t="e">
        <f t="shared" si="248"/>
        <v>#VALUE!</v>
      </c>
      <c r="X367" s="6" t="e">
        <f t="shared" si="249"/>
        <v>#VALUE!</v>
      </c>
      <c r="Y367" s="6" t="e">
        <f t="shared" si="250"/>
        <v>#VALUE!</v>
      </c>
      <c r="Z367" s="6" t="e">
        <f t="shared" si="251"/>
        <v>#VALUE!</v>
      </c>
      <c r="AA367" s="6" t="e">
        <f t="shared" si="252"/>
        <v>#VALUE!</v>
      </c>
      <c r="AB367" s="6">
        <f t="shared" si="253"/>
        <v>157</v>
      </c>
      <c r="AC367" s="6" t="e">
        <f t="shared" si="254"/>
        <v>#VALUE!</v>
      </c>
      <c r="AD367" s="6" t="e">
        <f t="shared" si="255"/>
        <v>#VALUE!</v>
      </c>
      <c r="AE367" s="6" t="e">
        <f t="shared" si="256"/>
        <v>#VALUE!</v>
      </c>
      <c r="AF367" s="6" t="e">
        <f t="shared" si="257"/>
        <v>#VALUE!</v>
      </c>
      <c r="AG367" s="6" t="e">
        <f t="shared" si="258"/>
        <v>#VALUE!</v>
      </c>
      <c r="AH367" s="6"/>
      <c r="AI367" s="6">
        <f t="shared" si="259"/>
        <v>155</v>
      </c>
      <c r="AJ367" s="6" t="str">
        <f t="shared" si="260"/>
        <v>בד</v>
      </c>
      <c r="AK367" s="6" t="e">
        <f t="shared" si="261"/>
        <v>#VALUE!</v>
      </c>
      <c r="AL367" s="6" t="e">
        <f t="shared" si="262"/>
        <v>#VALUE!</v>
      </c>
      <c r="AM367" s="6" t="e">
        <f t="shared" si="263"/>
        <v>#VALUE!</v>
      </c>
      <c r="AN367" s="6" t="e">
        <f t="shared" si="264"/>
        <v>#VALUE!</v>
      </c>
      <c r="AO367" s="6" t="e">
        <f t="shared" si="265"/>
        <v>#VALUE!</v>
      </c>
      <c r="AP367" s="6">
        <f t="shared" si="266"/>
        <v>2</v>
      </c>
      <c r="AQ367" s="6" t="e">
        <f t="shared" si="267"/>
        <v>#VALUE!</v>
      </c>
      <c r="AR367" s="6" t="e">
        <f t="shared" si="268"/>
        <v>#VALUE!</v>
      </c>
      <c r="AS367" s="6" t="e">
        <f t="shared" si="269"/>
        <v>#VALUE!</v>
      </c>
      <c r="AT367" s="6" t="e">
        <f t="shared" si="270"/>
        <v>#VALUE!</v>
      </c>
      <c r="AU367" s="6" t="e">
        <f t="shared" si="271"/>
        <v>#VALUE!</v>
      </c>
      <c r="AV367" s="12">
        <f>IFERROR(VLOOKUP(K367,'prika 24h list'!A:B,2,FALSE),0)</f>
        <v>0</v>
      </c>
    </row>
    <row r="368" spans="1:48" ht="201.6" x14ac:dyDescent="0.3">
      <c r="A368" s="1" t="s">
        <v>369</v>
      </c>
      <c r="B368" s="1">
        <v>3129041</v>
      </c>
      <c r="C368" s="16" t="s">
        <v>952</v>
      </c>
      <c r="D368" s="6">
        <f t="shared" si="229"/>
        <v>17</v>
      </c>
      <c r="E368" s="6" t="str">
        <f t="shared" si="230"/>
        <v>קף 20</v>
      </c>
      <c r="F368" s="6">
        <f t="shared" si="231"/>
        <v>3</v>
      </c>
      <c r="G368" s="6">
        <f t="shared" si="232"/>
        <v>5</v>
      </c>
      <c r="H368" s="6">
        <f t="shared" si="233"/>
        <v>20</v>
      </c>
      <c r="I368" s="6">
        <f t="shared" si="234"/>
        <v>21</v>
      </c>
      <c r="J368" s="6">
        <f t="shared" si="235"/>
        <v>222</v>
      </c>
      <c r="K368" s="9" t="str">
        <f t="shared" si="236"/>
        <v>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v>
      </c>
      <c r="L368" s="6">
        <f t="shared" si="237"/>
        <v>80</v>
      </c>
      <c r="M368" s="6">
        <f t="shared" si="238"/>
        <v>93</v>
      </c>
      <c r="N368" s="6" t="str">
        <f t="shared" si="239"/>
        <v>07:00</v>
      </c>
      <c r="O368" s="6">
        <f t="shared" si="240"/>
        <v>102</v>
      </c>
      <c r="P368" s="6" t="str">
        <f t="shared" si="241"/>
        <v>14:00</v>
      </c>
      <c r="Q368" s="6">
        <f t="shared" si="242"/>
        <v>202</v>
      </c>
      <c r="R368" s="6" t="str">
        <f t="shared" si="243"/>
        <v>00 ביתר הימים והשעות החניה בשני מקומות החניה הראשונים הצמודים לתמרור זה מיועד לרכב הנושא תג נכה בלבד</v>
      </c>
      <c r="S368" s="6" t="e">
        <f t="shared" si="244"/>
        <v>#VALUE!</v>
      </c>
      <c r="T368" s="6" t="e">
        <f t="shared" si="245"/>
        <v>#VALUE!</v>
      </c>
      <c r="U368" s="6" t="e">
        <f t="shared" si="246"/>
        <v>#VALUE!</v>
      </c>
      <c r="V368" s="6" t="e">
        <f t="shared" si="247"/>
        <v>#VALUE!</v>
      </c>
      <c r="W368" s="6" t="e">
        <f t="shared" si="248"/>
        <v>#VALUE!</v>
      </c>
      <c r="X368" s="6" t="e">
        <f t="shared" si="249"/>
        <v>#VALUE!</v>
      </c>
      <c r="Y368" s="6" t="e">
        <f t="shared" si="250"/>
        <v>#VALUE!</v>
      </c>
      <c r="Z368" s="6" t="e">
        <f t="shared" si="251"/>
        <v>#VALUE!</v>
      </c>
      <c r="AA368" s="6" t="e">
        <f t="shared" si="252"/>
        <v>#VALUE!</v>
      </c>
      <c r="AB368" s="6">
        <f t="shared" si="253"/>
        <v>202</v>
      </c>
      <c r="AC368" s="6" t="e">
        <f t="shared" si="254"/>
        <v>#VALUE!</v>
      </c>
      <c r="AD368" s="6" t="e">
        <f t="shared" si="255"/>
        <v>#VALUE!</v>
      </c>
      <c r="AE368" s="6" t="e">
        <f t="shared" si="256"/>
        <v>#VALUE!</v>
      </c>
      <c r="AF368" s="6" t="e">
        <f t="shared" si="257"/>
        <v>#VALUE!</v>
      </c>
      <c r="AG368" s="6" t="e">
        <f t="shared" si="258"/>
        <v>#VALUE!</v>
      </c>
      <c r="AH368" s="6"/>
      <c r="AI368" s="6">
        <f t="shared" si="259"/>
        <v>200</v>
      </c>
      <c r="AJ368" s="6" t="str">
        <f t="shared" si="260"/>
        <v>בד</v>
      </c>
      <c r="AK368" s="6" t="e">
        <f t="shared" si="261"/>
        <v>#VALUE!</v>
      </c>
      <c r="AL368" s="6" t="e">
        <f t="shared" si="262"/>
        <v>#VALUE!</v>
      </c>
      <c r="AM368" s="6" t="e">
        <f t="shared" si="263"/>
        <v>#VALUE!</v>
      </c>
      <c r="AN368" s="6" t="e">
        <f t="shared" si="264"/>
        <v>#VALUE!</v>
      </c>
      <c r="AO368" s="6" t="e">
        <f t="shared" si="265"/>
        <v>#VALUE!</v>
      </c>
      <c r="AP368" s="6">
        <f t="shared" si="266"/>
        <v>2</v>
      </c>
      <c r="AQ368" s="6" t="e">
        <f t="shared" si="267"/>
        <v>#VALUE!</v>
      </c>
      <c r="AR368" s="6" t="e">
        <f t="shared" si="268"/>
        <v>#VALUE!</v>
      </c>
      <c r="AS368" s="6" t="e">
        <f t="shared" si="269"/>
        <v>#VALUE!</v>
      </c>
      <c r="AT368" s="6" t="e">
        <f t="shared" si="270"/>
        <v>#VALUE!</v>
      </c>
      <c r="AU368" s="6" t="e">
        <f t="shared" si="271"/>
        <v>#VALUE!</v>
      </c>
      <c r="AV368" s="12">
        <f>IFERROR(VLOOKUP(K368,'prika 24h list'!A:B,2,FALSE),0)</f>
        <v>0</v>
      </c>
    </row>
    <row r="369" spans="1:48" ht="230.4" x14ac:dyDescent="0.3">
      <c r="A369" s="1" t="s">
        <v>370</v>
      </c>
      <c r="B369" s="1">
        <v>3129052</v>
      </c>
      <c r="C369" s="16" t="s">
        <v>841</v>
      </c>
      <c r="D369" s="6">
        <f t="shared" si="229"/>
        <v>17</v>
      </c>
      <c r="E369" s="6" t="str">
        <f t="shared" si="230"/>
        <v>קף 12</v>
      </c>
      <c r="F369" s="6">
        <f t="shared" si="231"/>
        <v>3</v>
      </c>
      <c r="G369" s="6">
        <f t="shared" si="232"/>
        <v>5</v>
      </c>
      <c r="H369" s="6">
        <f t="shared" si="233"/>
        <v>12</v>
      </c>
      <c r="I369" s="6">
        <f t="shared" si="234"/>
        <v>21</v>
      </c>
      <c r="J369" s="6">
        <f t="shared" si="235"/>
        <v>241</v>
      </c>
      <c r="K369" s="9" t="str">
        <f t="shared" si="236"/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369" s="6">
        <f t="shared" si="237"/>
        <v>80</v>
      </c>
      <c r="M369" s="6">
        <f t="shared" si="238"/>
        <v>93</v>
      </c>
      <c r="N369" s="6" t="str">
        <f t="shared" si="239"/>
        <v>09:00</v>
      </c>
      <c r="O369" s="6">
        <f t="shared" si="240"/>
        <v>102</v>
      </c>
      <c r="P369" s="6" t="str">
        <f t="shared" si="241"/>
        <v>15:00</v>
      </c>
      <c r="Q369" s="6">
        <f t="shared" si="242"/>
        <v>107</v>
      </c>
      <c r="R369" s="6" t="str">
        <f t="shared" si="243"/>
        <v>00 ו'</v>
      </c>
      <c r="S369" s="6" t="e">
        <f t="shared" si="244"/>
        <v>#VALUE!</v>
      </c>
      <c r="T369" s="6" t="e">
        <f t="shared" si="245"/>
        <v>#VALUE!</v>
      </c>
      <c r="U369" s="6" t="e">
        <f t="shared" si="246"/>
        <v>#VALUE!</v>
      </c>
      <c r="V369" s="6" t="e">
        <f t="shared" si="247"/>
        <v>#VALUE!</v>
      </c>
      <c r="W369" s="6" t="e">
        <f t="shared" si="248"/>
        <v>#VALUE!</v>
      </c>
      <c r="X369" s="6" t="e">
        <f t="shared" si="249"/>
        <v>#VALUE!</v>
      </c>
      <c r="Y369" s="6" t="e">
        <f t="shared" si="250"/>
        <v>#VALUE!</v>
      </c>
      <c r="Z369" s="6" t="e">
        <f t="shared" si="251"/>
        <v>#VALUE!</v>
      </c>
      <c r="AA369" s="6" t="e">
        <f t="shared" si="252"/>
        <v>#VALUE!</v>
      </c>
      <c r="AB369" s="6">
        <f t="shared" si="253"/>
        <v>221</v>
      </c>
      <c r="AC369" s="6" t="e">
        <f t="shared" si="254"/>
        <v>#VALUE!</v>
      </c>
      <c r="AD369" s="6" t="e">
        <f t="shared" si="255"/>
        <v>#VALUE!</v>
      </c>
      <c r="AE369" s="6" t="e">
        <f t="shared" si="256"/>
        <v>#VALUE!</v>
      </c>
      <c r="AF369" s="6" t="e">
        <f t="shared" si="257"/>
        <v>#VALUE!</v>
      </c>
      <c r="AG369" s="6" t="e">
        <f t="shared" si="258"/>
        <v>#VALUE!</v>
      </c>
      <c r="AH369" s="6"/>
      <c r="AI369" s="6">
        <f t="shared" si="259"/>
        <v>105</v>
      </c>
      <c r="AJ369" s="6" t="str">
        <f t="shared" si="260"/>
        <v>ו' וערבי חג מ 09:00 עד 13:00 ביתר הימים והשעות החניה במקום החניה הראשון הצמוד לתמרור זה מיועד לרכב הנושא תג נכה בלבד</v>
      </c>
      <c r="AK369" s="6">
        <f t="shared" si="261"/>
        <v>1</v>
      </c>
      <c r="AL369" s="6">
        <f t="shared" si="262"/>
        <v>17</v>
      </c>
      <c r="AM369" s="6" t="str">
        <f t="shared" si="263"/>
        <v>09:00</v>
      </c>
      <c r="AN369" s="6">
        <f t="shared" si="264"/>
        <v>26</v>
      </c>
      <c r="AO369" s="6" t="str">
        <f t="shared" si="265"/>
        <v>13:00</v>
      </c>
      <c r="AP369" s="6">
        <f t="shared" si="266"/>
        <v>116</v>
      </c>
      <c r="AQ369" s="6" t="str">
        <f t="shared" si="267"/>
        <v>00 ביתר הימים והשעות החניה במקום החניה הראשון הצמוד לתמרור זה מיועד לרכב הנושא תג נכה בלבד</v>
      </c>
      <c r="AR369" s="6" t="e">
        <f t="shared" si="268"/>
        <v>#VALUE!</v>
      </c>
      <c r="AS369" s="6" t="e">
        <f t="shared" si="269"/>
        <v>#VALUE!</v>
      </c>
      <c r="AT369" s="6" t="e">
        <f t="shared" si="270"/>
        <v>#VALUE!</v>
      </c>
      <c r="AU369" s="6" t="e">
        <f t="shared" si="271"/>
        <v>#VALUE!</v>
      </c>
      <c r="AV369" s="12">
        <f>IFERROR(VLOOKUP(K369,'prika 24h list'!A:B,2,FALSE),0)</f>
        <v>0</v>
      </c>
    </row>
    <row r="370" spans="1:48" ht="187.2" x14ac:dyDescent="0.3">
      <c r="A370" s="1" t="s">
        <v>371</v>
      </c>
      <c r="B370" s="1">
        <v>3129081</v>
      </c>
      <c r="C370" s="16" t="s">
        <v>953</v>
      </c>
      <c r="D370" s="6">
        <f t="shared" si="229"/>
        <v>17</v>
      </c>
      <c r="E370" s="6" t="str">
        <f t="shared" si="230"/>
        <v>קף 16</v>
      </c>
      <c r="F370" s="6">
        <f t="shared" si="231"/>
        <v>3</v>
      </c>
      <c r="G370" s="6">
        <f t="shared" si="232"/>
        <v>5</v>
      </c>
      <c r="H370" s="6">
        <f t="shared" si="233"/>
        <v>16</v>
      </c>
      <c r="I370" s="6">
        <f t="shared" si="234"/>
        <v>21</v>
      </c>
      <c r="J370" s="6">
        <f t="shared" si="235"/>
        <v>212</v>
      </c>
      <c r="K370" s="9" t="str">
        <f t="shared" si="236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70" s="6" t="e">
        <f t="shared" si="237"/>
        <v>#VALUE!</v>
      </c>
      <c r="M370" s="6" t="e">
        <f t="shared" si="238"/>
        <v>#VALUE!</v>
      </c>
      <c r="N370" s="6" t="e">
        <f t="shared" si="239"/>
        <v>#VALUE!</v>
      </c>
      <c r="O370" s="6" t="e">
        <f t="shared" si="240"/>
        <v>#VALUE!</v>
      </c>
      <c r="P370" s="6" t="e">
        <f t="shared" si="241"/>
        <v>#VALUE!</v>
      </c>
      <c r="Q370" s="6">
        <f t="shared" si="242"/>
        <v>192</v>
      </c>
      <c r="R370" s="6" t="e">
        <f t="shared" si="243"/>
        <v>#VALUE!</v>
      </c>
      <c r="S370" s="6" t="e">
        <f t="shared" si="244"/>
        <v>#VALUE!</v>
      </c>
      <c r="T370" s="6" t="e">
        <f t="shared" si="245"/>
        <v>#VALUE!</v>
      </c>
      <c r="U370" s="6" t="e">
        <f t="shared" si="246"/>
        <v>#VALUE!</v>
      </c>
      <c r="V370" s="6" t="e">
        <f t="shared" si="247"/>
        <v>#VALUE!</v>
      </c>
      <c r="W370" s="6">
        <f t="shared" si="248"/>
        <v>80</v>
      </c>
      <c r="X370" s="6">
        <f t="shared" si="249"/>
        <v>93</v>
      </c>
      <c r="Y370" s="6" t="str">
        <f t="shared" si="250"/>
        <v>08:00</v>
      </c>
      <c r="Z370" s="6">
        <f t="shared" si="251"/>
        <v>102</v>
      </c>
      <c r="AA370" s="6" t="str">
        <f t="shared" si="252"/>
        <v>15:00</v>
      </c>
      <c r="AB370" s="6">
        <f t="shared" si="253"/>
        <v>192</v>
      </c>
      <c r="AC370" s="6" t="str">
        <f t="shared" si="254"/>
        <v>00 ביתר הימים והשעות החניה במקום החניה הראשון הצמוד לתמרור זה מיועד לרכב הנושא תג נכה בלבד</v>
      </c>
      <c r="AD370" s="6" t="e">
        <f t="shared" si="255"/>
        <v>#VALUE!</v>
      </c>
      <c r="AE370" s="6" t="e">
        <f t="shared" si="256"/>
        <v>#VALUE!</v>
      </c>
      <c r="AF370" s="6" t="e">
        <f t="shared" si="257"/>
        <v>#VALUE!</v>
      </c>
      <c r="AG370" s="6" t="e">
        <f t="shared" si="258"/>
        <v>#VALUE!</v>
      </c>
      <c r="AH370" s="6"/>
      <c r="AI370" s="6">
        <f t="shared" si="259"/>
        <v>190</v>
      </c>
      <c r="AJ370" s="6" t="str">
        <f t="shared" si="260"/>
        <v>בד</v>
      </c>
      <c r="AK370" s="6" t="e">
        <f t="shared" si="261"/>
        <v>#VALUE!</v>
      </c>
      <c r="AL370" s="6" t="e">
        <f t="shared" si="262"/>
        <v>#VALUE!</v>
      </c>
      <c r="AM370" s="6" t="e">
        <f t="shared" si="263"/>
        <v>#VALUE!</v>
      </c>
      <c r="AN370" s="6" t="e">
        <f t="shared" si="264"/>
        <v>#VALUE!</v>
      </c>
      <c r="AO370" s="6" t="e">
        <f t="shared" si="265"/>
        <v>#VALUE!</v>
      </c>
      <c r="AP370" s="6">
        <f t="shared" si="266"/>
        <v>2</v>
      </c>
      <c r="AQ370" s="6" t="e">
        <f t="shared" si="267"/>
        <v>#VALUE!</v>
      </c>
      <c r="AR370" s="6" t="e">
        <f t="shared" si="268"/>
        <v>#VALUE!</v>
      </c>
      <c r="AS370" s="6" t="e">
        <f t="shared" si="269"/>
        <v>#VALUE!</v>
      </c>
      <c r="AT370" s="6" t="e">
        <f t="shared" si="270"/>
        <v>#VALUE!</v>
      </c>
      <c r="AU370" s="6" t="e">
        <f t="shared" si="271"/>
        <v>#VALUE!</v>
      </c>
      <c r="AV370" s="12">
        <f>IFERROR(VLOOKUP(K370,'prika 24h list'!A:B,2,FALSE),0)</f>
        <v>0</v>
      </c>
    </row>
    <row r="371" spans="1:48" ht="144" x14ac:dyDescent="0.3">
      <c r="A371" s="1" t="s">
        <v>372</v>
      </c>
      <c r="B371" s="1">
        <v>3129091</v>
      </c>
      <c r="C371" s="16" t="s">
        <v>954</v>
      </c>
      <c r="D371" s="6">
        <f t="shared" si="229"/>
        <v>16</v>
      </c>
      <c r="E371" s="6" t="str">
        <f t="shared" si="230"/>
        <v>וקף 6</v>
      </c>
      <c r="F371" s="6">
        <f t="shared" si="231"/>
        <v>4</v>
      </c>
      <c r="G371" s="6">
        <f t="shared" si="232"/>
        <v>5</v>
      </c>
      <c r="H371" s="6">
        <f t="shared" si="233"/>
        <v>6</v>
      </c>
      <c r="I371" s="6">
        <f t="shared" si="234"/>
        <v>20</v>
      </c>
      <c r="J371" s="6">
        <f t="shared" si="235"/>
        <v>196</v>
      </c>
      <c r="K371" s="9" t="str">
        <f t="shared" si="236"/>
        <v>פריקה וטעינה רציפה מותרת לכלי רכב המוגדרים ברשיונם "משא", "מסחרי", ו"אחוד" בלבד בימים א' עד ו' מ 07:00 עד 15:00 ביתר הימים והשעות החניה מותרת לרכב הנושא תג נכה בלבד רכב אחר יגרר</v>
      </c>
      <c r="L371" s="6" t="e">
        <f t="shared" si="237"/>
        <v>#VALUE!</v>
      </c>
      <c r="M371" s="6" t="e">
        <f t="shared" si="238"/>
        <v>#VALUE!</v>
      </c>
      <c r="N371" s="6" t="e">
        <f t="shared" si="239"/>
        <v>#VALUE!</v>
      </c>
      <c r="O371" s="6" t="e">
        <f t="shared" si="240"/>
        <v>#VALUE!</v>
      </c>
      <c r="P371" s="6" t="e">
        <f t="shared" si="241"/>
        <v>#VALUE!</v>
      </c>
      <c r="Q371" s="6">
        <f t="shared" si="242"/>
        <v>177</v>
      </c>
      <c r="R371" s="6" t="e">
        <f t="shared" si="243"/>
        <v>#VALUE!</v>
      </c>
      <c r="S371" s="6" t="e">
        <f t="shared" si="244"/>
        <v>#VALUE!</v>
      </c>
      <c r="T371" s="6" t="e">
        <f t="shared" si="245"/>
        <v>#VALUE!</v>
      </c>
      <c r="U371" s="6" t="e">
        <f t="shared" si="246"/>
        <v>#VALUE!</v>
      </c>
      <c r="V371" s="6" t="e">
        <f t="shared" si="247"/>
        <v>#VALUE!</v>
      </c>
      <c r="W371" s="6">
        <f t="shared" si="248"/>
        <v>87</v>
      </c>
      <c r="X371" s="6">
        <f t="shared" si="249"/>
        <v>100</v>
      </c>
      <c r="Y371" s="6" t="str">
        <f t="shared" si="250"/>
        <v>07:00</v>
      </c>
      <c r="Z371" s="6">
        <f t="shared" si="251"/>
        <v>109</v>
      </c>
      <c r="AA371" s="6" t="str">
        <f t="shared" si="252"/>
        <v>15:00</v>
      </c>
      <c r="AB371" s="6">
        <f t="shared" si="253"/>
        <v>177</v>
      </c>
      <c r="AC371" s="6" t="str">
        <f t="shared" si="254"/>
        <v>00 ביתר הימים והשעות החניה מותרת לרכב הנושא תג נכה בלבד רכב אחר יגרר</v>
      </c>
      <c r="AD371" s="6" t="e">
        <f t="shared" si="255"/>
        <v>#VALUE!</v>
      </c>
      <c r="AE371" s="6" t="e">
        <f t="shared" si="256"/>
        <v>#VALUE!</v>
      </c>
      <c r="AF371" s="6" t="e">
        <f t="shared" si="257"/>
        <v>#VALUE!</v>
      </c>
      <c r="AG371" s="6" t="e">
        <f t="shared" si="258"/>
        <v>#VALUE!</v>
      </c>
      <c r="AH371" s="6"/>
      <c r="AI371" s="6">
        <f t="shared" si="259"/>
        <v>175</v>
      </c>
      <c r="AJ371" s="6" t="str">
        <f t="shared" si="260"/>
        <v>רר</v>
      </c>
      <c r="AK371" s="6" t="e">
        <f t="shared" si="261"/>
        <v>#VALUE!</v>
      </c>
      <c r="AL371" s="6" t="e">
        <f t="shared" si="262"/>
        <v>#VALUE!</v>
      </c>
      <c r="AM371" s="6" t="e">
        <f t="shared" si="263"/>
        <v>#VALUE!</v>
      </c>
      <c r="AN371" s="6" t="e">
        <f t="shared" si="264"/>
        <v>#VALUE!</v>
      </c>
      <c r="AO371" s="6" t="e">
        <f t="shared" si="265"/>
        <v>#VALUE!</v>
      </c>
      <c r="AP371" s="6">
        <f t="shared" si="266"/>
        <v>2</v>
      </c>
      <c r="AQ371" s="6" t="e">
        <f t="shared" si="267"/>
        <v>#VALUE!</v>
      </c>
      <c r="AR371" s="6" t="e">
        <f t="shared" si="268"/>
        <v>#VALUE!</v>
      </c>
      <c r="AS371" s="6" t="e">
        <f t="shared" si="269"/>
        <v>#VALUE!</v>
      </c>
      <c r="AT371" s="6" t="e">
        <f t="shared" si="270"/>
        <v>#VALUE!</v>
      </c>
      <c r="AU371" s="6" t="e">
        <f t="shared" si="271"/>
        <v>#VALUE!</v>
      </c>
      <c r="AV371" s="12">
        <f>IFERROR(VLOOKUP(K371,'prika 24h list'!A:B,2,FALSE),0)</f>
        <v>0</v>
      </c>
    </row>
    <row r="372" spans="1:48" ht="187.2" x14ac:dyDescent="0.3">
      <c r="A372" s="1" t="s">
        <v>373</v>
      </c>
      <c r="B372" s="1">
        <v>3129103</v>
      </c>
      <c r="C372" s="16" t="s">
        <v>955</v>
      </c>
      <c r="D372" s="6">
        <f t="shared" si="229"/>
        <v>17</v>
      </c>
      <c r="E372" s="6" t="str">
        <f t="shared" si="230"/>
        <v>קף 12</v>
      </c>
      <c r="F372" s="6">
        <f t="shared" si="231"/>
        <v>3</v>
      </c>
      <c r="G372" s="6">
        <f t="shared" si="232"/>
        <v>5</v>
      </c>
      <c r="H372" s="6">
        <f t="shared" si="233"/>
        <v>12</v>
      </c>
      <c r="I372" s="6">
        <f t="shared" si="234"/>
        <v>21</v>
      </c>
      <c r="J372" s="6">
        <f t="shared" si="235"/>
        <v>212</v>
      </c>
      <c r="K372" s="9" t="str">
        <f t="shared" si="236"/>
        <v>פריקה וטעינה רציפה מותרת לכלי רכב המוגדרים ברישיונם "משא" "מסחרי" ו"אחוד" בימי א' עד ו' מ 09:00 עד 17:00 ביתר הימים והשעות החניה במקום החניה הראשון הצמוד לתמרור זה מיועד לרכב הנושא תג נכה בלבד</v>
      </c>
      <c r="L372" s="6" t="e">
        <f t="shared" si="237"/>
        <v>#VALUE!</v>
      </c>
      <c r="M372" s="6" t="e">
        <f t="shared" si="238"/>
        <v>#VALUE!</v>
      </c>
      <c r="N372" s="6" t="e">
        <f t="shared" si="239"/>
        <v>#VALUE!</v>
      </c>
      <c r="O372" s="6" t="e">
        <f t="shared" si="240"/>
        <v>#VALUE!</v>
      </c>
      <c r="P372" s="6" t="e">
        <f t="shared" si="241"/>
        <v>#VALUE!</v>
      </c>
      <c r="Q372" s="6">
        <f t="shared" si="242"/>
        <v>192</v>
      </c>
      <c r="R372" s="6" t="e">
        <f t="shared" si="243"/>
        <v>#VALUE!</v>
      </c>
      <c r="S372" s="6" t="e">
        <f t="shared" si="244"/>
        <v>#VALUE!</v>
      </c>
      <c r="T372" s="6" t="e">
        <f t="shared" si="245"/>
        <v>#VALUE!</v>
      </c>
      <c r="U372" s="6" t="e">
        <f t="shared" si="246"/>
        <v>#VALUE!</v>
      </c>
      <c r="V372" s="6" t="e">
        <f t="shared" si="247"/>
        <v>#VALUE!</v>
      </c>
      <c r="W372" s="6">
        <f t="shared" si="248"/>
        <v>80</v>
      </c>
      <c r="X372" s="6">
        <f t="shared" si="249"/>
        <v>93</v>
      </c>
      <c r="Y372" s="6" t="str">
        <f t="shared" si="250"/>
        <v>09:00</v>
      </c>
      <c r="Z372" s="6">
        <f t="shared" si="251"/>
        <v>102</v>
      </c>
      <c r="AA372" s="6" t="str">
        <f t="shared" si="252"/>
        <v>17:00</v>
      </c>
      <c r="AB372" s="6">
        <f t="shared" si="253"/>
        <v>192</v>
      </c>
      <c r="AC372" s="6" t="str">
        <f t="shared" si="254"/>
        <v>00 ביתר הימים והשעות החניה במקום החניה הראשון הצמוד לתמרור זה מיועד לרכב הנושא תג נכה בלבד</v>
      </c>
      <c r="AD372" s="6" t="e">
        <f t="shared" si="255"/>
        <v>#VALUE!</v>
      </c>
      <c r="AE372" s="6" t="e">
        <f t="shared" si="256"/>
        <v>#VALUE!</v>
      </c>
      <c r="AF372" s="6" t="e">
        <f t="shared" si="257"/>
        <v>#VALUE!</v>
      </c>
      <c r="AG372" s="6" t="e">
        <f t="shared" si="258"/>
        <v>#VALUE!</v>
      </c>
      <c r="AH372" s="6"/>
      <c r="AI372" s="6">
        <f t="shared" si="259"/>
        <v>190</v>
      </c>
      <c r="AJ372" s="6" t="str">
        <f t="shared" si="260"/>
        <v>בד</v>
      </c>
      <c r="AK372" s="6" t="e">
        <f t="shared" si="261"/>
        <v>#VALUE!</v>
      </c>
      <c r="AL372" s="6" t="e">
        <f t="shared" si="262"/>
        <v>#VALUE!</v>
      </c>
      <c r="AM372" s="6" t="e">
        <f t="shared" si="263"/>
        <v>#VALUE!</v>
      </c>
      <c r="AN372" s="6" t="e">
        <f t="shared" si="264"/>
        <v>#VALUE!</v>
      </c>
      <c r="AO372" s="6" t="e">
        <f t="shared" si="265"/>
        <v>#VALUE!</v>
      </c>
      <c r="AP372" s="6">
        <f t="shared" si="266"/>
        <v>2</v>
      </c>
      <c r="AQ372" s="6" t="e">
        <f t="shared" si="267"/>
        <v>#VALUE!</v>
      </c>
      <c r="AR372" s="6" t="e">
        <f t="shared" si="268"/>
        <v>#VALUE!</v>
      </c>
      <c r="AS372" s="6" t="e">
        <f t="shared" si="269"/>
        <v>#VALUE!</v>
      </c>
      <c r="AT372" s="6" t="e">
        <f t="shared" si="270"/>
        <v>#VALUE!</v>
      </c>
      <c r="AU372" s="6" t="e">
        <f t="shared" si="271"/>
        <v>#VALUE!</v>
      </c>
      <c r="AV372" s="12">
        <f>IFERROR(VLOOKUP(K372,'prika 24h list'!A:B,2,FALSE),0)</f>
        <v>0</v>
      </c>
    </row>
    <row r="373" spans="1:48" ht="201.6" x14ac:dyDescent="0.3">
      <c r="A373" s="1" t="s">
        <v>374</v>
      </c>
      <c r="B373" s="1">
        <v>1043692</v>
      </c>
      <c r="C373" s="16" t="s">
        <v>703</v>
      </c>
      <c r="D373" s="6" t="e">
        <f t="shared" si="229"/>
        <v>#VALUE!</v>
      </c>
      <c r="E373" s="6" t="e">
        <f t="shared" si="230"/>
        <v>#VALUE!</v>
      </c>
      <c r="F373" s="6" t="e">
        <f t="shared" si="231"/>
        <v>#VALUE!</v>
      </c>
      <c r="G373" s="6" t="e">
        <f t="shared" si="232"/>
        <v>#VALUE!</v>
      </c>
      <c r="H373" s="6" t="e">
        <f t="shared" si="233"/>
        <v>#VALUE!</v>
      </c>
      <c r="I373" s="6">
        <f t="shared" si="234"/>
        <v>14</v>
      </c>
      <c r="J373" s="6">
        <f t="shared" si="235"/>
        <v>211</v>
      </c>
      <c r="K373" s="9" t="str">
        <f t="shared" si="236"/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373" s="6" t="e">
        <f t="shared" si="237"/>
        <v>#VALUE!</v>
      </c>
      <c r="M373" s="6" t="e">
        <f t="shared" si="238"/>
        <v>#VALUE!</v>
      </c>
      <c r="N373" s="6" t="e">
        <f t="shared" si="239"/>
        <v>#VALUE!</v>
      </c>
      <c r="O373" s="6" t="e">
        <f t="shared" si="240"/>
        <v>#VALUE!</v>
      </c>
      <c r="P373" s="6" t="e">
        <f t="shared" si="241"/>
        <v>#VALUE!</v>
      </c>
      <c r="Q373" s="6">
        <f t="shared" si="242"/>
        <v>198</v>
      </c>
      <c r="R373" s="6" t="e">
        <f t="shared" si="243"/>
        <v>#VALUE!</v>
      </c>
      <c r="S373" s="6" t="e">
        <f t="shared" si="244"/>
        <v>#VALUE!</v>
      </c>
      <c r="T373" s="6" t="e">
        <f t="shared" si="245"/>
        <v>#VALUE!</v>
      </c>
      <c r="U373" s="6" t="e">
        <f t="shared" si="246"/>
        <v>#VALUE!</v>
      </c>
      <c r="V373" s="6" t="e">
        <f t="shared" si="247"/>
        <v>#VALUE!</v>
      </c>
      <c r="W373" s="6" t="e">
        <f t="shared" si="248"/>
        <v>#VALUE!</v>
      </c>
      <c r="X373" s="6" t="e">
        <f t="shared" si="249"/>
        <v>#VALUE!</v>
      </c>
      <c r="Y373" s="6" t="e">
        <f t="shared" si="250"/>
        <v>#VALUE!</v>
      </c>
      <c r="Z373" s="6" t="e">
        <f t="shared" si="251"/>
        <v>#VALUE!</v>
      </c>
      <c r="AA373" s="6" t="e">
        <f t="shared" si="252"/>
        <v>#VALUE!</v>
      </c>
      <c r="AB373" s="6">
        <f t="shared" si="253"/>
        <v>198</v>
      </c>
      <c r="AC373" s="6" t="e">
        <f t="shared" si="254"/>
        <v>#VALUE!</v>
      </c>
      <c r="AD373" s="6" t="e">
        <f t="shared" si="255"/>
        <v>#VALUE!</v>
      </c>
      <c r="AE373" s="6" t="e">
        <f t="shared" si="256"/>
        <v>#VALUE!</v>
      </c>
      <c r="AF373" s="6" t="e">
        <f t="shared" si="257"/>
        <v>#VALUE!</v>
      </c>
      <c r="AG373" s="6" t="e">
        <f t="shared" si="258"/>
        <v>#VALUE!</v>
      </c>
      <c r="AH373" s="6"/>
      <c r="AI373" s="6">
        <f t="shared" si="259"/>
        <v>196</v>
      </c>
      <c r="AJ373" s="6" t="str">
        <f t="shared" si="260"/>
        <v>כב</v>
      </c>
      <c r="AK373" s="6" t="e">
        <f t="shared" si="261"/>
        <v>#VALUE!</v>
      </c>
      <c r="AL373" s="6" t="e">
        <f t="shared" si="262"/>
        <v>#VALUE!</v>
      </c>
      <c r="AM373" s="6" t="e">
        <f t="shared" si="263"/>
        <v>#VALUE!</v>
      </c>
      <c r="AN373" s="6" t="e">
        <f t="shared" si="264"/>
        <v>#VALUE!</v>
      </c>
      <c r="AO373" s="6" t="e">
        <f t="shared" si="265"/>
        <v>#VALUE!</v>
      </c>
      <c r="AP373" s="6">
        <f t="shared" si="266"/>
        <v>2</v>
      </c>
      <c r="AQ373" s="6" t="e">
        <f t="shared" si="267"/>
        <v>#VALUE!</v>
      </c>
      <c r="AR373" s="6" t="e">
        <f t="shared" si="268"/>
        <v>#VALUE!</v>
      </c>
      <c r="AS373" s="6" t="e">
        <f t="shared" si="269"/>
        <v>#VALUE!</v>
      </c>
      <c r="AT373" s="6" t="e">
        <f t="shared" si="270"/>
        <v>#VALUE!</v>
      </c>
      <c r="AU373" s="6" t="e">
        <f t="shared" si="271"/>
        <v>#VALUE!</v>
      </c>
      <c r="AV373" s="12">
        <f>IFERROR(VLOOKUP(K373,'prika 24h list'!A:B,2,FALSE),0)</f>
        <v>0</v>
      </c>
    </row>
    <row r="374" spans="1:48" ht="201.6" x14ac:dyDescent="0.3">
      <c r="A374" s="1" t="s">
        <v>375</v>
      </c>
      <c r="B374" s="1">
        <v>1043712</v>
      </c>
      <c r="C374" s="16" t="s">
        <v>956</v>
      </c>
      <c r="D374" s="6">
        <f t="shared" si="229"/>
        <v>17</v>
      </c>
      <c r="E374" s="6" t="str">
        <f t="shared" si="230"/>
        <v>קף 12</v>
      </c>
      <c r="F374" s="6">
        <f t="shared" si="231"/>
        <v>3</v>
      </c>
      <c r="G374" s="6">
        <f t="shared" si="232"/>
        <v>5</v>
      </c>
      <c r="H374" s="6">
        <f t="shared" si="233"/>
        <v>12</v>
      </c>
      <c r="I374" s="6">
        <f t="shared" si="234"/>
        <v>27</v>
      </c>
      <c r="J374" s="6">
        <f t="shared" si="235"/>
        <v>224</v>
      </c>
      <c r="K374" s="9" t="str">
        <f t="shared" si="236"/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374" s="6" t="e">
        <f t="shared" si="237"/>
        <v>#VALUE!</v>
      </c>
      <c r="M374" s="6" t="e">
        <f t="shared" si="238"/>
        <v>#VALUE!</v>
      </c>
      <c r="N374" s="6" t="e">
        <f t="shared" si="239"/>
        <v>#VALUE!</v>
      </c>
      <c r="O374" s="6" t="e">
        <f t="shared" si="240"/>
        <v>#VALUE!</v>
      </c>
      <c r="P374" s="6" t="e">
        <f t="shared" si="241"/>
        <v>#VALUE!</v>
      </c>
      <c r="Q374" s="6">
        <f t="shared" si="242"/>
        <v>198</v>
      </c>
      <c r="R374" s="6" t="e">
        <f t="shared" si="243"/>
        <v>#VALUE!</v>
      </c>
      <c r="S374" s="6" t="e">
        <f t="shared" si="244"/>
        <v>#VALUE!</v>
      </c>
      <c r="T374" s="6" t="e">
        <f t="shared" si="245"/>
        <v>#VALUE!</v>
      </c>
      <c r="U374" s="6" t="e">
        <f t="shared" si="246"/>
        <v>#VALUE!</v>
      </c>
      <c r="V374" s="6" t="e">
        <f t="shared" si="247"/>
        <v>#VALUE!</v>
      </c>
      <c r="W374" s="6" t="e">
        <f t="shared" si="248"/>
        <v>#VALUE!</v>
      </c>
      <c r="X374" s="6" t="e">
        <f t="shared" si="249"/>
        <v>#VALUE!</v>
      </c>
      <c r="Y374" s="6" t="e">
        <f t="shared" si="250"/>
        <v>#VALUE!</v>
      </c>
      <c r="Z374" s="6" t="e">
        <f t="shared" si="251"/>
        <v>#VALUE!</v>
      </c>
      <c r="AA374" s="6" t="e">
        <f t="shared" si="252"/>
        <v>#VALUE!</v>
      </c>
      <c r="AB374" s="6">
        <f t="shared" si="253"/>
        <v>198</v>
      </c>
      <c r="AC374" s="6" t="e">
        <f t="shared" si="254"/>
        <v>#VALUE!</v>
      </c>
      <c r="AD374" s="6" t="e">
        <f t="shared" si="255"/>
        <v>#VALUE!</v>
      </c>
      <c r="AE374" s="6" t="e">
        <f t="shared" si="256"/>
        <v>#VALUE!</v>
      </c>
      <c r="AF374" s="6" t="e">
        <f t="shared" si="257"/>
        <v>#VALUE!</v>
      </c>
      <c r="AG374" s="6" t="e">
        <f t="shared" si="258"/>
        <v>#VALUE!</v>
      </c>
      <c r="AH374" s="6"/>
      <c r="AI374" s="6">
        <f t="shared" si="259"/>
        <v>196</v>
      </c>
      <c r="AJ374" s="6" t="str">
        <f t="shared" si="260"/>
        <v>כב</v>
      </c>
      <c r="AK374" s="6" t="e">
        <f t="shared" si="261"/>
        <v>#VALUE!</v>
      </c>
      <c r="AL374" s="6" t="e">
        <f t="shared" si="262"/>
        <v>#VALUE!</v>
      </c>
      <c r="AM374" s="6" t="e">
        <f t="shared" si="263"/>
        <v>#VALUE!</v>
      </c>
      <c r="AN374" s="6" t="e">
        <f t="shared" si="264"/>
        <v>#VALUE!</v>
      </c>
      <c r="AO374" s="6" t="e">
        <f t="shared" si="265"/>
        <v>#VALUE!</v>
      </c>
      <c r="AP374" s="6">
        <f t="shared" si="266"/>
        <v>2</v>
      </c>
      <c r="AQ374" s="6" t="e">
        <f t="shared" si="267"/>
        <v>#VALUE!</v>
      </c>
      <c r="AR374" s="6" t="e">
        <f t="shared" si="268"/>
        <v>#VALUE!</v>
      </c>
      <c r="AS374" s="6" t="e">
        <f t="shared" si="269"/>
        <v>#VALUE!</v>
      </c>
      <c r="AT374" s="6" t="e">
        <f t="shared" si="270"/>
        <v>#VALUE!</v>
      </c>
      <c r="AU374" s="6" t="e">
        <f t="shared" si="271"/>
        <v>#VALUE!</v>
      </c>
      <c r="AV374" s="12">
        <f>IFERROR(VLOOKUP(K374,'prika 24h list'!A:B,2,FALSE),0)</f>
        <v>0</v>
      </c>
    </row>
    <row r="375" spans="1:48" ht="144" x14ac:dyDescent="0.3">
      <c r="A375" s="1" t="s">
        <v>376</v>
      </c>
      <c r="B375" s="1">
        <v>1048004</v>
      </c>
      <c r="C375" s="16" t="s">
        <v>957</v>
      </c>
      <c r="D375" s="6">
        <f t="shared" si="229"/>
        <v>17</v>
      </c>
      <c r="E375" s="6" t="str">
        <f t="shared" si="230"/>
        <v>קף 18</v>
      </c>
      <c r="F375" s="6">
        <f t="shared" si="231"/>
        <v>3</v>
      </c>
      <c r="G375" s="6">
        <f t="shared" si="232"/>
        <v>5</v>
      </c>
      <c r="H375" s="6">
        <f t="shared" si="233"/>
        <v>18</v>
      </c>
      <c r="I375" s="6">
        <f t="shared" si="234"/>
        <v>27</v>
      </c>
      <c r="J375" s="6">
        <f t="shared" si="235"/>
        <v>200</v>
      </c>
      <c r="K375" s="9" t="str">
        <f t="shared" si="236"/>
        <v>פריקה וטעינה רציפה לכלי רכב המוגדרים ברשיונם "משא", "מסחרי" ו- "אחוד" בלבד בימים א' עד ה' משעה 09:00 עד 15:00 רכב החונה בניגוד לחוק- יגרר ביתר השעות מותרת החניה לכל סוגי הרכב</v>
      </c>
      <c r="L375" s="6">
        <f t="shared" si="237"/>
        <v>82</v>
      </c>
      <c r="M375" s="6">
        <f t="shared" si="238"/>
        <v>98</v>
      </c>
      <c r="N375" s="6" t="str">
        <f t="shared" si="239"/>
        <v>09:00</v>
      </c>
      <c r="O375" s="6">
        <f t="shared" si="240"/>
        <v>107</v>
      </c>
      <c r="P375" s="6" t="str">
        <f t="shared" si="241"/>
        <v>15:00</v>
      </c>
      <c r="Q375" s="6">
        <f t="shared" si="242"/>
        <v>174</v>
      </c>
      <c r="R375" s="6" t="str">
        <f t="shared" si="243"/>
        <v>00 רכב החונה בניגוד לחוק- יגרר ביתר השעות מותרת החניה לכל סוגי הרכב</v>
      </c>
      <c r="S375" s="6" t="e">
        <f t="shared" si="244"/>
        <v>#VALUE!</v>
      </c>
      <c r="T375" s="6" t="e">
        <f t="shared" si="245"/>
        <v>#VALUE!</v>
      </c>
      <c r="U375" s="6" t="e">
        <f t="shared" si="246"/>
        <v>#VALUE!</v>
      </c>
      <c r="V375" s="6" t="e">
        <f t="shared" si="247"/>
        <v>#VALUE!</v>
      </c>
      <c r="W375" s="6" t="e">
        <f t="shared" si="248"/>
        <v>#VALUE!</v>
      </c>
      <c r="X375" s="6" t="e">
        <f t="shared" si="249"/>
        <v>#VALUE!</v>
      </c>
      <c r="Y375" s="6" t="e">
        <f t="shared" si="250"/>
        <v>#VALUE!</v>
      </c>
      <c r="Z375" s="6" t="e">
        <f t="shared" si="251"/>
        <v>#VALUE!</v>
      </c>
      <c r="AA375" s="6" t="e">
        <f t="shared" si="252"/>
        <v>#VALUE!</v>
      </c>
      <c r="AB375" s="6">
        <f t="shared" si="253"/>
        <v>174</v>
      </c>
      <c r="AC375" s="6" t="e">
        <f t="shared" si="254"/>
        <v>#VALUE!</v>
      </c>
      <c r="AD375" s="6" t="e">
        <f t="shared" si="255"/>
        <v>#VALUE!</v>
      </c>
      <c r="AE375" s="6" t="e">
        <f t="shared" si="256"/>
        <v>#VALUE!</v>
      </c>
      <c r="AF375" s="6" t="e">
        <f t="shared" si="257"/>
        <v>#VALUE!</v>
      </c>
      <c r="AG375" s="6" t="e">
        <f t="shared" si="258"/>
        <v>#VALUE!</v>
      </c>
      <c r="AH375" s="6"/>
      <c r="AI375" s="6">
        <f t="shared" si="259"/>
        <v>172</v>
      </c>
      <c r="AJ375" s="6" t="str">
        <f t="shared" si="260"/>
        <v>כב</v>
      </c>
      <c r="AK375" s="6" t="e">
        <f t="shared" si="261"/>
        <v>#VALUE!</v>
      </c>
      <c r="AL375" s="6" t="e">
        <f t="shared" si="262"/>
        <v>#VALUE!</v>
      </c>
      <c r="AM375" s="6" t="e">
        <f t="shared" si="263"/>
        <v>#VALUE!</v>
      </c>
      <c r="AN375" s="6" t="e">
        <f t="shared" si="264"/>
        <v>#VALUE!</v>
      </c>
      <c r="AO375" s="6" t="e">
        <f t="shared" si="265"/>
        <v>#VALUE!</v>
      </c>
      <c r="AP375" s="6">
        <f t="shared" si="266"/>
        <v>2</v>
      </c>
      <c r="AQ375" s="6" t="e">
        <f t="shared" si="267"/>
        <v>#VALUE!</v>
      </c>
      <c r="AR375" s="6" t="e">
        <f t="shared" si="268"/>
        <v>#VALUE!</v>
      </c>
      <c r="AS375" s="6" t="e">
        <f t="shared" si="269"/>
        <v>#VALUE!</v>
      </c>
      <c r="AT375" s="6" t="e">
        <f t="shared" si="270"/>
        <v>#VALUE!</v>
      </c>
      <c r="AU375" s="6" t="e">
        <f t="shared" si="271"/>
        <v>#VALUE!</v>
      </c>
      <c r="AV375" s="12">
        <f>IFERROR(VLOOKUP(K375,'prika 24h list'!A:B,2,FALSE),0)</f>
        <v>0</v>
      </c>
    </row>
    <row r="376" spans="1:48" ht="158.4" x14ac:dyDescent="0.3">
      <c r="A376" s="1" t="s">
        <v>377</v>
      </c>
      <c r="B376" s="1">
        <v>1048029</v>
      </c>
      <c r="C376" s="16" t="s">
        <v>958</v>
      </c>
      <c r="D376" s="6">
        <f t="shared" si="229"/>
        <v>36</v>
      </c>
      <c r="E376" s="6" t="str">
        <f t="shared" si="230"/>
        <v>פה 12</v>
      </c>
      <c r="F376" s="6">
        <f t="shared" si="231"/>
        <v>3</v>
      </c>
      <c r="G376" s="6">
        <f t="shared" si="232"/>
        <v>5</v>
      </c>
      <c r="H376" s="6">
        <f t="shared" si="233"/>
        <v>12</v>
      </c>
      <c r="I376" s="6">
        <f t="shared" si="234"/>
        <v>14</v>
      </c>
      <c r="J376" s="6">
        <f t="shared" si="235"/>
        <v>203</v>
      </c>
      <c r="K376" s="9" t="str">
        <f t="shared" si="236"/>
        <v xml:space="preserve">פריקה וטעינה רציפה 12 מטר בלבד לכלי רכב המוגדרים ברשיונם "משא", "מסחרי" ו"אחוד" בלבד בימים א' עד ו' משעה 09:00 עד 15:00 רכב חונה בניגוד לחוק יגרר בשאר הימים והשעות החניה אסורה לכל סוגי הרכב </v>
      </c>
      <c r="L376" s="6" t="e">
        <f t="shared" si="237"/>
        <v>#VALUE!</v>
      </c>
      <c r="M376" s="6" t="e">
        <f t="shared" si="238"/>
        <v>#VALUE!</v>
      </c>
      <c r="N376" s="6" t="e">
        <f t="shared" si="239"/>
        <v>#VALUE!</v>
      </c>
      <c r="O376" s="6" t="e">
        <f t="shared" si="240"/>
        <v>#VALUE!</v>
      </c>
      <c r="P376" s="6" t="e">
        <f t="shared" si="241"/>
        <v>#VALUE!</v>
      </c>
      <c r="Q376" s="6">
        <f t="shared" si="242"/>
        <v>190</v>
      </c>
      <c r="R376" s="6" t="e">
        <f t="shared" si="243"/>
        <v>#VALUE!</v>
      </c>
      <c r="S376" s="6" t="e">
        <f t="shared" si="244"/>
        <v>#VALUE!</v>
      </c>
      <c r="T376" s="6" t="e">
        <f t="shared" si="245"/>
        <v>#VALUE!</v>
      </c>
      <c r="U376" s="6" t="e">
        <f t="shared" si="246"/>
        <v>#VALUE!</v>
      </c>
      <c r="V376" s="6" t="e">
        <f t="shared" si="247"/>
        <v>#VALUE!</v>
      </c>
      <c r="W376" s="6">
        <f t="shared" si="248"/>
        <v>92</v>
      </c>
      <c r="X376" s="6">
        <f t="shared" si="249"/>
        <v>108</v>
      </c>
      <c r="Y376" s="6" t="str">
        <f t="shared" si="250"/>
        <v>09:00</v>
      </c>
      <c r="Z376" s="6">
        <f t="shared" si="251"/>
        <v>117</v>
      </c>
      <c r="AA376" s="6" t="str">
        <f t="shared" si="252"/>
        <v>15:00</v>
      </c>
      <c r="AB376" s="6">
        <f t="shared" si="253"/>
        <v>190</v>
      </c>
      <c r="AC376" s="6" t="str">
        <f t="shared" si="254"/>
        <v xml:space="preserve">00 רכב חונה בניגוד לחוק יגרר בשאר הימים והשעות החניה אסורה לכל סוגי הרכב </v>
      </c>
      <c r="AD376" s="6" t="e">
        <f t="shared" si="255"/>
        <v>#VALUE!</v>
      </c>
      <c r="AE376" s="6" t="e">
        <f t="shared" si="256"/>
        <v>#VALUE!</v>
      </c>
      <c r="AF376" s="6" t="e">
        <f t="shared" si="257"/>
        <v>#VALUE!</v>
      </c>
      <c r="AG376" s="6" t="e">
        <f t="shared" si="258"/>
        <v>#VALUE!</v>
      </c>
      <c r="AH376" s="6"/>
      <c r="AI376" s="6">
        <f t="shared" si="259"/>
        <v>188</v>
      </c>
      <c r="AJ376" s="6" t="str">
        <f t="shared" si="260"/>
        <v xml:space="preserve">ב </v>
      </c>
      <c r="AK376" s="6" t="e">
        <f t="shared" si="261"/>
        <v>#VALUE!</v>
      </c>
      <c r="AL376" s="6" t="e">
        <f t="shared" si="262"/>
        <v>#VALUE!</v>
      </c>
      <c r="AM376" s="6" t="e">
        <f t="shared" si="263"/>
        <v>#VALUE!</v>
      </c>
      <c r="AN376" s="6" t="e">
        <f t="shared" si="264"/>
        <v>#VALUE!</v>
      </c>
      <c r="AO376" s="6" t="e">
        <f t="shared" si="265"/>
        <v>#VALUE!</v>
      </c>
      <c r="AP376" s="6">
        <f t="shared" si="266"/>
        <v>2</v>
      </c>
      <c r="AQ376" s="6" t="e">
        <f t="shared" si="267"/>
        <v>#VALUE!</v>
      </c>
      <c r="AR376" s="6" t="e">
        <f t="shared" si="268"/>
        <v>#VALUE!</v>
      </c>
      <c r="AS376" s="6" t="e">
        <f t="shared" si="269"/>
        <v>#VALUE!</v>
      </c>
      <c r="AT376" s="6" t="e">
        <f t="shared" si="270"/>
        <v>#VALUE!</v>
      </c>
      <c r="AU376" s="6" t="e">
        <f t="shared" si="271"/>
        <v>#VALUE!</v>
      </c>
      <c r="AV376" s="12">
        <f>IFERROR(VLOOKUP(K376,'prika 24h list'!A:B,2,FALSE),0)</f>
        <v>0</v>
      </c>
    </row>
    <row r="377" spans="1:48" ht="28.8" x14ac:dyDescent="0.3">
      <c r="A377" s="1" t="s">
        <v>378</v>
      </c>
      <c r="B377" s="1">
        <v>1048064</v>
      </c>
      <c r="C377" s="16" t="s">
        <v>959</v>
      </c>
      <c r="D377" s="6">
        <f t="shared" si="229"/>
        <v>11</v>
      </c>
      <c r="E377" s="6" t="str">
        <f t="shared" si="230"/>
        <v>__ 12</v>
      </c>
      <c r="F377" s="6">
        <f t="shared" si="231"/>
        <v>3</v>
      </c>
      <c r="G377" s="6">
        <f t="shared" si="232"/>
        <v>5</v>
      </c>
      <c r="H377" s="6">
        <f t="shared" si="233"/>
        <v>12</v>
      </c>
      <c r="I377" s="6">
        <f t="shared" si="234"/>
        <v>51</v>
      </c>
      <c r="J377" s="6">
        <f t="shared" si="235"/>
        <v>68</v>
      </c>
      <c r="K377" s="9" t="str">
        <f t="shared" si="236"/>
        <v>פריקה וטעינה מותרת</v>
      </c>
      <c r="L377" s="6" t="e">
        <f t="shared" si="237"/>
        <v>#VALUE!</v>
      </c>
      <c r="M377" s="6" t="e">
        <f t="shared" si="238"/>
        <v>#VALUE!</v>
      </c>
      <c r="N377" s="6" t="e">
        <f t="shared" si="239"/>
        <v>#VALUE!</v>
      </c>
      <c r="O377" s="6" t="e">
        <f t="shared" si="240"/>
        <v>#VALUE!</v>
      </c>
      <c r="P377" s="6" t="e">
        <f t="shared" si="241"/>
        <v>#VALUE!</v>
      </c>
      <c r="Q377" s="6">
        <f t="shared" si="242"/>
        <v>18</v>
      </c>
      <c r="R377" s="6" t="e">
        <f t="shared" si="243"/>
        <v>#VALUE!</v>
      </c>
      <c r="S377" s="6" t="e">
        <f t="shared" si="244"/>
        <v>#VALUE!</v>
      </c>
      <c r="T377" s="6" t="e">
        <f t="shared" si="245"/>
        <v>#VALUE!</v>
      </c>
      <c r="U377" s="6" t="e">
        <f t="shared" si="246"/>
        <v>#VALUE!</v>
      </c>
      <c r="V377" s="6" t="e">
        <f t="shared" si="247"/>
        <v>#VALUE!</v>
      </c>
      <c r="W377" s="6" t="e">
        <f t="shared" si="248"/>
        <v>#VALUE!</v>
      </c>
      <c r="X377" s="6" t="e">
        <f t="shared" si="249"/>
        <v>#VALUE!</v>
      </c>
      <c r="Y377" s="6" t="e">
        <f t="shared" si="250"/>
        <v>#VALUE!</v>
      </c>
      <c r="Z377" s="6" t="e">
        <f t="shared" si="251"/>
        <v>#VALUE!</v>
      </c>
      <c r="AA377" s="6" t="e">
        <f t="shared" si="252"/>
        <v>#VALUE!</v>
      </c>
      <c r="AB377" s="6">
        <f t="shared" si="253"/>
        <v>18</v>
      </c>
      <c r="AC377" s="6" t="e">
        <f t="shared" si="254"/>
        <v>#VALUE!</v>
      </c>
      <c r="AD377" s="6" t="e">
        <f t="shared" si="255"/>
        <v>#VALUE!</v>
      </c>
      <c r="AE377" s="6" t="e">
        <f t="shared" si="256"/>
        <v>#VALUE!</v>
      </c>
      <c r="AF377" s="6" t="e">
        <f t="shared" si="257"/>
        <v>#VALUE!</v>
      </c>
      <c r="AG377" s="6" t="e">
        <f t="shared" si="258"/>
        <v>#VALUE!</v>
      </c>
      <c r="AH377" s="6"/>
      <c r="AI377" s="6">
        <f t="shared" si="259"/>
        <v>16</v>
      </c>
      <c r="AJ377" s="6" t="str">
        <f t="shared" si="260"/>
        <v>רת</v>
      </c>
      <c r="AK377" s="6" t="e">
        <f t="shared" si="261"/>
        <v>#VALUE!</v>
      </c>
      <c r="AL377" s="6" t="e">
        <f t="shared" si="262"/>
        <v>#VALUE!</v>
      </c>
      <c r="AM377" s="6" t="e">
        <f t="shared" si="263"/>
        <v>#VALUE!</v>
      </c>
      <c r="AN377" s="6" t="e">
        <f t="shared" si="264"/>
        <v>#VALUE!</v>
      </c>
      <c r="AO377" s="6" t="e">
        <f t="shared" si="265"/>
        <v>#VALUE!</v>
      </c>
      <c r="AP377" s="6">
        <f t="shared" si="266"/>
        <v>2</v>
      </c>
      <c r="AQ377" s="6" t="e">
        <f t="shared" si="267"/>
        <v>#VALUE!</v>
      </c>
      <c r="AR377" s="6" t="e">
        <f t="shared" si="268"/>
        <v>#VALUE!</v>
      </c>
      <c r="AS377" s="6" t="e">
        <f t="shared" si="269"/>
        <v>#VALUE!</v>
      </c>
      <c r="AT377" s="6" t="e">
        <f t="shared" si="270"/>
        <v>#VALUE!</v>
      </c>
      <c r="AU377" s="6" t="e">
        <f t="shared" si="271"/>
        <v>#VALUE!</v>
      </c>
      <c r="AV377" s="12">
        <f>IFERROR(VLOOKUP(K377,'prika 24h list'!A:B,2,FALSE),0)</f>
        <v>24</v>
      </c>
    </row>
    <row r="378" spans="1:48" ht="28.8" x14ac:dyDescent="0.3">
      <c r="A378" s="1" t="s">
        <v>379</v>
      </c>
      <c r="B378" s="1">
        <v>1048248</v>
      </c>
      <c r="C378" s="16" t="s">
        <v>960</v>
      </c>
      <c r="D378" s="6">
        <f t="shared" si="229"/>
        <v>8</v>
      </c>
      <c r="E378" s="6" t="str">
        <f t="shared" si="230"/>
        <v>_____</v>
      </c>
      <c r="F378" s="6" t="e">
        <f t="shared" si="231"/>
        <v>#VALUE!</v>
      </c>
      <c r="G378" s="6">
        <f t="shared" si="232"/>
        <v>5</v>
      </c>
      <c r="H378" s="6" t="e">
        <f t="shared" si="233"/>
        <v>#VALUE!</v>
      </c>
      <c r="I378" s="6">
        <f t="shared" si="234"/>
        <v>81</v>
      </c>
      <c r="J378" s="6">
        <f t="shared" si="235"/>
        <v>98</v>
      </c>
      <c r="K378" s="9" t="str">
        <f t="shared" si="236"/>
        <v>פריקה וטעינה מותרת</v>
      </c>
      <c r="L378" s="6" t="e">
        <f t="shared" si="237"/>
        <v>#VALUE!</v>
      </c>
      <c r="M378" s="6" t="e">
        <f t="shared" si="238"/>
        <v>#VALUE!</v>
      </c>
      <c r="N378" s="6" t="e">
        <f t="shared" si="239"/>
        <v>#VALUE!</v>
      </c>
      <c r="O378" s="6" t="e">
        <f t="shared" si="240"/>
        <v>#VALUE!</v>
      </c>
      <c r="P378" s="6" t="e">
        <f t="shared" si="241"/>
        <v>#VALUE!</v>
      </c>
      <c r="Q378" s="6">
        <f t="shared" si="242"/>
        <v>18</v>
      </c>
      <c r="R378" s="6" t="e">
        <f t="shared" si="243"/>
        <v>#VALUE!</v>
      </c>
      <c r="S378" s="6" t="e">
        <f t="shared" si="244"/>
        <v>#VALUE!</v>
      </c>
      <c r="T378" s="6" t="e">
        <f t="shared" si="245"/>
        <v>#VALUE!</v>
      </c>
      <c r="U378" s="6" t="e">
        <f t="shared" si="246"/>
        <v>#VALUE!</v>
      </c>
      <c r="V378" s="6" t="e">
        <f t="shared" si="247"/>
        <v>#VALUE!</v>
      </c>
      <c r="W378" s="6" t="e">
        <f t="shared" si="248"/>
        <v>#VALUE!</v>
      </c>
      <c r="X378" s="6" t="e">
        <f t="shared" si="249"/>
        <v>#VALUE!</v>
      </c>
      <c r="Y378" s="6" t="e">
        <f t="shared" si="250"/>
        <v>#VALUE!</v>
      </c>
      <c r="Z378" s="6" t="e">
        <f t="shared" si="251"/>
        <v>#VALUE!</v>
      </c>
      <c r="AA378" s="6" t="e">
        <f t="shared" si="252"/>
        <v>#VALUE!</v>
      </c>
      <c r="AB378" s="6">
        <f t="shared" si="253"/>
        <v>18</v>
      </c>
      <c r="AC378" s="6" t="e">
        <f t="shared" si="254"/>
        <v>#VALUE!</v>
      </c>
      <c r="AD378" s="6" t="e">
        <f t="shared" si="255"/>
        <v>#VALUE!</v>
      </c>
      <c r="AE378" s="6" t="e">
        <f t="shared" si="256"/>
        <v>#VALUE!</v>
      </c>
      <c r="AF378" s="6" t="e">
        <f t="shared" si="257"/>
        <v>#VALUE!</v>
      </c>
      <c r="AG378" s="6" t="e">
        <f t="shared" si="258"/>
        <v>#VALUE!</v>
      </c>
      <c r="AH378" s="6"/>
      <c r="AI378" s="6">
        <f t="shared" si="259"/>
        <v>16</v>
      </c>
      <c r="AJ378" s="6" t="str">
        <f t="shared" si="260"/>
        <v>רת</v>
      </c>
      <c r="AK378" s="6" t="e">
        <f t="shared" si="261"/>
        <v>#VALUE!</v>
      </c>
      <c r="AL378" s="6" t="e">
        <f t="shared" si="262"/>
        <v>#VALUE!</v>
      </c>
      <c r="AM378" s="6" t="e">
        <f t="shared" si="263"/>
        <v>#VALUE!</v>
      </c>
      <c r="AN378" s="6" t="e">
        <f t="shared" si="264"/>
        <v>#VALUE!</v>
      </c>
      <c r="AO378" s="6" t="e">
        <f t="shared" si="265"/>
        <v>#VALUE!</v>
      </c>
      <c r="AP378" s="6">
        <f t="shared" si="266"/>
        <v>2</v>
      </c>
      <c r="AQ378" s="6" t="e">
        <f t="shared" si="267"/>
        <v>#VALUE!</v>
      </c>
      <c r="AR378" s="6" t="e">
        <f t="shared" si="268"/>
        <v>#VALUE!</v>
      </c>
      <c r="AS378" s="6" t="e">
        <f t="shared" si="269"/>
        <v>#VALUE!</v>
      </c>
      <c r="AT378" s="6" t="e">
        <f t="shared" si="270"/>
        <v>#VALUE!</v>
      </c>
      <c r="AU378" s="6" t="e">
        <f t="shared" si="271"/>
        <v>#VALUE!</v>
      </c>
      <c r="AV378" s="12">
        <f>IFERROR(VLOOKUP(K378,'prika 24h list'!A:B,2,FALSE),0)</f>
        <v>24</v>
      </c>
    </row>
    <row r="379" spans="1:48" ht="28.8" x14ac:dyDescent="0.3">
      <c r="A379" s="1" t="s">
        <v>380</v>
      </c>
      <c r="B379" s="1">
        <v>1052763</v>
      </c>
      <c r="C379" s="16" t="s">
        <v>961</v>
      </c>
      <c r="D379" s="6" t="e">
        <f t="shared" si="229"/>
        <v>#VALUE!</v>
      </c>
      <c r="E379" s="6" t="e">
        <f t="shared" si="230"/>
        <v>#VALUE!</v>
      </c>
      <c r="F379" s="6" t="e">
        <f t="shared" si="231"/>
        <v>#VALUE!</v>
      </c>
      <c r="G379" s="6" t="e">
        <f t="shared" si="232"/>
        <v>#VALUE!</v>
      </c>
      <c r="H379" s="6" t="e">
        <f t="shared" si="233"/>
        <v>#VALUE!</v>
      </c>
      <c r="I379" s="6">
        <f t="shared" si="234"/>
        <v>79</v>
      </c>
      <c r="J379" s="6">
        <f t="shared" si="235"/>
        <v>96</v>
      </c>
      <c r="K379" s="9" t="str">
        <f t="shared" si="236"/>
        <v>פריקה וטעינה מותרת</v>
      </c>
      <c r="L379" s="6" t="e">
        <f t="shared" si="237"/>
        <v>#VALUE!</v>
      </c>
      <c r="M379" s="6" t="e">
        <f t="shared" si="238"/>
        <v>#VALUE!</v>
      </c>
      <c r="N379" s="6" t="e">
        <f t="shared" si="239"/>
        <v>#VALUE!</v>
      </c>
      <c r="O379" s="6" t="e">
        <f t="shared" si="240"/>
        <v>#VALUE!</v>
      </c>
      <c r="P379" s="6" t="e">
        <f t="shared" si="241"/>
        <v>#VALUE!</v>
      </c>
      <c r="Q379" s="6">
        <f t="shared" si="242"/>
        <v>18</v>
      </c>
      <c r="R379" s="6" t="e">
        <f t="shared" si="243"/>
        <v>#VALUE!</v>
      </c>
      <c r="S379" s="6" t="e">
        <f t="shared" si="244"/>
        <v>#VALUE!</v>
      </c>
      <c r="T379" s="6" t="e">
        <f t="shared" si="245"/>
        <v>#VALUE!</v>
      </c>
      <c r="U379" s="6" t="e">
        <f t="shared" si="246"/>
        <v>#VALUE!</v>
      </c>
      <c r="V379" s="6" t="e">
        <f t="shared" si="247"/>
        <v>#VALUE!</v>
      </c>
      <c r="W379" s="6" t="e">
        <f t="shared" si="248"/>
        <v>#VALUE!</v>
      </c>
      <c r="X379" s="6" t="e">
        <f t="shared" si="249"/>
        <v>#VALUE!</v>
      </c>
      <c r="Y379" s="6" t="e">
        <f t="shared" si="250"/>
        <v>#VALUE!</v>
      </c>
      <c r="Z379" s="6" t="e">
        <f t="shared" si="251"/>
        <v>#VALUE!</v>
      </c>
      <c r="AA379" s="6" t="e">
        <f t="shared" si="252"/>
        <v>#VALUE!</v>
      </c>
      <c r="AB379" s="6">
        <f t="shared" si="253"/>
        <v>18</v>
      </c>
      <c r="AC379" s="6" t="e">
        <f t="shared" si="254"/>
        <v>#VALUE!</v>
      </c>
      <c r="AD379" s="6" t="e">
        <f t="shared" si="255"/>
        <v>#VALUE!</v>
      </c>
      <c r="AE379" s="6" t="e">
        <f t="shared" si="256"/>
        <v>#VALUE!</v>
      </c>
      <c r="AF379" s="6" t="e">
        <f t="shared" si="257"/>
        <v>#VALUE!</v>
      </c>
      <c r="AG379" s="6" t="e">
        <f t="shared" si="258"/>
        <v>#VALUE!</v>
      </c>
      <c r="AH379" s="6"/>
      <c r="AI379" s="6">
        <f t="shared" si="259"/>
        <v>16</v>
      </c>
      <c r="AJ379" s="6" t="str">
        <f t="shared" si="260"/>
        <v>רת</v>
      </c>
      <c r="AK379" s="6" t="e">
        <f t="shared" si="261"/>
        <v>#VALUE!</v>
      </c>
      <c r="AL379" s="6" t="e">
        <f t="shared" si="262"/>
        <v>#VALUE!</v>
      </c>
      <c r="AM379" s="6" t="e">
        <f t="shared" si="263"/>
        <v>#VALUE!</v>
      </c>
      <c r="AN379" s="6" t="e">
        <f t="shared" si="264"/>
        <v>#VALUE!</v>
      </c>
      <c r="AO379" s="6" t="e">
        <f t="shared" si="265"/>
        <v>#VALUE!</v>
      </c>
      <c r="AP379" s="6">
        <f t="shared" si="266"/>
        <v>2</v>
      </c>
      <c r="AQ379" s="6" t="e">
        <f t="shared" si="267"/>
        <v>#VALUE!</v>
      </c>
      <c r="AR379" s="6" t="e">
        <f t="shared" si="268"/>
        <v>#VALUE!</v>
      </c>
      <c r="AS379" s="6" t="e">
        <f t="shared" si="269"/>
        <v>#VALUE!</v>
      </c>
      <c r="AT379" s="6" t="e">
        <f t="shared" si="270"/>
        <v>#VALUE!</v>
      </c>
      <c r="AU379" s="6" t="e">
        <f t="shared" si="271"/>
        <v>#VALUE!</v>
      </c>
      <c r="AV379" s="12">
        <f>IFERROR(VLOOKUP(K379,'prika 24h list'!A:B,2,FALSE),0)</f>
        <v>24</v>
      </c>
    </row>
    <row r="380" spans="1:48" ht="43.2" x14ac:dyDescent="0.3">
      <c r="A380" s="1" t="s">
        <v>381</v>
      </c>
      <c r="B380" s="1">
        <v>1052805</v>
      </c>
      <c r="C380" s="16" t="s">
        <v>962</v>
      </c>
      <c r="D380" s="6">
        <f t="shared" si="229"/>
        <v>11</v>
      </c>
      <c r="E380" s="6" t="str">
        <f t="shared" si="230"/>
        <v>__ 12</v>
      </c>
      <c r="F380" s="6">
        <f t="shared" si="231"/>
        <v>3</v>
      </c>
      <c r="G380" s="6">
        <f t="shared" si="232"/>
        <v>5</v>
      </c>
      <c r="H380" s="6">
        <f t="shared" si="233"/>
        <v>12</v>
      </c>
      <c r="I380" s="6">
        <f t="shared" si="234"/>
        <v>101</v>
      </c>
      <c r="J380" s="6">
        <f t="shared" si="235"/>
        <v>118</v>
      </c>
      <c r="K380" s="9" t="str">
        <f t="shared" si="236"/>
        <v>פריקה וטעינה מותרת</v>
      </c>
      <c r="L380" s="6" t="e">
        <f t="shared" si="237"/>
        <v>#VALUE!</v>
      </c>
      <c r="M380" s="6" t="e">
        <f t="shared" si="238"/>
        <v>#VALUE!</v>
      </c>
      <c r="N380" s="6" t="e">
        <f t="shared" si="239"/>
        <v>#VALUE!</v>
      </c>
      <c r="O380" s="6" t="e">
        <f t="shared" si="240"/>
        <v>#VALUE!</v>
      </c>
      <c r="P380" s="6" t="e">
        <f t="shared" si="241"/>
        <v>#VALUE!</v>
      </c>
      <c r="Q380" s="6">
        <f t="shared" si="242"/>
        <v>18</v>
      </c>
      <c r="R380" s="6" t="e">
        <f t="shared" si="243"/>
        <v>#VALUE!</v>
      </c>
      <c r="S380" s="6" t="e">
        <f t="shared" si="244"/>
        <v>#VALUE!</v>
      </c>
      <c r="T380" s="6" t="e">
        <f t="shared" si="245"/>
        <v>#VALUE!</v>
      </c>
      <c r="U380" s="6" t="e">
        <f t="shared" si="246"/>
        <v>#VALUE!</v>
      </c>
      <c r="V380" s="6" t="e">
        <f t="shared" si="247"/>
        <v>#VALUE!</v>
      </c>
      <c r="W380" s="6" t="e">
        <f t="shared" si="248"/>
        <v>#VALUE!</v>
      </c>
      <c r="X380" s="6" t="e">
        <f t="shared" si="249"/>
        <v>#VALUE!</v>
      </c>
      <c r="Y380" s="6" t="e">
        <f t="shared" si="250"/>
        <v>#VALUE!</v>
      </c>
      <c r="Z380" s="6" t="e">
        <f t="shared" si="251"/>
        <v>#VALUE!</v>
      </c>
      <c r="AA380" s="6" t="e">
        <f t="shared" si="252"/>
        <v>#VALUE!</v>
      </c>
      <c r="AB380" s="6">
        <f t="shared" si="253"/>
        <v>18</v>
      </c>
      <c r="AC380" s="6" t="e">
        <f t="shared" si="254"/>
        <v>#VALUE!</v>
      </c>
      <c r="AD380" s="6" t="e">
        <f t="shared" si="255"/>
        <v>#VALUE!</v>
      </c>
      <c r="AE380" s="6" t="e">
        <f t="shared" si="256"/>
        <v>#VALUE!</v>
      </c>
      <c r="AF380" s="6" t="e">
        <f t="shared" si="257"/>
        <v>#VALUE!</v>
      </c>
      <c r="AG380" s="6" t="e">
        <f t="shared" si="258"/>
        <v>#VALUE!</v>
      </c>
      <c r="AH380" s="6"/>
      <c r="AI380" s="6">
        <f t="shared" si="259"/>
        <v>16</v>
      </c>
      <c r="AJ380" s="6" t="str">
        <f t="shared" si="260"/>
        <v>רת</v>
      </c>
      <c r="AK380" s="6" t="e">
        <f t="shared" si="261"/>
        <v>#VALUE!</v>
      </c>
      <c r="AL380" s="6" t="e">
        <f t="shared" si="262"/>
        <v>#VALUE!</v>
      </c>
      <c r="AM380" s="6" t="e">
        <f t="shared" si="263"/>
        <v>#VALUE!</v>
      </c>
      <c r="AN380" s="6" t="e">
        <f t="shared" si="264"/>
        <v>#VALUE!</v>
      </c>
      <c r="AO380" s="6" t="e">
        <f t="shared" si="265"/>
        <v>#VALUE!</v>
      </c>
      <c r="AP380" s="6">
        <f t="shared" si="266"/>
        <v>2</v>
      </c>
      <c r="AQ380" s="6" t="e">
        <f t="shared" si="267"/>
        <v>#VALUE!</v>
      </c>
      <c r="AR380" s="6" t="e">
        <f t="shared" si="268"/>
        <v>#VALUE!</v>
      </c>
      <c r="AS380" s="6" t="e">
        <f t="shared" si="269"/>
        <v>#VALUE!</v>
      </c>
      <c r="AT380" s="6" t="e">
        <f t="shared" si="270"/>
        <v>#VALUE!</v>
      </c>
      <c r="AU380" s="6" t="e">
        <f t="shared" si="271"/>
        <v>#VALUE!</v>
      </c>
      <c r="AV380" s="12">
        <f>IFERROR(VLOOKUP(K380,'prika 24h list'!A:B,2,FALSE),0)</f>
        <v>24</v>
      </c>
    </row>
    <row r="381" spans="1:48" ht="28.8" x14ac:dyDescent="0.3">
      <c r="A381" s="1" t="s">
        <v>382</v>
      </c>
      <c r="B381" s="1">
        <v>1053071</v>
      </c>
      <c r="C381" s="16" t="s">
        <v>963</v>
      </c>
      <c r="D381" s="6">
        <f t="shared" si="229"/>
        <v>11</v>
      </c>
      <c r="E381" s="6" t="str">
        <f t="shared" si="230"/>
        <v>__ 12</v>
      </c>
      <c r="F381" s="6">
        <f t="shared" si="231"/>
        <v>3</v>
      </c>
      <c r="G381" s="6">
        <f t="shared" si="232"/>
        <v>5</v>
      </c>
      <c r="H381" s="6">
        <f t="shared" si="233"/>
        <v>12</v>
      </c>
      <c r="I381" s="6">
        <f t="shared" si="234"/>
        <v>53</v>
      </c>
      <c r="J381" s="6">
        <f t="shared" si="235"/>
        <v>70</v>
      </c>
      <c r="K381" s="9" t="str">
        <f t="shared" si="236"/>
        <v>פריקה וטעינה מותרת</v>
      </c>
      <c r="L381" s="6" t="e">
        <f t="shared" si="237"/>
        <v>#VALUE!</v>
      </c>
      <c r="M381" s="6" t="e">
        <f t="shared" si="238"/>
        <v>#VALUE!</v>
      </c>
      <c r="N381" s="6" t="e">
        <f t="shared" si="239"/>
        <v>#VALUE!</v>
      </c>
      <c r="O381" s="6" t="e">
        <f t="shared" si="240"/>
        <v>#VALUE!</v>
      </c>
      <c r="P381" s="6" t="e">
        <f t="shared" si="241"/>
        <v>#VALUE!</v>
      </c>
      <c r="Q381" s="6">
        <f t="shared" si="242"/>
        <v>18</v>
      </c>
      <c r="R381" s="6" t="e">
        <f t="shared" si="243"/>
        <v>#VALUE!</v>
      </c>
      <c r="S381" s="6" t="e">
        <f t="shared" si="244"/>
        <v>#VALUE!</v>
      </c>
      <c r="T381" s="6" t="e">
        <f t="shared" si="245"/>
        <v>#VALUE!</v>
      </c>
      <c r="U381" s="6" t="e">
        <f t="shared" si="246"/>
        <v>#VALUE!</v>
      </c>
      <c r="V381" s="6" t="e">
        <f t="shared" si="247"/>
        <v>#VALUE!</v>
      </c>
      <c r="W381" s="6" t="e">
        <f t="shared" si="248"/>
        <v>#VALUE!</v>
      </c>
      <c r="X381" s="6" t="e">
        <f t="shared" si="249"/>
        <v>#VALUE!</v>
      </c>
      <c r="Y381" s="6" t="e">
        <f t="shared" si="250"/>
        <v>#VALUE!</v>
      </c>
      <c r="Z381" s="6" t="e">
        <f t="shared" si="251"/>
        <v>#VALUE!</v>
      </c>
      <c r="AA381" s="6" t="e">
        <f t="shared" si="252"/>
        <v>#VALUE!</v>
      </c>
      <c r="AB381" s="6">
        <f t="shared" si="253"/>
        <v>18</v>
      </c>
      <c r="AC381" s="6" t="e">
        <f t="shared" si="254"/>
        <v>#VALUE!</v>
      </c>
      <c r="AD381" s="6" t="e">
        <f t="shared" si="255"/>
        <v>#VALUE!</v>
      </c>
      <c r="AE381" s="6" t="e">
        <f t="shared" si="256"/>
        <v>#VALUE!</v>
      </c>
      <c r="AF381" s="6" t="e">
        <f t="shared" si="257"/>
        <v>#VALUE!</v>
      </c>
      <c r="AG381" s="6" t="e">
        <f t="shared" si="258"/>
        <v>#VALUE!</v>
      </c>
      <c r="AH381" s="6"/>
      <c r="AI381" s="6">
        <f t="shared" si="259"/>
        <v>16</v>
      </c>
      <c r="AJ381" s="6" t="str">
        <f t="shared" si="260"/>
        <v>רת</v>
      </c>
      <c r="AK381" s="6" t="e">
        <f t="shared" si="261"/>
        <v>#VALUE!</v>
      </c>
      <c r="AL381" s="6" t="e">
        <f t="shared" si="262"/>
        <v>#VALUE!</v>
      </c>
      <c r="AM381" s="6" t="e">
        <f t="shared" si="263"/>
        <v>#VALUE!</v>
      </c>
      <c r="AN381" s="6" t="e">
        <f t="shared" si="264"/>
        <v>#VALUE!</v>
      </c>
      <c r="AO381" s="6" t="e">
        <f t="shared" si="265"/>
        <v>#VALUE!</v>
      </c>
      <c r="AP381" s="6">
        <f t="shared" si="266"/>
        <v>2</v>
      </c>
      <c r="AQ381" s="6" t="e">
        <f t="shared" si="267"/>
        <v>#VALUE!</v>
      </c>
      <c r="AR381" s="6" t="e">
        <f t="shared" si="268"/>
        <v>#VALUE!</v>
      </c>
      <c r="AS381" s="6" t="e">
        <f t="shared" si="269"/>
        <v>#VALUE!</v>
      </c>
      <c r="AT381" s="6" t="e">
        <f t="shared" si="270"/>
        <v>#VALUE!</v>
      </c>
      <c r="AU381" s="6" t="e">
        <f t="shared" si="271"/>
        <v>#VALUE!</v>
      </c>
      <c r="AV381" s="12">
        <f>IFERROR(VLOOKUP(K381,'prika 24h list'!A:B,2,FALSE),0)</f>
        <v>24</v>
      </c>
    </row>
    <row r="382" spans="1:48" ht="28.8" x14ac:dyDescent="0.3">
      <c r="A382" s="1" t="s">
        <v>383</v>
      </c>
      <c r="B382" s="1">
        <v>1053155</v>
      </c>
      <c r="C382" s="16" t="s">
        <v>964</v>
      </c>
      <c r="D382" s="6" t="e">
        <f t="shared" si="229"/>
        <v>#VALUE!</v>
      </c>
      <c r="E382" s="6" t="e">
        <f t="shared" si="230"/>
        <v>#VALUE!</v>
      </c>
      <c r="F382" s="6" t="e">
        <f t="shared" si="231"/>
        <v>#VALUE!</v>
      </c>
      <c r="G382" s="6" t="e">
        <f t="shared" si="232"/>
        <v>#VALUE!</v>
      </c>
      <c r="H382" s="6" t="e">
        <f t="shared" si="233"/>
        <v>#VALUE!</v>
      </c>
      <c r="I382" s="6">
        <f t="shared" si="234"/>
        <v>49</v>
      </c>
      <c r="J382" s="6">
        <f t="shared" si="235"/>
        <v>66</v>
      </c>
      <c r="K382" s="9" t="str">
        <f t="shared" si="236"/>
        <v>פריקה וטעינה מותרת</v>
      </c>
      <c r="L382" s="6" t="e">
        <f t="shared" si="237"/>
        <v>#VALUE!</v>
      </c>
      <c r="M382" s="6" t="e">
        <f t="shared" si="238"/>
        <v>#VALUE!</v>
      </c>
      <c r="N382" s="6" t="e">
        <f t="shared" si="239"/>
        <v>#VALUE!</v>
      </c>
      <c r="O382" s="6" t="e">
        <f t="shared" si="240"/>
        <v>#VALUE!</v>
      </c>
      <c r="P382" s="6" t="e">
        <f t="shared" si="241"/>
        <v>#VALUE!</v>
      </c>
      <c r="Q382" s="6">
        <f t="shared" si="242"/>
        <v>18</v>
      </c>
      <c r="R382" s="6" t="e">
        <f t="shared" si="243"/>
        <v>#VALUE!</v>
      </c>
      <c r="S382" s="6" t="e">
        <f t="shared" si="244"/>
        <v>#VALUE!</v>
      </c>
      <c r="T382" s="6" t="e">
        <f t="shared" si="245"/>
        <v>#VALUE!</v>
      </c>
      <c r="U382" s="6" t="e">
        <f t="shared" si="246"/>
        <v>#VALUE!</v>
      </c>
      <c r="V382" s="6" t="e">
        <f t="shared" si="247"/>
        <v>#VALUE!</v>
      </c>
      <c r="W382" s="6" t="e">
        <f t="shared" si="248"/>
        <v>#VALUE!</v>
      </c>
      <c r="X382" s="6" t="e">
        <f t="shared" si="249"/>
        <v>#VALUE!</v>
      </c>
      <c r="Y382" s="6" t="e">
        <f t="shared" si="250"/>
        <v>#VALUE!</v>
      </c>
      <c r="Z382" s="6" t="e">
        <f t="shared" si="251"/>
        <v>#VALUE!</v>
      </c>
      <c r="AA382" s="6" t="e">
        <f t="shared" si="252"/>
        <v>#VALUE!</v>
      </c>
      <c r="AB382" s="6">
        <f t="shared" si="253"/>
        <v>18</v>
      </c>
      <c r="AC382" s="6" t="e">
        <f t="shared" si="254"/>
        <v>#VALUE!</v>
      </c>
      <c r="AD382" s="6" t="e">
        <f t="shared" si="255"/>
        <v>#VALUE!</v>
      </c>
      <c r="AE382" s="6" t="e">
        <f t="shared" si="256"/>
        <v>#VALUE!</v>
      </c>
      <c r="AF382" s="6" t="e">
        <f t="shared" si="257"/>
        <v>#VALUE!</v>
      </c>
      <c r="AG382" s="6" t="e">
        <f t="shared" si="258"/>
        <v>#VALUE!</v>
      </c>
      <c r="AH382" s="6"/>
      <c r="AI382" s="6">
        <f t="shared" si="259"/>
        <v>16</v>
      </c>
      <c r="AJ382" s="6" t="str">
        <f t="shared" si="260"/>
        <v>רת</v>
      </c>
      <c r="AK382" s="6" t="e">
        <f t="shared" si="261"/>
        <v>#VALUE!</v>
      </c>
      <c r="AL382" s="6" t="e">
        <f t="shared" si="262"/>
        <v>#VALUE!</v>
      </c>
      <c r="AM382" s="6" t="e">
        <f t="shared" si="263"/>
        <v>#VALUE!</v>
      </c>
      <c r="AN382" s="6" t="e">
        <f t="shared" si="264"/>
        <v>#VALUE!</v>
      </c>
      <c r="AO382" s="6" t="e">
        <f t="shared" si="265"/>
        <v>#VALUE!</v>
      </c>
      <c r="AP382" s="6">
        <f t="shared" si="266"/>
        <v>2</v>
      </c>
      <c r="AQ382" s="6" t="e">
        <f t="shared" si="267"/>
        <v>#VALUE!</v>
      </c>
      <c r="AR382" s="6" t="e">
        <f t="shared" si="268"/>
        <v>#VALUE!</v>
      </c>
      <c r="AS382" s="6" t="e">
        <f t="shared" si="269"/>
        <v>#VALUE!</v>
      </c>
      <c r="AT382" s="6" t="e">
        <f t="shared" si="270"/>
        <v>#VALUE!</v>
      </c>
      <c r="AU382" s="6" t="e">
        <f t="shared" si="271"/>
        <v>#VALUE!</v>
      </c>
      <c r="AV382" s="12">
        <f>IFERROR(VLOOKUP(K382,'prika 24h list'!A:B,2,FALSE),0)</f>
        <v>24</v>
      </c>
    </row>
    <row r="383" spans="1:48" ht="28.8" x14ac:dyDescent="0.3">
      <c r="A383" s="1" t="s">
        <v>384</v>
      </c>
      <c r="B383" s="1">
        <v>1053418</v>
      </c>
      <c r="C383" s="16" t="s">
        <v>965</v>
      </c>
      <c r="D383" s="6" t="e">
        <f t="shared" si="229"/>
        <v>#VALUE!</v>
      </c>
      <c r="E383" s="6" t="e">
        <f t="shared" si="230"/>
        <v>#VALUE!</v>
      </c>
      <c r="F383" s="6" t="e">
        <f t="shared" si="231"/>
        <v>#VALUE!</v>
      </c>
      <c r="G383" s="6" t="e">
        <f t="shared" si="232"/>
        <v>#VALUE!</v>
      </c>
      <c r="H383" s="6" t="e">
        <f t="shared" si="233"/>
        <v>#VALUE!</v>
      </c>
      <c r="I383" s="6">
        <f t="shared" si="234"/>
        <v>82</v>
      </c>
      <c r="J383" s="6">
        <f t="shared" si="235"/>
        <v>99</v>
      </c>
      <c r="K383" s="9" t="str">
        <f t="shared" si="236"/>
        <v>פריקה וטעינה מותרת</v>
      </c>
      <c r="L383" s="6" t="e">
        <f t="shared" si="237"/>
        <v>#VALUE!</v>
      </c>
      <c r="M383" s="6" t="e">
        <f t="shared" si="238"/>
        <v>#VALUE!</v>
      </c>
      <c r="N383" s="6" t="e">
        <f t="shared" si="239"/>
        <v>#VALUE!</v>
      </c>
      <c r="O383" s="6" t="e">
        <f t="shared" si="240"/>
        <v>#VALUE!</v>
      </c>
      <c r="P383" s="6" t="e">
        <f t="shared" si="241"/>
        <v>#VALUE!</v>
      </c>
      <c r="Q383" s="6">
        <f t="shared" si="242"/>
        <v>18</v>
      </c>
      <c r="R383" s="6" t="e">
        <f t="shared" si="243"/>
        <v>#VALUE!</v>
      </c>
      <c r="S383" s="6" t="e">
        <f t="shared" si="244"/>
        <v>#VALUE!</v>
      </c>
      <c r="T383" s="6" t="e">
        <f t="shared" si="245"/>
        <v>#VALUE!</v>
      </c>
      <c r="U383" s="6" t="e">
        <f t="shared" si="246"/>
        <v>#VALUE!</v>
      </c>
      <c r="V383" s="6" t="e">
        <f t="shared" si="247"/>
        <v>#VALUE!</v>
      </c>
      <c r="W383" s="6" t="e">
        <f t="shared" si="248"/>
        <v>#VALUE!</v>
      </c>
      <c r="X383" s="6" t="e">
        <f t="shared" si="249"/>
        <v>#VALUE!</v>
      </c>
      <c r="Y383" s="6" t="e">
        <f t="shared" si="250"/>
        <v>#VALUE!</v>
      </c>
      <c r="Z383" s="6" t="e">
        <f t="shared" si="251"/>
        <v>#VALUE!</v>
      </c>
      <c r="AA383" s="6" t="e">
        <f t="shared" si="252"/>
        <v>#VALUE!</v>
      </c>
      <c r="AB383" s="6">
        <f t="shared" si="253"/>
        <v>18</v>
      </c>
      <c r="AC383" s="6" t="e">
        <f t="shared" si="254"/>
        <v>#VALUE!</v>
      </c>
      <c r="AD383" s="6" t="e">
        <f t="shared" si="255"/>
        <v>#VALUE!</v>
      </c>
      <c r="AE383" s="6" t="e">
        <f t="shared" si="256"/>
        <v>#VALUE!</v>
      </c>
      <c r="AF383" s="6" t="e">
        <f t="shared" si="257"/>
        <v>#VALUE!</v>
      </c>
      <c r="AG383" s="6" t="e">
        <f t="shared" si="258"/>
        <v>#VALUE!</v>
      </c>
      <c r="AH383" s="6"/>
      <c r="AI383" s="6">
        <f t="shared" si="259"/>
        <v>16</v>
      </c>
      <c r="AJ383" s="6" t="str">
        <f t="shared" si="260"/>
        <v>רת</v>
      </c>
      <c r="AK383" s="6" t="e">
        <f t="shared" si="261"/>
        <v>#VALUE!</v>
      </c>
      <c r="AL383" s="6" t="e">
        <f t="shared" si="262"/>
        <v>#VALUE!</v>
      </c>
      <c r="AM383" s="6" t="e">
        <f t="shared" si="263"/>
        <v>#VALUE!</v>
      </c>
      <c r="AN383" s="6" t="e">
        <f t="shared" si="264"/>
        <v>#VALUE!</v>
      </c>
      <c r="AO383" s="6" t="e">
        <f t="shared" si="265"/>
        <v>#VALUE!</v>
      </c>
      <c r="AP383" s="6">
        <f t="shared" si="266"/>
        <v>2</v>
      </c>
      <c r="AQ383" s="6" t="e">
        <f t="shared" si="267"/>
        <v>#VALUE!</v>
      </c>
      <c r="AR383" s="6" t="e">
        <f t="shared" si="268"/>
        <v>#VALUE!</v>
      </c>
      <c r="AS383" s="6" t="e">
        <f t="shared" si="269"/>
        <v>#VALUE!</v>
      </c>
      <c r="AT383" s="6" t="e">
        <f t="shared" si="270"/>
        <v>#VALUE!</v>
      </c>
      <c r="AU383" s="6" t="e">
        <f t="shared" si="271"/>
        <v>#VALUE!</v>
      </c>
      <c r="AV383" s="12">
        <f>IFERROR(VLOOKUP(K383,'prika 24h list'!A:B,2,FALSE),0)</f>
        <v>24</v>
      </c>
    </row>
    <row r="384" spans="1:48" ht="28.8" x14ac:dyDescent="0.3">
      <c r="A384" s="1" t="s">
        <v>385</v>
      </c>
      <c r="B384" s="1">
        <v>1053442</v>
      </c>
      <c r="C384" s="16" t="s">
        <v>696</v>
      </c>
      <c r="D384" s="6" t="e">
        <f t="shared" si="229"/>
        <v>#VALUE!</v>
      </c>
      <c r="E384" s="6" t="e">
        <f t="shared" si="230"/>
        <v>#VALUE!</v>
      </c>
      <c r="F384" s="6" t="e">
        <f t="shared" si="231"/>
        <v>#VALUE!</v>
      </c>
      <c r="G384" s="6" t="e">
        <f t="shared" si="232"/>
        <v>#VALUE!</v>
      </c>
      <c r="H384" s="6" t="e">
        <f t="shared" si="233"/>
        <v>#VALUE!</v>
      </c>
      <c r="I384" s="6">
        <f t="shared" si="234"/>
        <v>49</v>
      </c>
      <c r="J384" s="6">
        <f t="shared" si="235"/>
        <v>66</v>
      </c>
      <c r="K384" s="9" t="str">
        <f t="shared" si="236"/>
        <v>פריקה וטעינה מותרת</v>
      </c>
      <c r="L384" s="6" t="e">
        <f t="shared" si="237"/>
        <v>#VALUE!</v>
      </c>
      <c r="M384" s="6" t="e">
        <f t="shared" si="238"/>
        <v>#VALUE!</v>
      </c>
      <c r="N384" s="6" t="e">
        <f t="shared" si="239"/>
        <v>#VALUE!</v>
      </c>
      <c r="O384" s="6" t="e">
        <f t="shared" si="240"/>
        <v>#VALUE!</v>
      </c>
      <c r="P384" s="6" t="e">
        <f t="shared" si="241"/>
        <v>#VALUE!</v>
      </c>
      <c r="Q384" s="6">
        <f t="shared" si="242"/>
        <v>18</v>
      </c>
      <c r="R384" s="6" t="e">
        <f t="shared" si="243"/>
        <v>#VALUE!</v>
      </c>
      <c r="S384" s="6" t="e">
        <f t="shared" si="244"/>
        <v>#VALUE!</v>
      </c>
      <c r="T384" s="6" t="e">
        <f t="shared" si="245"/>
        <v>#VALUE!</v>
      </c>
      <c r="U384" s="6" t="e">
        <f t="shared" si="246"/>
        <v>#VALUE!</v>
      </c>
      <c r="V384" s="6" t="e">
        <f t="shared" si="247"/>
        <v>#VALUE!</v>
      </c>
      <c r="W384" s="6" t="e">
        <f t="shared" si="248"/>
        <v>#VALUE!</v>
      </c>
      <c r="X384" s="6" t="e">
        <f t="shared" si="249"/>
        <v>#VALUE!</v>
      </c>
      <c r="Y384" s="6" t="e">
        <f t="shared" si="250"/>
        <v>#VALUE!</v>
      </c>
      <c r="Z384" s="6" t="e">
        <f t="shared" si="251"/>
        <v>#VALUE!</v>
      </c>
      <c r="AA384" s="6" t="e">
        <f t="shared" si="252"/>
        <v>#VALUE!</v>
      </c>
      <c r="AB384" s="6">
        <f t="shared" si="253"/>
        <v>18</v>
      </c>
      <c r="AC384" s="6" t="e">
        <f t="shared" si="254"/>
        <v>#VALUE!</v>
      </c>
      <c r="AD384" s="6" t="e">
        <f t="shared" si="255"/>
        <v>#VALUE!</v>
      </c>
      <c r="AE384" s="6" t="e">
        <f t="shared" si="256"/>
        <v>#VALUE!</v>
      </c>
      <c r="AF384" s="6" t="e">
        <f t="shared" si="257"/>
        <v>#VALUE!</v>
      </c>
      <c r="AG384" s="6" t="e">
        <f t="shared" si="258"/>
        <v>#VALUE!</v>
      </c>
      <c r="AH384" s="6"/>
      <c r="AI384" s="6">
        <f t="shared" si="259"/>
        <v>16</v>
      </c>
      <c r="AJ384" s="6" t="str">
        <f t="shared" si="260"/>
        <v>רת</v>
      </c>
      <c r="AK384" s="6" t="e">
        <f t="shared" si="261"/>
        <v>#VALUE!</v>
      </c>
      <c r="AL384" s="6" t="e">
        <f t="shared" si="262"/>
        <v>#VALUE!</v>
      </c>
      <c r="AM384" s="6" t="e">
        <f t="shared" si="263"/>
        <v>#VALUE!</v>
      </c>
      <c r="AN384" s="6" t="e">
        <f t="shared" si="264"/>
        <v>#VALUE!</v>
      </c>
      <c r="AO384" s="6" t="e">
        <f t="shared" si="265"/>
        <v>#VALUE!</v>
      </c>
      <c r="AP384" s="6">
        <f t="shared" si="266"/>
        <v>2</v>
      </c>
      <c r="AQ384" s="6" t="e">
        <f t="shared" si="267"/>
        <v>#VALUE!</v>
      </c>
      <c r="AR384" s="6" t="e">
        <f t="shared" si="268"/>
        <v>#VALUE!</v>
      </c>
      <c r="AS384" s="6" t="e">
        <f t="shared" si="269"/>
        <v>#VALUE!</v>
      </c>
      <c r="AT384" s="6" t="e">
        <f t="shared" si="270"/>
        <v>#VALUE!</v>
      </c>
      <c r="AU384" s="6" t="e">
        <f t="shared" si="271"/>
        <v>#VALUE!</v>
      </c>
      <c r="AV384" s="12">
        <f>IFERROR(VLOOKUP(K384,'prika 24h list'!A:B,2,FALSE),0)</f>
        <v>24</v>
      </c>
    </row>
    <row r="385" spans="1:48" ht="28.8" x14ac:dyDescent="0.3">
      <c r="A385" s="1" t="s">
        <v>386</v>
      </c>
      <c r="B385" s="1">
        <v>1053464</v>
      </c>
      <c r="C385" s="16" t="s">
        <v>1199</v>
      </c>
      <c r="D385" s="6" t="e">
        <f t="shared" si="229"/>
        <v>#VALUE!</v>
      </c>
      <c r="E385" s="6" t="e">
        <f t="shared" si="230"/>
        <v>#VALUE!</v>
      </c>
      <c r="F385" s="6" t="e">
        <f t="shared" si="231"/>
        <v>#VALUE!</v>
      </c>
      <c r="G385" s="6" t="e">
        <f t="shared" si="232"/>
        <v>#VALUE!</v>
      </c>
      <c r="H385" s="6" t="e">
        <f t="shared" si="233"/>
        <v>#VALUE!</v>
      </c>
      <c r="I385" s="6">
        <f t="shared" si="234"/>
        <v>98</v>
      </c>
      <c r="J385" s="6">
        <f t="shared" si="235"/>
        <v>115</v>
      </c>
      <c r="K385" s="9" t="str">
        <f t="shared" si="236"/>
        <v>פריקה וטעינה מותרת</v>
      </c>
      <c r="L385" s="6" t="e">
        <f t="shared" si="237"/>
        <v>#VALUE!</v>
      </c>
      <c r="M385" s="6" t="e">
        <f t="shared" si="238"/>
        <v>#VALUE!</v>
      </c>
      <c r="N385" s="6" t="e">
        <f t="shared" si="239"/>
        <v>#VALUE!</v>
      </c>
      <c r="O385" s="6" t="e">
        <f t="shared" si="240"/>
        <v>#VALUE!</v>
      </c>
      <c r="P385" s="6" t="e">
        <f t="shared" si="241"/>
        <v>#VALUE!</v>
      </c>
      <c r="Q385" s="6">
        <f t="shared" si="242"/>
        <v>18</v>
      </c>
      <c r="R385" s="6" t="e">
        <f t="shared" si="243"/>
        <v>#VALUE!</v>
      </c>
      <c r="S385" s="6" t="e">
        <f t="shared" si="244"/>
        <v>#VALUE!</v>
      </c>
      <c r="T385" s="6" t="e">
        <f t="shared" si="245"/>
        <v>#VALUE!</v>
      </c>
      <c r="U385" s="6" t="e">
        <f t="shared" si="246"/>
        <v>#VALUE!</v>
      </c>
      <c r="V385" s="6" t="e">
        <f t="shared" si="247"/>
        <v>#VALUE!</v>
      </c>
      <c r="W385" s="6" t="e">
        <f t="shared" si="248"/>
        <v>#VALUE!</v>
      </c>
      <c r="X385" s="6" t="e">
        <f t="shared" si="249"/>
        <v>#VALUE!</v>
      </c>
      <c r="Y385" s="6" t="e">
        <f t="shared" si="250"/>
        <v>#VALUE!</v>
      </c>
      <c r="Z385" s="6" t="e">
        <f t="shared" si="251"/>
        <v>#VALUE!</v>
      </c>
      <c r="AA385" s="6" t="e">
        <f t="shared" si="252"/>
        <v>#VALUE!</v>
      </c>
      <c r="AB385" s="6">
        <f t="shared" si="253"/>
        <v>18</v>
      </c>
      <c r="AC385" s="6" t="e">
        <f t="shared" si="254"/>
        <v>#VALUE!</v>
      </c>
      <c r="AD385" s="6" t="e">
        <f t="shared" si="255"/>
        <v>#VALUE!</v>
      </c>
      <c r="AE385" s="6" t="e">
        <f t="shared" si="256"/>
        <v>#VALUE!</v>
      </c>
      <c r="AF385" s="6" t="e">
        <f t="shared" si="257"/>
        <v>#VALUE!</v>
      </c>
      <c r="AG385" s="6" t="e">
        <f t="shared" si="258"/>
        <v>#VALUE!</v>
      </c>
      <c r="AH385" s="6"/>
      <c r="AI385" s="6">
        <f t="shared" si="259"/>
        <v>16</v>
      </c>
      <c r="AJ385" s="6" t="str">
        <f t="shared" si="260"/>
        <v>רת</v>
      </c>
      <c r="AK385" s="6" t="e">
        <f t="shared" si="261"/>
        <v>#VALUE!</v>
      </c>
      <c r="AL385" s="6" t="e">
        <f t="shared" si="262"/>
        <v>#VALUE!</v>
      </c>
      <c r="AM385" s="6" t="e">
        <f t="shared" si="263"/>
        <v>#VALUE!</v>
      </c>
      <c r="AN385" s="6" t="e">
        <f t="shared" si="264"/>
        <v>#VALUE!</v>
      </c>
      <c r="AO385" s="6" t="e">
        <f t="shared" si="265"/>
        <v>#VALUE!</v>
      </c>
      <c r="AP385" s="6">
        <f t="shared" si="266"/>
        <v>2</v>
      </c>
      <c r="AQ385" s="6" t="e">
        <f t="shared" si="267"/>
        <v>#VALUE!</v>
      </c>
      <c r="AR385" s="6" t="e">
        <f t="shared" si="268"/>
        <v>#VALUE!</v>
      </c>
      <c r="AS385" s="6" t="e">
        <f t="shared" si="269"/>
        <v>#VALUE!</v>
      </c>
      <c r="AT385" s="6" t="e">
        <f t="shared" si="270"/>
        <v>#VALUE!</v>
      </c>
      <c r="AU385" s="6" t="e">
        <f t="shared" si="271"/>
        <v>#VALUE!</v>
      </c>
      <c r="AV385" s="12">
        <f>IFERROR(VLOOKUP(K385,'prika 24h list'!A:B,2,FALSE),0)</f>
        <v>24</v>
      </c>
    </row>
    <row r="386" spans="1:48" ht="28.8" x14ac:dyDescent="0.3">
      <c r="A386" s="1" t="s">
        <v>387</v>
      </c>
      <c r="B386" s="1">
        <v>1053524</v>
      </c>
      <c r="C386" s="16" t="s">
        <v>965</v>
      </c>
      <c r="D386" s="6" t="e">
        <f t="shared" si="229"/>
        <v>#VALUE!</v>
      </c>
      <c r="E386" s="6" t="e">
        <f t="shared" si="230"/>
        <v>#VALUE!</v>
      </c>
      <c r="F386" s="6" t="e">
        <f t="shared" si="231"/>
        <v>#VALUE!</v>
      </c>
      <c r="G386" s="6" t="e">
        <f t="shared" si="232"/>
        <v>#VALUE!</v>
      </c>
      <c r="H386" s="6" t="e">
        <f t="shared" si="233"/>
        <v>#VALUE!</v>
      </c>
      <c r="I386" s="6">
        <f t="shared" si="234"/>
        <v>82</v>
      </c>
      <c r="J386" s="6">
        <f t="shared" si="235"/>
        <v>99</v>
      </c>
      <c r="K386" s="9" t="str">
        <f t="shared" si="236"/>
        <v>פריקה וטעינה מותרת</v>
      </c>
      <c r="L386" s="6" t="e">
        <f t="shared" si="237"/>
        <v>#VALUE!</v>
      </c>
      <c r="M386" s="6" t="e">
        <f t="shared" si="238"/>
        <v>#VALUE!</v>
      </c>
      <c r="N386" s="6" t="e">
        <f t="shared" si="239"/>
        <v>#VALUE!</v>
      </c>
      <c r="O386" s="6" t="e">
        <f t="shared" si="240"/>
        <v>#VALUE!</v>
      </c>
      <c r="P386" s="6" t="e">
        <f t="shared" si="241"/>
        <v>#VALUE!</v>
      </c>
      <c r="Q386" s="6">
        <f t="shared" si="242"/>
        <v>18</v>
      </c>
      <c r="R386" s="6" t="e">
        <f t="shared" si="243"/>
        <v>#VALUE!</v>
      </c>
      <c r="S386" s="6" t="e">
        <f t="shared" si="244"/>
        <v>#VALUE!</v>
      </c>
      <c r="T386" s="6" t="e">
        <f t="shared" si="245"/>
        <v>#VALUE!</v>
      </c>
      <c r="U386" s="6" t="e">
        <f t="shared" si="246"/>
        <v>#VALUE!</v>
      </c>
      <c r="V386" s="6" t="e">
        <f t="shared" si="247"/>
        <v>#VALUE!</v>
      </c>
      <c r="W386" s="6" t="e">
        <f t="shared" si="248"/>
        <v>#VALUE!</v>
      </c>
      <c r="X386" s="6" t="e">
        <f t="shared" si="249"/>
        <v>#VALUE!</v>
      </c>
      <c r="Y386" s="6" t="e">
        <f t="shared" si="250"/>
        <v>#VALUE!</v>
      </c>
      <c r="Z386" s="6" t="e">
        <f t="shared" si="251"/>
        <v>#VALUE!</v>
      </c>
      <c r="AA386" s="6" t="e">
        <f t="shared" si="252"/>
        <v>#VALUE!</v>
      </c>
      <c r="AB386" s="6">
        <f t="shared" si="253"/>
        <v>18</v>
      </c>
      <c r="AC386" s="6" t="e">
        <f t="shared" si="254"/>
        <v>#VALUE!</v>
      </c>
      <c r="AD386" s="6" t="e">
        <f t="shared" si="255"/>
        <v>#VALUE!</v>
      </c>
      <c r="AE386" s="6" t="e">
        <f t="shared" si="256"/>
        <v>#VALUE!</v>
      </c>
      <c r="AF386" s="6" t="e">
        <f t="shared" si="257"/>
        <v>#VALUE!</v>
      </c>
      <c r="AG386" s="6" t="e">
        <f t="shared" si="258"/>
        <v>#VALUE!</v>
      </c>
      <c r="AH386" s="6"/>
      <c r="AI386" s="6">
        <f t="shared" si="259"/>
        <v>16</v>
      </c>
      <c r="AJ386" s="6" t="str">
        <f t="shared" si="260"/>
        <v>רת</v>
      </c>
      <c r="AK386" s="6" t="e">
        <f t="shared" si="261"/>
        <v>#VALUE!</v>
      </c>
      <c r="AL386" s="6" t="e">
        <f t="shared" si="262"/>
        <v>#VALUE!</v>
      </c>
      <c r="AM386" s="6" t="e">
        <f t="shared" si="263"/>
        <v>#VALUE!</v>
      </c>
      <c r="AN386" s="6" t="e">
        <f t="shared" si="264"/>
        <v>#VALUE!</v>
      </c>
      <c r="AO386" s="6" t="e">
        <f t="shared" si="265"/>
        <v>#VALUE!</v>
      </c>
      <c r="AP386" s="6">
        <f t="shared" si="266"/>
        <v>2</v>
      </c>
      <c r="AQ386" s="6" t="e">
        <f t="shared" si="267"/>
        <v>#VALUE!</v>
      </c>
      <c r="AR386" s="6" t="e">
        <f t="shared" si="268"/>
        <v>#VALUE!</v>
      </c>
      <c r="AS386" s="6" t="e">
        <f t="shared" si="269"/>
        <v>#VALUE!</v>
      </c>
      <c r="AT386" s="6" t="e">
        <f t="shared" si="270"/>
        <v>#VALUE!</v>
      </c>
      <c r="AU386" s="6" t="e">
        <f t="shared" si="271"/>
        <v>#VALUE!</v>
      </c>
      <c r="AV386" s="12">
        <f>IFERROR(VLOOKUP(K386,'prika 24h list'!A:B,2,FALSE),0)</f>
        <v>24</v>
      </c>
    </row>
    <row r="387" spans="1:48" ht="201.6" x14ac:dyDescent="0.3">
      <c r="A387" s="1" t="s">
        <v>388</v>
      </c>
      <c r="B387" s="1">
        <v>1053530</v>
      </c>
      <c r="C387" s="16" t="s">
        <v>966</v>
      </c>
      <c r="D387" s="6">
        <f t="shared" ref="D387:D450" si="272">FIND("מטר",C387)</f>
        <v>17</v>
      </c>
      <c r="E387" s="6" t="str">
        <f t="shared" ref="E387:E450" si="273">MID(C387,D387-6,5)</f>
        <v>קף 10</v>
      </c>
      <c r="F387" s="6">
        <f t="shared" ref="F387:F450" si="274">FIND(" ",E387)</f>
        <v>3</v>
      </c>
      <c r="G387" s="6">
        <f t="shared" ref="G387:G450" si="275">LEN(E387)</f>
        <v>5</v>
      </c>
      <c r="H387" s="6">
        <f t="shared" ref="H387:H450" si="276">_xlfn.NUMBERVALUE(MID(E387,F387+1,G387-F387))</f>
        <v>10</v>
      </c>
      <c r="I387" s="6">
        <f t="shared" ref="I387:I450" si="277">FIND("פריקה",C387)</f>
        <v>27</v>
      </c>
      <c r="J387" s="6">
        <f t="shared" ref="J387:J450" si="278">LEN(C387)</f>
        <v>230</v>
      </c>
      <c r="K387" s="9" t="str">
        <f t="shared" ref="K387:K450" si="279">RIGHT(C387,J387-I387+1)</f>
        <v xml:space="preserve">פריקה וטעינה רציפה לכלי רכב המוגדרים ברשיונם "משא", "מסחרי" ו"אחוד" בלבד בימי א' עד ה' מ-07:00 עד 19:00 ו' וערבי חג מ-07:00 עד 13:00 רכב החונה בניגוד לחוק יגרר ביתר הימים והשעות מותרת החניה לכל סוגי הרכב </v>
      </c>
      <c r="L387" s="6">
        <f t="shared" ref="L387:L450" si="280">FIND("א' עד ה'",$K387)</f>
        <v>79</v>
      </c>
      <c r="M387" s="6">
        <f t="shared" ref="M387:M450" si="281">FIND(":",$K387,L387)</f>
        <v>92</v>
      </c>
      <c r="N387" s="6" t="str">
        <f t="shared" ref="N387:N450" si="282">MID($K387,M387-2,5)</f>
        <v>07:00</v>
      </c>
      <c r="O387" s="6">
        <f t="shared" ref="O387:O450" si="283">FIND(":",$K387,M387+1)</f>
        <v>101</v>
      </c>
      <c r="P387" s="6" t="str">
        <f t="shared" ref="P387:P450" si="284">MID($K387,O387-2,5)</f>
        <v>19:00</v>
      </c>
      <c r="Q387" s="6">
        <f t="shared" ref="Q387:Q450" si="285">IFERROR(FIND("'",$K387,O387+1),LEN($K387))</f>
        <v>106</v>
      </c>
      <c r="R387" s="6" t="str">
        <f t="shared" ref="R387:R450" si="286">MID($K387,O387+1,Q387-O387)</f>
        <v>00 ו'</v>
      </c>
      <c r="S387" s="6" t="e">
        <f t="shared" ref="S387:S450" si="287">FIND(":",R387)</f>
        <v>#VALUE!</v>
      </c>
      <c r="T387" s="6" t="e">
        <f t="shared" ref="T387:T450" si="288">MID(R387,S387-2,5)</f>
        <v>#VALUE!</v>
      </c>
      <c r="U387" s="6" t="e">
        <f t="shared" ref="U387:U450" si="289">FIND(":",R387,S387+1)</f>
        <v>#VALUE!</v>
      </c>
      <c r="V387" s="6" t="e">
        <f t="shared" ref="V387:V450" si="290">MID(R387,U387-2,5)</f>
        <v>#VALUE!</v>
      </c>
      <c r="W387" s="6" t="e">
        <f t="shared" ref="W387:W450" si="291">FIND("א' עד ו'",$K387)</f>
        <v>#VALUE!</v>
      </c>
      <c r="X387" s="6" t="e">
        <f t="shared" ref="X387:X450" si="292">FIND(":",$K387,W387)</f>
        <v>#VALUE!</v>
      </c>
      <c r="Y387" s="6" t="e">
        <f t="shared" ref="Y387:Y450" si="293">MID($K387,X387-2,5)</f>
        <v>#VALUE!</v>
      </c>
      <c r="Z387" s="6" t="e">
        <f t="shared" ref="Z387:Z450" si="294">FIND(":",$K387,X387+1)</f>
        <v>#VALUE!</v>
      </c>
      <c r="AA387" s="6" t="e">
        <f t="shared" ref="AA387:AA450" si="295">MID($K387,Z387-2,5)</f>
        <v>#VALUE!</v>
      </c>
      <c r="AB387" s="6">
        <f t="shared" ref="AB387:AB450" si="296">IFERROR(FIND("'",$K387,Z387+1),LEN($K387))</f>
        <v>204</v>
      </c>
      <c r="AC387" s="6" t="e">
        <f t="shared" ref="AC387:AC450" si="297">MID($K387,Z387+1,AB387-Z387)</f>
        <v>#VALUE!</v>
      </c>
      <c r="AD387" s="6" t="e">
        <f t="shared" ref="AD387:AD450" si="298">FIND(":",AC387)</f>
        <v>#VALUE!</v>
      </c>
      <c r="AE387" s="6" t="e">
        <f t="shared" ref="AE387:AE450" si="299">MID(AC387,AD387-2,5)</f>
        <v>#VALUE!</v>
      </c>
      <c r="AF387" s="6" t="e">
        <f t="shared" ref="AF387:AF450" si="300">FIND(":",AC387,AD387+1)</f>
        <v>#VALUE!</v>
      </c>
      <c r="AG387" s="6" t="e">
        <f t="shared" ref="AG387:AG450" si="301">MID(AC387,AF387-2,5)</f>
        <v>#VALUE!</v>
      </c>
      <c r="AH387" s="6"/>
      <c r="AI387" s="6">
        <f t="shared" ref="AI387:AI450" si="302">MAX(IFERROR(Q387-2,0),IFERROR(O387+2,0),IFERROR(Z387+2,0))</f>
        <v>104</v>
      </c>
      <c r="AJ387" s="6" t="str">
        <f t="shared" ref="AJ387:AJ450" si="303">RIGHT(K387,LEN(K387)-AI387)</f>
        <v xml:space="preserve">ו' וערבי חג מ-07:00 עד 13:00 רכב החונה בניגוד לחוק יגרר ביתר הימים והשעות מותרת החניה לכל סוגי הרכב </v>
      </c>
      <c r="AK387" s="6">
        <f t="shared" ref="AK387:AK450" si="304">FIND("ו' ",$AJ387)</f>
        <v>1</v>
      </c>
      <c r="AL387" s="6">
        <f t="shared" ref="AL387:AL450" si="305">FIND(":",$AJ387,AK387)</f>
        <v>17</v>
      </c>
      <c r="AM387" s="6" t="str">
        <f t="shared" ref="AM387:AM450" si="306">MID($AJ387,AL387-2,5)</f>
        <v>07:00</v>
      </c>
      <c r="AN387" s="6">
        <f t="shared" ref="AN387:AN450" si="307">FIND(":",$AJ387,AL387+1)</f>
        <v>26</v>
      </c>
      <c r="AO387" s="6" t="str">
        <f t="shared" ref="AO387:AO450" si="308">MID($AJ387,AN387-2,5)</f>
        <v>13:00</v>
      </c>
      <c r="AP387" s="6">
        <f t="shared" ref="AP387:AP450" si="309">IFERROR(FIND("'",$AJ387,AN387+1),LEN($AJ387))</f>
        <v>100</v>
      </c>
      <c r="AQ387" s="6" t="str">
        <f t="shared" ref="AQ387:AQ450" si="310">MID($AJ387,AN387+1,AP387-AN387)</f>
        <v xml:space="preserve">00 רכב החונה בניגוד לחוק יגרר ביתר הימים והשעות מותרת החניה לכל סוגי הרכב </v>
      </c>
      <c r="AR387" s="6" t="e">
        <f t="shared" ref="AR387:AR450" si="311">FIND(":",AQ387)</f>
        <v>#VALUE!</v>
      </c>
      <c r="AS387" s="6" t="e">
        <f t="shared" ref="AS387:AS450" si="312">MID(AQ387,AR387-2,5)</f>
        <v>#VALUE!</v>
      </c>
      <c r="AT387" s="6" t="e">
        <f t="shared" ref="AT387:AT450" si="313">FIND(":",AQ387,AR387+1)</f>
        <v>#VALUE!</v>
      </c>
      <c r="AU387" s="6" t="e">
        <f t="shared" ref="AU387:AU450" si="314">MID(AQ387,AT387-2,5)</f>
        <v>#VALUE!</v>
      </c>
      <c r="AV387" s="12">
        <f>IFERROR(VLOOKUP(K387,'prika 24h list'!A:B,2,FALSE),0)</f>
        <v>0</v>
      </c>
    </row>
    <row r="388" spans="1:48" ht="28.8" x14ac:dyDescent="0.3">
      <c r="A388" s="1" t="s">
        <v>389</v>
      </c>
      <c r="B388" s="1">
        <v>1053847</v>
      </c>
      <c r="C388" s="16" t="s">
        <v>967</v>
      </c>
      <c r="D388" s="6">
        <f t="shared" si="272"/>
        <v>8</v>
      </c>
      <c r="E388" s="6" t="str">
        <f t="shared" si="273"/>
        <v>_____</v>
      </c>
      <c r="F388" s="6" t="e">
        <f t="shared" si="274"/>
        <v>#VALUE!</v>
      </c>
      <c r="G388" s="6">
        <f t="shared" si="275"/>
        <v>5</v>
      </c>
      <c r="H388" s="6" t="e">
        <f t="shared" si="276"/>
        <v>#VALUE!</v>
      </c>
      <c r="I388" s="6">
        <f t="shared" si="277"/>
        <v>90</v>
      </c>
      <c r="J388" s="6">
        <f t="shared" si="278"/>
        <v>108</v>
      </c>
      <c r="K388" s="9" t="str">
        <f t="shared" si="279"/>
        <v xml:space="preserve">פריקה וטעינה מותרת </v>
      </c>
      <c r="L388" s="6" t="e">
        <f t="shared" si="280"/>
        <v>#VALUE!</v>
      </c>
      <c r="M388" s="6" t="e">
        <f t="shared" si="281"/>
        <v>#VALUE!</v>
      </c>
      <c r="N388" s="6" t="e">
        <f t="shared" si="282"/>
        <v>#VALUE!</v>
      </c>
      <c r="O388" s="6" t="e">
        <f t="shared" si="283"/>
        <v>#VALUE!</v>
      </c>
      <c r="P388" s="6" t="e">
        <f t="shared" si="284"/>
        <v>#VALUE!</v>
      </c>
      <c r="Q388" s="6">
        <f t="shared" si="285"/>
        <v>19</v>
      </c>
      <c r="R388" s="6" t="e">
        <f t="shared" si="286"/>
        <v>#VALUE!</v>
      </c>
      <c r="S388" s="6" t="e">
        <f t="shared" si="287"/>
        <v>#VALUE!</v>
      </c>
      <c r="T388" s="6" t="e">
        <f t="shared" si="288"/>
        <v>#VALUE!</v>
      </c>
      <c r="U388" s="6" t="e">
        <f t="shared" si="289"/>
        <v>#VALUE!</v>
      </c>
      <c r="V388" s="6" t="e">
        <f t="shared" si="290"/>
        <v>#VALUE!</v>
      </c>
      <c r="W388" s="6" t="e">
        <f t="shared" si="291"/>
        <v>#VALUE!</v>
      </c>
      <c r="X388" s="6" t="e">
        <f t="shared" si="292"/>
        <v>#VALUE!</v>
      </c>
      <c r="Y388" s="6" t="e">
        <f t="shared" si="293"/>
        <v>#VALUE!</v>
      </c>
      <c r="Z388" s="6" t="e">
        <f t="shared" si="294"/>
        <v>#VALUE!</v>
      </c>
      <c r="AA388" s="6" t="e">
        <f t="shared" si="295"/>
        <v>#VALUE!</v>
      </c>
      <c r="AB388" s="6">
        <f t="shared" si="296"/>
        <v>19</v>
      </c>
      <c r="AC388" s="6" t="e">
        <f t="shared" si="297"/>
        <v>#VALUE!</v>
      </c>
      <c r="AD388" s="6" t="e">
        <f t="shared" si="298"/>
        <v>#VALUE!</v>
      </c>
      <c r="AE388" s="6" t="e">
        <f t="shared" si="299"/>
        <v>#VALUE!</v>
      </c>
      <c r="AF388" s="6" t="e">
        <f t="shared" si="300"/>
        <v>#VALUE!</v>
      </c>
      <c r="AG388" s="6" t="e">
        <f t="shared" si="301"/>
        <v>#VALUE!</v>
      </c>
      <c r="AH388" s="6"/>
      <c r="AI388" s="6">
        <f t="shared" si="302"/>
        <v>17</v>
      </c>
      <c r="AJ388" s="6" t="str">
        <f t="shared" si="303"/>
        <v xml:space="preserve">ת </v>
      </c>
      <c r="AK388" s="6" t="e">
        <f t="shared" si="304"/>
        <v>#VALUE!</v>
      </c>
      <c r="AL388" s="6" t="e">
        <f t="shared" si="305"/>
        <v>#VALUE!</v>
      </c>
      <c r="AM388" s="6" t="e">
        <f t="shared" si="306"/>
        <v>#VALUE!</v>
      </c>
      <c r="AN388" s="6" t="e">
        <f t="shared" si="307"/>
        <v>#VALUE!</v>
      </c>
      <c r="AO388" s="6" t="e">
        <f t="shared" si="308"/>
        <v>#VALUE!</v>
      </c>
      <c r="AP388" s="6">
        <f t="shared" si="309"/>
        <v>2</v>
      </c>
      <c r="AQ388" s="6" t="e">
        <f t="shared" si="310"/>
        <v>#VALUE!</v>
      </c>
      <c r="AR388" s="6" t="e">
        <f t="shared" si="311"/>
        <v>#VALUE!</v>
      </c>
      <c r="AS388" s="6" t="e">
        <f t="shared" si="312"/>
        <v>#VALUE!</v>
      </c>
      <c r="AT388" s="6" t="e">
        <f t="shared" si="313"/>
        <v>#VALUE!</v>
      </c>
      <c r="AU388" s="6" t="e">
        <f t="shared" si="314"/>
        <v>#VALUE!</v>
      </c>
      <c r="AV388" s="12">
        <f>IFERROR(VLOOKUP(K388,'prika 24h list'!A:B,2,FALSE),0)</f>
        <v>0</v>
      </c>
    </row>
    <row r="389" spans="1:48" ht="28.8" x14ac:dyDescent="0.3">
      <c r="A389" s="1" t="s">
        <v>390</v>
      </c>
      <c r="B389" s="1">
        <v>1054096</v>
      </c>
      <c r="C389" s="16" t="s">
        <v>968</v>
      </c>
      <c r="D389" s="6" t="e">
        <f t="shared" si="272"/>
        <v>#VALUE!</v>
      </c>
      <c r="E389" s="6" t="e">
        <f t="shared" si="273"/>
        <v>#VALUE!</v>
      </c>
      <c r="F389" s="6" t="e">
        <f t="shared" si="274"/>
        <v>#VALUE!</v>
      </c>
      <c r="G389" s="6" t="e">
        <f t="shared" si="275"/>
        <v>#VALUE!</v>
      </c>
      <c r="H389" s="6" t="e">
        <f t="shared" si="276"/>
        <v>#VALUE!</v>
      </c>
      <c r="I389" s="6">
        <f t="shared" si="277"/>
        <v>76</v>
      </c>
      <c r="J389" s="6">
        <f t="shared" si="278"/>
        <v>93</v>
      </c>
      <c r="K389" s="9" t="str">
        <f t="shared" si="279"/>
        <v>פריקה וטעינה מותרת</v>
      </c>
      <c r="L389" s="6" t="e">
        <f t="shared" si="280"/>
        <v>#VALUE!</v>
      </c>
      <c r="M389" s="6" t="e">
        <f t="shared" si="281"/>
        <v>#VALUE!</v>
      </c>
      <c r="N389" s="6" t="e">
        <f t="shared" si="282"/>
        <v>#VALUE!</v>
      </c>
      <c r="O389" s="6" t="e">
        <f t="shared" si="283"/>
        <v>#VALUE!</v>
      </c>
      <c r="P389" s="6" t="e">
        <f t="shared" si="284"/>
        <v>#VALUE!</v>
      </c>
      <c r="Q389" s="6">
        <f t="shared" si="285"/>
        <v>18</v>
      </c>
      <c r="R389" s="6" t="e">
        <f t="shared" si="286"/>
        <v>#VALUE!</v>
      </c>
      <c r="S389" s="6" t="e">
        <f t="shared" si="287"/>
        <v>#VALUE!</v>
      </c>
      <c r="T389" s="6" t="e">
        <f t="shared" si="288"/>
        <v>#VALUE!</v>
      </c>
      <c r="U389" s="6" t="e">
        <f t="shared" si="289"/>
        <v>#VALUE!</v>
      </c>
      <c r="V389" s="6" t="e">
        <f t="shared" si="290"/>
        <v>#VALUE!</v>
      </c>
      <c r="W389" s="6" t="e">
        <f t="shared" si="291"/>
        <v>#VALUE!</v>
      </c>
      <c r="X389" s="6" t="e">
        <f t="shared" si="292"/>
        <v>#VALUE!</v>
      </c>
      <c r="Y389" s="6" t="e">
        <f t="shared" si="293"/>
        <v>#VALUE!</v>
      </c>
      <c r="Z389" s="6" t="e">
        <f t="shared" si="294"/>
        <v>#VALUE!</v>
      </c>
      <c r="AA389" s="6" t="e">
        <f t="shared" si="295"/>
        <v>#VALUE!</v>
      </c>
      <c r="AB389" s="6">
        <f t="shared" si="296"/>
        <v>18</v>
      </c>
      <c r="AC389" s="6" t="e">
        <f t="shared" si="297"/>
        <v>#VALUE!</v>
      </c>
      <c r="AD389" s="6" t="e">
        <f t="shared" si="298"/>
        <v>#VALUE!</v>
      </c>
      <c r="AE389" s="6" t="e">
        <f t="shared" si="299"/>
        <v>#VALUE!</v>
      </c>
      <c r="AF389" s="6" t="e">
        <f t="shared" si="300"/>
        <v>#VALUE!</v>
      </c>
      <c r="AG389" s="6" t="e">
        <f t="shared" si="301"/>
        <v>#VALUE!</v>
      </c>
      <c r="AH389" s="6"/>
      <c r="AI389" s="6">
        <f t="shared" si="302"/>
        <v>16</v>
      </c>
      <c r="AJ389" s="6" t="str">
        <f t="shared" si="303"/>
        <v>רת</v>
      </c>
      <c r="AK389" s="6" t="e">
        <f t="shared" si="304"/>
        <v>#VALUE!</v>
      </c>
      <c r="AL389" s="6" t="e">
        <f t="shared" si="305"/>
        <v>#VALUE!</v>
      </c>
      <c r="AM389" s="6" t="e">
        <f t="shared" si="306"/>
        <v>#VALUE!</v>
      </c>
      <c r="AN389" s="6" t="e">
        <f t="shared" si="307"/>
        <v>#VALUE!</v>
      </c>
      <c r="AO389" s="6" t="e">
        <f t="shared" si="308"/>
        <v>#VALUE!</v>
      </c>
      <c r="AP389" s="6">
        <f t="shared" si="309"/>
        <v>2</v>
      </c>
      <c r="AQ389" s="6" t="e">
        <f t="shared" si="310"/>
        <v>#VALUE!</v>
      </c>
      <c r="AR389" s="6" t="e">
        <f t="shared" si="311"/>
        <v>#VALUE!</v>
      </c>
      <c r="AS389" s="6" t="e">
        <f t="shared" si="312"/>
        <v>#VALUE!</v>
      </c>
      <c r="AT389" s="6" t="e">
        <f t="shared" si="313"/>
        <v>#VALUE!</v>
      </c>
      <c r="AU389" s="6" t="e">
        <f t="shared" si="314"/>
        <v>#VALUE!</v>
      </c>
      <c r="AV389" s="12">
        <f>IFERROR(VLOOKUP(K389,'prika 24h list'!A:B,2,FALSE),0)</f>
        <v>24</v>
      </c>
    </row>
    <row r="390" spans="1:48" ht="201.6" x14ac:dyDescent="0.3">
      <c r="A390" s="1" t="s">
        <v>391</v>
      </c>
      <c r="B390" s="1">
        <v>1054418</v>
      </c>
      <c r="C390" s="16" t="s">
        <v>1200</v>
      </c>
      <c r="D390" s="6">
        <f t="shared" si="272"/>
        <v>17</v>
      </c>
      <c r="E390" s="6" t="str">
        <f t="shared" si="273"/>
        <v>קף 20</v>
      </c>
      <c r="F390" s="6">
        <f t="shared" si="274"/>
        <v>3</v>
      </c>
      <c r="G390" s="6">
        <f t="shared" si="275"/>
        <v>5</v>
      </c>
      <c r="H390" s="6">
        <f t="shared" si="276"/>
        <v>20</v>
      </c>
      <c r="I390" s="6">
        <f t="shared" si="277"/>
        <v>27</v>
      </c>
      <c r="J390" s="6">
        <f t="shared" si="278"/>
        <v>226</v>
      </c>
      <c r="K390" s="9" t="str">
        <f t="shared" si="279"/>
        <v xml:space="preserve">פריקה וטעינה רציפה לכלי רכב המוגדרים ברשיונם "משא", "מסחרי" ו"אחוד" בלבד בימי א-ה מ- 08:00 עד 11:00 ו' וערבי חג מ-08:00 עד 11:00 רכב החונה בניגוד לחוק יגרו ביתר הימים והשעות מותרת החניה לכל סוגי הרכב </v>
      </c>
      <c r="L390" s="6" t="e">
        <f t="shared" si="280"/>
        <v>#VALUE!</v>
      </c>
      <c r="M390" s="6" t="e">
        <f t="shared" si="281"/>
        <v>#VALUE!</v>
      </c>
      <c r="N390" s="6" t="e">
        <f t="shared" si="282"/>
        <v>#VALUE!</v>
      </c>
      <c r="O390" s="6" t="e">
        <f t="shared" si="283"/>
        <v>#VALUE!</v>
      </c>
      <c r="P390" s="6" t="e">
        <f t="shared" si="284"/>
        <v>#VALUE!</v>
      </c>
      <c r="Q390" s="6">
        <f t="shared" si="285"/>
        <v>200</v>
      </c>
      <c r="R390" s="6" t="e">
        <f t="shared" si="286"/>
        <v>#VALUE!</v>
      </c>
      <c r="S390" s="6" t="e">
        <f t="shared" si="287"/>
        <v>#VALUE!</v>
      </c>
      <c r="T390" s="6" t="e">
        <f t="shared" si="288"/>
        <v>#VALUE!</v>
      </c>
      <c r="U390" s="6" t="e">
        <f t="shared" si="289"/>
        <v>#VALUE!</v>
      </c>
      <c r="V390" s="6" t="e">
        <f t="shared" si="290"/>
        <v>#VALUE!</v>
      </c>
      <c r="W390" s="6" t="e">
        <f t="shared" si="291"/>
        <v>#VALUE!</v>
      </c>
      <c r="X390" s="6" t="e">
        <f t="shared" si="292"/>
        <v>#VALUE!</v>
      </c>
      <c r="Y390" s="6" t="e">
        <f t="shared" si="293"/>
        <v>#VALUE!</v>
      </c>
      <c r="Z390" s="6" t="e">
        <f t="shared" si="294"/>
        <v>#VALUE!</v>
      </c>
      <c r="AA390" s="6" t="e">
        <f t="shared" si="295"/>
        <v>#VALUE!</v>
      </c>
      <c r="AB390" s="6">
        <f t="shared" si="296"/>
        <v>200</v>
      </c>
      <c r="AC390" s="6" t="e">
        <f t="shared" si="297"/>
        <v>#VALUE!</v>
      </c>
      <c r="AD390" s="6" t="e">
        <f t="shared" si="298"/>
        <v>#VALUE!</v>
      </c>
      <c r="AE390" s="6" t="e">
        <f t="shared" si="299"/>
        <v>#VALUE!</v>
      </c>
      <c r="AF390" s="6" t="e">
        <f t="shared" si="300"/>
        <v>#VALUE!</v>
      </c>
      <c r="AG390" s="6" t="e">
        <f t="shared" si="301"/>
        <v>#VALUE!</v>
      </c>
      <c r="AH390" s="6"/>
      <c r="AI390" s="6">
        <f t="shared" si="302"/>
        <v>198</v>
      </c>
      <c r="AJ390" s="6" t="str">
        <f t="shared" si="303"/>
        <v xml:space="preserve">ב </v>
      </c>
      <c r="AK390" s="6" t="e">
        <f t="shared" si="304"/>
        <v>#VALUE!</v>
      </c>
      <c r="AL390" s="6" t="e">
        <f t="shared" si="305"/>
        <v>#VALUE!</v>
      </c>
      <c r="AM390" s="6" t="e">
        <f t="shared" si="306"/>
        <v>#VALUE!</v>
      </c>
      <c r="AN390" s="6" t="e">
        <f t="shared" si="307"/>
        <v>#VALUE!</v>
      </c>
      <c r="AO390" s="6" t="e">
        <f t="shared" si="308"/>
        <v>#VALUE!</v>
      </c>
      <c r="AP390" s="6">
        <f t="shared" si="309"/>
        <v>2</v>
      </c>
      <c r="AQ390" s="6" t="e">
        <f t="shared" si="310"/>
        <v>#VALUE!</v>
      </c>
      <c r="AR390" s="6" t="e">
        <f t="shared" si="311"/>
        <v>#VALUE!</v>
      </c>
      <c r="AS390" s="6" t="e">
        <f t="shared" si="312"/>
        <v>#VALUE!</v>
      </c>
      <c r="AT390" s="6" t="e">
        <f t="shared" si="313"/>
        <v>#VALUE!</v>
      </c>
      <c r="AU390" s="6" t="e">
        <f t="shared" si="314"/>
        <v>#VALUE!</v>
      </c>
      <c r="AV390" s="12">
        <f>IFERROR(VLOOKUP(K390,'prika 24h list'!A:B,2,FALSE),0)</f>
        <v>0</v>
      </c>
    </row>
    <row r="391" spans="1:48" x14ac:dyDescent="0.3">
      <c r="A391" s="1" t="s">
        <v>392</v>
      </c>
      <c r="B391" s="1">
        <v>1056748</v>
      </c>
      <c r="C391" s="16" t="s">
        <v>969</v>
      </c>
      <c r="D391" s="6">
        <f t="shared" si="272"/>
        <v>11</v>
      </c>
      <c r="E391" s="6" t="str">
        <f t="shared" si="273"/>
        <v>__ 12</v>
      </c>
      <c r="F391" s="6">
        <f t="shared" si="274"/>
        <v>3</v>
      </c>
      <c r="G391" s="6">
        <f t="shared" si="275"/>
        <v>5</v>
      </c>
      <c r="H391" s="6">
        <f t="shared" si="276"/>
        <v>12</v>
      </c>
      <c r="I391" s="6">
        <f t="shared" si="277"/>
        <v>40</v>
      </c>
      <c r="J391" s="6">
        <f t="shared" si="278"/>
        <v>57</v>
      </c>
      <c r="K391" s="9" t="str">
        <f t="shared" si="279"/>
        <v>פריקה וטעינה מותרת</v>
      </c>
      <c r="L391" s="6" t="e">
        <f t="shared" si="280"/>
        <v>#VALUE!</v>
      </c>
      <c r="M391" s="6" t="e">
        <f t="shared" si="281"/>
        <v>#VALUE!</v>
      </c>
      <c r="N391" s="6" t="e">
        <f t="shared" si="282"/>
        <v>#VALUE!</v>
      </c>
      <c r="O391" s="6" t="e">
        <f t="shared" si="283"/>
        <v>#VALUE!</v>
      </c>
      <c r="P391" s="6" t="e">
        <f t="shared" si="284"/>
        <v>#VALUE!</v>
      </c>
      <c r="Q391" s="6">
        <f t="shared" si="285"/>
        <v>18</v>
      </c>
      <c r="R391" s="6" t="e">
        <f t="shared" si="286"/>
        <v>#VALUE!</v>
      </c>
      <c r="S391" s="6" t="e">
        <f t="shared" si="287"/>
        <v>#VALUE!</v>
      </c>
      <c r="T391" s="6" t="e">
        <f t="shared" si="288"/>
        <v>#VALUE!</v>
      </c>
      <c r="U391" s="6" t="e">
        <f t="shared" si="289"/>
        <v>#VALUE!</v>
      </c>
      <c r="V391" s="6" t="e">
        <f t="shared" si="290"/>
        <v>#VALUE!</v>
      </c>
      <c r="W391" s="6" t="e">
        <f t="shared" si="291"/>
        <v>#VALUE!</v>
      </c>
      <c r="X391" s="6" t="e">
        <f t="shared" si="292"/>
        <v>#VALUE!</v>
      </c>
      <c r="Y391" s="6" t="e">
        <f t="shared" si="293"/>
        <v>#VALUE!</v>
      </c>
      <c r="Z391" s="6" t="e">
        <f t="shared" si="294"/>
        <v>#VALUE!</v>
      </c>
      <c r="AA391" s="6" t="e">
        <f t="shared" si="295"/>
        <v>#VALUE!</v>
      </c>
      <c r="AB391" s="6">
        <f t="shared" si="296"/>
        <v>18</v>
      </c>
      <c r="AC391" s="6" t="e">
        <f t="shared" si="297"/>
        <v>#VALUE!</v>
      </c>
      <c r="AD391" s="6" t="e">
        <f t="shared" si="298"/>
        <v>#VALUE!</v>
      </c>
      <c r="AE391" s="6" t="e">
        <f t="shared" si="299"/>
        <v>#VALUE!</v>
      </c>
      <c r="AF391" s="6" t="e">
        <f t="shared" si="300"/>
        <v>#VALUE!</v>
      </c>
      <c r="AG391" s="6" t="e">
        <f t="shared" si="301"/>
        <v>#VALUE!</v>
      </c>
      <c r="AH391" s="6"/>
      <c r="AI391" s="6">
        <f t="shared" si="302"/>
        <v>16</v>
      </c>
      <c r="AJ391" s="6" t="str">
        <f t="shared" si="303"/>
        <v>רת</v>
      </c>
      <c r="AK391" s="6" t="e">
        <f t="shared" si="304"/>
        <v>#VALUE!</v>
      </c>
      <c r="AL391" s="6" t="e">
        <f t="shared" si="305"/>
        <v>#VALUE!</v>
      </c>
      <c r="AM391" s="6" t="e">
        <f t="shared" si="306"/>
        <v>#VALUE!</v>
      </c>
      <c r="AN391" s="6" t="e">
        <f t="shared" si="307"/>
        <v>#VALUE!</v>
      </c>
      <c r="AO391" s="6" t="e">
        <f t="shared" si="308"/>
        <v>#VALUE!</v>
      </c>
      <c r="AP391" s="6">
        <f t="shared" si="309"/>
        <v>2</v>
      </c>
      <c r="AQ391" s="6" t="e">
        <f t="shared" si="310"/>
        <v>#VALUE!</v>
      </c>
      <c r="AR391" s="6" t="e">
        <f t="shared" si="311"/>
        <v>#VALUE!</v>
      </c>
      <c r="AS391" s="6" t="e">
        <f t="shared" si="312"/>
        <v>#VALUE!</v>
      </c>
      <c r="AT391" s="6" t="e">
        <f t="shared" si="313"/>
        <v>#VALUE!</v>
      </c>
      <c r="AU391" s="6" t="e">
        <f t="shared" si="314"/>
        <v>#VALUE!</v>
      </c>
      <c r="AV391" s="12">
        <f>IFERROR(VLOOKUP(K391,'prika 24h list'!A:B,2,FALSE),0)</f>
        <v>24</v>
      </c>
    </row>
    <row r="392" spans="1:48" ht="144" x14ac:dyDescent="0.3">
      <c r="A392" s="1" t="s">
        <v>393</v>
      </c>
      <c r="B392" s="1">
        <v>1056766</v>
      </c>
      <c r="C392" s="16" t="s">
        <v>970</v>
      </c>
      <c r="D392" s="6">
        <f t="shared" si="272"/>
        <v>17</v>
      </c>
      <c r="E392" s="6" t="str">
        <f t="shared" si="273"/>
        <v>קף 12</v>
      </c>
      <c r="F392" s="6">
        <f t="shared" si="274"/>
        <v>3</v>
      </c>
      <c r="G392" s="6">
        <f t="shared" si="275"/>
        <v>5</v>
      </c>
      <c r="H392" s="6">
        <f t="shared" si="276"/>
        <v>12</v>
      </c>
      <c r="I392" s="6">
        <f t="shared" si="277"/>
        <v>21</v>
      </c>
      <c r="J392" s="6">
        <f t="shared" si="278"/>
        <v>196</v>
      </c>
      <c r="K392" s="9" t="str">
        <f t="shared" si="279"/>
        <v xml:space="preserve">פריקה וטעינה מותרת לכלי רכב המוגדרים ברשיונם "משא", "מסחרי", ו"אחוד" בלבד בימים א' עד ה' מ08:00 עד 15:00 ביתר הימים והשעות החניה מותרת לכל סוגי הרכב רכב החונה בניגוד לחוק יגרר </v>
      </c>
      <c r="L392" s="6">
        <f t="shared" si="280"/>
        <v>81</v>
      </c>
      <c r="M392" s="6">
        <f t="shared" si="281"/>
        <v>93</v>
      </c>
      <c r="N392" s="6" t="str">
        <f t="shared" si="282"/>
        <v>08:00</v>
      </c>
      <c r="O392" s="6">
        <f t="shared" si="283"/>
        <v>102</v>
      </c>
      <c r="P392" s="6" t="str">
        <f t="shared" si="284"/>
        <v>15:00</v>
      </c>
      <c r="Q392" s="6">
        <f t="shared" si="285"/>
        <v>176</v>
      </c>
      <c r="R392" s="6" t="str">
        <f t="shared" si="286"/>
        <v xml:space="preserve">00 ביתר הימים והשעות החניה מותרת לכל סוגי הרכב רכב החונה בניגוד לחוק יגרר </v>
      </c>
      <c r="S392" s="6" t="e">
        <f t="shared" si="287"/>
        <v>#VALUE!</v>
      </c>
      <c r="T392" s="6" t="e">
        <f t="shared" si="288"/>
        <v>#VALUE!</v>
      </c>
      <c r="U392" s="6" t="e">
        <f t="shared" si="289"/>
        <v>#VALUE!</v>
      </c>
      <c r="V392" s="6" t="e">
        <f t="shared" si="290"/>
        <v>#VALUE!</v>
      </c>
      <c r="W392" s="6" t="e">
        <f t="shared" si="291"/>
        <v>#VALUE!</v>
      </c>
      <c r="X392" s="6" t="e">
        <f t="shared" si="292"/>
        <v>#VALUE!</v>
      </c>
      <c r="Y392" s="6" t="e">
        <f t="shared" si="293"/>
        <v>#VALUE!</v>
      </c>
      <c r="Z392" s="6" t="e">
        <f t="shared" si="294"/>
        <v>#VALUE!</v>
      </c>
      <c r="AA392" s="6" t="e">
        <f t="shared" si="295"/>
        <v>#VALUE!</v>
      </c>
      <c r="AB392" s="6">
        <f t="shared" si="296"/>
        <v>176</v>
      </c>
      <c r="AC392" s="6" t="e">
        <f t="shared" si="297"/>
        <v>#VALUE!</v>
      </c>
      <c r="AD392" s="6" t="e">
        <f t="shared" si="298"/>
        <v>#VALUE!</v>
      </c>
      <c r="AE392" s="6" t="e">
        <f t="shared" si="299"/>
        <v>#VALUE!</v>
      </c>
      <c r="AF392" s="6" t="e">
        <f t="shared" si="300"/>
        <v>#VALUE!</v>
      </c>
      <c r="AG392" s="6" t="e">
        <f t="shared" si="301"/>
        <v>#VALUE!</v>
      </c>
      <c r="AH392" s="6"/>
      <c r="AI392" s="6">
        <f t="shared" si="302"/>
        <v>174</v>
      </c>
      <c r="AJ392" s="6" t="str">
        <f t="shared" si="303"/>
        <v xml:space="preserve">ר </v>
      </c>
      <c r="AK392" s="6" t="e">
        <f t="shared" si="304"/>
        <v>#VALUE!</v>
      </c>
      <c r="AL392" s="6" t="e">
        <f t="shared" si="305"/>
        <v>#VALUE!</v>
      </c>
      <c r="AM392" s="6" t="e">
        <f t="shared" si="306"/>
        <v>#VALUE!</v>
      </c>
      <c r="AN392" s="6" t="e">
        <f t="shared" si="307"/>
        <v>#VALUE!</v>
      </c>
      <c r="AO392" s="6" t="e">
        <f t="shared" si="308"/>
        <v>#VALUE!</v>
      </c>
      <c r="AP392" s="6">
        <f t="shared" si="309"/>
        <v>2</v>
      </c>
      <c r="AQ392" s="6" t="e">
        <f t="shared" si="310"/>
        <v>#VALUE!</v>
      </c>
      <c r="AR392" s="6" t="e">
        <f t="shared" si="311"/>
        <v>#VALUE!</v>
      </c>
      <c r="AS392" s="6" t="e">
        <f t="shared" si="312"/>
        <v>#VALUE!</v>
      </c>
      <c r="AT392" s="6" t="e">
        <f t="shared" si="313"/>
        <v>#VALUE!</v>
      </c>
      <c r="AU392" s="6" t="e">
        <f t="shared" si="314"/>
        <v>#VALUE!</v>
      </c>
      <c r="AV392" s="12">
        <f>IFERROR(VLOOKUP(K392,'prika 24h list'!A:B,2,FALSE),0)</f>
        <v>0</v>
      </c>
    </row>
    <row r="393" spans="1:48" ht="172.8" x14ac:dyDescent="0.3">
      <c r="A393" s="1" t="s">
        <v>394</v>
      </c>
      <c r="B393" s="1">
        <v>1056776</v>
      </c>
      <c r="C393" s="16" t="s">
        <v>971</v>
      </c>
      <c r="D393" s="6">
        <f t="shared" si="272"/>
        <v>11</v>
      </c>
      <c r="E393" s="6" t="str">
        <f t="shared" si="273"/>
        <v>__ 12</v>
      </c>
      <c r="F393" s="6">
        <f t="shared" si="274"/>
        <v>3</v>
      </c>
      <c r="G393" s="6">
        <f t="shared" si="275"/>
        <v>5</v>
      </c>
      <c r="H393" s="6">
        <f t="shared" si="276"/>
        <v>12</v>
      </c>
      <c r="I393" s="6">
        <f t="shared" si="277"/>
        <v>21</v>
      </c>
      <c r="J393" s="6">
        <f t="shared" si="278"/>
        <v>230</v>
      </c>
      <c r="K393" s="9" t="str">
        <f t="shared" si="279"/>
        <v xml:space="preserve">פריקה וטעינה רציפה לכלי רכב המוגדרים ברשיונם "משא", "מסחרי", ו"אחוד" בלבד בימים א' עד ה' מ-09:00 עד 16:00 בימי ו' וערבי חג מ- 09:00 עד 13:30 רכב חונה בניגוד לחוק יגרר ביתר הימים והשעות מותרת חניה לכל סוגי הרכב </v>
      </c>
      <c r="L393" s="6">
        <f t="shared" si="280"/>
        <v>81</v>
      </c>
      <c r="M393" s="6">
        <f t="shared" si="281"/>
        <v>94</v>
      </c>
      <c r="N393" s="6" t="str">
        <f t="shared" si="282"/>
        <v>09:00</v>
      </c>
      <c r="O393" s="6">
        <f t="shared" si="283"/>
        <v>103</v>
      </c>
      <c r="P393" s="6" t="str">
        <f t="shared" si="284"/>
        <v>16:00</v>
      </c>
      <c r="Q393" s="6">
        <f t="shared" si="285"/>
        <v>113</v>
      </c>
      <c r="R393" s="6" t="str">
        <f t="shared" si="286"/>
        <v>00 בימי ו'</v>
      </c>
      <c r="S393" s="6" t="e">
        <f t="shared" si="287"/>
        <v>#VALUE!</v>
      </c>
      <c r="T393" s="6" t="e">
        <f t="shared" si="288"/>
        <v>#VALUE!</v>
      </c>
      <c r="U393" s="6" t="e">
        <f t="shared" si="289"/>
        <v>#VALUE!</v>
      </c>
      <c r="V393" s="6" t="e">
        <f t="shared" si="290"/>
        <v>#VALUE!</v>
      </c>
      <c r="W393" s="6" t="e">
        <f t="shared" si="291"/>
        <v>#VALUE!</v>
      </c>
      <c r="X393" s="6" t="e">
        <f t="shared" si="292"/>
        <v>#VALUE!</v>
      </c>
      <c r="Y393" s="6" t="e">
        <f t="shared" si="293"/>
        <v>#VALUE!</v>
      </c>
      <c r="Z393" s="6" t="e">
        <f t="shared" si="294"/>
        <v>#VALUE!</v>
      </c>
      <c r="AA393" s="6" t="e">
        <f t="shared" si="295"/>
        <v>#VALUE!</v>
      </c>
      <c r="AB393" s="6">
        <f t="shared" si="296"/>
        <v>210</v>
      </c>
      <c r="AC393" s="6" t="e">
        <f t="shared" si="297"/>
        <v>#VALUE!</v>
      </c>
      <c r="AD393" s="6" t="e">
        <f t="shared" si="298"/>
        <v>#VALUE!</v>
      </c>
      <c r="AE393" s="6" t="e">
        <f t="shared" si="299"/>
        <v>#VALUE!</v>
      </c>
      <c r="AF393" s="6" t="e">
        <f t="shared" si="300"/>
        <v>#VALUE!</v>
      </c>
      <c r="AG393" s="6" t="e">
        <f t="shared" si="301"/>
        <v>#VALUE!</v>
      </c>
      <c r="AH393" s="6"/>
      <c r="AI393" s="6">
        <f t="shared" si="302"/>
        <v>111</v>
      </c>
      <c r="AJ393" s="6" t="str">
        <f t="shared" si="303"/>
        <v xml:space="preserve">ו' וערבי חג מ- 09:00 עד 13:30 רכב חונה בניגוד לחוק יגרר ביתר הימים והשעות מותרת חניה לכל סוגי הרכב </v>
      </c>
      <c r="AK393" s="6">
        <f t="shared" si="304"/>
        <v>1</v>
      </c>
      <c r="AL393" s="6">
        <f t="shared" si="305"/>
        <v>18</v>
      </c>
      <c r="AM393" s="6" t="str">
        <f t="shared" si="306"/>
        <v>09:00</v>
      </c>
      <c r="AN393" s="6">
        <f t="shared" si="307"/>
        <v>27</v>
      </c>
      <c r="AO393" s="6" t="str">
        <f t="shared" si="308"/>
        <v>13:30</v>
      </c>
      <c r="AP393" s="6">
        <f t="shared" si="309"/>
        <v>99</v>
      </c>
      <c r="AQ393" s="6" t="str">
        <f t="shared" si="310"/>
        <v xml:space="preserve">30 רכב חונה בניגוד לחוק יגרר ביתר הימים והשעות מותרת חניה לכל סוגי הרכב </v>
      </c>
      <c r="AR393" s="6" t="e">
        <f t="shared" si="311"/>
        <v>#VALUE!</v>
      </c>
      <c r="AS393" s="6" t="e">
        <f t="shared" si="312"/>
        <v>#VALUE!</v>
      </c>
      <c r="AT393" s="6" t="e">
        <f t="shared" si="313"/>
        <v>#VALUE!</v>
      </c>
      <c r="AU393" s="6" t="e">
        <f t="shared" si="314"/>
        <v>#VALUE!</v>
      </c>
      <c r="AV393" s="12">
        <f>IFERROR(VLOOKUP(K393,'prika 24h list'!A:B,2,FALSE),0)</f>
        <v>0</v>
      </c>
    </row>
    <row r="394" spans="1:48" x14ac:dyDescent="0.3">
      <c r="A394" s="1" t="s">
        <v>395</v>
      </c>
      <c r="B394" s="1">
        <v>1056886</v>
      </c>
      <c r="C394" s="16" t="s">
        <v>972</v>
      </c>
      <c r="D394" s="6" t="e">
        <f t="shared" si="272"/>
        <v>#VALUE!</v>
      </c>
      <c r="E394" s="6" t="e">
        <f t="shared" si="273"/>
        <v>#VALUE!</v>
      </c>
      <c r="F394" s="6" t="e">
        <f t="shared" si="274"/>
        <v>#VALUE!</v>
      </c>
      <c r="G394" s="6" t="e">
        <f t="shared" si="275"/>
        <v>#VALUE!</v>
      </c>
      <c r="H394" s="6" t="e">
        <f t="shared" si="276"/>
        <v>#VALUE!</v>
      </c>
      <c r="I394" s="6">
        <f t="shared" si="277"/>
        <v>28</v>
      </c>
      <c r="J394" s="6">
        <f t="shared" si="278"/>
        <v>45</v>
      </c>
      <c r="K394" s="9" t="str">
        <f t="shared" si="279"/>
        <v>פריקה וטעינה מותרת</v>
      </c>
      <c r="L394" s="6" t="e">
        <f t="shared" si="280"/>
        <v>#VALUE!</v>
      </c>
      <c r="M394" s="6" t="e">
        <f t="shared" si="281"/>
        <v>#VALUE!</v>
      </c>
      <c r="N394" s="6" t="e">
        <f t="shared" si="282"/>
        <v>#VALUE!</v>
      </c>
      <c r="O394" s="6" t="e">
        <f t="shared" si="283"/>
        <v>#VALUE!</v>
      </c>
      <c r="P394" s="6" t="e">
        <f t="shared" si="284"/>
        <v>#VALUE!</v>
      </c>
      <c r="Q394" s="6">
        <f t="shared" si="285"/>
        <v>18</v>
      </c>
      <c r="R394" s="6" t="e">
        <f t="shared" si="286"/>
        <v>#VALUE!</v>
      </c>
      <c r="S394" s="6" t="e">
        <f t="shared" si="287"/>
        <v>#VALUE!</v>
      </c>
      <c r="T394" s="6" t="e">
        <f t="shared" si="288"/>
        <v>#VALUE!</v>
      </c>
      <c r="U394" s="6" t="e">
        <f t="shared" si="289"/>
        <v>#VALUE!</v>
      </c>
      <c r="V394" s="6" t="e">
        <f t="shared" si="290"/>
        <v>#VALUE!</v>
      </c>
      <c r="W394" s="6" t="e">
        <f t="shared" si="291"/>
        <v>#VALUE!</v>
      </c>
      <c r="X394" s="6" t="e">
        <f t="shared" si="292"/>
        <v>#VALUE!</v>
      </c>
      <c r="Y394" s="6" t="e">
        <f t="shared" si="293"/>
        <v>#VALUE!</v>
      </c>
      <c r="Z394" s="6" t="e">
        <f t="shared" si="294"/>
        <v>#VALUE!</v>
      </c>
      <c r="AA394" s="6" t="e">
        <f t="shared" si="295"/>
        <v>#VALUE!</v>
      </c>
      <c r="AB394" s="6">
        <f t="shared" si="296"/>
        <v>18</v>
      </c>
      <c r="AC394" s="6" t="e">
        <f t="shared" si="297"/>
        <v>#VALUE!</v>
      </c>
      <c r="AD394" s="6" t="e">
        <f t="shared" si="298"/>
        <v>#VALUE!</v>
      </c>
      <c r="AE394" s="6" t="e">
        <f t="shared" si="299"/>
        <v>#VALUE!</v>
      </c>
      <c r="AF394" s="6" t="e">
        <f t="shared" si="300"/>
        <v>#VALUE!</v>
      </c>
      <c r="AG394" s="6" t="e">
        <f t="shared" si="301"/>
        <v>#VALUE!</v>
      </c>
      <c r="AH394" s="6"/>
      <c r="AI394" s="6">
        <f t="shared" si="302"/>
        <v>16</v>
      </c>
      <c r="AJ394" s="6" t="str">
        <f t="shared" si="303"/>
        <v>רת</v>
      </c>
      <c r="AK394" s="6" t="e">
        <f t="shared" si="304"/>
        <v>#VALUE!</v>
      </c>
      <c r="AL394" s="6" t="e">
        <f t="shared" si="305"/>
        <v>#VALUE!</v>
      </c>
      <c r="AM394" s="6" t="e">
        <f t="shared" si="306"/>
        <v>#VALUE!</v>
      </c>
      <c r="AN394" s="6" t="e">
        <f t="shared" si="307"/>
        <v>#VALUE!</v>
      </c>
      <c r="AO394" s="6" t="e">
        <f t="shared" si="308"/>
        <v>#VALUE!</v>
      </c>
      <c r="AP394" s="6">
        <f t="shared" si="309"/>
        <v>2</v>
      </c>
      <c r="AQ394" s="6" t="e">
        <f t="shared" si="310"/>
        <v>#VALUE!</v>
      </c>
      <c r="AR394" s="6" t="e">
        <f t="shared" si="311"/>
        <v>#VALUE!</v>
      </c>
      <c r="AS394" s="6" t="e">
        <f t="shared" si="312"/>
        <v>#VALUE!</v>
      </c>
      <c r="AT394" s="6" t="e">
        <f t="shared" si="313"/>
        <v>#VALUE!</v>
      </c>
      <c r="AU394" s="6" t="e">
        <f t="shared" si="314"/>
        <v>#VALUE!</v>
      </c>
      <c r="AV394" s="12">
        <f>IFERROR(VLOOKUP(K394,'prika 24h list'!A:B,2,FALSE),0)</f>
        <v>24</v>
      </c>
    </row>
    <row r="395" spans="1:48" ht="115.2" x14ac:dyDescent="0.3">
      <c r="A395" s="1" t="s">
        <v>396</v>
      </c>
      <c r="B395" s="1">
        <v>1057100</v>
      </c>
      <c r="C395" s="16" t="s">
        <v>973</v>
      </c>
      <c r="D395" s="6">
        <f t="shared" si="272"/>
        <v>17</v>
      </c>
      <c r="E395" s="6" t="str">
        <f t="shared" si="273"/>
        <v>קף 12</v>
      </c>
      <c r="F395" s="6">
        <f t="shared" si="274"/>
        <v>3</v>
      </c>
      <c r="G395" s="6">
        <f t="shared" si="275"/>
        <v>5</v>
      </c>
      <c r="H395" s="6">
        <f t="shared" si="276"/>
        <v>12</v>
      </c>
      <c r="I395" s="6">
        <f t="shared" si="277"/>
        <v>21</v>
      </c>
      <c r="J395" s="6">
        <f t="shared" si="278"/>
        <v>186</v>
      </c>
      <c r="K395" s="9" t="str">
        <f t="shared" si="279"/>
        <v>פריקה וטעינה רציפה מותרת לכלי רכב המוגדרים ברישיונם "משא" "מסחרי" ו"אחוד" בלבד בימים א' עד ה' מ-08:00 עד 16:00 ביתר הימים והשעות החניה אסורה רכב חונה בניגוד לחוק יגרר</v>
      </c>
      <c r="L395" s="6">
        <f t="shared" si="280"/>
        <v>86</v>
      </c>
      <c r="M395" s="6">
        <f t="shared" si="281"/>
        <v>99</v>
      </c>
      <c r="N395" s="6" t="str">
        <f t="shared" si="282"/>
        <v>08:00</v>
      </c>
      <c r="O395" s="6">
        <f t="shared" si="283"/>
        <v>108</v>
      </c>
      <c r="P395" s="6" t="str">
        <f t="shared" si="284"/>
        <v>16:00</v>
      </c>
      <c r="Q395" s="6">
        <f t="shared" si="285"/>
        <v>166</v>
      </c>
      <c r="R395" s="6" t="str">
        <f t="shared" si="286"/>
        <v>00 ביתר הימים והשעות החניה אסורה רכב חונה בניגוד לחוק יגרר</v>
      </c>
      <c r="S395" s="6" t="e">
        <f t="shared" si="287"/>
        <v>#VALUE!</v>
      </c>
      <c r="T395" s="6" t="e">
        <f t="shared" si="288"/>
        <v>#VALUE!</v>
      </c>
      <c r="U395" s="6" t="e">
        <f t="shared" si="289"/>
        <v>#VALUE!</v>
      </c>
      <c r="V395" s="6" t="e">
        <f t="shared" si="290"/>
        <v>#VALUE!</v>
      </c>
      <c r="W395" s="6" t="e">
        <f t="shared" si="291"/>
        <v>#VALUE!</v>
      </c>
      <c r="X395" s="6" t="e">
        <f t="shared" si="292"/>
        <v>#VALUE!</v>
      </c>
      <c r="Y395" s="6" t="e">
        <f t="shared" si="293"/>
        <v>#VALUE!</v>
      </c>
      <c r="Z395" s="6" t="e">
        <f t="shared" si="294"/>
        <v>#VALUE!</v>
      </c>
      <c r="AA395" s="6" t="e">
        <f t="shared" si="295"/>
        <v>#VALUE!</v>
      </c>
      <c r="AB395" s="6">
        <f t="shared" si="296"/>
        <v>166</v>
      </c>
      <c r="AC395" s="6" t="e">
        <f t="shared" si="297"/>
        <v>#VALUE!</v>
      </c>
      <c r="AD395" s="6" t="e">
        <f t="shared" si="298"/>
        <v>#VALUE!</v>
      </c>
      <c r="AE395" s="6" t="e">
        <f t="shared" si="299"/>
        <v>#VALUE!</v>
      </c>
      <c r="AF395" s="6" t="e">
        <f t="shared" si="300"/>
        <v>#VALUE!</v>
      </c>
      <c r="AG395" s="6" t="e">
        <f t="shared" si="301"/>
        <v>#VALUE!</v>
      </c>
      <c r="AH395" s="6"/>
      <c r="AI395" s="6">
        <f t="shared" si="302"/>
        <v>164</v>
      </c>
      <c r="AJ395" s="6" t="str">
        <f t="shared" si="303"/>
        <v>רר</v>
      </c>
      <c r="AK395" s="6" t="e">
        <f t="shared" si="304"/>
        <v>#VALUE!</v>
      </c>
      <c r="AL395" s="6" t="e">
        <f t="shared" si="305"/>
        <v>#VALUE!</v>
      </c>
      <c r="AM395" s="6" t="e">
        <f t="shared" si="306"/>
        <v>#VALUE!</v>
      </c>
      <c r="AN395" s="6" t="e">
        <f t="shared" si="307"/>
        <v>#VALUE!</v>
      </c>
      <c r="AO395" s="6" t="e">
        <f t="shared" si="308"/>
        <v>#VALUE!</v>
      </c>
      <c r="AP395" s="6">
        <f t="shared" si="309"/>
        <v>2</v>
      </c>
      <c r="AQ395" s="6" t="e">
        <f t="shared" si="310"/>
        <v>#VALUE!</v>
      </c>
      <c r="AR395" s="6" t="e">
        <f t="shared" si="311"/>
        <v>#VALUE!</v>
      </c>
      <c r="AS395" s="6" t="e">
        <f t="shared" si="312"/>
        <v>#VALUE!</v>
      </c>
      <c r="AT395" s="6" t="e">
        <f t="shared" si="313"/>
        <v>#VALUE!</v>
      </c>
      <c r="AU395" s="6" t="e">
        <f t="shared" si="314"/>
        <v>#VALUE!</v>
      </c>
      <c r="AV395" s="12">
        <f>IFERROR(VLOOKUP(K395,'prika 24h list'!A:B,2,FALSE),0)</f>
        <v>0</v>
      </c>
    </row>
    <row r="396" spans="1:48" ht="158.4" x14ac:dyDescent="0.3">
      <c r="A396" s="1" t="s">
        <v>397</v>
      </c>
      <c r="B396" s="1">
        <v>1057102</v>
      </c>
      <c r="C396" s="16" t="s">
        <v>974</v>
      </c>
      <c r="D396" s="6">
        <f t="shared" si="272"/>
        <v>17</v>
      </c>
      <c r="E396" s="6" t="str">
        <f t="shared" si="273"/>
        <v>קף 12</v>
      </c>
      <c r="F396" s="6">
        <f t="shared" si="274"/>
        <v>3</v>
      </c>
      <c r="G396" s="6">
        <f t="shared" si="275"/>
        <v>5</v>
      </c>
      <c r="H396" s="6">
        <f t="shared" si="276"/>
        <v>12</v>
      </c>
      <c r="I396" s="6">
        <f t="shared" si="277"/>
        <v>27</v>
      </c>
      <c r="J396" s="6">
        <f t="shared" si="278"/>
        <v>195</v>
      </c>
      <c r="K396" s="9" t="str">
        <f t="shared" si="279"/>
        <v>פריקה וטעינה רציפה לכלי רכב המוגדרים ברשיונם "משא", "מסחרי" ו"אחוד" בלבד בימי א-ה מ-08:00 עד 13:00 רכב החונה בניגוד לחוק יגרר ביתר הימים והשעות מותרת החניה לכל סוגי הרכב</v>
      </c>
      <c r="L396" s="6" t="e">
        <f t="shared" si="280"/>
        <v>#VALUE!</v>
      </c>
      <c r="M396" s="6" t="e">
        <f t="shared" si="281"/>
        <v>#VALUE!</v>
      </c>
      <c r="N396" s="6" t="e">
        <f t="shared" si="282"/>
        <v>#VALUE!</v>
      </c>
      <c r="O396" s="6" t="e">
        <f t="shared" si="283"/>
        <v>#VALUE!</v>
      </c>
      <c r="P396" s="6" t="e">
        <f t="shared" si="284"/>
        <v>#VALUE!</v>
      </c>
      <c r="Q396" s="6">
        <f t="shared" si="285"/>
        <v>169</v>
      </c>
      <c r="R396" s="6" t="e">
        <f t="shared" si="286"/>
        <v>#VALUE!</v>
      </c>
      <c r="S396" s="6" t="e">
        <f t="shared" si="287"/>
        <v>#VALUE!</v>
      </c>
      <c r="T396" s="6" t="e">
        <f t="shared" si="288"/>
        <v>#VALUE!</v>
      </c>
      <c r="U396" s="6" t="e">
        <f t="shared" si="289"/>
        <v>#VALUE!</v>
      </c>
      <c r="V396" s="6" t="e">
        <f t="shared" si="290"/>
        <v>#VALUE!</v>
      </c>
      <c r="W396" s="6" t="e">
        <f t="shared" si="291"/>
        <v>#VALUE!</v>
      </c>
      <c r="X396" s="6" t="e">
        <f t="shared" si="292"/>
        <v>#VALUE!</v>
      </c>
      <c r="Y396" s="6" t="e">
        <f t="shared" si="293"/>
        <v>#VALUE!</v>
      </c>
      <c r="Z396" s="6" t="e">
        <f t="shared" si="294"/>
        <v>#VALUE!</v>
      </c>
      <c r="AA396" s="6" t="e">
        <f t="shared" si="295"/>
        <v>#VALUE!</v>
      </c>
      <c r="AB396" s="6">
        <f t="shared" si="296"/>
        <v>169</v>
      </c>
      <c r="AC396" s="6" t="e">
        <f t="shared" si="297"/>
        <v>#VALUE!</v>
      </c>
      <c r="AD396" s="6" t="e">
        <f t="shared" si="298"/>
        <v>#VALUE!</v>
      </c>
      <c r="AE396" s="6" t="e">
        <f t="shared" si="299"/>
        <v>#VALUE!</v>
      </c>
      <c r="AF396" s="6" t="e">
        <f t="shared" si="300"/>
        <v>#VALUE!</v>
      </c>
      <c r="AG396" s="6" t="e">
        <f t="shared" si="301"/>
        <v>#VALUE!</v>
      </c>
      <c r="AH396" s="6"/>
      <c r="AI396" s="6">
        <f t="shared" si="302"/>
        <v>167</v>
      </c>
      <c r="AJ396" s="6" t="str">
        <f t="shared" si="303"/>
        <v>כב</v>
      </c>
      <c r="AK396" s="6" t="e">
        <f t="shared" si="304"/>
        <v>#VALUE!</v>
      </c>
      <c r="AL396" s="6" t="e">
        <f t="shared" si="305"/>
        <v>#VALUE!</v>
      </c>
      <c r="AM396" s="6" t="e">
        <f t="shared" si="306"/>
        <v>#VALUE!</v>
      </c>
      <c r="AN396" s="6" t="e">
        <f t="shared" si="307"/>
        <v>#VALUE!</v>
      </c>
      <c r="AO396" s="6" t="e">
        <f t="shared" si="308"/>
        <v>#VALUE!</v>
      </c>
      <c r="AP396" s="6">
        <f t="shared" si="309"/>
        <v>2</v>
      </c>
      <c r="AQ396" s="6" t="e">
        <f t="shared" si="310"/>
        <v>#VALUE!</v>
      </c>
      <c r="AR396" s="6" t="e">
        <f t="shared" si="311"/>
        <v>#VALUE!</v>
      </c>
      <c r="AS396" s="6" t="e">
        <f t="shared" si="312"/>
        <v>#VALUE!</v>
      </c>
      <c r="AT396" s="6" t="e">
        <f t="shared" si="313"/>
        <v>#VALUE!</v>
      </c>
      <c r="AU396" s="6" t="e">
        <f t="shared" si="314"/>
        <v>#VALUE!</v>
      </c>
      <c r="AV396" s="12">
        <f>IFERROR(VLOOKUP(K396,'prika 24h list'!A:B,2,FALSE),0)</f>
        <v>0</v>
      </c>
    </row>
    <row r="397" spans="1:48" ht="158.4" x14ac:dyDescent="0.3">
      <c r="A397" s="1" t="s">
        <v>398</v>
      </c>
      <c r="B397" s="1">
        <v>1057185</v>
      </c>
      <c r="C397" s="16" t="s">
        <v>975</v>
      </c>
      <c r="D397" s="6">
        <f t="shared" si="272"/>
        <v>36</v>
      </c>
      <c r="E397" s="6" t="str">
        <f t="shared" si="273"/>
        <v>פה 12</v>
      </c>
      <c r="F397" s="6">
        <f t="shared" si="274"/>
        <v>3</v>
      </c>
      <c r="G397" s="6">
        <f t="shared" si="275"/>
        <v>5</v>
      </c>
      <c r="H397" s="6">
        <f t="shared" si="276"/>
        <v>12</v>
      </c>
      <c r="I397" s="6">
        <f t="shared" si="277"/>
        <v>14</v>
      </c>
      <c r="J397" s="6">
        <f t="shared" si="278"/>
        <v>199</v>
      </c>
      <c r="K397" s="9" t="str">
        <f t="shared" si="279"/>
        <v>פריקה וטעינה רציפה 12 מטר לכלי רכב המוגדרים ברישיונם "משא" , "מסחרי" ו"אחוד" בלבד בימים א' עד ה' משעה 08:00 עד 14:00 רכב חונה בניגוד לחוק יגרר בשאר הימים והשעות החניה מותרת לכל סוגי הרכב</v>
      </c>
      <c r="L397" s="6">
        <f t="shared" si="280"/>
        <v>89</v>
      </c>
      <c r="M397" s="6">
        <f t="shared" si="281"/>
        <v>105</v>
      </c>
      <c r="N397" s="6" t="str">
        <f t="shared" si="282"/>
        <v>08:00</v>
      </c>
      <c r="O397" s="6">
        <f t="shared" si="283"/>
        <v>114</v>
      </c>
      <c r="P397" s="6" t="str">
        <f t="shared" si="284"/>
        <v>14:00</v>
      </c>
      <c r="Q397" s="6">
        <f t="shared" si="285"/>
        <v>186</v>
      </c>
      <c r="R397" s="6" t="str">
        <f t="shared" si="286"/>
        <v>00 רכב חונה בניגוד לחוק יגרר בשאר הימים והשעות החניה מותרת לכל סוגי הרכב</v>
      </c>
      <c r="S397" s="6" t="e">
        <f t="shared" si="287"/>
        <v>#VALUE!</v>
      </c>
      <c r="T397" s="6" t="e">
        <f t="shared" si="288"/>
        <v>#VALUE!</v>
      </c>
      <c r="U397" s="6" t="e">
        <f t="shared" si="289"/>
        <v>#VALUE!</v>
      </c>
      <c r="V397" s="6" t="e">
        <f t="shared" si="290"/>
        <v>#VALUE!</v>
      </c>
      <c r="W397" s="6" t="e">
        <f t="shared" si="291"/>
        <v>#VALUE!</v>
      </c>
      <c r="X397" s="6" t="e">
        <f t="shared" si="292"/>
        <v>#VALUE!</v>
      </c>
      <c r="Y397" s="6" t="e">
        <f t="shared" si="293"/>
        <v>#VALUE!</v>
      </c>
      <c r="Z397" s="6" t="e">
        <f t="shared" si="294"/>
        <v>#VALUE!</v>
      </c>
      <c r="AA397" s="6" t="e">
        <f t="shared" si="295"/>
        <v>#VALUE!</v>
      </c>
      <c r="AB397" s="6">
        <f t="shared" si="296"/>
        <v>186</v>
      </c>
      <c r="AC397" s="6" t="e">
        <f t="shared" si="297"/>
        <v>#VALUE!</v>
      </c>
      <c r="AD397" s="6" t="e">
        <f t="shared" si="298"/>
        <v>#VALUE!</v>
      </c>
      <c r="AE397" s="6" t="e">
        <f t="shared" si="299"/>
        <v>#VALUE!</v>
      </c>
      <c r="AF397" s="6" t="e">
        <f t="shared" si="300"/>
        <v>#VALUE!</v>
      </c>
      <c r="AG397" s="6" t="e">
        <f t="shared" si="301"/>
        <v>#VALUE!</v>
      </c>
      <c r="AH397" s="6"/>
      <c r="AI397" s="6">
        <f t="shared" si="302"/>
        <v>184</v>
      </c>
      <c r="AJ397" s="6" t="str">
        <f t="shared" si="303"/>
        <v>כב</v>
      </c>
      <c r="AK397" s="6" t="e">
        <f t="shared" si="304"/>
        <v>#VALUE!</v>
      </c>
      <c r="AL397" s="6" t="e">
        <f t="shared" si="305"/>
        <v>#VALUE!</v>
      </c>
      <c r="AM397" s="6" t="e">
        <f t="shared" si="306"/>
        <v>#VALUE!</v>
      </c>
      <c r="AN397" s="6" t="e">
        <f t="shared" si="307"/>
        <v>#VALUE!</v>
      </c>
      <c r="AO397" s="6" t="e">
        <f t="shared" si="308"/>
        <v>#VALUE!</v>
      </c>
      <c r="AP397" s="6">
        <f t="shared" si="309"/>
        <v>2</v>
      </c>
      <c r="AQ397" s="6" t="e">
        <f t="shared" si="310"/>
        <v>#VALUE!</v>
      </c>
      <c r="AR397" s="6" t="e">
        <f t="shared" si="311"/>
        <v>#VALUE!</v>
      </c>
      <c r="AS397" s="6" t="e">
        <f t="shared" si="312"/>
        <v>#VALUE!</v>
      </c>
      <c r="AT397" s="6" t="e">
        <f t="shared" si="313"/>
        <v>#VALUE!</v>
      </c>
      <c r="AU397" s="6" t="e">
        <f t="shared" si="314"/>
        <v>#VALUE!</v>
      </c>
      <c r="AV397" s="12">
        <f>IFERROR(VLOOKUP(K397,'prika 24h list'!A:B,2,FALSE),0)</f>
        <v>0</v>
      </c>
    </row>
    <row r="398" spans="1:48" ht="28.8" x14ac:dyDescent="0.3">
      <c r="A398" s="1" t="s">
        <v>399</v>
      </c>
      <c r="B398" s="1">
        <v>1057214</v>
      </c>
      <c r="C398" s="16" t="s">
        <v>976</v>
      </c>
      <c r="D398" s="6">
        <f t="shared" si="272"/>
        <v>17</v>
      </c>
      <c r="E398" s="6" t="str">
        <f t="shared" si="273"/>
        <v>קף 12</v>
      </c>
      <c r="F398" s="6">
        <f t="shared" si="274"/>
        <v>3</v>
      </c>
      <c r="G398" s="6">
        <f t="shared" si="275"/>
        <v>5</v>
      </c>
      <c r="H398" s="6">
        <f t="shared" si="276"/>
        <v>12</v>
      </c>
      <c r="I398" s="6">
        <f t="shared" si="277"/>
        <v>27</v>
      </c>
      <c r="J398" s="6">
        <f t="shared" si="278"/>
        <v>98</v>
      </c>
      <c r="K398" s="9" t="str">
        <f t="shared" si="279"/>
        <v>פריקה וטעינה רציפה לכלי רכב המוגדרים ברישיונם "משא" "מסחר" ו-"אחוד" בלבד</v>
      </c>
      <c r="L398" s="6" t="e">
        <f t="shared" si="280"/>
        <v>#VALUE!</v>
      </c>
      <c r="M398" s="6" t="e">
        <f t="shared" si="281"/>
        <v>#VALUE!</v>
      </c>
      <c r="N398" s="6" t="e">
        <f t="shared" si="282"/>
        <v>#VALUE!</v>
      </c>
      <c r="O398" s="6" t="e">
        <f t="shared" si="283"/>
        <v>#VALUE!</v>
      </c>
      <c r="P398" s="6" t="e">
        <f t="shared" si="284"/>
        <v>#VALUE!</v>
      </c>
      <c r="Q398" s="6">
        <f t="shared" si="285"/>
        <v>72</v>
      </c>
      <c r="R398" s="6" t="e">
        <f t="shared" si="286"/>
        <v>#VALUE!</v>
      </c>
      <c r="S398" s="6" t="e">
        <f t="shared" si="287"/>
        <v>#VALUE!</v>
      </c>
      <c r="T398" s="6" t="e">
        <f t="shared" si="288"/>
        <v>#VALUE!</v>
      </c>
      <c r="U398" s="6" t="e">
        <f t="shared" si="289"/>
        <v>#VALUE!</v>
      </c>
      <c r="V398" s="6" t="e">
        <f t="shared" si="290"/>
        <v>#VALUE!</v>
      </c>
      <c r="W398" s="6" t="e">
        <f t="shared" si="291"/>
        <v>#VALUE!</v>
      </c>
      <c r="X398" s="6" t="e">
        <f t="shared" si="292"/>
        <v>#VALUE!</v>
      </c>
      <c r="Y398" s="6" t="e">
        <f t="shared" si="293"/>
        <v>#VALUE!</v>
      </c>
      <c r="Z398" s="6" t="e">
        <f t="shared" si="294"/>
        <v>#VALUE!</v>
      </c>
      <c r="AA398" s="6" t="e">
        <f t="shared" si="295"/>
        <v>#VALUE!</v>
      </c>
      <c r="AB398" s="6">
        <f t="shared" si="296"/>
        <v>72</v>
      </c>
      <c r="AC398" s="6" t="e">
        <f t="shared" si="297"/>
        <v>#VALUE!</v>
      </c>
      <c r="AD398" s="6" t="e">
        <f t="shared" si="298"/>
        <v>#VALUE!</v>
      </c>
      <c r="AE398" s="6" t="e">
        <f t="shared" si="299"/>
        <v>#VALUE!</v>
      </c>
      <c r="AF398" s="6" t="e">
        <f t="shared" si="300"/>
        <v>#VALUE!</v>
      </c>
      <c r="AG398" s="6" t="e">
        <f t="shared" si="301"/>
        <v>#VALUE!</v>
      </c>
      <c r="AH398" s="6"/>
      <c r="AI398" s="6">
        <f t="shared" si="302"/>
        <v>70</v>
      </c>
      <c r="AJ398" s="6" t="str">
        <f t="shared" si="303"/>
        <v>בד</v>
      </c>
      <c r="AK398" s="6" t="e">
        <f t="shared" si="304"/>
        <v>#VALUE!</v>
      </c>
      <c r="AL398" s="6" t="e">
        <f t="shared" si="305"/>
        <v>#VALUE!</v>
      </c>
      <c r="AM398" s="6" t="e">
        <f t="shared" si="306"/>
        <v>#VALUE!</v>
      </c>
      <c r="AN398" s="6" t="e">
        <f t="shared" si="307"/>
        <v>#VALUE!</v>
      </c>
      <c r="AO398" s="6" t="e">
        <f t="shared" si="308"/>
        <v>#VALUE!</v>
      </c>
      <c r="AP398" s="6">
        <f t="shared" si="309"/>
        <v>2</v>
      </c>
      <c r="AQ398" s="6" t="e">
        <f t="shared" si="310"/>
        <v>#VALUE!</v>
      </c>
      <c r="AR398" s="6" t="e">
        <f t="shared" si="311"/>
        <v>#VALUE!</v>
      </c>
      <c r="AS398" s="6" t="e">
        <f t="shared" si="312"/>
        <v>#VALUE!</v>
      </c>
      <c r="AT398" s="6" t="e">
        <f t="shared" si="313"/>
        <v>#VALUE!</v>
      </c>
      <c r="AU398" s="6" t="e">
        <f t="shared" si="314"/>
        <v>#VALUE!</v>
      </c>
      <c r="AV398" s="12">
        <f>IFERROR(VLOOKUP(K398,'prika 24h list'!A:B,2,FALSE),0)</f>
        <v>0</v>
      </c>
    </row>
    <row r="399" spans="1:48" ht="28.8" x14ac:dyDescent="0.3">
      <c r="A399" s="1" t="s">
        <v>400</v>
      </c>
      <c r="B399" s="1">
        <v>1059739</v>
      </c>
      <c r="C399" s="16" t="s">
        <v>733</v>
      </c>
      <c r="D399" s="6" t="e">
        <f t="shared" si="272"/>
        <v>#VALUE!</v>
      </c>
      <c r="E399" s="6" t="e">
        <f t="shared" si="273"/>
        <v>#VALUE!</v>
      </c>
      <c r="F399" s="6" t="e">
        <f t="shared" si="274"/>
        <v>#VALUE!</v>
      </c>
      <c r="G399" s="6" t="e">
        <f t="shared" si="275"/>
        <v>#VALUE!</v>
      </c>
      <c r="H399" s="6" t="e">
        <f t="shared" si="276"/>
        <v>#VALUE!</v>
      </c>
      <c r="I399" s="6">
        <f t="shared" si="277"/>
        <v>39</v>
      </c>
      <c r="J399" s="6">
        <f t="shared" si="278"/>
        <v>102</v>
      </c>
      <c r="K399" s="9" t="str">
        <f t="shared" si="279"/>
        <v>פריקה וטעינה משעה 17:00 עד 07:00 למחרת אסורה חניה לרכב מעל 4 טון</v>
      </c>
      <c r="L399" s="6" t="e">
        <f t="shared" si="280"/>
        <v>#VALUE!</v>
      </c>
      <c r="M399" s="6" t="e">
        <f t="shared" si="281"/>
        <v>#VALUE!</v>
      </c>
      <c r="N399" s="6" t="e">
        <f t="shared" si="282"/>
        <v>#VALUE!</v>
      </c>
      <c r="O399" s="6" t="e">
        <f t="shared" si="283"/>
        <v>#VALUE!</v>
      </c>
      <c r="P399" s="6" t="e">
        <f t="shared" si="284"/>
        <v>#VALUE!</v>
      </c>
      <c r="Q399" s="6">
        <f t="shared" si="285"/>
        <v>64</v>
      </c>
      <c r="R399" s="6" t="e">
        <f t="shared" si="286"/>
        <v>#VALUE!</v>
      </c>
      <c r="S399" s="6" t="e">
        <f t="shared" si="287"/>
        <v>#VALUE!</v>
      </c>
      <c r="T399" s="6" t="e">
        <f t="shared" si="288"/>
        <v>#VALUE!</v>
      </c>
      <c r="U399" s="6" t="e">
        <f t="shared" si="289"/>
        <v>#VALUE!</v>
      </c>
      <c r="V399" s="6" t="e">
        <f t="shared" si="290"/>
        <v>#VALUE!</v>
      </c>
      <c r="W399" s="6" t="e">
        <f t="shared" si="291"/>
        <v>#VALUE!</v>
      </c>
      <c r="X399" s="6" t="e">
        <f t="shared" si="292"/>
        <v>#VALUE!</v>
      </c>
      <c r="Y399" s="6" t="e">
        <f t="shared" si="293"/>
        <v>#VALUE!</v>
      </c>
      <c r="Z399" s="6" t="e">
        <f t="shared" si="294"/>
        <v>#VALUE!</v>
      </c>
      <c r="AA399" s="6" t="e">
        <f t="shared" si="295"/>
        <v>#VALUE!</v>
      </c>
      <c r="AB399" s="6">
        <f t="shared" si="296"/>
        <v>64</v>
      </c>
      <c r="AC399" s="6" t="e">
        <f t="shared" si="297"/>
        <v>#VALUE!</v>
      </c>
      <c r="AD399" s="6" t="e">
        <f t="shared" si="298"/>
        <v>#VALUE!</v>
      </c>
      <c r="AE399" s="6" t="e">
        <f t="shared" si="299"/>
        <v>#VALUE!</v>
      </c>
      <c r="AF399" s="6" t="e">
        <f t="shared" si="300"/>
        <v>#VALUE!</v>
      </c>
      <c r="AG399" s="6" t="e">
        <f t="shared" si="301"/>
        <v>#VALUE!</v>
      </c>
      <c r="AH399" s="6"/>
      <c r="AI399" s="6">
        <f t="shared" si="302"/>
        <v>62</v>
      </c>
      <c r="AJ399" s="6" t="str">
        <f t="shared" si="303"/>
        <v>ון</v>
      </c>
      <c r="AK399" s="6" t="e">
        <f t="shared" si="304"/>
        <v>#VALUE!</v>
      </c>
      <c r="AL399" s="6" t="e">
        <f t="shared" si="305"/>
        <v>#VALUE!</v>
      </c>
      <c r="AM399" s="6" t="e">
        <f t="shared" si="306"/>
        <v>#VALUE!</v>
      </c>
      <c r="AN399" s="6" t="e">
        <f t="shared" si="307"/>
        <v>#VALUE!</v>
      </c>
      <c r="AO399" s="6" t="e">
        <f t="shared" si="308"/>
        <v>#VALUE!</v>
      </c>
      <c r="AP399" s="6">
        <f t="shared" si="309"/>
        <v>2</v>
      </c>
      <c r="AQ399" s="6" t="e">
        <f t="shared" si="310"/>
        <v>#VALUE!</v>
      </c>
      <c r="AR399" s="6" t="e">
        <f t="shared" si="311"/>
        <v>#VALUE!</v>
      </c>
      <c r="AS399" s="6" t="e">
        <f t="shared" si="312"/>
        <v>#VALUE!</v>
      </c>
      <c r="AT399" s="6" t="e">
        <f t="shared" si="313"/>
        <v>#VALUE!</v>
      </c>
      <c r="AU399" s="6" t="e">
        <f t="shared" si="314"/>
        <v>#VALUE!</v>
      </c>
      <c r="AV399" s="12">
        <f>IFERROR(VLOOKUP(K399,'prika 24h list'!A:B,2,FALSE),0)</f>
        <v>0</v>
      </c>
    </row>
    <row r="400" spans="1:48" ht="28.8" x14ac:dyDescent="0.3">
      <c r="A400" s="1" t="s">
        <v>401</v>
      </c>
      <c r="B400" s="1">
        <v>1059743</v>
      </c>
      <c r="C400" s="16" t="s">
        <v>733</v>
      </c>
      <c r="D400" s="6" t="e">
        <f t="shared" si="272"/>
        <v>#VALUE!</v>
      </c>
      <c r="E400" s="6" t="e">
        <f t="shared" si="273"/>
        <v>#VALUE!</v>
      </c>
      <c r="F400" s="6" t="e">
        <f t="shared" si="274"/>
        <v>#VALUE!</v>
      </c>
      <c r="G400" s="6" t="e">
        <f t="shared" si="275"/>
        <v>#VALUE!</v>
      </c>
      <c r="H400" s="6" t="e">
        <f t="shared" si="276"/>
        <v>#VALUE!</v>
      </c>
      <c r="I400" s="6">
        <f t="shared" si="277"/>
        <v>39</v>
      </c>
      <c r="J400" s="6">
        <f t="shared" si="278"/>
        <v>102</v>
      </c>
      <c r="K400" s="9" t="str">
        <f t="shared" si="279"/>
        <v>פריקה וטעינה משעה 17:00 עד 07:00 למחרת אסורה חניה לרכב מעל 4 טון</v>
      </c>
      <c r="L400" s="6" t="e">
        <f t="shared" si="280"/>
        <v>#VALUE!</v>
      </c>
      <c r="M400" s="6" t="e">
        <f t="shared" si="281"/>
        <v>#VALUE!</v>
      </c>
      <c r="N400" s="6" t="e">
        <f t="shared" si="282"/>
        <v>#VALUE!</v>
      </c>
      <c r="O400" s="6" t="e">
        <f t="shared" si="283"/>
        <v>#VALUE!</v>
      </c>
      <c r="P400" s="6" t="e">
        <f t="shared" si="284"/>
        <v>#VALUE!</v>
      </c>
      <c r="Q400" s="6">
        <f t="shared" si="285"/>
        <v>64</v>
      </c>
      <c r="R400" s="6" t="e">
        <f t="shared" si="286"/>
        <v>#VALUE!</v>
      </c>
      <c r="S400" s="6" t="e">
        <f t="shared" si="287"/>
        <v>#VALUE!</v>
      </c>
      <c r="T400" s="6" t="e">
        <f t="shared" si="288"/>
        <v>#VALUE!</v>
      </c>
      <c r="U400" s="6" t="e">
        <f t="shared" si="289"/>
        <v>#VALUE!</v>
      </c>
      <c r="V400" s="6" t="e">
        <f t="shared" si="290"/>
        <v>#VALUE!</v>
      </c>
      <c r="W400" s="6" t="e">
        <f t="shared" si="291"/>
        <v>#VALUE!</v>
      </c>
      <c r="X400" s="6" t="e">
        <f t="shared" si="292"/>
        <v>#VALUE!</v>
      </c>
      <c r="Y400" s="6" t="e">
        <f t="shared" si="293"/>
        <v>#VALUE!</v>
      </c>
      <c r="Z400" s="6" t="e">
        <f t="shared" si="294"/>
        <v>#VALUE!</v>
      </c>
      <c r="AA400" s="6" t="e">
        <f t="shared" si="295"/>
        <v>#VALUE!</v>
      </c>
      <c r="AB400" s="6">
        <f t="shared" si="296"/>
        <v>64</v>
      </c>
      <c r="AC400" s="6" t="e">
        <f t="shared" si="297"/>
        <v>#VALUE!</v>
      </c>
      <c r="AD400" s="6" t="e">
        <f t="shared" si="298"/>
        <v>#VALUE!</v>
      </c>
      <c r="AE400" s="6" t="e">
        <f t="shared" si="299"/>
        <v>#VALUE!</v>
      </c>
      <c r="AF400" s="6" t="e">
        <f t="shared" si="300"/>
        <v>#VALUE!</v>
      </c>
      <c r="AG400" s="6" t="e">
        <f t="shared" si="301"/>
        <v>#VALUE!</v>
      </c>
      <c r="AH400" s="6"/>
      <c r="AI400" s="6">
        <f t="shared" si="302"/>
        <v>62</v>
      </c>
      <c r="AJ400" s="6" t="str">
        <f t="shared" si="303"/>
        <v>ון</v>
      </c>
      <c r="AK400" s="6" t="e">
        <f t="shared" si="304"/>
        <v>#VALUE!</v>
      </c>
      <c r="AL400" s="6" t="e">
        <f t="shared" si="305"/>
        <v>#VALUE!</v>
      </c>
      <c r="AM400" s="6" t="e">
        <f t="shared" si="306"/>
        <v>#VALUE!</v>
      </c>
      <c r="AN400" s="6" t="e">
        <f t="shared" si="307"/>
        <v>#VALUE!</v>
      </c>
      <c r="AO400" s="6" t="e">
        <f t="shared" si="308"/>
        <v>#VALUE!</v>
      </c>
      <c r="AP400" s="6">
        <f t="shared" si="309"/>
        <v>2</v>
      </c>
      <c r="AQ400" s="6" t="e">
        <f t="shared" si="310"/>
        <v>#VALUE!</v>
      </c>
      <c r="AR400" s="6" t="e">
        <f t="shared" si="311"/>
        <v>#VALUE!</v>
      </c>
      <c r="AS400" s="6" t="e">
        <f t="shared" si="312"/>
        <v>#VALUE!</v>
      </c>
      <c r="AT400" s="6" t="e">
        <f t="shared" si="313"/>
        <v>#VALUE!</v>
      </c>
      <c r="AU400" s="6" t="e">
        <f t="shared" si="314"/>
        <v>#VALUE!</v>
      </c>
      <c r="AV400" s="12">
        <f>IFERROR(VLOOKUP(K400,'prika 24h list'!A:B,2,FALSE),0)</f>
        <v>0</v>
      </c>
    </row>
    <row r="401" spans="1:48" ht="201.6" x14ac:dyDescent="0.3">
      <c r="A401" s="1" t="s">
        <v>402</v>
      </c>
      <c r="B401" s="1">
        <v>1065188</v>
      </c>
      <c r="C401" s="16" t="s">
        <v>977</v>
      </c>
      <c r="D401" s="6">
        <f t="shared" si="272"/>
        <v>17</v>
      </c>
      <c r="E401" s="6" t="str">
        <f t="shared" si="273"/>
        <v>קף 14</v>
      </c>
      <c r="F401" s="6">
        <f t="shared" si="274"/>
        <v>3</v>
      </c>
      <c r="G401" s="6">
        <f t="shared" si="275"/>
        <v>5</v>
      </c>
      <c r="H401" s="6">
        <f t="shared" si="276"/>
        <v>14</v>
      </c>
      <c r="I401" s="6">
        <f t="shared" si="277"/>
        <v>27</v>
      </c>
      <c r="J401" s="6">
        <f t="shared" si="278"/>
        <v>214</v>
      </c>
      <c r="K401" s="9" t="str">
        <f t="shared" si="279"/>
        <v xml:space="preserve">פריקה וטעינה רציפה לכלי רכב המוגדרים ברשיונם "משא", "מסחרי" ו-"אחוד" בלבד בימי א-ה מ-07:00 עד 09:00 מ-15:00 עד 19:00 רכב החונה בניגוד לחוק יגרר ביתר הימים והשעות מותרת החניה לכל סוגי הרכב </v>
      </c>
      <c r="L401" s="6" t="e">
        <f t="shared" si="280"/>
        <v>#VALUE!</v>
      </c>
      <c r="M401" s="6" t="e">
        <f t="shared" si="281"/>
        <v>#VALUE!</v>
      </c>
      <c r="N401" s="6" t="e">
        <f t="shared" si="282"/>
        <v>#VALUE!</v>
      </c>
      <c r="O401" s="6" t="e">
        <f t="shared" si="283"/>
        <v>#VALUE!</v>
      </c>
      <c r="P401" s="6" t="e">
        <f t="shared" si="284"/>
        <v>#VALUE!</v>
      </c>
      <c r="Q401" s="6">
        <f t="shared" si="285"/>
        <v>188</v>
      </c>
      <c r="R401" s="6" t="e">
        <f t="shared" si="286"/>
        <v>#VALUE!</v>
      </c>
      <c r="S401" s="6" t="e">
        <f t="shared" si="287"/>
        <v>#VALUE!</v>
      </c>
      <c r="T401" s="6" t="e">
        <f t="shared" si="288"/>
        <v>#VALUE!</v>
      </c>
      <c r="U401" s="6" t="e">
        <f t="shared" si="289"/>
        <v>#VALUE!</v>
      </c>
      <c r="V401" s="6" t="e">
        <f t="shared" si="290"/>
        <v>#VALUE!</v>
      </c>
      <c r="W401" s="6" t="e">
        <f t="shared" si="291"/>
        <v>#VALUE!</v>
      </c>
      <c r="X401" s="6" t="e">
        <f t="shared" si="292"/>
        <v>#VALUE!</v>
      </c>
      <c r="Y401" s="6" t="e">
        <f t="shared" si="293"/>
        <v>#VALUE!</v>
      </c>
      <c r="Z401" s="6" t="e">
        <f t="shared" si="294"/>
        <v>#VALUE!</v>
      </c>
      <c r="AA401" s="6" t="e">
        <f t="shared" si="295"/>
        <v>#VALUE!</v>
      </c>
      <c r="AB401" s="6">
        <f t="shared" si="296"/>
        <v>188</v>
      </c>
      <c r="AC401" s="6" t="e">
        <f t="shared" si="297"/>
        <v>#VALUE!</v>
      </c>
      <c r="AD401" s="6" t="e">
        <f t="shared" si="298"/>
        <v>#VALUE!</v>
      </c>
      <c r="AE401" s="6" t="e">
        <f t="shared" si="299"/>
        <v>#VALUE!</v>
      </c>
      <c r="AF401" s="6" t="e">
        <f t="shared" si="300"/>
        <v>#VALUE!</v>
      </c>
      <c r="AG401" s="6" t="e">
        <f t="shared" si="301"/>
        <v>#VALUE!</v>
      </c>
      <c r="AH401" s="6"/>
      <c r="AI401" s="6">
        <f t="shared" si="302"/>
        <v>186</v>
      </c>
      <c r="AJ401" s="6" t="str">
        <f t="shared" si="303"/>
        <v xml:space="preserve">ב </v>
      </c>
      <c r="AK401" s="6" t="e">
        <f t="shared" si="304"/>
        <v>#VALUE!</v>
      </c>
      <c r="AL401" s="6" t="e">
        <f t="shared" si="305"/>
        <v>#VALUE!</v>
      </c>
      <c r="AM401" s="6" t="e">
        <f t="shared" si="306"/>
        <v>#VALUE!</v>
      </c>
      <c r="AN401" s="6" t="e">
        <f t="shared" si="307"/>
        <v>#VALUE!</v>
      </c>
      <c r="AO401" s="6" t="e">
        <f t="shared" si="308"/>
        <v>#VALUE!</v>
      </c>
      <c r="AP401" s="6">
        <f t="shared" si="309"/>
        <v>2</v>
      </c>
      <c r="AQ401" s="6" t="e">
        <f t="shared" si="310"/>
        <v>#VALUE!</v>
      </c>
      <c r="AR401" s="6" t="e">
        <f t="shared" si="311"/>
        <v>#VALUE!</v>
      </c>
      <c r="AS401" s="6" t="e">
        <f t="shared" si="312"/>
        <v>#VALUE!</v>
      </c>
      <c r="AT401" s="6" t="e">
        <f t="shared" si="313"/>
        <v>#VALUE!</v>
      </c>
      <c r="AU401" s="6" t="e">
        <f t="shared" si="314"/>
        <v>#VALUE!</v>
      </c>
      <c r="AV401" s="12">
        <f>IFERROR(VLOOKUP(K401,'prika 24h list'!A:B,2,FALSE),0)</f>
        <v>0</v>
      </c>
    </row>
    <row r="402" spans="1:48" ht="57.6" x14ac:dyDescent="0.3">
      <c r="A402" s="1" t="s">
        <v>403</v>
      </c>
      <c r="B402" s="1">
        <v>1065755</v>
      </c>
      <c r="C402" s="16" t="s">
        <v>735</v>
      </c>
      <c r="D402" s="6">
        <f t="shared" si="272"/>
        <v>11</v>
      </c>
      <c r="E402" s="6" t="str">
        <f t="shared" si="273"/>
        <v>__ 10</v>
      </c>
      <c r="F402" s="6">
        <f t="shared" si="274"/>
        <v>3</v>
      </c>
      <c r="G402" s="6">
        <f t="shared" si="275"/>
        <v>5</v>
      </c>
      <c r="H402" s="6">
        <f t="shared" si="276"/>
        <v>10</v>
      </c>
      <c r="I402" s="6">
        <f t="shared" si="277"/>
        <v>90</v>
      </c>
      <c r="J402" s="6">
        <f t="shared" si="278"/>
        <v>201</v>
      </c>
      <c r="K402" s="9" t="str">
        <f t="shared" si="279"/>
        <v xml:space="preserve">פריקה וטעינה לכלי רכב המוגדרים ברשיונם "מסחרי" , "משא" ו"אחוד" בלבד ביתר השעות והימים מותרת החניה לכל סוגי הרכב </v>
      </c>
      <c r="L402" s="6" t="e">
        <f t="shared" si="280"/>
        <v>#VALUE!</v>
      </c>
      <c r="M402" s="6" t="e">
        <f t="shared" si="281"/>
        <v>#VALUE!</v>
      </c>
      <c r="N402" s="6" t="e">
        <f t="shared" si="282"/>
        <v>#VALUE!</v>
      </c>
      <c r="O402" s="6" t="e">
        <f t="shared" si="283"/>
        <v>#VALUE!</v>
      </c>
      <c r="P402" s="6" t="e">
        <f t="shared" si="284"/>
        <v>#VALUE!</v>
      </c>
      <c r="Q402" s="6">
        <f t="shared" si="285"/>
        <v>112</v>
      </c>
      <c r="R402" s="6" t="e">
        <f t="shared" si="286"/>
        <v>#VALUE!</v>
      </c>
      <c r="S402" s="6" t="e">
        <f t="shared" si="287"/>
        <v>#VALUE!</v>
      </c>
      <c r="T402" s="6" t="e">
        <f t="shared" si="288"/>
        <v>#VALUE!</v>
      </c>
      <c r="U402" s="6" t="e">
        <f t="shared" si="289"/>
        <v>#VALUE!</v>
      </c>
      <c r="V402" s="6" t="e">
        <f t="shared" si="290"/>
        <v>#VALUE!</v>
      </c>
      <c r="W402" s="6" t="e">
        <f t="shared" si="291"/>
        <v>#VALUE!</v>
      </c>
      <c r="X402" s="6" t="e">
        <f t="shared" si="292"/>
        <v>#VALUE!</v>
      </c>
      <c r="Y402" s="6" t="e">
        <f t="shared" si="293"/>
        <v>#VALUE!</v>
      </c>
      <c r="Z402" s="6" t="e">
        <f t="shared" si="294"/>
        <v>#VALUE!</v>
      </c>
      <c r="AA402" s="6" t="e">
        <f t="shared" si="295"/>
        <v>#VALUE!</v>
      </c>
      <c r="AB402" s="6">
        <f t="shared" si="296"/>
        <v>112</v>
      </c>
      <c r="AC402" s="6" t="e">
        <f t="shared" si="297"/>
        <v>#VALUE!</v>
      </c>
      <c r="AD402" s="6" t="e">
        <f t="shared" si="298"/>
        <v>#VALUE!</v>
      </c>
      <c r="AE402" s="6" t="e">
        <f t="shared" si="299"/>
        <v>#VALUE!</v>
      </c>
      <c r="AF402" s="6" t="e">
        <f t="shared" si="300"/>
        <v>#VALUE!</v>
      </c>
      <c r="AG402" s="6" t="e">
        <f t="shared" si="301"/>
        <v>#VALUE!</v>
      </c>
      <c r="AH402" s="6"/>
      <c r="AI402" s="6">
        <f t="shared" si="302"/>
        <v>110</v>
      </c>
      <c r="AJ402" s="6" t="str">
        <f t="shared" si="303"/>
        <v xml:space="preserve">ב </v>
      </c>
      <c r="AK402" s="6" t="e">
        <f t="shared" si="304"/>
        <v>#VALUE!</v>
      </c>
      <c r="AL402" s="6" t="e">
        <f t="shared" si="305"/>
        <v>#VALUE!</v>
      </c>
      <c r="AM402" s="6" t="e">
        <f t="shared" si="306"/>
        <v>#VALUE!</v>
      </c>
      <c r="AN402" s="6" t="e">
        <f t="shared" si="307"/>
        <v>#VALUE!</v>
      </c>
      <c r="AO402" s="6" t="e">
        <f t="shared" si="308"/>
        <v>#VALUE!</v>
      </c>
      <c r="AP402" s="6">
        <f t="shared" si="309"/>
        <v>2</v>
      </c>
      <c r="AQ402" s="6" t="e">
        <f t="shared" si="310"/>
        <v>#VALUE!</v>
      </c>
      <c r="AR402" s="6" t="e">
        <f t="shared" si="311"/>
        <v>#VALUE!</v>
      </c>
      <c r="AS402" s="6" t="e">
        <f t="shared" si="312"/>
        <v>#VALUE!</v>
      </c>
      <c r="AT402" s="6" t="e">
        <f t="shared" si="313"/>
        <v>#VALUE!</v>
      </c>
      <c r="AU402" s="6" t="e">
        <f t="shared" si="314"/>
        <v>#VALUE!</v>
      </c>
      <c r="AV402" s="12">
        <f>IFERROR(VLOOKUP(K402,'prika 24h list'!A:B,2,FALSE),0)</f>
        <v>0</v>
      </c>
    </row>
    <row r="403" spans="1:48" ht="57.6" x14ac:dyDescent="0.3">
      <c r="A403" s="1" t="s">
        <v>404</v>
      </c>
      <c r="B403" s="1">
        <v>1065825</v>
      </c>
      <c r="C403" s="16" t="s">
        <v>735</v>
      </c>
      <c r="D403" s="6">
        <f t="shared" si="272"/>
        <v>11</v>
      </c>
      <c r="E403" s="6" t="str">
        <f t="shared" si="273"/>
        <v>__ 10</v>
      </c>
      <c r="F403" s="6">
        <f t="shared" si="274"/>
        <v>3</v>
      </c>
      <c r="G403" s="6">
        <f t="shared" si="275"/>
        <v>5</v>
      </c>
      <c r="H403" s="6">
        <f t="shared" si="276"/>
        <v>10</v>
      </c>
      <c r="I403" s="6">
        <f t="shared" si="277"/>
        <v>90</v>
      </c>
      <c r="J403" s="6">
        <f t="shared" si="278"/>
        <v>201</v>
      </c>
      <c r="K403" s="9" t="str">
        <f t="shared" si="279"/>
        <v xml:space="preserve">פריקה וטעינה לכלי רכב המוגדרים ברשיונם "מסחרי" , "משא" ו"אחוד" בלבד ביתר השעות והימים מותרת החניה לכל סוגי הרכב </v>
      </c>
      <c r="L403" s="6" t="e">
        <f t="shared" si="280"/>
        <v>#VALUE!</v>
      </c>
      <c r="M403" s="6" t="e">
        <f t="shared" si="281"/>
        <v>#VALUE!</v>
      </c>
      <c r="N403" s="6" t="e">
        <f t="shared" si="282"/>
        <v>#VALUE!</v>
      </c>
      <c r="O403" s="6" t="e">
        <f t="shared" si="283"/>
        <v>#VALUE!</v>
      </c>
      <c r="P403" s="6" t="e">
        <f t="shared" si="284"/>
        <v>#VALUE!</v>
      </c>
      <c r="Q403" s="6">
        <f t="shared" si="285"/>
        <v>112</v>
      </c>
      <c r="R403" s="6" t="e">
        <f t="shared" si="286"/>
        <v>#VALUE!</v>
      </c>
      <c r="S403" s="6" t="e">
        <f t="shared" si="287"/>
        <v>#VALUE!</v>
      </c>
      <c r="T403" s="6" t="e">
        <f t="shared" si="288"/>
        <v>#VALUE!</v>
      </c>
      <c r="U403" s="6" t="e">
        <f t="shared" si="289"/>
        <v>#VALUE!</v>
      </c>
      <c r="V403" s="6" t="e">
        <f t="shared" si="290"/>
        <v>#VALUE!</v>
      </c>
      <c r="W403" s="6" t="e">
        <f t="shared" si="291"/>
        <v>#VALUE!</v>
      </c>
      <c r="X403" s="6" t="e">
        <f t="shared" si="292"/>
        <v>#VALUE!</v>
      </c>
      <c r="Y403" s="6" t="e">
        <f t="shared" si="293"/>
        <v>#VALUE!</v>
      </c>
      <c r="Z403" s="6" t="e">
        <f t="shared" si="294"/>
        <v>#VALUE!</v>
      </c>
      <c r="AA403" s="6" t="e">
        <f t="shared" si="295"/>
        <v>#VALUE!</v>
      </c>
      <c r="AB403" s="6">
        <f t="shared" si="296"/>
        <v>112</v>
      </c>
      <c r="AC403" s="6" t="e">
        <f t="shared" si="297"/>
        <v>#VALUE!</v>
      </c>
      <c r="AD403" s="6" t="e">
        <f t="shared" si="298"/>
        <v>#VALUE!</v>
      </c>
      <c r="AE403" s="6" t="e">
        <f t="shared" si="299"/>
        <v>#VALUE!</v>
      </c>
      <c r="AF403" s="6" t="e">
        <f t="shared" si="300"/>
        <v>#VALUE!</v>
      </c>
      <c r="AG403" s="6" t="e">
        <f t="shared" si="301"/>
        <v>#VALUE!</v>
      </c>
      <c r="AH403" s="6"/>
      <c r="AI403" s="6">
        <f t="shared" si="302"/>
        <v>110</v>
      </c>
      <c r="AJ403" s="6" t="str">
        <f t="shared" si="303"/>
        <v xml:space="preserve">ב </v>
      </c>
      <c r="AK403" s="6" t="e">
        <f t="shared" si="304"/>
        <v>#VALUE!</v>
      </c>
      <c r="AL403" s="6" t="e">
        <f t="shared" si="305"/>
        <v>#VALUE!</v>
      </c>
      <c r="AM403" s="6" t="e">
        <f t="shared" si="306"/>
        <v>#VALUE!</v>
      </c>
      <c r="AN403" s="6" t="e">
        <f t="shared" si="307"/>
        <v>#VALUE!</v>
      </c>
      <c r="AO403" s="6" t="e">
        <f t="shared" si="308"/>
        <v>#VALUE!</v>
      </c>
      <c r="AP403" s="6">
        <f t="shared" si="309"/>
        <v>2</v>
      </c>
      <c r="AQ403" s="6" t="e">
        <f t="shared" si="310"/>
        <v>#VALUE!</v>
      </c>
      <c r="AR403" s="6" t="e">
        <f t="shared" si="311"/>
        <v>#VALUE!</v>
      </c>
      <c r="AS403" s="6" t="e">
        <f t="shared" si="312"/>
        <v>#VALUE!</v>
      </c>
      <c r="AT403" s="6" t="e">
        <f t="shared" si="313"/>
        <v>#VALUE!</v>
      </c>
      <c r="AU403" s="6" t="e">
        <f t="shared" si="314"/>
        <v>#VALUE!</v>
      </c>
      <c r="AV403" s="12">
        <f>IFERROR(VLOOKUP(K403,'prika 24h list'!A:B,2,FALSE),0)</f>
        <v>0</v>
      </c>
    </row>
    <row r="404" spans="1:48" ht="57.6" x14ac:dyDescent="0.3">
      <c r="A404" s="1" t="s">
        <v>405</v>
      </c>
      <c r="B404" s="1">
        <v>1065845</v>
      </c>
      <c r="C404" s="16" t="s">
        <v>735</v>
      </c>
      <c r="D404" s="6">
        <f t="shared" si="272"/>
        <v>11</v>
      </c>
      <c r="E404" s="6" t="str">
        <f t="shared" si="273"/>
        <v>__ 10</v>
      </c>
      <c r="F404" s="6">
        <f t="shared" si="274"/>
        <v>3</v>
      </c>
      <c r="G404" s="6">
        <f t="shared" si="275"/>
        <v>5</v>
      </c>
      <c r="H404" s="6">
        <f t="shared" si="276"/>
        <v>10</v>
      </c>
      <c r="I404" s="6">
        <f t="shared" si="277"/>
        <v>90</v>
      </c>
      <c r="J404" s="6">
        <f t="shared" si="278"/>
        <v>201</v>
      </c>
      <c r="K404" s="9" t="str">
        <f t="shared" si="279"/>
        <v xml:space="preserve">פריקה וטעינה לכלי רכב המוגדרים ברשיונם "מסחרי" , "משא" ו"אחוד" בלבד ביתר השעות והימים מותרת החניה לכל סוגי הרכב </v>
      </c>
      <c r="L404" s="6" t="e">
        <f t="shared" si="280"/>
        <v>#VALUE!</v>
      </c>
      <c r="M404" s="6" t="e">
        <f t="shared" si="281"/>
        <v>#VALUE!</v>
      </c>
      <c r="N404" s="6" t="e">
        <f t="shared" si="282"/>
        <v>#VALUE!</v>
      </c>
      <c r="O404" s="6" t="e">
        <f t="shared" si="283"/>
        <v>#VALUE!</v>
      </c>
      <c r="P404" s="6" t="e">
        <f t="shared" si="284"/>
        <v>#VALUE!</v>
      </c>
      <c r="Q404" s="6">
        <f t="shared" si="285"/>
        <v>112</v>
      </c>
      <c r="R404" s="6" t="e">
        <f t="shared" si="286"/>
        <v>#VALUE!</v>
      </c>
      <c r="S404" s="6" t="e">
        <f t="shared" si="287"/>
        <v>#VALUE!</v>
      </c>
      <c r="T404" s="6" t="e">
        <f t="shared" si="288"/>
        <v>#VALUE!</v>
      </c>
      <c r="U404" s="6" t="e">
        <f t="shared" si="289"/>
        <v>#VALUE!</v>
      </c>
      <c r="V404" s="6" t="e">
        <f t="shared" si="290"/>
        <v>#VALUE!</v>
      </c>
      <c r="W404" s="6" t="e">
        <f t="shared" si="291"/>
        <v>#VALUE!</v>
      </c>
      <c r="X404" s="6" t="e">
        <f t="shared" si="292"/>
        <v>#VALUE!</v>
      </c>
      <c r="Y404" s="6" t="e">
        <f t="shared" si="293"/>
        <v>#VALUE!</v>
      </c>
      <c r="Z404" s="6" t="e">
        <f t="shared" si="294"/>
        <v>#VALUE!</v>
      </c>
      <c r="AA404" s="6" t="e">
        <f t="shared" si="295"/>
        <v>#VALUE!</v>
      </c>
      <c r="AB404" s="6">
        <f t="shared" si="296"/>
        <v>112</v>
      </c>
      <c r="AC404" s="6" t="e">
        <f t="shared" si="297"/>
        <v>#VALUE!</v>
      </c>
      <c r="AD404" s="6" t="e">
        <f t="shared" si="298"/>
        <v>#VALUE!</v>
      </c>
      <c r="AE404" s="6" t="e">
        <f t="shared" si="299"/>
        <v>#VALUE!</v>
      </c>
      <c r="AF404" s="6" t="e">
        <f t="shared" si="300"/>
        <v>#VALUE!</v>
      </c>
      <c r="AG404" s="6" t="e">
        <f t="shared" si="301"/>
        <v>#VALUE!</v>
      </c>
      <c r="AH404" s="6"/>
      <c r="AI404" s="6">
        <f t="shared" si="302"/>
        <v>110</v>
      </c>
      <c r="AJ404" s="6" t="str">
        <f t="shared" si="303"/>
        <v xml:space="preserve">ב </v>
      </c>
      <c r="AK404" s="6" t="e">
        <f t="shared" si="304"/>
        <v>#VALUE!</v>
      </c>
      <c r="AL404" s="6" t="e">
        <f t="shared" si="305"/>
        <v>#VALUE!</v>
      </c>
      <c r="AM404" s="6" t="e">
        <f t="shared" si="306"/>
        <v>#VALUE!</v>
      </c>
      <c r="AN404" s="6" t="e">
        <f t="shared" si="307"/>
        <v>#VALUE!</v>
      </c>
      <c r="AO404" s="6" t="e">
        <f t="shared" si="308"/>
        <v>#VALUE!</v>
      </c>
      <c r="AP404" s="6">
        <f t="shared" si="309"/>
        <v>2</v>
      </c>
      <c r="AQ404" s="6" t="e">
        <f t="shared" si="310"/>
        <v>#VALUE!</v>
      </c>
      <c r="AR404" s="6" t="e">
        <f t="shared" si="311"/>
        <v>#VALUE!</v>
      </c>
      <c r="AS404" s="6" t="e">
        <f t="shared" si="312"/>
        <v>#VALUE!</v>
      </c>
      <c r="AT404" s="6" t="e">
        <f t="shared" si="313"/>
        <v>#VALUE!</v>
      </c>
      <c r="AU404" s="6" t="e">
        <f t="shared" si="314"/>
        <v>#VALUE!</v>
      </c>
      <c r="AV404" s="12">
        <f>IFERROR(VLOOKUP(K404,'prika 24h list'!A:B,2,FALSE),0)</f>
        <v>0</v>
      </c>
    </row>
    <row r="405" spans="1:48" ht="28.8" x14ac:dyDescent="0.3">
      <c r="A405" s="1" t="s">
        <v>406</v>
      </c>
      <c r="B405" s="1">
        <v>1067735</v>
      </c>
      <c r="C405" s="16" t="s">
        <v>736</v>
      </c>
      <c r="D405" s="6" t="e">
        <f t="shared" si="272"/>
        <v>#VALUE!</v>
      </c>
      <c r="E405" s="6" t="e">
        <f t="shared" si="273"/>
        <v>#VALUE!</v>
      </c>
      <c r="F405" s="6" t="e">
        <f t="shared" si="274"/>
        <v>#VALUE!</v>
      </c>
      <c r="G405" s="6" t="e">
        <f t="shared" si="275"/>
        <v>#VALUE!</v>
      </c>
      <c r="H405" s="6" t="e">
        <f t="shared" si="276"/>
        <v>#VALUE!</v>
      </c>
      <c r="I405" s="6">
        <f t="shared" si="277"/>
        <v>26</v>
      </c>
      <c r="J405" s="6">
        <f t="shared" si="278"/>
        <v>103</v>
      </c>
      <c r="K405" s="9" t="str">
        <f t="shared" si="279"/>
        <v>פריקה וטעינה רציפה מותרת לכלי רכב המוגדרים ברשיונם "משא", "מסחרי" ו"אחוד" בלבד</v>
      </c>
      <c r="L405" s="6" t="e">
        <f t="shared" si="280"/>
        <v>#VALUE!</v>
      </c>
      <c r="M405" s="6" t="e">
        <f t="shared" si="281"/>
        <v>#VALUE!</v>
      </c>
      <c r="N405" s="6" t="e">
        <f t="shared" si="282"/>
        <v>#VALUE!</v>
      </c>
      <c r="O405" s="6" t="e">
        <f t="shared" si="283"/>
        <v>#VALUE!</v>
      </c>
      <c r="P405" s="6" t="e">
        <f t="shared" si="284"/>
        <v>#VALUE!</v>
      </c>
      <c r="Q405" s="6">
        <f t="shared" si="285"/>
        <v>78</v>
      </c>
      <c r="R405" s="6" t="e">
        <f t="shared" si="286"/>
        <v>#VALUE!</v>
      </c>
      <c r="S405" s="6" t="e">
        <f t="shared" si="287"/>
        <v>#VALUE!</v>
      </c>
      <c r="T405" s="6" t="e">
        <f t="shared" si="288"/>
        <v>#VALUE!</v>
      </c>
      <c r="U405" s="6" t="e">
        <f t="shared" si="289"/>
        <v>#VALUE!</v>
      </c>
      <c r="V405" s="6" t="e">
        <f t="shared" si="290"/>
        <v>#VALUE!</v>
      </c>
      <c r="W405" s="6" t="e">
        <f t="shared" si="291"/>
        <v>#VALUE!</v>
      </c>
      <c r="X405" s="6" t="e">
        <f t="shared" si="292"/>
        <v>#VALUE!</v>
      </c>
      <c r="Y405" s="6" t="e">
        <f t="shared" si="293"/>
        <v>#VALUE!</v>
      </c>
      <c r="Z405" s="6" t="e">
        <f t="shared" si="294"/>
        <v>#VALUE!</v>
      </c>
      <c r="AA405" s="6" t="e">
        <f t="shared" si="295"/>
        <v>#VALUE!</v>
      </c>
      <c r="AB405" s="6">
        <f t="shared" si="296"/>
        <v>78</v>
      </c>
      <c r="AC405" s="6" t="e">
        <f t="shared" si="297"/>
        <v>#VALUE!</v>
      </c>
      <c r="AD405" s="6" t="e">
        <f t="shared" si="298"/>
        <v>#VALUE!</v>
      </c>
      <c r="AE405" s="6" t="e">
        <f t="shared" si="299"/>
        <v>#VALUE!</v>
      </c>
      <c r="AF405" s="6" t="e">
        <f t="shared" si="300"/>
        <v>#VALUE!</v>
      </c>
      <c r="AG405" s="6" t="e">
        <f t="shared" si="301"/>
        <v>#VALUE!</v>
      </c>
      <c r="AH405" s="6"/>
      <c r="AI405" s="6">
        <f t="shared" si="302"/>
        <v>76</v>
      </c>
      <c r="AJ405" s="6" t="str">
        <f t="shared" si="303"/>
        <v>בד</v>
      </c>
      <c r="AK405" s="6" t="e">
        <f t="shared" si="304"/>
        <v>#VALUE!</v>
      </c>
      <c r="AL405" s="6" t="e">
        <f t="shared" si="305"/>
        <v>#VALUE!</v>
      </c>
      <c r="AM405" s="6" t="e">
        <f t="shared" si="306"/>
        <v>#VALUE!</v>
      </c>
      <c r="AN405" s="6" t="e">
        <f t="shared" si="307"/>
        <v>#VALUE!</v>
      </c>
      <c r="AO405" s="6" t="e">
        <f t="shared" si="308"/>
        <v>#VALUE!</v>
      </c>
      <c r="AP405" s="6">
        <f t="shared" si="309"/>
        <v>2</v>
      </c>
      <c r="AQ405" s="6" t="e">
        <f t="shared" si="310"/>
        <v>#VALUE!</v>
      </c>
      <c r="AR405" s="6" t="e">
        <f t="shared" si="311"/>
        <v>#VALUE!</v>
      </c>
      <c r="AS405" s="6" t="e">
        <f t="shared" si="312"/>
        <v>#VALUE!</v>
      </c>
      <c r="AT405" s="6" t="e">
        <f t="shared" si="313"/>
        <v>#VALUE!</v>
      </c>
      <c r="AU405" s="6" t="e">
        <f t="shared" si="314"/>
        <v>#VALUE!</v>
      </c>
      <c r="AV405" s="12">
        <f>IFERROR(VLOOKUP(K405,'prika 24h list'!A:B,2,FALSE),0)</f>
        <v>0</v>
      </c>
    </row>
    <row r="406" spans="1:48" ht="28.8" x14ac:dyDescent="0.3">
      <c r="A406" s="1" t="s">
        <v>407</v>
      </c>
      <c r="B406" s="1">
        <v>1069762</v>
      </c>
      <c r="C406" s="16" t="s">
        <v>978</v>
      </c>
      <c r="D406" s="6">
        <f t="shared" si="272"/>
        <v>11</v>
      </c>
      <c r="E406" s="6" t="str">
        <f t="shared" si="273"/>
        <v>__ 12</v>
      </c>
      <c r="F406" s="6">
        <f t="shared" si="274"/>
        <v>3</v>
      </c>
      <c r="G406" s="6">
        <f t="shared" si="275"/>
        <v>5</v>
      </c>
      <c r="H406" s="6">
        <f t="shared" si="276"/>
        <v>12</v>
      </c>
      <c r="I406" s="6">
        <f t="shared" si="277"/>
        <v>50</v>
      </c>
      <c r="J406" s="6">
        <f t="shared" si="278"/>
        <v>67</v>
      </c>
      <c r="K406" s="9" t="str">
        <f t="shared" si="279"/>
        <v>פריקה וטעינה מותרת</v>
      </c>
      <c r="L406" s="6" t="e">
        <f t="shared" si="280"/>
        <v>#VALUE!</v>
      </c>
      <c r="M406" s="6" t="e">
        <f t="shared" si="281"/>
        <v>#VALUE!</v>
      </c>
      <c r="N406" s="6" t="e">
        <f t="shared" si="282"/>
        <v>#VALUE!</v>
      </c>
      <c r="O406" s="6" t="e">
        <f t="shared" si="283"/>
        <v>#VALUE!</v>
      </c>
      <c r="P406" s="6" t="e">
        <f t="shared" si="284"/>
        <v>#VALUE!</v>
      </c>
      <c r="Q406" s="6">
        <f t="shared" si="285"/>
        <v>18</v>
      </c>
      <c r="R406" s="6" t="e">
        <f t="shared" si="286"/>
        <v>#VALUE!</v>
      </c>
      <c r="S406" s="6" t="e">
        <f t="shared" si="287"/>
        <v>#VALUE!</v>
      </c>
      <c r="T406" s="6" t="e">
        <f t="shared" si="288"/>
        <v>#VALUE!</v>
      </c>
      <c r="U406" s="6" t="e">
        <f t="shared" si="289"/>
        <v>#VALUE!</v>
      </c>
      <c r="V406" s="6" t="e">
        <f t="shared" si="290"/>
        <v>#VALUE!</v>
      </c>
      <c r="W406" s="6" t="e">
        <f t="shared" si="291"/>
        <v>#VALUE!</v>
      </c>
      <c r="X406" s="6" t="e">
        <f t="shared" si="292"/>
        <v>#VALUE!</v>
      </c>
      <c r="Y406" s="6" t="e">
        <f t="shared" si="293"/>
        <v>#VALUE!</v>
      </c>
      <c r="Z406" s="6" t="e">
        <f t="shared" si="294"/>
        <v>#VALUE!</v>
      </c>
      <c r="AA406" s="6" t="e">
        <f t="shared" si="295"/>
        <v>#VALUE!</v>
      </c>
      <c r="AB406" s="6">
        <f t="shared" si="296"/>
        <v>18</v>
      </c>
      <c r="AC406" s="6" t="e">
        <f t="shared" si="297"/>
        <v>#VALUE!</v>
      </c>
      <c r="AD406" s="6" t="e">
        <f t="shared" si="298"/>
        <v>#VALUE!</v>
      </c>
      <c r="AE406" s="6" t="e">
        <f t="shared" si="299"/>
        <v>#VALUE!</v>
      </c>
      <c r="AF406" s="6" t="e">
        <f t="shared" si="300"/>
        <v>#VALUE!</v>
      </c>
      <c r="AG406" s="6" t="e">
        <f t="shared" si="301"/>
        <v>#VALUE!</v>
      </c>
      <c r="AH406" s="6"/>
      <c r="AI406" s="6">
        <f t="shared" si="302"/>
        <v>16</v>
      </c>
      <c r="AJ406" s="6" t="str">
        <f t="shared" si="303"/>
        <v>רת</v>
      </c>
      <c r="AK406" s="6" t="e">
        <f t="shared" si="304"/>
        <v>#VALUE!</v>
      </c>
      <c r="AL406" s="6" t="e">
        <f t="shared" si="305"/>
        <v>#VALUE!</v>
      </c>
      <c r="AM406" s="6" t="e">
        <f t="shared" si="306"/>
        <v>#VALUE!</v>
      </c>
      <c r="AN406" s="6" t="e">
        <f t="shared" si="307"/>
        <v>#VALUE!</v>
      </c>
      <c r="AO406" s="6" t="e">
        <f t="shared" si="308"/>
        <v>#VALUE!</v>
      </c>
      <c r="AP406" s="6">
        <f t="shared" si="309"/>
        <v>2</v>
      </c>
      <c r="AQ406" s="6" t="e">
        <f t="shared" si="310"/>
        <v>#VALUE!</v>
      </c>
      <c r="AR406" s="6" t="e">
        <f t="shared" si="311"/>
        <v>#VALUE!</v>
      </c>
      <c r="AS406" s="6" t="e">
        <f t="shared" si="312"/>
        <v>#VALUE!</v>
      </c>
      <c r="AT406" s="6" t="e">
        <f t="shared" si="313"/>
        <v>#VALUE!</v>
      </c>
      <c r="AU406" s="6" t="e">
        <f t="shared" si="314"/>
        <v>#VALUE!</v>
      </c>
      <c r="AV406" s="12">
        <f>IFERROR(VLOOKUP(K406,'prika 24h list'!A:B,2,FALSE),0)</f>
        <v>24</v>
      </c>
    </row>
    <row r="407" spans="1:48" ht="28.8" x14ac:dyDescent="0.3">
      <c r="A407" s="1" t="s">
        <v>408</v>
      </c>
      <c r="B407" s="1">
        <v>1069814</v>
      </c>
      <c r="C407" s="16" t="s">
        <v>979</v>
      </c>
      <c r="D407" s="6" t="e">
        <f t="shared" si="272"/>
        <v>#VALUE!</v>
      </c>
      <c r="E407" s="6" t="e">
        <f t="shared" si="273"/>
        <v>#VALUE!</v>
      </c>
      <c r="F407" s="6" t="e">
        <f t="shared" si="274"/>
        <v>#VALUE!</v>
      </c>
      <c r="G407" s="6" t="e">
        <f t="shared" si="275"/>
        <v>#VALUE!</v>
      </c>
      <c r="H407" s="6" t="e">
        <f t="shared" si="276"/>
        <v>#VALUE!</v>
      </c>
      <c r="I407" s="6">
        <f t="shared" si="277"/>
        <v>75</v>
      </c>
      <c r="J407" s="6">
        <f t="shared" si="278"/>
        <v>92</v>
      </c>
      <c r="K407" s="9" t="str">
        <f t="shared" si="279"/>
        <v>פריקה וטעינה מותרת</v>
      </c>
      <c r="L407" s="6" t="e">
        <f t="shared" si="280"/>
        <v>#VALUE!</v>
      </c>
      <c r="M407" s="6" t="e">
        <f t="shared" si="281"/>
        <v>#VALUE!</v>
      </c>
      <c r="N407" s="6" t="e">
        <f t="shared" si="282"/>
        <v>#VALUE!</v>
      </c>
      <c r="O407" s="6" t="e">
        <f t="shared" si="283"/>
        <v>#VALUE!</v>
      </c>
      <c r="P407" s="6" t="e">
        <f t="shared" si="284"/>
        <v>#VALUE!</v>
      </c>
      <c r="Q407" s="6">
        <f t="shared" si="285"/>
        <v>18</v>
      </c>
      <c r="R407" s="6" t="e">
        <f t="shared" si="286"/>
        <v>#VALUE!</v>
      </c>
      <c r="S407" s="6" t="e">
        <f t="shared" si="287"/>
        <v>#VALUE!</v>
      </c>
      <c r="T407" s="6" t="e">
        <f t="shared" si="288"/>
        <v>#VALUE!</v>
      </c>
      <c r="U407" s="6" t="e">
        <f t="shared" si="289"/>
        <v>#VALUE!</v>
      </c>
      <c r="V407" s="6" t="e">
        <f t="shared" si="290"/>
        <v>#VALUE!</v>
      </c>
      <c r="W407" s="6" t="e">
        <f t="shared" si="291"/>
        <v>#VALUE!</v>
      </c>
      <c r="X407" s="6" t="e">
        <f t="shared" si="292"/>
        <v>#VALUE!</v>
      </c>
      <c r="Y407" s="6" t="e">
        <f t="shared" si="293"/>
        <v>#VALUE!</v>
      </c>
      <c r="Z407" s="6" t="e">
        <f t="shared" si="294"/>
        <v>#VALUE!</v>
      </c>
      <c r="AA407" s="6" t="e">
        <f t="shared" si="295"/>
        <v>#VALUE!</v>
      </c>
      <c r="AB407" s="6">
        <f t="shared" si="296"/>
        <v>18</v>
      </c>
      <c r="AC407" s="6" t="e">
        <f t="shared" si="297"/>
        <v>#VALUE!</v>
      </c>
      <c r="AD407" s="6" t="e">
        <f t="shared" si="298"/>
        <v>#VALUE!</v>
      </c>
      <c r="AE407" s="6" t="e">
        <f t="shared" si="299"/>
        <v>#VALUE!</v>
      </c>
      <c r="AF407" s="6" t="e">
        <f t="shared" si="300"/>
        <v>#VALUE!</v>
      </c>
      <c r="AG407" s="6" t="e">
        <f t="shared" si="301"/>
        <v>#VALUE!</v>
      </c>
      <c r="AH407" s="6"/>
      <c r="AI407" s="6">
        <f t="shared" si="302"/>
        <v>16</v>
      </c>
      <c r="AJ407" s="6" t="str">
        <f t="shared" si="303"/>
        <v>רת</v>
      </c>
      <c r="AK407" s="6" t="e">
        <f t="shared" si="304"/>
        <v>#VALUE!</v>
      </c>
      <c r="AL407" s="6" t="e">
        <f t="shared" si="305"/>
        <v>#VALUE!</v>
      </c>
      <c r="AM407" s="6" t="e">
        <f t="shared" si="306"/>
        <v>#VALUE!</v>
      </c>
      <c r="AN407" s="6" t="e">
        <f t="shared" si="307"/>
        <v>#VALUE!</v>
      </c>
      <c r="AO407" s="6" t="e">
        <f t="shared" si="308"/>
        <v>#VALUE!</v>
      </c>
      <c r="AP407" s="6">
        <f t="shared" si="309"/>
        <v>2</v>
      </c>
      <c r="AQ407" s="6" t="e">
        <f t="shared" si="310"/>
        <v>#VALUE!</v>
      </c>
      <c r="AR407" s="6" t="e">
        <f t="shared" si="311"/>
        <v>#VALUE!</v>
      </c>
      <c r="AS407" s="6" t="e">
        <f t="shared" si="312"/>
        <v>#VALUE!</v>
      </c>
      <c r="AT407" s="6" t="e">
        <f t="shared" si="313"/>
        <v>#VALUE!</v>
      </c>
      <c r="AU407" s="6" t="e">
        <f t="shared" si="314"/>
        <v>#VALUE!</v>
      </c>
      <c r="AV407" s="12">
        <f>IFERROR(VLOOKUP(K407,'prika 24h list'!A:B,2,FALSE),0)</f>
        <v>24</v>
      </c>
    </row>
    <row r="408" spans="1:48" ht="57.6" x14ac:dyDescent="0.3">
      <c r="A408" s="1" t="s">
        <v>409</v>
      </c>
      <c r="B408" s="1">
        <v>1070075</v>
      </c>
      <c r="C408" s="16" t="s">
        <v>734</v>
      </c>
      <c r="D408" s="6" t="e">
        <f t="shared" si="272"/>
        <v>#VALUE!</v>
      </c>
      <c r="E408" s="6" t="e">
        <f t="shared" si="273"/>
        <v>#VALUE!</v>
      </c>
      <c r="F408" s="6" t="e">
        <f t="shared" si="274"/>
        <v>#VALUE!</v>
      </c>
      <c r="G408" s="6" t="e">
        <f t="shared" si="275"/>
        <v>#VALUE!</v>
      </c>
      <c r="H408" s="6" t="e">
        <f t="shared" si="276"/>
        <v>#VALUE!</v>
      </c>
      <c r="I408" s="6">
        <f t="shared" si="277"/>
        <v>46</v>
      </c>
      <c r="J408" s="6">
        <f t="shared" si="278"/>
        <v>154</v>
      </c>
      <c r="K408" s="9" t="str">
        <f t="shared" si="279"/>
        <v>פריקה וטעינה בלבד בימים בשעות א' עד ה' מ 07:00 עד 14:00 מ 18:00 עד 19:00 ו' מ 07:30 עד 12:30 מ 15:30 עד 17:00</v>
      </c>
      <c r="L408" s="6">
        <f t="shared" si="280"/>
        <v>31</v>
      </c>
      <c r="M408" s="6">
        <f t="shared" si="281"/>
        <v>44</v>
      </c>
      <c r="N408" s="6" t="str">
        <f t="shared" si="282"/>
        <v>07:00</v>
      </c>
      <c r="O408" s="6">
        <f t="shared" si="283"/>
        <v>53</v>
      </c>
      <c r="P408" s="6" t="str">
        <f t="shared" si="284"/>
        <v>14:00</v>
      </c>
      <c r="Q408" s="6">
        <f t="shared" si="285"/>
        <v>75</v>
      </c>
      <c r="R408" s="6" t="str">
        <f t="shared" si="286"/>
        <v>00 מ 18:00 עד 19:00 ו'</v>
      </c>
      <c r="S408" s="6">
        <f t="shared" si="287"/>
        <v>8</v>
      </c>
      <c r="T408" s="6" t="str">
        <f t="shared" si="288"/>
        <v>18:00</v>
      </c>
      <c r="U408" s="6">
        <f t="shared" si="289"/>
        <v>17</v>
      </c>
      <c r="V408" s="6" t="str">
        <f t="shared" si="290"/>
        <v>19:00</v>
      </c>
      <c r="W408" s="6" t="e">
        <f t="shared" si="291"/>
        <v>#VALUE!</v>
      </c>
      <c r="X408" s="6" t="e">
        <f t="shared" si="292"/>
        <v>#VALUE!</v>
      </c>
      <c r="Y408" s="6" t="e">
        <f t="shared" si="293"/>
        <v>#VALUE!</v>
      </c>
      <c r="Z408" s="6" t="e">
        <f t="shared" si="294"/>
        <v>#VALUE!</v>
      </c>
      <c r="AA408" s="6" t="e">
        <f t="shared" si="295"/>
        <v>#VALUE!</v>
      </c>
      <c r="AB408" s="6">
        <f t="shared" si="296"/>
        <v>109</v>
      </c>
      <c r="AC408" s="6" t="e">
        <f t="shared" si="297"/>
        <v>#VALUE!</v>
      </c>
      <c r="AD408" s="6" t="e">
        <f t="shared" si="298"/>
        <v>#VALUE!</v>
      </c>
      <c r="AE408" s="6" t="e">
        <f t="shared" si="299"/>
        <v>#VALUE!</v>
      </c>
      <c r="AF408" s="6" t="e">
        <f t="shared" si="300"/>
        <v>#VALUE!</v>
      </c>
      <c r="AG408" s="6" t="e">
        <f t="shared" si="301"/>
        <v>#VALUE!</v>
      </c>
      <c r="AH408" s="6"/>
      <c r="AI408" s="6">
        <f t="shared" si="302"/>
        <v>73</v>
      </c>
      <c r="AJ408" s="6" t="str">
        <f t="shared" si="303"/>
        <v>ו' מ 07:30 עד 12:30 מ 15:30 עד 17:00</v>
      </c>
      <c r="AK408" s="6">
        <f t="shared" si="304"/>
        <v>1</v>
      </c>
      <c r="AL408" s="6">
        <f t="shared" si="305"/>
        <v>8</v>
      </c>
      <c r="AM408" s="6" t="str">
        <f t="shared" si="306"/>
        <v>07:30</v>
      </c>
      <c r="AN408" s="6">
        <f t="shared" si="307"/>
        <v>17</v>
      </c>
      <c r="AO408" s="6" t="str">
        <f t="shared" si="308"/>
        <v>12:30</v>
      </c>
      <c r="AP408" s="6">
        <f t="shared" si="309"/>
        <v>36</v>
      </c>
      <c r="AQ408" s="6" t="str">
        <f t="shared" si="310"/>
        <v>30 מ 15:30 עד 17:00</v>
      </c>
      <c r="AR408" s="6">
        <f t="shared" si="311"/>
        <v>8</v>
      </c>
      <c r="AS408" s="6" t="str">
        <f t="shared" si="312"/>
        <v>15:30</v>
      </c>
      <c r="AT408" s="6">
        <f t="shared" si="313"/>
        <v>17</v>
      </c>
      <c r="AU408" s="6" t="str">
        <f t="shared" si="314"/>
        <v>17:00</v>
      </c>
      <c r="AV408" s="12">
        <f>IFERROR(VLOOKUP(K408,'prika 24h list'!A:B,2,FALSE),0)</f>
        <v>0</v>
      </c>
    </row>
    <row r="409" spans="1:48" ht="144" x14ac:dyDescent="0.3">
      <c r="A409" s="1" t="s">
        <v>410</v>
      </c>
      <c r="B409" s="1">
        <v>1070115</v>
      </c>
      <c r="C409" s="16" t="s">
        <v>980</v>
      </c>
      <c r="D409" s="6">
        <f t="shared" si="272"/>
        <v>17</v>
      </c>
      <c r="E409" s="6" t="str">
        <f t="shared" si="273"/>
        <v>קף 12</v>
      </c>
      <c r="F409" s="6">
        <f t="shared" si="274"/>
        <v>3</v>
      </c>
      <c r="G409" s="6">
        <f t="shared" si="275"/>
        <v>5</v>
      </c>
      <c r="H409" s="6">
        <f t="shared" si="276"/>
        <v>12</v>
      </c>
      <c r="I409" s="6">
        <f t="shared" si="277"/>
        <v>21</v>
      </c>
      <c r="J409" s="6">
        <f t="shared" si="278"/>
        <v>204</v>
      </c>
      <c r="K409" s="9" t="str">
        <f t="shared" si="279"/>
        <v>פריקה וטעינה רציפה מותרת לכלי רכב המוגדרים ברשיונם "משא", "מסחרי", ו"אחוד" בלבד בימים א' עד ה' משעה 09:00 עד 13:00 ביתר הימים והשעות מותרת החניה לכל סוגי הרכב רכב חונה בניגוד לחוק יגרר</v>
      </c>
      <c r="L409" s="6">
        <f t="shared" si="280"/>
        <v>87</v>
      </c>
      <c r="M409" s="6">
        <f t="shared" si="281"/>
        <v>103</v>
      </c>
      <c r="N409" s="6" t="str">
        <f t="shared" si="282"/>
        <v>09:00</v>
      </c>
      <c r="O409" s="6">
        <f t="shared" si="283"/>
        <v>112</v>
      </c>
      <c r="P409" s="6" t="str">
        <f t="shared" si="284"/>
        <v>13:00</v>
      </c>
      <c r="Q409" s="6">
        <f t="shared" si="285"/>
        <v>184</v>
      </c>
      <c r="R409" s="6" t="str">
        <f t="shared" si="286"/>
        <v>00 ביתר הימים והשעות מותרת החניה לכל סוגי הרכב רכב חונה בניגוד לחוק יגרר</v>
      </c>
      <c r="S409" s="6" t="e">
        <f t="shared" si="287"/>
        <v>#VALUE!</v>
      </c>
      <c r="T409" s="6" t="e">
        <f t="shared" si="288"/>
        <v>#VALUE!</v>
      </c>
      <c r="U409" s="6" t="e">
        <f t="shared" si="289"/>
        <v>#VALUE!</v>
      </c>
      <c r="V409" s="6" t="e">
        <f t="shared" si="290"/>
        <v>#VALUE!</v>
      </c>
      <c r="W409" s="6" t="e">
        <f t="shared" si="291"/>
        <v>#VALUE!</v>
      </c>
      <c r="X409" s="6" t="e">
        <f t="shared" si="292"/>
        <v>#VALUE!</v>
      </c>
      <c r="Y409" s="6" t="e">
        <f t="shared" si="293"/>
        <v>#VALUE!</v>
      </c>
      <c r="Z409" s="6" t="e">
        <f t="shared" si="294"/>
        <v>#VALUE!</v>
      </c>
      <c r="AA409" s="6" t="e">
        <f t="shared" si="295"/>
        <v>#VALUE!</v>
      </c>
      <c r="AB409" s="6">
        <f t="shared" si="296"/>
        <v>184</v>
      </c>
      <c r="AC409" s="6" t="e">
        <f t="shared" si="297"/>
        <v>#VALUE!</v>
      </c>
      <c r="AD409" s="6" t="e">
        <f t="shared" si="298"/>
        <v>#VALUE!</v>
      </c>
      <c r="AE409" s="6" t="e">
        <f t="shared" si="299"/>
        <v>#VALUE!</v>
      </c>
      <c r="AF409" s="6" t="e">
        <f t="shared" si="300"/>
        <v>#VALUE!</v>
      </c>
      <c r="AG409" s="6" t="e">
        <f t="shared" si="301"/>
        <v>#VALUE!</v>
      </c>
      <c r="AH409" s="6"/>
      <c r="AI409" s="6">
        <f t="shared" si="302"/>
        <v>182</v>
      </c>
      <c r="AJ409" s="6" t="str">
        <f t="shared" si="303"/>
        <v>רר</v>
      </c>
      <c r="AK409" s="6" t="e">
        <f t="shared" si="304"/>
        <v>#VALUE!</v>
      </c>
      <c r="AL409" s="6" t="e">
        <f t="shared" si="305"/>
        <v>#VALUE!</v>
      </c>
      <c r="AM409" s="6" t="e">
        <f t="shared" si="306"/>
        <v>#VALUE!</v>
      </c>
      <c r="AN409" s="6" t="e">
        <f t="shared" si="307"/>
        <v>#VALUE!</v>
      </c>
      <c r="AO409" s="6" t="e">
        <f t="shared" si="308"/>
        <v>#VALUE!</v>
      </c>
      <c r="AP409" s="6">
        <f t="shared" si="309"/>
        <v>2</v>
      </c>
      <c r="AQ409" s="6" t="e">
        <f t="shared" si="310"/>
        <v>#VALUE!</v>
      </c>
      <c r="AR409" s="6" t="e">
        <f t="shared" si="311"/>
        <v>#VALUE!</v>
      </c>
      <c r="AS409" s="6" t="e">
        <f t="shared" si="312"/>
        <v>#VALUE!</v>
      </c>
      <c r="AT409" s="6" t="e">
        <f t="shared" si="313"/>
        <v>#VALUE!</v>
      </c>
      <c r="AU409" s="6" t="e">
        <f t="shared" si="314"/>
        <v>#VALUE!</v>
      </c>
      <c r="AV409" s="12">
        <f>IFERROR(VLOOKUP(K409,'prika 24h list'!A:B,2,FALSE),0)</f>
        <v>0</v>
      </c>
    </row>
    <row r="410" spans="1:48" ht="28.8" x14ac:dyDescent="0.3">
      <c r="A410" s="1" t="s">
        <v>411</v>
      </c>
      <c r="B410" s="1">
        <v>1070390</v>
      </c>
      <c r="C410" s="16" t="s">
        <v>981</v>
      </c>
      <c r="D410" s="6">
        <f t="shared" si="272"/>
        <v>11</v>
      </c>
      <c r="E410" s="6" t="str">
        <f t="shared" si="273"/>
        <v>__ 12</v>
      </c>
      <c r="F410" s="6">
        <f t="shared" si="274"/>
        <v>3</v>
      </c>
      <c r="G410" s="6">
        <f t="shared" si="275"/>
        <v>5</v>
      </c>
      <c r="H410" s="6">
        <f t="shared" si="276"/>
        <v>12</v>
      </c>
      <c r="I410" s="6">
        <f t="shared" si="277"/>
        <v>56</v>
      </c>
      <c r="J410" s="6">
        <f t="shared" si="278"/>
        <v>73</v>
      </c>
      <c r="K410" s="9" t="str">
        <f t="shared" si="279"/>
        <v>פריקה וטעינה מותרת</v>
      </c>
      <c r="L410" s="6" t="e">
        <f t="shared" si="280"/>
        <v>#VALUE!</v>
      </c>
      <c r="M410" s="6" t="e">
        <f t="shared" si="281"/>
        <v>#VALUE!</v>
      </c>
      <c r="N410" s="6" t="e">
        <f t="shared" si="282"/>
        <v>#VALUE!</v>
      </c>
      <c r="O410" s="6" t="e">
        <f t="shared" si="283"/>
        <v>#VALUE!</v>
      </c>
      <c r="P410" s="6" t="e">
        <f t="shared" si="284"/>
        <v>#VALUE!</v>
      </c>
      <c r="Q410" s="6">
        <f t="shared" si="285"/>
        <v>18</v>
      </c>
      <c r="R410" s="6" t="e">
        <f t="shared" si="286"/>
        <v>#VALUE!</v>
      </c>
      <c r="S410" s="6" t="e">
        <f t="shared" si="287"/>
        <v>#VALUE!</v>
      </c>
      <c r="T410" s="6" t="e">
        <f t="shared" si="288"/>
        <v>#VALUE!</v>
      </c>
      <c r="U410" s="6" t="e">
        <f t="shared" si="289"/>
        <v>#VALUE!</v>
      </c>
      <c r="V410" s="6" t="e">
        <f t="shared" si="290"/>
        <v>#VALUE!</v>
      </c>
      <c r="W410" s="6" t="e">
        <f t="shared" si="291"/>
        <v>#VALUE!</v>
      </c>
      <c r="X410" s="6" t="e">
        <f t="shared" si="292"/>
        <v>#VALUE!</v>
      </c>
      <c r="Y410" s="6" t="e">
        <f t="shared" si="293"/>
        <v>#VALUE!</v>
      </c>
      <c r="Z410" s="6" t="e">
        <f t="shared" si="294"/>
        <v>#VALUE!</v>
      </c>
      <c r="AA410" s="6" t="e">
        <f t="shared" si="295"/>
        <v>#VALUE!</v>
      </c>
      <c r="AB410" s="6">
        <f t="shared" si="296"/>
        <v>18</v>
      </c>
      <c r="AC410" s="6" t="e">
        <f t="shared" si="297"/>
        <v>#VALUE!</v>
      </c>
      <c r="AD410" s="6" t="e">
        <f t="shared" si="298"/>
        <v>#VALUE!</v>
      </c>
      <c r="AE410" s="6" t="e">
        <f t="shared" si="299"/>
        <v>#VALUE!</v>
      </c>
      <c r="AF410" s="6" t="e">
        <f t="shared" si="300"/>
        <v>#VALUE!</v>
      </c>
      <c r="AG410" s="6" t="e">
        <f t="shared" si="301"/>
        <v>#VALUE!</v>
      </c>
      <c r="AH410" s="6"/>
      <c r="AI410" s="6">
        <f t="shared" si="302"/>
        <v>16</v>
      </c>
      <c r="AJ410" s="6" t="str">
        <f t="shared" si="303"/>
        <v>רת</v>
      </c>
      <c r="AK410" s="6" t="e">
        <f t="shared" si="304"/>
        <v>#VALUE!</v>
      </c>
      <c r="AL410" s="6" t="e">
        <f t="shared" si="305"/>
        <v>#VALUE!</v>
      </c>
      <c r="AM410" s="6" t="e">
        <f t="shared" si="306"/>
        <v>#VALUE!</v>
      </c>
      <c r="AN410" s="6" t="e">
        <f t="shared" si="307"/>
        <v>#VALUE!</v>
      </c>
      <c r="AO410" s="6" t="e">
        <f t="shared" si="308"/>
        <v>#VALUE!</v>
      </c>
      <c r="AP410" s="6">
        <f t="shared" si="309"/>
        <v>2</v>
      </c>
      <c r="AQ410" s="6" t="e">
        <f t="shared" si="310"/>
        <v>#VALUE!</v>
      </c>
      <c r="AR410" s="6" t="e">
        <f t="shared" si="311"/>
        <v>#VALUE!</v>
      </c>
      <c r="AS410" s="6" t="e">
        <f t="shared" si="312"/>
        <v>#VALUE!</v>
      </c>
      <c r="AT410" s="6" t="e">
        <f t="shared" si="313"/>
        <v>#VALUE!</v>
      </c>
      <c r="AU410" s="6" t="e">
        <f t="shared" si="314"/>
        <v>#VALUE!</v>
      </c>
      <c r="AV410" s="12">
        <f>IFERROR(VLOOKUP(K410,'prika 24h list'!A:B,2,FALSE),0)</f>
        <v>24</v>
      </c>
    </row>
    <row r="411" spans="1:48" ht="115.2" x14ac:dyDescent="0.3">
      <c r="A411" s="1" t="s">
        <v>412</v>
      </c>
      <c r="B411" s="1">
        <v>1070878</v>
      </c>
      <c r="C411" s="16" t="s">
        <v>982</v>
      </c>
      <c r="D411" s="6" t="e">
        <f t="shared" si="272"/>
        <v>#VALUE!</v>
      </c>
      <c r="E411" s="6" t="e">
        <f t="shared" si="273"/>
        <v>#VALUE!</v>
      </c>
      <c r="F411" s="6" t="e">
        <f t="shared" si="274"/>
        <v>#VALUE!</v>
      </c>
      <c r="G411" s="6" t="e">
        <f t="shared" si="275"/>
        <v>#VALUE!</v>
      </c>
      <c r="H411" s="6" t="e">
        <f t="shared" si="276"/>
        <v>#VALUE!</v>
      </c>
      <c r="I411" s="6">
        <f t="shared" si="277"/>
        <v>8</v>
      </c>
      <c r="J411" s="6">
        <f t="shared" si="278"/>
        <v>167</v>
      </c>
      <c r="K411" s="9" t="str">
        <f t="shared" si="279"/>
        <v xml:space="preserve">פריקה וטעינה רציפה מורת לכלי רכב המוגדרים ברישיונם "משא" "מסחרי" ו"אחוד" בלבד בימים א' עד ה' מ- 06:00 עד 09:00 ביתר הימים והשעות מותרת העלאת והורדת נוסעים בלבד </v>
      </c>
      <c r="L411" s="6">
        <f t="shared" si="280"/>
        <v>85</v>
      </c>
      <c r="M411" s="6">
        <f t="shared" si="281"/>
        <v>99</v>
      </c>
      <c r="N411" s="6" t="str">
        <f t="shared" si="282"/>
        <v>06:00</v>
      </c>
      <c r="O411" s="6">
        <f t="shared" si="283"/>
        <v>108</v>
      </c>
      <c r="P411" s="6" t="str">
        <f t="shared" si="284"/>
        <v>09:00</v>
      </c>
      <c r="Q411" s="6">
        <f t="shared" si="285"/>
        <v>160</v>
      </c>
      <c r="R411" s="6" t="str">
        <f t="shared" si="286"/>
        <v xml:space="preserve">00 ביתר הימים והשעות מותרת העלאת והורדת נוסעים בלבד </v>
      </c>
      <c r="S411" s="6" t="e">
        <f t="shared" si="287"/>
        <v>#VALUE!</v>
      </c>
      <c r="T411" s="6" t="e">
        <f t="shared" si="288"/>
        <v>#VALUE!</v>
      </c>
      <c r="U411" s="6" t="e">
        <f t="shared" si="289"/>
        <v>#VALUE!</v>
      </c>
      <c r="V411" s="6" t="e">
        <f t="shared" si="290"/>
        <v>#VALUE!</v>
      </c>
      <c r="W411" s="6" t="e">
        <f t="shared" si="291"/>
        <v>#VALUE!</v>
      </c>
      <c r="X411" s="6" t="e">
        <f t="shared" si="292"/>
        <v>#VALUE!</v>
      </c>
      <c r="Y411" s="6" t="e">
        <f t="shared" si="293"/>
        <v>#VALUE!</v>
      </c>
      <c r="Z411" s="6" t="e">
        <f t="shared" si="294"/>
        <v>#VALUE!</v>
      </c>
      <c r="AA411" s="6" t="e">
        <f t="shared" si="295"/>
        <v>#VALUE!</v>
      </c>
      <c r="AB411" s="6">
        <f t="shared" si="296"/>
        <v>160</v>
      </c>
      <c r="AC411" s="6" t="e">
        <f t="shared" si="297"/>
        <v>#VALUE!</v>
      </c>
      <c r="AD411" s="6" t="e">
        <f t="shared" si="298"/>
        <v>#VALUE!</v>
      </c>
      <c r="AE411" s="6" t="e">
        <f t="shared" si="299"/>
        <v>#VALUE!</v>
      </c>
      <c r="AF411" s="6" t="e">
        <f t="shared" si="300"/>
        <v>#VALUE!</v>
      </c>
      <c r="AG411" s="6" t="e">
        <f t="shared" si="301"/>
        <v>#VALUE!</v>
      </c>
      <c r="AH411" s="6"/>
      <c r="AI411" s="6">
        <f t="shared" si="302"/>
        <v>158</v>
      </c>
      <c r="AJ411" s="6" t="str">
        <f t="shared" si="303"/>
        <v xml:space="preserve">ד </v>
      </c>
      <c r="AK411" s="6" t="e">
        <f t="shared" si="304"/>
        <v>#VALUE!</v>
      </c>
      <c r="AL411" s="6" t="e">
        <f t="shared" si="305"/>
        <v>#VALUE!</v>
      </c>
      <c r="AM411" s="6" t="e">
        <f t="shared" si="306"/>
        <v>#VALUE!</v>
      </c>
      <c r="AN411" s="6" t="e">
        <f t="shared" si="307"/>
        <v>#VALUE!</v>
      </c>
      <c r="AO411" s="6" t="e">
        <f t="shared" si="308"/>
        <v>#VALUE!</v>
      </c>
      <c r="AP411" s="6">
        <f t="shared" si="309"/>
        <v>2</v>
      </c>
      <c r="AQ411" s="6" t="e">
        <f t="shared" si="310"/>
        <v>#VALUE!</v>
      </c>
      <c r="AR411" s="6" t="e">
        <f t="shared" si="311"/>
        <v>#VALUE!</v>
      </c>
      <c r="AS411" s="6" t="e">
        <f t="shared" si="312"/>
        <v>#VALUE!</v>
      </c>
      <c r="AT411" s="6" t="e">
        <f t="shared" si="313"/>
        <v>#VALUE!</v>
      </c>
      <c r="AU411" s="6" t="e">
        <f t="shared" si="314"/>
        <v>#VALUE!</v>
      </c>
      <c r="AV411" s="12">
        <f>IFERROR(VLOOKUP(K411,'prika 24h list'!A:B,2,FALSE),0)</f>
        <v>0</v>
      </c>
    </row>
    <row r="412" spans="1:48" ht="216" x14ac:dyDescent="0.3">
      <c r="A412" s="1" t="s">
        <v>413</v>
      </c>
      <c r="B412" s="1">
        <v>1070897</v>
      </c>
      <c r="C412" s="16" t="s">
        <v>983</v>
      </c>
      <c r="D412" s="6" t="e">
        <f t="shared" si="272"/>
        <v>#VALUE!</v>
      </c>
      <c r="E412" s="6" t="e">
        <f t="shared" si="273"/>
        <v>#VALUE!</v>
      </c>
      <c r="F412" s="6" t="e">
        <f t="shared" si="274"/>
        <v>#VALUE!</v>
      </c>
      <c r="G412" s="6" t="e">
        <f t="shared" si="275"/>
        <v>#VALUE!</v>
      </c>
      <c r="H412" s="6" t="e">
        <f t="shared" si="276"/>
        <v>#VALUE!</v>
      </c>
      <c r="I412" s="6">
        <f t="shared" si="277"/>
        <v>14</v>
      </c>
      <c r="J412" s="6">
        <f t="shared" si="278"/>
        <v>229</v>
      </c>
      <c r="K412" s="9" t="str">
        <f t="shared" si="279"/>
        <v>פריקה וטעינה רציפה לכלי רכב המוגדרים ברשיונם "משא", "מסחרי", ו"אחוד" בלבד בימים א' עד ה' משעה 08:00 עד 19:00 בימי ו' וערבי חג משעה 08:00 עד 14:00 רכב החונה בניגוד לחוק יגרר ביתר השעות והימים אסורה החניה לכל סוגי הרכב</v>
      </c>
      <c r="L412" s="6">
        <f t="shared" si="280"/>
        <v>81</v>
      </c>
      <c r="M412" s="6">
        <f t="shared" si="281"/>
        <v>97</v>
      </c>
      <c r="N412" s="6" t="str">
        <f t="shared" si="282"/>
        <v>08:00</v>
      </c>
      <c r="O412" s="6">
        <f t="shared" si="283"/>
        <v>106</v>
      </c>
      <c r="P412" s="6" t="str">
        <f t="shared" si="284"/>
        <v>19:00</v>
      </c>
      <c r="Q412" s="6">
        <f t="shared" si="285"/>
        <v>116</v>
      </c>
      <c r="R412" s="6" t="str">
        <f t="shared" si="286"/>
        <v>00 בימי ו'</v>
      </c>
      <c r="S412" s="6" t="e">
        <f t="shared" si="287"/>
        <v>#VALUE!</v>
      </c>
      <c r="T412" s="6" t="e">
        <f t="shared" si="288"/>
        <v>#VALUE!</v>
      </c>
      <c r="U412" s="6" t="e">
        <f t="shared" si="289"/>
        <v>#VALUE!</v>
      </c>
      <c r="V412" s="6" t="e">
        <f t="shared" si="290"/>
        <v>#VALUE!</v>
      </c>
      <c r="W412" s="6" t="e">
        <f t="shared" si="291"/>
        <v>#VALUE!</v>
      </c>
      <c r="X412" s="6" t="e">
        <f t="shared" si="292"/>
        <v>#VALUE!</v>
      </c>
      <c r="Y412" s="6" t="e">
        <f t="shared" si="293"/>
        <v>#VALUE!</v>
      </c>
      <c r="Z412" s="6" t="e">
        <f t="shared" si="294"/>
        <v>#VALUE!</v>
      </c>
      <c r="AA412" s="6" t="e">
        <f t="shared" si="295"/>
        <v>#VALUE!</v>
      </c>
      <c r="AB412" s="6">
        <f t="shared" si="296"/>
        <v>216</v>
      </c>
      <c r="AC412" s="6" t="e">
        <f t="shared" si="297"/>
        <v>#VALUE!</v>
      </c>
      <c r="AD412" s="6" t="e">
        <f t="shared" si="298"/>
        <v>#VALUE!</v>
      </c>
      <c r="AE412" s="6" t="e">
        <f t="shared" si="299"/>
        <v>#VALUE!</v>
      </c>
      <c r="AF412" s="6" t="e">
        <f t="shared" si="300"/>
        <v>#VALUE!</v>
      </c>
      <c r="AG412" s="6" t="e">
        <f t="shared" si="301"/>
        <v>#VALUE!</v>
      </c>
      <c r="AH412" s="6"/>
      <c r="AI412" s="6">
        <f t="shared" si="302"/>
        <v>114</v>
      </c>
      <c r="AJ412" s="6" t="str">
        <f t="shared" si="303"/>
        <v>ו' וערבי חג משעה 08:00 עד 14:00 רכב החונה בניגוד לחוק יגרר ביתר השעות והימים אסורה החניה לכל סוגי הרכב</v>
      </c>
      <c r="AK412" s="6">
        <f t="shared" si="304"/>
        <v>1</v>
      </c>
      <c r="AL412" s="6">
        <f t="shared" si="305"/>
        <v>20</v>
      </c>
      <c r="AM412" s="6" t="str">
        <f t="shared" si="306"/>
        <v>08:00</v>
      </c>
      <c r="AN412" s="6">
        <f t="shared" si="307"/>
        <v>29</v>
      </c>
      <c r="AO412" s="6" t="str">
        <f t="shared" si="308"/>
        <v>14:00</v>
      </c>
      <c r="AP412" s="6">
        <f t="shared" si="309"/>
        <v>102</v>
      </c>
      <c r="AQ412" s="6" t="str">
        <f t="shared" si="310"/>
        <v>00 רכב החונה בניגוד לחוק יגרר ביתר השעות והימים אסורה החניה לכל סוגי הרכב</v>
      </c>
      <c r="AR412" s="6" t="e">
        <f t="shared" si="311"/>
        <v>#VALUE!</v>
      </c>
      <c r="AS412" s="6" t="e">
        <f t="shared" si="312"/>
        <v>#VALUE!</v>
      </c>
      <c r="AT412" s="6" t="e">
        <f t="shared" si="313"/>
        <v>#VALUE!</v>
      </c>
      <c r="AU412" s="6" t="e">
        <f t="shared" si="314"/>
        <v>#VALUE!</v>
      </c>
      <c r="AV412" s="12">
        <f>IFERROR(VLOOKUP(K412,'prika 24h list'!A:B,2,FALSE),0)</f>
        <v>0</v>
      </c>
    </row>
    <row r="413" spans="1:48" ht="172.8" x14ac:dyDescent="0.3">
      <c r="A413" s="1" t="s">
        <v>414</v>
      </c>
      <c r="B413" s="1">
        <v>1070919</v>
      </c>
      <c r="C413" s="16" t="s">
        <v>984</v>
      </c>
      <c r="D413" s="6">
        <f t="shared" si="272"/>
        <v>17</v>
      </c>
      <c r="E413" s="6" t="str">
        <f t="shared" si="273"/>
        <v>קף 12</v>
      </c>
      <c r="F413" s="6">
        <f t="shared" si="274"/>
        <v>3</v>
      </c>
      <c r="G413" s="6">
        <f t="shared" si="275"/>
        <v>5</v>
      </c>
      <c r="H413" s="6">
        <f t="shared" si="276"/>
        <v>12</v>
      </c>
      <c r="I413" s="6">
        <f t="shared" si="277"/>
        <v>21</v>
      </c>
      <c r="J413" s="6">
        <f t="shared" si="278"/>
        <v>223</v>
      </c>
      <c r="K413" s="9" t="str">
        <f t="shared" si="279"/>
        <v xml:space="preserve">פריקה וטעינה רציפה מותרת לכלי רכב המוגדרים ברשיונם "משא", "מסחרי", ו"אחוד" בלבד בימים א' עד ה' משעה 08:00 עד 13:00 ו' וערבי חג משעה 08:00 עד 11:00 ביתר השעות והימים החניה אסורה רכב חונה בניגוד לחוק יגרר </v>
      </c>
      <c r="L413" s="6">
        <f t="shared" si="280"/>
        <v>87</v>
      </c>
      <c r="M413" s="6">
        <f t="shared" si="281"/>
        <v>103</v>
      </c>
      <c r="N413" s="6" t="str">
        <f t="shared" si="282"/>
        <v>08:00</v>
      </c>
      <c r="O413" s="6">
        <f t="shared" si="283"/>
        <v>112</v>
      </c>
      <c r="P413" s="6" t="str">
        <f t="shared" si="284"/>
        <v>13:00</v>
      </c>
      <c r="Q413" s="6">
        <f t="shared" si="285"/>
        <v>117</v>
      </c>
      <c r="R413" s="6" t="str">
        <f t="shared" si="286"/>
        <v>00 ו'</v>
      </c>
      <c r="S413" s="6" t="e">
        <f t="shared" si="287"/>
        <v>#VALUE!</v>
      </c>
      <c r="T413" s="6" t="e">
        <f t="shared" si="288"/>
        <v>#VALUE!</v>
      </c>
      <c r="U413" s="6" t="e">
        <f t="shared" si="289"/>
        <v>#VALUE!</v>
      </c>
      <c r="V413" s="6" t="e">
        <f t="shared" si="290"/>
        <v>#VALUE!</v>
      </c>
      <c r="W413" s="6" t="e">
        <f t="shared" si="291"/>
        <v>#VALUE!</v>
      </c>
      <c r="X413" s="6" t="e">
        <f t="shared" si="292"/>
        <v>#VALUE!</v>
      </c>
      <c r="Y413" s="6" t="e">
        <f t="shared" si="293"/>
        <v>#VALUE!</v>
      </c>
      <c r="Z413" s="6" t="e">
        <f t="shared" si="294"/>
        <v>#VALUE!</v>
      </c>
      <c r="AA413" s="6" t="e">
        <f t="shared" si="295"/>
        <v>#VALUE!</v>
      </c>
      <c r="AB413" s="6">
        <f t="shared" si="296"/>
        <v>203</v>
      </c>
      <c r="AC413" s="6" t="e">
        <f t="shared" si="297"/>
        <v>#VALUE!</v>
      </c>
      <c r="AD413" s="6" t="e">
        <f t="shared" si="298"/>
        <v>#VALUE!</v>
      </c>
      <c r="AE413" s="6" t="e">
        <f t="shared" si="299"/>
        <v>#VALUE!</v>
      </c>
      <c r="AF413" s="6" t="e">
        <f t="shared" si="300"/>
        <v>#VALUE!</v>
      </c>
      <c r="AG413" s="6" t="e">
        <f t="shared" si="301"/>
        <v>#VALUE!</v>
      </c>
      <c r="AH413" s="6"/>
      <c r="AI413" s="6">
        <f t="shared" si="302"/>
        <v>115</v>
      </c>
      <c r="AJ413" s="6" t="str">
        <f t="shared" si="303"/>
        <v xml:space="preserve">ו' וערבי חג משעה 08:00 עד 11:00 ביתר השעות והימים החניה אסורה רכב חונה בניגוד לחוק יגרר </v>
      </c>
      <c r="AK413" s="6">
        <f t="shared" si="304"/>
        <v>1</v>
      </c>
      <c r="AL413" s="6">
        <f t="shared" si="305"/>
        <v>20</v>
      </c>
      <c r="AM413" s="6" t="str">
        <f t="shared" si="306"/>
        <v>08:00</v>
      </c>
      <c r="AN413" s="6">
        <f t="shared" si="307"/>
        <v>29</v>
      </c>
      <c r="AO413" s="6" t="str">
        <f t="shared" si="308"/>
        <v>11:00</v>
      </c>
      <c r="AP413" s="6">
        <f t="shared" si="309"/>
        <v>88</v>
      </c>
      <c r="AQ413" s="6" t="str">
        <f t="shared" si="310"/>
        <v xml:space="preserve">00 ביתר השעות והימים החניה אסורה רכב חונה בניגוד לחוק יגרר </v>
      </c>
      <c r="AR413" s="6" t="e">
        <f t="shared" si="311"/>
        <v>#VALUE!</v>
      </c>
      <c r="AS413" s="6" t="e">
        <f t="shared" si="312"/>
        <v>#VALUE!</v>
      </c>
      <c r="AT413" s="6" t="e">
        <f t="shared" si="313"/>
        <v>#VALUE!</v>
      </c>
      <c r="AU413" s="6" t="e">
        <f t="shared" si="314"/>
        <v>#VALUE!</v>
      </c>
      <c r="AV413" s="12">
        <f>IFERROR(VLOOKUP(K413,'prika 24h list'!A:B,2,FALSE),0)</f>
        <v>0</v>
      </c>
    </row>
    <row r="414" spans="1:48" ht="100.8" x14ac:dyDescent="0.3">
      <c r="A414" s="1" t="s">
        <v>415</v>
      </c>
      <c r="B414" s="1">
        <v>1070959</v>
      </c>
      <c r="C414" s="16" t="s">
        <v>737</v>
      </c>
      <c r="D414" s="6" t="e">
        <f t="shared" si="272"/>
        <v>#VALUE!</v>
      </c>
      <c r="E414" s="6" t="e">
        <f t="shared" si="273"/>
        <v>#VALUE!</v>
      </c>
      <c r="F414" s="6" t="e">
        <f t="shared" si="274"/>
        <v>#VALUE!</v>
      </c>
      <c r="G414" s="6" t="e">
        <f t="shared" si="275"/>
        <v>#VALUE!</v>
      </c>
      <c r="H414" s="6" t="e">
        <f t="shared" si="276"/>
        <v>#VALUE!</v>
      </c>
      <c r="I414" s="6">
        <f t="shared" si="277"/>
        <v>13</v>
      </c>
      <c r="J414" s="6">
        <f t="shared" si="278"/>
        <v>121</v>
      </c>
      <c r="K414" s="9" t="str">
        <f t="shared" si="279"/>
        <v>פריקה וטעינה לרכב עד 4 טון בימים א' עד ה' משעה 06:00 עד 10:00 ביתר השעות החניה אסורה לכל סוגי הרכב אזור גרירה</v>
      </c>
      <c r="L414" s="6">
        <f t="shared" si="280"/>
        <v>34</v>
      </c>
      <c r="M414" s="6">
        <f t="shared" si="281"/>
        <v>50</v>
      </c>
      <c r="N414" s="6" t="str">
        <f t="shared" si="282"/>
        <v>06:00</v>
      </c>
      <c r="O414" s="6">
        <f t="shared" si="283"/>
        <v>59</v>
      </c>
      <c r="P414" s="6" t="str">
        <f t="shared" si="284"/>
        <v>10:00</v>
      </c>
      <c r="Q414" s="6">
        <f t="shared" si="285"/>
        <v>109</v>
      </c>
      <c r="R414" s="6" t="str">
        <f t="shared" si="286"/>
        <v>00 ביתר השעות החניה אסורה לכל סוגי הרכב אזור גרירה</v>
      </c>
      <c r="S414" s="6" t="e">
        <f t="shared" si="287"/>
        <v>#VALUE!</v>
      </c>
      <c r="T414" s="6" t="e">
        <f t="shared" si="288"/>
        <v>#VALUE!</v>
      </c>
      <c r="U414" s="6" t="e">
        <f t="shared" si="289"/>
        <v>#VALUE!</v>
      </c>
      <c r="V414" s="6" t="e">
        <f t="shared" si="290"/>
        <v>#VALUE!</v>
      </c>
      <c r="W414" s="6" t="e">
        <f t="shared" si="291"/>
        <v>#VALUE!</v>
      </c>
      <c r="X414" s="6" t="e">
        <f t="shared" si="292"/>
        <v>#VALUE!</v>
      </c>
      <c r="Y414" s="6" t="e">
        <f t="shared" si="293"/>
        <v>#VALUE!</v>
      </c>
      <c r="Z414" s="6" t="e">
        <f t="shared" si="294"/>
        <v>#VALUE!</v>
      </c>
      <c r="AA414" s="6" t="e">
        <f t="shared" si="295"/>
        <v>#VALUE!</v>
      </c>
      <c r="AB414" s="6">
        <f t="shared" si="296"/>
        <v>109</v>
      </c>
      <c r="AC414" s="6" t="e">
        <f t="shared" si="297"/>
        <v>#VALUE!</v>
      </c>
      <c r="AD414" s="6" t="e">
        <f t="shared" si="298"/>
        <v>#VALUE!</v>
      </c>
      <c r="AE414" s="6" t="e">
        <f t="shared" si="299"/>
        <v>#VALUE!</v>
      </c>
      <c r="AF414" s="6" t="e">
        <f t="shared" si="300"/>
        <v>#VALUE!</v>
      </c>
      <c r="AG414" s="6" t="e">
        <f t="shared" si="301"/>
        <v>#VALUE!</v>
      </c>
      <c r="AH414" s="6"/>
      <c r="AI414" s="6">
        <f t="shared" si="302"/>
        <v>107</v>
      </c>
      <c r="AJ414" s="6" t="str">
        <f t="shared" si="303"/>
        <v>רה</v>
      </c>
      <c r="AK414" s="6" t="e">
        <f t="shared" si="304"/>
        <v>#VALUE!</v>
      </c>
      <c r="AL414" s="6" t="e">
        <f t="shared" si="305"/>
        <v>#VALUE!</v>
      </c>
      <c r="AM414" s="6" t="e">
        <f t="shared" si="306"/>
        <v>#VALUE!</v>
      </c>
      <c r="AN414" s="6" t="e">
        <f t="shared" si="307"/>
        <v>#VALUE!</v>
      </c>
      <c r="AO414" s="6" t="e">
        <f t="shared" si="308"/>
        <v>#VALUE!</v>
      </c>
      <c r="AP414" s="6">
        <f t="shared" si="309"/>
        <v>2</v>
      </c>
      <c r="AQ414" s="6" t="e">
        <f t="shared" si="310"/>
        <v>#VALUE!</v>
      </c>
      <c r="AR414" s="6" t="e">
        <f t="shared" si="311"/>
        <v>#VALUE!</v>
      </c>
      <c r="AS414" s="6" t="e">
        <f t="shared" si="312"/>
        <v>#VALUE!</v>
      </c>
      <c r="AT414" s="6" t="e">
        <f t="shared" si="313"/>
        <v>#VALUE!</v>
      </c>
      <c r="AU414" s="6" t="e">
        <f t="shared" si="314"/>
        <v>#VALUE!</v>
      </c>
      <c r="AV414" s="12">
        <f>IFERROR(VLOOKUP(K414,'prika 24h list'!A:B,2,FALSE),0)</f>
        <v>0</v>
      </c>
    </row>
    <row r="415" spans="1:48" ht="172.8" x14ac:dyDescent="0.3">
      <c r="A415" s="1" t="s">
        <v>416</v>
      </c>
      <c r="B415" s="1">
        <v>1071027</v>
      </c>
      <c r="C415" s="16" t="s">
        <v>985</v>
      </c>
      <c r="D415" s="6">
        <f t="shared" si="272"/>
        <v>17</v>
      </c>
      <c r="E415" s="6" t="str">
        <f t="shared" si="273"/>
        <v>קף 12</v>
      </c>
      <c r="F415" s="6">
        <f t="shared" si="274"/>
        <v>3</v>
      </c>
      <c r="G415" s="6">
        <f t="shared" si="275"/>
        <v>5</v>
      </c>
      <c r="H415" s="6">
        <f t="shared" si="276"/>
        <v>12</v>
      </c>
      <c r="I415" s="6">
        <f t="shared" si="277"/>
        <v>27</v>
      </c>
      <c r="J415" s="6">
        <f t="shared" si="278"/>
        <v>228</v>
      </c>
      <c r="K415" s="9" t="str">
        <f t="shared" si="279"/>
        <v xml:space="preserve">פריקה וטעינה רציפה לכלי רכב המוגדרים ברשיונם "משא", "מסחרי", ו"אחוד" בלבד בימי א' עד ה' מ-07:00 עד 16:00 בימי ו' וערבי חג מ-07:00 עד 14:00 רכב חונה בניגוד לחוק יגרר ביתר השעות מותרת החניה לכל סוגי הרכב </v>
      </c>
      <c r="L415" s="6">
        <f t="shared" si="280"/>
        <v>80</v>
      </c>
      <c r="M415" s="6">
        <f t="shared" si="281"/>
        <v>93</v>
      </c>
      <c r="N415" s="6" t="str">
        <f t="shared" si="282"/>
        <v>07:00</v>
      </c>
      <c r="O415" s="6">
        <f t="shared" si="283"/>
        <v>102</v>
      </c>
      <c r="P415" s="6" t="str">
        <f t="shared" si="284"/>
        <v>16:00</v>
      </c>
      <c r="Q415" s="6">
        <f t="shared" si="285"/>
        <v>112</v>
      </c>
      <c r="R415" s="6" t="str">
        <f t="shared" si="286"/>
        <v>00 בימי ו'</v>
      </c>
      <c r="S415" s="6" t="e">
        <f t="shared" si="287"/>
        <v>#VALUE!</v>
      </c>
      <c r="T415" s="6" t="e">
        <f t="shared" si="288"/>
        <v>#VALUE!</v>
      </c>
      <c r="U415" s="6" t="e">
        <f t="shared" si="289"/>
        <v>#VALUE!</v>
      </c>
      <c r="V415" s="6" t="e">
        <f t="shared" si="290"/>
        <v>#VALUE!</v>
      </c>
      <c r="W415" s="6" t="e">
        <f t="shared" si="291"/>
        <v>#VALUE!</v>
      </c>
      <c r="X415" s="6" t="e">
        <f t="shared" si="292"/>
        <v>#VALUE!</v>
      </c>
      <c r="Y415" s="6" t="e">
        <f t="shared" si="293"/>
        <v>#VALUE!</v>
      </c>
      <c r="Z415" s="6" t="e">
        <f t="shared" si="294"/>
        <v>#VALUE!</v>
      </c>
      <c r="AA415" s="6" t="e">
        <f t="shared" si="295"/>
        <v>#VALUE!</v>
      </c>
      <c r="AB415" s="6">
        <f t="shared" si="296"/>
        <v>202</v>
      </c>
      <c r="AC415" s="6" t="e">
        <f t="shared" si="297"/>
        <v>#VALUE!</v>
      </c>
      <c r="AD415" s="6" t="e">
        <f t="shared" si="298"/>
        <v>#VALUE!</v>
      </c>
      <c r="AE415" s="6" t="e">
        <f t="shared" si="299"/>
        <v>#VALUE!</v>
      </c>
      <c r="AF415" s="6" t="e">
        <f t="shared" si="300"/>
        <v>#VALUE!</v>
      </c>
      <c r="AG415" s="6" t="e">
        <f t="shared" si="301"/>
        <v>#VALUE!</v>
      </c>
      <c r="AH415" s="6"/>
      <c r="AI415" s="6">
        <f t="shared" si="302"/>
        <v>110</v>
      </c>
      <c r="AJ415" s="6" t="str">
        <f t="shared" si="303"/>
        <v xml:space="preserve">ו' וערבי חג מ-07:00 עד 14:00 רכב חונה בניגוד לחוק יגרר ביתר השעות מותרת החניה לכל סוגי הרכב </v>
      </c>
      <c r="AK415" s="6">
        <f t="shared" si="304"/>
        <v>1</v>
      </c>
      <c r="AL415" s="6">
        <f t="shared" si="305"/>
        <v>17</v>
      </c>
      <c r="AM415" s="6" t="str">
        <f t="shared" si="306"/>
        <v>07:00</v>
      </c>
      <c r="AN415" s="6">
        <f t="shared" si="307"/>
        <v>26</v>
      </c>
      <c r="AO415" s="6" t="str">
        <f t="shared" si="308"/>
        <v>14:00</v>
      </c>
      <c r="AP415" s="6">
        <f t="shared" si="309"/>
        <v>92</v>
      </c>
      <c r="AQ415" s="6" t="str">
        <f t="shared" si="310"/>
        <v xml:space="preserve">00 רכב חונה בניגוד לחוק יגרר ביתר השעות מותרת החניה לכל סוגי הרכב </v>
      </c>
      <c r="AR415" s="6" t="e">
        <f t="shared" si="311"/>
        <v>#VALUE!</v>
      </c>
      <c r="AS415" s="6" t="e">
        <f t="shared" si="312"/>
        <v>#VALUE!</v>
      </c>
      <c r="AT415" s="6" t="e">
        <f t="shared" si="313"/>
        <v>#VALUE!</v>
      </c>
      <c r="AU415" s="6" t="e">
        <f t="shared" si="314"/>
        <v>#VALUE!</v>
      </c>
      <c r="AV415" s="12">
        <f>IFERROR(VLOOKUP(K415,'prika 24h list'!A:B,2,FALSE),0)</f>
        <v>0</v>
      </c>
    </row>
    <row r="416" spans="1:48" ht="201.6" x14ac:dyDescent="0.3">
      <c r="A416" s="1" t="s">
        <v>417</v>
      </c>
      <c r="B416" s="1">
        <v>1071057</v>
      </c>
      <c r="C416" s="16" t="s">
        <v>986</v>
      </c>
      <c r="D416" s="6">
        <f t="shared" si="272"/>
        <v>17</v>
      </c>
      <c r="E416" s="6" t="str">
        <f t="shared" si="273"/>
        <v>קף 12</v>
      </c>
      <c r="F416" s="6">
        <f t="shared" si="274"/>
        <v>3</v>
      </c>
      <c r="G416" s="6">
        <f t="shared" si="275"/>
        <v>5</v>
      </c>
      <c r="H416" s="6">
        <f t="shared" si="276"/>
        <v>12</v>
      </c>
      <c r="I416" s="6">
        <f t="shared" si="277"/>
        <v>27</v>
      </c>
      <c r="J416" s="6">
        <f t="shared" si="278"/>
        <v>225</v>
      </c>
      <c r="K416" s="9" t="str">
        <f t="shared" si="279"/>
        <v xml:space="preserve">פריקה וטעינה רציפה לכלי רכב המוגדרים ברשיונם "משא", "מסחרי" ו"אחוד" בלבד בימי א-ה מ-08:00 עד 18:00 ו' וערבי חג מ-08:00 עד 12:00 רכב החונה בניגוד לחוק יגרר ביתר הימים והשעות מותרת החניה לכל סוגי הרכב </v>
      </c>
      <c r="L416" s="6" t="e">
        <f t="shared" si="280"/>
        <v>#VALUE!</v>
      </c>
      <c r="M416" s="6" t="e">
        <f t="shared" si="281"/>
        <v>#VALUE!</v>
      </c>
      <c r="N416" s="6" t="e">
        <f t="shared" si="282"/>
        <v>#VALUE!</v>
      </c>
      <c r="O416" s="6" t="e">
        <f t="shared" si="283"/>
        <v>#VALUE!</v>
      </c>
      <c r="P416" s="6" t="e">
        <f t="shared" si="284"/>
        <v>#VALUE!</v>
      </c>
      <c r="Q416" s="6">
        <f t="shared" si="285"/>
        <v>199</v>
      </c>
      <c r="R416" s="6" t="e">
        <f t="shared" si="286"/>
        <v>#VALUE!</v>
      </c>
      <c r="S416" s="6" t="e">
        <f t="shared" si="287"/>
        <v>#VALUE!</v>
      </c>
      <c r="T416" s="6" t="e">
        <f t="shared" si="288"/>
        <v>#VALUE!</v>
      </c>
      <c r="U416" s="6" t="e">
        <f t="shared" si="289"/>
        <v>#VALUE!</v>
      </c>
      <c r="V416" s="6" t="e">
        <f t="shared" si="290"/>
        <v>#VALUE!</v>
      </c>
      <c r="W416" s="6" t="e">
        <f t="shared" si="291"/>
        <v>#VALUE!</v>
      </c>
      <c r="X416" s="6" t="e">
        <f t="shared" si="292"/>
        <v>#VALUE!</v>
      </c>
      <c r="Y416" s="6" t="e">
        <f t="shared" si="293"/>
        <v>#VALUE!</v>
      </c>
      <c r="Z416" s="6" t="e">
        <f t="shared" si="294"/>
        <v>#VALUE!</v>
      </c>
      <c r="AA416" s="6" t="e">
        <f t="shared" si="295"/>
        <v>#VALUE!</v>
      </c>
      <c r="AB416" s="6">
        <f t="shared" si="296"/>
        <v>199</v>
      </c>
      <c r="AC416" s="6" t="e">
        <f t="shared" si="297"/>
        <v>#VALUE!</v>
      </c>
      <c r="AD416" s="6" t="e">
        <f t="shared" si="298"/>
        <v>#VALUE!</v>
      </c>
      <c r="AE416" s="6" t="e">
        <f t="shared" si="299"/>
        <v>#VALUE!</v>
      </c>
      <c r="AF416" s="6" t="e">
        <f t="shared" si="300"/>
        <v>#VALUE!</v>
      </c>
      <c r="AG416" s="6" t="e">
        <f t="shared" si="301"/>
        <v>#VALUE!</v>
      </c>
      <c r="AH416" s="6"/>
      <c r="AI416" s="6">
        <f t="shared" si="302"/>
        <v>197</v>
      </c>
      <c r="AJ416" s="6" t="str">
        <f t="shared" si="303"/>
        <v xml:space="preserve">ב </v>
      </c>
      <c r="AK416" s="6" t="e">
        <f t="shared" si="304"/>
        <v>#VALUE!</v>
      </c>
      <c r="AL416" s="6" t="e">
        <f t="shared" si="305"/>
        <v>#VALUE!</v>
      </c>
      <c r="AM416" s="6" t="e">
        <f t="shared" si="306"/>
        <v>#VALUE!</v>
      </c>
      <c r="AN416" s="6" t="e">
        <f t="shared" si="307"/>
        <v>#VALUE!</v>
      </c>
      <c r="AO416" s="6" t="e">
        <f t="shared" si="308"/>
        <v>#VALUE!</v>
      </c>
      <c r="AP416" s="6">
        <f t="shared" si="309"/>
        <v>2</v>
      </c>
      <c r="AQ416" s="6" t="e">
        <f t="shared" si="310"/>
        <v>#VALUE!</v>
      </c>
      <c r="AR416" s="6" t="e">
        <f t="shared" si="311"/>
        <v>#VALUE!</v>
      </c>
      <c r="AS416" s="6" t="e">
        <f t="shared" si="312"/>
        <v>#VALUE!</v>
      </c>
      <c r="AT416" s="6" t="e">
        <f t="shared" si="313"/>
        <v>#VALUE!</v>
      </c>
      <c r="AU416" s="6" t="e">
        <f t="shared" si="314"/>
        <v>#VALUE!</v>
      </c>
      <c r="AV416" s="12">
        <f>IFERROR(VLOOKUP(K416,'prika 24h list'!A:B,2,FALSE),0)</f>
        <v>0</v>
      </c>
    </row>
    <row r="417" spans="1:48" ht="28.8" x14ac:dyDescent="0.3">
      <c r="A417" s="1" t="s">
        <v>418</v>
      </c>
      <c r="B417" s="1">
        <v>1071210</v>
      </c>
      <c r="C417" s="16" t="s">
        <v>987</v>
      </c>
      <c r="D417" s="6" t="e">
        <f t="shared" si="272"/>
        <v>#VALUE!</v>
      </c>
      <c r="E417" s="6" t="e">
        <f t="shared" si="273"/>
        <v>#VALUE!</v>
      </c>
      <c r="F417" s="6" t="e">
        <f t="shared" si="274"/>
        <v>#VALUE!</v>
      </c>
      <c r="G417" s="6" t="e">
        <f t="shared" si="275"/>
        <v>#VALUE!</v>
      </c>
      <c r="H417" s="6" t="e">
        <f t="shared" si="276"/>
        <v>#VALUE!</v>
      </c>
      <c r="I417" s="6">
        <f t="shared" si="277"/>
        <v>41</v>
      </c>
      <c r="J417" s="6">
        <f t="shared" si="278"/>
        <v>58</v>
      </c>
      <c r="K417" s="9" t="str">
        <f t="shared" si="279"/>
        <v>פריקה וטעינה מותרת</v>
      </c>
      <c r="L417" s="6" t="e">
        <f t="shared" si="280"/>
        <v>#VALUE!</v>
      </c>
      <c r="M417" s="6" t="e">
        <f t="shared" si="281"/>
        <v>#VALUE!</v>
      </c>
      <c r="N417" s="6" t="e">
        <f t="shared" si="282"/>
        <v>#VALUE!</v>
      </c>
      <c r="O417" s="6" t="e">
        <f t="shared" si="283"/>
        <v>#VALUE!</v>
      </c>
      <c r="P417" s="6" t="e">
        <f t="shared" si="284"/>
        <v>#VALUE!</v>
      </c>
      <c r="Q417" s="6">
        <f t="shared" si="285"/>
        <v>18</v>
      </c>
      <c r="R417" s="6" t="e">
        <f t="shared" si="286"/>
        <v>#VALUE!</v>
      </c>
      <c r="S417" s="6" t="e">
        <f t="shared" si="287"/>
        <v>#VALUE!</v>
      </c>
      <c r="T417" s="6" t="e">
        <f t="shared" si="288"/>
        <v>#VALUE!</v>
      </c>
      <c r="U417" s="6" t="e">
        <f t="shared" si="289"/>
        <v>#VALUE!</v>
      </c>
      <c r="V417" s="6" t="e">
        <f t="shared" si="290"/>
        <v>#VALUE!</v>
      </c>
      <c r="W417" s="6" t="e">
        <f t="shared" si="291"/>
        <v>#VALUE!</v>
      </c>
      <c r="X417" s="6" t="e">
        <f t="shared" si="292"/>
        <v>#VALUE!</v>
      </c>
      <c r="Y417" s="6" t="e">
        <f t="shared" si="293"/>
        <v>#VALUE!</v>
      </c>
      <c r="Z417" s="6" t="e">
        <f t="shared" si="294"/>
        <v>#VALUE!</v>
      </c>
      <c r="AA417" s="6" t="e">
        <f t="shared" si="295"/>
        <v>#VALUE!</v>
      </c>
      <c r="AB417" s="6">
        <f t="shared" si="296"/>
        <v>18</v>
      </c>
      <c r="AC417" s="6" t="e">
        <f t="shared" si="297"/>
        <v>#VALUE!</v>
      </c>
      <c r="AD417" s="6" t="e">
        <f t="shared" si="298"/>
        <v>#VALUE!</v>
      </c>
      <c r="AE417" s="6" t="e">
        <f t="shared" si="299"/>
        <v>#VALUE!</v>
      </c>
      <c r="AF417" s="6" t="e">
        <f t="shared" si="300"/>
        <v>#VALUE!</v>
      </c>
      <c r="AG417" s="6" t="e">
        <f t="shared" si="301"/>
        <v>#VALUE!</v>
      </c>
      <c r="AH417" s="6"/>
      <c r="AI417" s="6">
        <f t="shared" si="302"/>
        <v>16</v>
      </c>
      <c r="AJ417" s="6" t="str">
        <f t="shared" si="303"/>
        <v>רת</v>
      </c>
      <c r="AK417" s="6" t="e">
        <f t="shared" si="304"/>
        <v>#VALUE!</v>
      </c>
      <c r="AL417" s="6" t="e">
        <f t="shared" si="305"/>
        <v>#VALUE!</v>
      </c>
      <c r="AM417" s="6" t="e">
        <f t="shared" si="306"/>
        <v>#VALUE!</v>
      </c>
      <c r="AN417" s="6" t="e">
        <f t="shared" si="307"/>
        <v>#VALUE!</v>
      </c>
      <c r="AO417" s="6" t="e">
        <f t="shared" si="308"/>
        <v>#VALUE!</v>
      </c>
      <c r="AP417" s="6">
        <f t="shared" si="309"/>
        <v>2</v>
      </c>
      <c r="AQ417" s="6" t="e">
        <f t="shared" si="310"/>
        <v>#VALUE!</v>
      </c>
      <c r="AR417" s="6" t="e">
        <f t="shared" si="311"/>
        <v>#VALUE!</v>
      </c>
      <c r="AS417" s="6" t="e">
        <f t="shared" si="312"/>
        <v>#VALUE!</v>
      </c>
      <c r="AT417" s="6" t="e">
        <f t="shared" si="313"/>
        <v>#VALUE!</v>
      </c>
      <c r="AU417" s="6" t="e">
        <f t="shared" si="314"/>
        <v>#VALUE!</v>
      </c>
      <c r="AV417" s="12">
        <f>IFERROR(VLOOKUP(K417,'prika 24h list'!A:B,2,FALSE),0)</f>
        <v>24</v>
      </c>
    </row>
    <row r="418" spans="1:48" ht="144" x14ac:dyDescent="0.3">
      <c r="A418" s="1" t="s">
        <v>419</v>
      </c>
      <c r="B418" s="1">
        <v>1071237</v>
      </c>
      <c r="C418" s="16" t="s">
        <v>988</v>
      </c>
      <c r="D418" s="6">
        <f t="shared" si="272"/>
        <v>17</v>
      </c>
      <c r="E418" s="6" t="str">
        <f t="shared" si="273"/>
        <v>קף 12</v>
      </c>
      <c r="F418" s="6">
        <f t="shared" si="274"/>
        <v>3</v>
      </c>
      <c r="G418" s="6">
        <f t="shared" si="275"/>
        <v>5</v>
      </c>
      <c r="H418" s="6">
        <f t="shared" si="276"/>
        <v>12</v>
      </c>
      <c r="I418" s="6">
        <f t="shared" si="277"/>
        <v>27</v>
      </c>
      <c r="J418" s="6">
        <f t="shared" si="278"/>
        <v>194</v>
      </c>
      <c r="K418" s="9" t="str">
        <f t="shared" si="279"/>
        <v xml:space="preserve">פריקה וטעינה רציפה לכלי רכב המוגדרים ברשיונם "משא", "מסחרי", ו"אחוד" בלבד בימים א' עד ו' מ 08:00 עד 16:00 רכב חונה בניגוד לחוק-יגרר ביתר השעות החניה מותרת לכל סוגי רכב </v>
      </c>
      <c r="L418" s="6" t="e">
        <f t="shared" si="280"/>
        <v>#VALUE!</v>
      </c>
      <c r="M418" s="6" t="e">
        <f t="shared" si="281"/>
        <v>#VALUE!</v>
      </c>
      <c r="N418" s="6" t="e">
        <f t="shared" si="282"/>
        <v>#VALUE!</v>
      </c>
      <c r="O418" s="6" t="e">
        <f t="shared" si="283"/>
        <v>#VALUE!</v>
      </c>
      <c r="P418" s="6" t="e">
        <f t="shared" si="284"/>
        <v>#VALUE!</v>
      </c>
      <c r="Q418" s="6">
        <f t="shared" si="285"/>
        <v>168</v>
      </c>
      <c r="R418" s="6" t="e">
        <f t="shared" si="286"/>
        <v>#VALUE!</v>
      </c>
      <c r="S418" s="6" t="e">
        <f t="shared" si="287"/>
        <v>#VALUE!</v>
      </c>
      <c r="T418" s="6" t="e">
        <f t="shared" si="288"/>
        <v>#VALUE!</v>
      </c>
      <c r="U418" s="6" t="e">
        <f t="shared" si="289"/>
        <v>#VALUE!</v>
      </c>
      <c r="V418" s="6" t="e">
        <f t="shared" si="290"/>
        <v>#VALUE!</v>
      </c>
      <c r="W418" s="6">
        <f t="shared" si="291"/>
        <v>81</v>
      </c>
      <c r="X418" s="6">
        <f t="shared" si="292"/>
        <v>94</v>
      </c>
      <c r="Y418" s="6" t="str">
        <f t="shared" si="293"/>
        <v>08:00</v>
      </c>
      <c r="Z418" s="6">
        <f t="shared" si="294"/>
        <v>103</v>
      </c>
      <c r="AA418" s="6" t="str">
        <f t="shared" si="295"/>
        <v>16:00</v>
      </c>
      <c r="AB418" s="6">
        <f t="shared" si="296"/>
        <v>168</v>
      </c>
      <c r="AC418" s="6" t="str">
        <f t="shared" si="297"/>
        <v xml:space="preserve">00 רכב חונה בניגוד לחוק-יגרר ביתר השעות החניה מותרת לכל סוגי רכב </v>
      </c>
      <c r="AD418" s="6" t="e">
        <f t="shared" si="298"/>
        <v>#VALUE!</v>
      </c>
      <c r="AE418" s="6" t="e">
        <f t="shared" si="299"/>
        <v>#VALUE!</v>
      </c>
      <c r="AF418" s="6" t="e">
        <f t="shared" si="300"/>
        <v>#VALUE!</v>
      </c>
      <c r="AG418" s="6" t="e">
        <f t="shared" si="301"/>
        <v>#VALUE!</v>
      </c>
      <c r="AH418" s="6"/>
      <c r="AI418" s="6">
        <f t="shared" si="302"/>
        <v>166</v>
      </c>
      <c r="AJ418" s="6" t="str">
        <f t="shared" si="303"/>
        <v xml:space="preserve">ב </v>
      </c>
      <c r="AK418" s="6" t="e">
        <f t="shared" si="304"/>
        <v>#VALUE!</v>
      </c>
      <c r="AL418" s="6" t="e">
        <f t="shared" si="305"/>
        <v>#VALUE!</v>
      </c>
      <c r="AM418" s="6" t="e">
        <f t="shared" si="306"/>
        <v>#VALUE!</v>
      </c>
      <c r="AN418" s="6" t="e">
        <f t="shared" si="307"/>
        <v>#VALUE!</v>
      </c>
      <c r="AO418" s="6" t="e">
        <f t="shared" si="308"/>
        <v>#VALUE!</v>
      </c>
      <c r="AP418" s="6">
        <f t="shared" si="309"/>
        <v>2</v>
      </c>
      <c r="AQ418" s="6" t="e">
        <f t="shared" si="310"/>
        <v>#VALUE!</v>
      </c>
      <c r="AR418" s="6" t="e">
        <f t="shared" si="311"/>
        <v>#VALUE!</v>
      </c>
      <c r="AS418" s="6" t="e">
        <f t="shared" si="312"/>
        <v>#VALUE!</v>
      </c>
      <c r="AT418" s="6" t="e">
        <f t="shared" si="313"/>
        <v>#VALUE!</v>
      </c>
      <c r="AU418" s="6" t="e">
        <f t="shared" si="314"/>
        <v>#VALUE!</v>
      </c>
      <c r="AV418" s="12">
        <f>IFERROR(VLOOKUP(K418,'prika 24h list'!A:B,2,FALSE),0)</f>
        <v>0</v>
      </c>
    </row>
    <row r="419" spans="1:48" ht="259.2" x14ac:dyDescent="0.3">
      <c r="A419" s="1" t="s">
        <v>420</v>
      </c>
      <c r="B419" s="1">
        <v>1071265</v>
      </c>
      <c r="C419" s="16" t="s">
        <v>989</v>
      </c>
      <c r="D419" s="6" t="e">
        <f t="shared" si="272"/>
        <v>#VALUE!</v>
      </c>
      <c r="E419" s="6" t="e">
        <f t="shared" si="273"/>
        <v>#VALUE!</v>
      </c>
      <c r="F419" s="6" t="e">
        <f t="shared" si="274"/>
        <v>#VALUE!</v>
      </c>
      <c r="G419" s="6" t="e">
        <f t="shared" si="275"/>
        <v>#VALUE!</v>
      </c>
      <c r="H419" s="6" t="e">
        <f t="shared" si="276"/>
        <v>#VALUE!</v>
      </c>
      <c r="I419" s="6">
        <f t="shared" si="277"/>
        <v>14</v>
      </c>
      <c r="J419" s="6">
        <f t="shared" si="278"/>
        <v>269</v>
      </c>
      <c r="K419" s="9" t="str">
        <f t="shared" si="279"/>
        <v>פריקה וטעינה רציפה לכלי רכב המוגדרים ברשיונם "משא", "מסחרי", ו"אחוד" בלבד בימים א' עד ה' מ 08:00 עד 15:00 בימי ו' וערבי חג מ 08:00 עד 13:00 רכב חונה בניגוד לחוק יגרר מותרת החניה בימים א' עד ה' מ 15:00 עד 08:00 ביום ו' וערבי חג מ 13:00 עד 08:00 "למחרת בשבת"</v>
      </c>
      <c r="L419" s="6">
        <f t="shared" si="280"/>
        <v>81</v>
      </c>
      <c r="M419" s="6">
        <f t="shared" si="281"/>
        <v>94</v>
      </c>
      <c r="N419" s="6" t="str">
        <f t="shared" si="282"/>
        <v>08:00</v>
      </c>
      <c r="O419" s="6">
        <f t="shared" si="283"/>
        <v>103</v>
      </c>
      <c r="P419" s="6" t="str">
        <f t="shared" si="284"/>
        <v>15:00</v>
      </c>
      <c r="Q419" s="6">
        <f t="shared" si="285"/>
        <v>113</v>
      </c>
      <c r="R419" s="6" t="str">
        <f t="shared" si="286"/>
        <v>00 בימי ו'</v>
      </c>
      <c r="S419" s="6" t="e">
        <f t="shared" si="287"/>
        <v>#VALUE!</v>
      </c>
      <c r="T419" s="6" t="e">
        <f t="shared" si="288"/>
        <v>#VALUE!</v>
      </c>
      <c r="U419" s="6" t="e">
        <f t="shared" si="289"/>
        <v>#VALUE!</v>
      </c>
      <c r="V419" s="6" t="e">
        <f t="shared" si="290"/>
        <v>#VALUE!</v>
      </c>
      <c r="W419" s="6" t="e">
        <f t="shared" si="291"/>
        <v>#VALUE!</v>
      </c>
      <c r="X419" s="6" t="e">
        <f t="shared" si="292"/>
        <v>#VALUE!</v>
      </c>
      <c r="Y419" s="6" t="e">
        <f t="shared" si="293"/>
        <v>#VALUE!</v>
      </c>
      <c r="Z419" s="6" t="e">
        <f t="shared" si="294"/>
        <v>#VALUE!</v>
      </c>
      <c r="AA419" s="6" t="e">
        <f t="shared" si="295"/>
        <v>#VALUE!</v>
      </c>
      <c r="AB419" s="6">
        <f t="shared" si="296"/>
        <v>256</v>
      </c>
      <c r="AC419" s="6" t="e">
        <f t="shared" si="297"/>
        <v>#VALUE!</v>
      </c>
      <c r="AD419" s="6" t="e">
        <f t="shared" si="298"/>
        <v>#VALUE!</v>
      </c>
      <c r="AE419" s="6" t="e">
        <f t="shared" si="299"/>
        <v>#VALUE!</v>
      </c>
      <c r="AF419" s="6" t="e">
        <f t="shared" si="300"/>
        <v>#VALUE!</v>
      </c>
      <c r="AG419" s="6" t="e">
        <f t="shared" si="301"/>
        <v>#VALUE!</v>
      </c>
      <c r="AH419" s="6"/>
      <c r="AI419" s="6">
        <f t="shared" si="302"/>
        <v>111</v>
      </c>
      <c r="AJ419" s="6" t="str">
        <f t="shared" si="303"/>
        <v>ו' וערבי חג מ 08:00 עד 13:00 רכב חונה בניגוד לחוק יגרר מותרת החניה בימים א' עד ה' מ 15:00 עד 08:00 ביום ו' וערבי חג מ 13:00 עד 08:00 "למחרת בשבת"</v>
      </c>
      <c r="AK419" s="6">
        <f t="shared" si="304"/>
        <v>1</v>
      </c>
      <c r="AL419" s="6">
        <f t="shared" si="305"/>
        <v>17</v>
      </c>
      <c r="AM419" s="6" t="str">
        <f t="shared" si="306"/>
        <v>08:00</v>
      </c>
      <c r="AN419" s="6">
        <f t="shared" si="307"/>
        <v>26</v>
      </c>
      <c r="AO419" s="6" t="str">
        <f t="shared" si="308"/>
        <v>13:00</v>
      </c>
      <c r="AP419" s="6">
        <f t="shared" si="309"/>
        <v>75</v>
      </c>
      <c r="AQ419" s="6" t="str">
        <f t="shared" si="310"/>
        <v>00 רכב חונה בניגוד לחוק יגרר מותרת החניה בימים א'</v>
      </c>
      <c r="AR419" s="6" t="e">
        <f t="shared" si="311"/>
        <v>#VALUE!</v>
      </c>
      <c r="AS419" s="6" t="e">
        <f t="shared" si="312"/>
        <v>#VALUE!</v>
      </c>
      <c r="AT419" s="6" t="e">
        <f t="shared" si="313"/>
        <v>#VALUE!</v>
      </c>
      <c r="AU419" s="6" t="e">
        <f t="shared" si="314"/>
        <v>#VALUE!</v>
      </c>
      <c r="AV419" s="12">
        <f>IFERROR(VLOOKUP(K419,'prika 24h list'!A:B,2,FALSE),0)</f>
        <v>0</v>
      </c>
    </row>
    <row r="420" spans="1:48" ht="144" x14ac:dyDescent="0.3">
      <c r="A420" s="1" t="s">
        <v>421</v>
      </c>
      <c r="B420" s="1">
        <v>1074321</v>
      </c>
      <c r="C420" s="16" t="s">
        <v>990</v>
      </c>
      <c r="D420" s="6" t="e">
        <f t="shared" si="272"/>
        <v>#VALUE!</v>
      </c>
      <c r="E420" s="6" t="e">
        <f t="shared" si="273"/>
        <v>#VALUE!</v>
      </c>
      <c r="F420" s="6" t="e">
        <f t="shared" si="274"/>
        <v>#VALUE!</v>
      </c>
      <c r="G420" s="6" t="e">
        <f t="shared" si="275"/>
        <v>#VALUE!</v>
      </c>
      <c r="H420" s="6" t="e">
        <f t="shared" si="276"/>
        <v>#VALUE!</v>
      </c>
      <c r="I420" s="6">
        <f t="shared" si="277"/>
        <v>14</v>
      </c>
      <c r="J420" s="6">
        <f t="shared" si="278"/>
        <v>192</v>
      </c>
      <c r="K420" s="9" t="str">
        <f t="shared" si="279"/>
        <v xml:space="preserve">פריקה וטעינה רציפה לכלי רכב המוגדרים ברישיונם "משא", "מסחרי", ו"אחוד" בלבד בימים א' עד ו' משעה 08:00 עד 17:00 רכב חונה בניגוד לחוק יגרר ביתר הימים והשעות מותרת חניה לכל סוגי הרכב </v>
      </c>
      <c r="L420" s="6" t="e">
        <f t="shared" si="280"/>
        <v>#VALUE!</v>
      </c>
      <c r="M420" s="6" t="e">
        <f t="shared" si="281"/>
        <v>#VALUE!</v>
      </c>
      <c r="N420" s="6" t="e">
        <f t="shared" si="282"/>
        <v>#VALUE!</v>
      </c>
      <c r="O420" s="6" t="e">
        <f t="shared" si="283"/>
        <v>#VALUE!</v>
      </c>
      <c r="P420" s="6" t="e">
        <f t="shared" si="284"/>
        <v>#VALUE!</v>
      </c>
      <c r="Q420" s="6">
        <f t="shared" si="285"/>
        <v>179</v>
      </c>
      <c r="R420" s="6" t="e">
        <f t="shared" si="286"/>
        <v>#VALUE!</v>
      </c>
      <c r="S420" s="6" t="e">
        <f t="shared" si="287"/>
        <v>#VALUE!</v>
      </c>
      <c r="T420" s="6" t="e">
        <f t="shared" si="288"/>
        <v>#VALUE!</v>
      </c>
      <c r="U420" s="6" t="e">
        <f t="shared" si="289"/>
        <v>#VALUE!</v>
      </c>
      <c r="V420" s="6" t="e">
        <f t="shared" si="290"/>
        <v>#VALUE!</v>
      </c>
      <c r="W420" s="6">
        <f t="shared" si="291"/>
        <v>82</v>
      </c>
      <c r="X420" s="6">
        <f t="shared" si="292"/>
        <v>98</v>
      </c>
      <c r="Y420" s="6" t="str">
        <f t="shared" si="293"/>
        <v>08:00</v>
      </c>
      <c r="Z420" s="6">
        <f t="shared" si="294"/>
        <v>107</v>
      </c>
      <c r="AA420" s="6" t="str">
        <f t="shared" si="295"/>
        <v>17:00</v>
      </c>
      <c r="AB420" s="6">
        <f t="shared" si="296"/>
        <v>179</v>
      </c>
      <c r="AC420" s="6" t="str">
        <f t="shared" si="297"/>
        <v xml:space="preserve">00 רכב חונה בניגוד לחוק יגרר ביתר הימים והשעות מותרת חניה לכל סוגי הרכב </v>
      </c>
      <c r="AD420" s="6" t="e">
        <f t="shared" si="298"/>
        <v>#VALUE!</v>
      </c>
      <c r="AE420" s="6" t="e">
        <f t="shared" si="299"/>
        <v>#VALUE!</v>
      </c>
      <c r="AF420" s="6" t="e">
        <f t="shared" si="300"/>
        <v>#VALUE!</v>
      </c>
      <c r="AG420" s="6" t="e">
        <f t="shared" si="301"/>
        <v>#VALUE!</v>
      </c>
      <c r="AH420" s="6"/>
      <c r="AI420" s="6">
        <f t="shared" si="302"/>
        <v>177</v>
      </c>
      <c r="AJ420" s="6" t="str">
        <f t="shared" si="303"/>
        <v xml:space="preserve">ב </v>
      </c>
      <c r="AK420" s="6" t="e">
        <f t="shared" si="304"/>
        <v>#VALUE!</v>
      </c>
      <c r="AL420" s="6" t="e">
        <f t="shared" si="305"/>
        <v>#VALUE!</v>
      </c>
      <c r="AM420" s="6" t="e">
        <f t="shared" si="306"/>
        <v>#VALUE!</v>
      </c>
      <c r="AN420" s="6" t="e">
        <f t="shared" si="307"/>
        <v>#VALUE!</v>
      </c>
      <c r="AO420" s="6" t="e">
        <f t="shared" si="308"/>
        <v>#VALUE!</v>
      </c>
      <c r="AP420" s="6">
        <f t="shared" si="309"/>
        <v>2</v>
      </c>
      <c r="AQ420" s="6" t="e">
        <f t="shared" si="310"/>
        <v>#VALUE!</v>
      </c>
      <c r="AR420" s="6" t="e">
        <f t="shared" si="311"/>
        <v>#VALUE!</v>
      </c>
      <c r="AS420" s="6" t="e">
        <f t="shared" si="312"/>
        <v>#VALUE!</v>
      </c>
      <c r="AT420" s="6" t="e">
        <f t="shared" si="313"/>
        <v>#VALUE!</v>
      </c>
      <c r="AU420" s="6" t="e">
        <f t="shared" si="314"/>
        <v>#VALUE!</v>
      </c>
      <c r="AV420" s="12">
        <f>IFERROR(VLOOKUP(K420,'prika 24h list'!A:B,2,FALSE),0)</f>
        <v>0</v>
      </c>
    </row>
    <row r="421" spans="1:48" ht="28.8" x14ac:dyDescent="0.3">
      <c r="A421" s="1" t="s">
        <v>422</v>
      </c>
      <c r="B421" s="1">
        <v>1077721</v>
      </c>
      <c r="C421" s="16" t="s">
        <v>991</v>
      </c>
      <c r="D421" s="6">
        <f t="shared" si="272"/>
        <v>11</v>
      </c>
      <c r="E421" s="6" t="str">
        <f t="shared" si="273"/>
        <v>__ 12</v>
      </c>
      <c r="F421" s="6">
        <f t="shared" si="274"/>
        <v>3</v>
      </c>
      <c r="G421" s="6">
        <f t="shared" si="275"/>
        <v>5</v>
      </c>
      <c r="H421" s="6">
        <f t="shared" si="276"/>
        <v>12</v>
      </c>
      <c r="I421" s="6">
        <f t="shared" si="277"/>
        <v>62</v>
      </c>
      <c r="J421" s="6">
        <f t="shared" si="278"/>
        <v>79</v>
      </c>
      <c r="K421" s="9" t="str">
        <f t="shared" si="279"/>
        <v>פריקה וטעינה מותרת</v>
      </c>
      <c r="L421" s="6" t="e">
        <f t="shared" si="280"/>
        <v>#VALUE!</v>
      </c>
      <c r="M421" s="6" t="e">
        <f t="shared" si="281"/>
        <v>#VALUE!</v>
      </c>
      <c r="N421" s="6" t="e">
        <f t="shared" si="282"/>
        <v>#VALUE!</v>
      </c>
      <c r="O421" s="6" t="e">
        <f t="shared" si="283"/>
        <v>#VALUE!</v>
      </c>
      <c r="P421" s="6" t="e">
        <f t="shared" si="284"/>
        <v>#VALUE!</v>
      </c>
      <c r="Q421" s="6">
        <f t="shared" si="285"/>
        <v>18</v>
      </c>
      <c r="R421" s="6" t="e">
        <f t="shared" si="286"/>
        <v>#VALUE!</v>
      </c>
      <c r="S421" s="6" t="e">
        <f t="shared" si="287"/>
        <v>#VALUE!</v>
      </c>
      <c r="T421" s="6" t="e">
        <f t="shared" si="288"/>
        <v>#VALUE!</v>
      </c>
      <c r="U421" s="6" t="e">
        <f t="shared" si="289"/>
        <v>#VALUE!</v>
      </c>
      <c r="V421" s="6" t="e">
        <f t="shared" si="290"/>
        <v>#VALUE!</v>
      </c>
      <c r="W421" s="6" t="e">
        <f t="shared" si="291"/>
        <v>#VALUE!</v>
      </c>
      <c r="X421" s="6" t="e">
        <f t="shared" si="292"/>
        <v>#VALUE!</v>
      </c>
      <c r="Y421" s="6" t="e">
        <f t="shared" si="293"/>
        <v>#VALUE!</v>
      </c>
      <c r="Z421" s="6" t="e">
        <f t="shared" si="294"/>
        <v>#VALUE!</v>
      </c>
      <c r="AA421" s="6" t="e">
        <f t="shared" si="295"/>
        <v>#VALUE!</v>
      </c>
      <c r="AB421" s="6">
        <f t="shared" si="296"/>
        <v>18</v>
      </c>
      <c r="AC421" s="6" t="e">
        <f t="shared" si="297"/>
        <v>#VALUE!</v>
      </c>
      <c r="AD421" s="6" t="e">
        <f t="shared" si="298"/>
        <v>#VALUE!</v>
      </c>
      <c r="AE421" s="6" t="e">
        <f t="shared" si="299"/>
        <v>#VALUE!</v>
      </c>
      <c r="AF421" s="6" t="e">
        <f t="shared" si="300"/>
        <v>#VALUE!</v>
      </c>
      <c r="AG421" s="6" t="e">
        <f t="shared" si="301"/>
        <v>#VALUE!</v>
      </c>
      <c r="AH421" s="6"/>
      <c r="AI421" s="6">
        <f t="shared" si="302"/>
        <v>16</v>
      </c>
      <c r="AJ421" s="6" t="str">
        <f t="shared" si="303"/>
        <v>רת</v>
      </c>
      <c r="AK421" s="6" t="e">
        <f t="shared" si="304"/>
        <v>#VALUE!</v>
      </c>
      <c r="AL421" s="6" t="e">
        <f t="shared" si="305"/>
        <v>#VALUE!</v>
      </c>
      <c r="AM421" s="6" t="e">
        <f t="shared" si="306"/>
        <v>#VALUE!</v>
      </c>
      <c r="AN421" s="6" t="e">
        <f t="shared" si="307"/>
        <v>#VALUE!</v>
      </c>
      <c r="AO421" s="6" t="e">
        <f t="shared" si="308"/>
        <v>#VALUE!</v>
      </c>
      <c r="AP421" s="6">
        <f t="shared" si="309"/>
        <v>2</v>
      </c>
      <c r="AQ421" s="6" t="e">
        <f t="shared" si="310"/>
        <v>#VALUE!</v>
      </c>
      <c r="AR421" s="6" t="e">
        <f t="shared" si="311"/>
        <v>#VALUE!</v>
      </c>
      <c r="AS421" s="6" t="e">
        <f t="shared" si="312"/>
        <v>#VALUE!</v>
      </c>
      <c r="AT421" s="6" t="e">
        <f t="shared" si="313"/>
        <v>#VALUE!</v>
      </c>
      <c r="AU421" s="6" t="e">
        <f t="shared" si="314"/>
        <v>#VALUE!</v>
      </c>
      <c r="AV421" s="12">
        <f>IFERROR(VLOOKUP(K421,'prika 24h list'!A:B,2,FALSE),0)</f>
        <v>24</v>
      </c>
    </row>
    <row r="422" spans="1:48" ht="28.8" x14ac:dyDescent="0.3">
      <c r="A422" s="1" t="s">
        <v>423</v>
      </c>
      <c r="B422" s="1">
        <v>1077725</v>
      </c>
      <c r="C422" s="16" t="s">
        <v>992</v>
      </c>
      <c r="D422" s="6" t="e">
        <f t="shared" si="272"/>
        <v>#VALUE!</v>
      </c>
      <c r="E422" s="6" t="e">
        <f t="shared" si="273"/>
        <v>#VALUE!</v>
      </c>
      <c r="F422" s="6" t="e">
        <f t="shared" si="274"/>
        <v>#VALUE!</v>
      </c>
      <c r="G422" s="6" t="e">
        <f t="shared" si="275"/>
        <v>#VALUE!</v>
      </c>
      <c r="H422" s="6" t="e">
        <f t="shared" si="276"/>
        <v>#VALUE!</v>
      </c>
      <c r="I422" s="6">
        <f t="shared" si="277"/>
        <v>79</v>
      </c>
      <c r="J422" s="6">
        <f t="shared" si="278"/>
        <v>97</v>
      </c>
      <c r="K422" s="9" t="str">
        <f t="shared" si="279"/>
        <v xml:space="preserve">פריקה וטעינה מותרת </v>
      </c>
      <c r="L422" s="6" t="e">
        <f t="shared" si="280"/>
        <v>#VALUE!</v>
      </c>
      <c r="M422" s="6" t="e">
        <f t="shared" si="281"/>
        <v>#VALUE!</v>
      </c>
      <c r="N422" s="6" t="e">
        <f t="shared" si="282"/>
        <v>#VALUE!</v>
      </c>
      <c r="O422" s="6" t="e">
        <f t="shared" si="283"/>
        <v>#VALUE!</v>
      </c>
      <c r="P422" s="6" t="e">
        <f t="shared" si="284"/>
        <v>#VALUE!</v>
      </c>
      <c r="Q422" s="6">
        <f t="shared" si="285"/>
        <v>19</v>
      </c>
      <c r="R422" s="6" t="e">
        <f t="shared" si="286"/>
        <v>#VALUE!</v>
      </c>
      <c r="S422" s="6" t="e">
        <f t="shared" si="287"/>
        <v>#VALUE!</v>
      </c>
      <c r="T422" s="6" t="e">
        <f t="shared" si="288"/>
        <v>#VALUE!</v>
      </c>
      <c r="U422" s="6" t="e">
        <f t="shared" si="289"/>
        <v>#VALUE!</v>
      </c>
      <c r="V422" s="6" t="e">
        <f t="shared" si="290"/>
        <v>#VALUE!</v>
      </c>
      <c r="W422" s="6" t="e">
        <f t="shared" si="291"/>
        <v>#VALUE!</v>
      </c>
      <c r="X422" s="6" t="e">
        <f t="shared" si="292"/>
        <v>#VALUE!</v>
      </c>
      <c r="Y422" s="6" t="e">
        <f t="shared" si="293"/>
        <v>#VALUE!</v>
      </c>
      <c r="Z422" s="6" t="e">
        <f t="shared" si="294"/>
        <v>#VALUE!</v>
      </c>
      <c r="AA422" s="6" t="e">
        <f t="shared" si="295"/>
        <v>#VALUE!</v>
      </c>
      <c r="AB422" s="6">
        <f t="shared" si="296"/>
        <v>19</v>
      </c>
      <c r="AC422" s="6" t="e">
        <f t="shared" si="297"/>
        <v>#VALUE!</v>
      </c>
      <c r="AD422" s="6" t="e">
        <f t="shared" si="298"/>
        <v>#VALUE!</v>
      </c>
      <c r="AE422" s="6" t="e">
        <f t="shared" si="299"/>
        <v>#VALUE!</v>
      </c>
      <c r="AF422" s="6" t="e">
        <f t="shared" si="300"/>
        <v>#VALUE!</v>
      </c>
      <c r="AG422" s="6" t="e">
        <f t="shared" si="301"/>
        <v>#VALUE!</v>
      </c>
      <c r="AH422" s="6"/>
      <c r="AI422" s="6">
        <f t="shared" si="302"/>
        <v>17</v>
      </c>
      <c r="AJ422" s="6" t="str">
        <f t="shared" si="303"/>
        <v xml:space="preserve">ת </v>
      </c>
      <c r="AK422" s="6" t="e">
        <f t="shared" si="304"/>
        <v>#VALUE!</v>
      </c>
      <c r="AL422" s="6" t="e">
        <f t="shared" si="305"/>
        <v>#VALUE!</v>
      </c>
      <c r="AM422" s="6" t="e">
        <f t="shared" si="306"/>
        <v>#VALUE!</v>
      </c>
      <c r="AN422" s="6" t="e">
        <f t="shared" si="307"/>
        <v>#VALUE!</v>
      </c>
      <c r="AO422" s="6" t="e">
        <f t="shared" si="308"/>
        <v>#VALUE!</v>
      </c>
      <c r="AP422" s="6">
        <f t="shared" si="309"/>
        <v>2</v>
      </c>
      <c r="AQ422" s="6" t="e">
        <f t="shared" si="310"/>
        <v>#VALUE!</v>
      </c>
      <c r="AR422" s="6" t="e">
        <f t="shared" si="311"/>
        <v>#VALUE!</v>
      </c>
      <c r="AS422" s="6" t="e">
        <f t="shared" si="312"/>
        <v>#VALUE!</v>
      </c>
      <c r="AT422" s="6" t="e">
        <f t="shared" si="313"/>
        <v>#VALUE!</v>
      </c>
      <c r="AU422" s="6" t="e">
        <f t="shared" si="314"/>
        <v>#VALUE!</v>
      </c>
      <c r="AV422" s="12">
        <f>IFERROR(VLOOKUP(K422,'prika 24h list'!A:B,2,FALSE),0)</f>
        <v>0</v>
      </c>
    </row>
    <row r="423" spans="1:48" ht="43.2" x14ac:dyDescent="0.3">
      <c r="A423" s="1" t="s">
        <v>424</v>
      </c>
      <c r="B423" s="1">
        <v>2000431</v>
      </c>
      <c r="C423" s="16" t="s">
        <v>1201</v>
      </c>
      <c r="D423" s="6" t="e">
        <f t="shared" si="272"/>
        <v>#VALUE!</v>
      </c>
      <c r="E423" s="6" t="e">
        <f t="shared" si="273"/>
        <v>#VALUE!</v>
      </c>
      <c r="F423" s="6" t="e">
        <f t="shared" si="274"/>
        <v>#VALUE!</v>
      </c>
      <c r="G423" s="6" t="e">
        <f t="shared" si="275"/>
        <v>#VALUE!</v>
      </c>
      <c r="H423" s="6" t="e">
        <f t="shared" si="276"/>
        <v>#VALUE!</v>
      </c>
      <c r="I423" s="6">
        <f t="shared" si="277"/>
        <v>80</v>
      </c>
      <c r="J423" s="6">
        <f t="shared" si="278"/>
        <v>118</v>
      </c>
      <c r="K423" s="9" t="str">
        <f t="shared" si="279"/>
        <v xml:space="preserve">פריקה אין חניה השערים ינעלו בשעה 14:00 </v>
      </c>
      <c r="L423" s="6" t="e">
        <f t="shared" si="280"/>
        <v>#VALUE!</v>
      </c>
      <c r="M423" s="6" t="e">
        <f t="shared" si="281"/>
        <v>#VALUE!</v>
      </c>
      <c r="N423" s="6" t="e">
        <f t="shared" si="282"/>
        <v>#VALUE!</v>
      </c>
      <c r="O423" s="6" t="e">
        <f t="shared" si="283"/>
        <v>#VALUE!</v>
      </c>
      <c r="P423" s="6" t="e">
        <f t="shared" si="284"/>
        <v>#VALUE!</v>
      </c>
      <c r="Q423" s="6">
        <f t="shared" si="285"/>
        <v>39</v>
      </c>
      <c r="R423" s="6" t="e">
        <f t="shared" si="286"/>
        <v>#VALUE!</v>
      </c>
      <c r="S423" s="6" t="e">
        <f t="shared" si="287"/>
        <v>#VALUE!</v>
      </c>
      <c r="T423" s="6" t="e">
        <f t="shared" si="288"/>
        <v>#VALUE!</v>
      </c>
      <c r="U423" s="6" t="e">
        <f t="shared" si="289"/>
        <v>#VALUE!</v>
      </c>
      <c r="V423" s="6" t="e">
        <f t="shared" si="290"/>
        <v>#VALUE!</v>
      </c>
      <c r="W423" s="6" t="e">
        <f t="shared" si="291"/>
        <v>#VALUE!</v>
      </c>
      <c r="X423" s="6" t="e">
        <f t="shared" si="292"/>
        <v>#VALUE!</v>
      </c>
      <c r="Y423" s="6" t="e">
        <f t="shared" si="293"/>
        <v>#VALUE!</v>
      </c>
      <c r="Z423" s="6" t="e">
        <f t="shared" si="294"/>
        <v>#VALUE!</v>
      </c>
      <c r="AA423" s="6" t="e">
        <f t="shared" si="295"/>
        <v>#VALUE!</v>
      </c>
      <c r="AB423" s="6">
        <f t="shared" si="296"/>
        <v>39</v>
      </c>
      <c r="AC423" s="6" t="e">
        <f t="shared" si="297"/>
        <v>#VALUE!</v>
      </c>
      <c r="AD423" s="6" t="e">
        <f t="shared" si="298"/>
        <v>#VALUE!</v>
      </c>
      <c r="AE423" s="6" t="e">
        <f t="shared" si="299"/>
        <v>#VALUE!</v>
      </c>
      <c r="AF423" s="6" t="e">
        <f t="shared" si="300"/>
        <v>#VALUE!</v>
      </c>
      <c r="AG423" s="6" t="e">
        <f t="shared" si="301"/>
        <v>#VALUE!</v>
      </c>
      <c r="AH423" s="6"/>
      <c r="AI423" s="6">
        <f t="shared" si="302"/>
        <v>37</v>
      </c>
      <c r="AJ423" s="6" t="str">
        <f t="shared" si="303"/>
        <v xml:space="preserve">0 </v>
      </c>
      <c r="AK423" s="6" t="e">
        <f t="shared" si="304"/>
        <v>#VALUE!</v>
      </c>
      <c r="AL423" s="6" t="e">
        <f t="shared" si="305"/>
        <v>#VALUE!</v>
      </c>
      <c r="AM423" s="6" t="e">
        <f t="shared" si="306"/>
        <v>#VALUE!</v>
      </c>
      <c r="AN423" s="6" t="e">
        <f t="shared" si="307"/>
        <v>#VALUE!</v>
      </c>
      <c r="AO423" s="6" t="e">
        <f t="shared" si="308"/>
        <v>#VALUE!</v>
      </c>
      <c r="AP423" s="6">
        <f t="shared" si="309"/>
        <v>2</v>
      </c>
      <c r="AQ423" s="6" t="e">
        <f t="shared" si="310"/>
        <v>#VALUE!</v>
      </c>
      <c r="AR423" s="6" t="e">
        <f t="shared" si="311"/>
        <v>#VALUE!</v>
      </c>
      <c r="AS423" s="6" t="e">
        <f t="shared" si="312"/>
        <v>#VALUE!</v>
      </c>
      <c r="AT423" s="6" t="e">
        <f t="shared" si="313"/>
        <v>#VALUE!</v>
      </c>
      <c r="AU423" s="6" t="e">
        <f t="shared" si="314"/>
        <v>#VALUE!</v>
      </c>
      <c r="AV423" s="12">
        <f>IFERROR(VLOOKUP(K423,'prika 24h list'!A:B,2,FALSE),0)</f>
        <v>0</v>
      </c>
    </row>
    <row r="424" spans="1:48" ht="28.8" x14ac:dyDescent="0.3">
      <c r="A424" s="1" t="s">
        <v>425</v>
      </c>
      <c r="B424" s="1">
        <v>2025303</v>
      </c>
      <c r="C424" s="16" t="s">
        <v>993</v>
      </c>
      <c r="D424" s="6" t="e">
        <f t="shared" si="272"/>
        <v>#VALUE!</v>
      </c>
      <c r="E424" s="6" t="e">
        <f t="shared" si="273"/>
        <v>#VALUE!</v>
      </c>
      <c r="F424" s="6" t="e">
        <f t="shared" si="274"/>
        <v>#VALUE!</v>
      </c>
      <c r="G424" s="6" t="e">
        <f t="shared" si="275"/>
        <v>#VALUE!</v>
      </c>
      <c r="H424" s="6" t="e">
        <f t="shared" si="276"/>
        <v>#VALUE!</v>
      </c>
      <c r="I424" s="6">
        <f t="shared" si="277"/>
        <v>49</v>
      </c>
      <c r="J424" s="6">
        <f t="shared" si="278"/>
        <v>97</v>
      </c>
      <c r="K424" s="9" t="str">
        <f t="shared" si="279"/>
        <v xml:space="preserve">פריקה וטעינה מותרת לרכב עד 4 טון מ-06:00 עד 9:45 </v>
      </c>
      <c r="L424" s="6" t="e">
        <f t="shared" si="280"/>
        <v>#VALUE!</v>
      </c>
      <c r="M424" s="6" t="e">
        <f t="shared" si="281"/>
        <v>#VALUE!</v>
      </c>
      <c r="N424" s="6" t="e">
        <f t="shared" si="282"/>
        <v>#VALUE!</v>
      </c>
      <c r="O424" s="6" t="e">
        <f t="shared" si="283"/>
        <v>#VALUE!</v>
      </c>
      <c r="P424" s="6" t="e">
        <f t="shared" si="284"/>
        <v>#VALUE!</v>
      </c>
      <c r="Q424" s="6">
        <f t="shared" si="285"/>
        <v>49</v>
      </c>
      <c r="R424" s="6" t="e">
        <f t="shared" si="286"/>
        <v>#VALUE!</v>
      </c>
      <c r="S424" s="6" t="e">
        <f t="shared" si="287"/>
        <v>#VALUE!</v>
      </c>
      <c r="T424" s="6" t="e">
        <f t="shared" si="288"/>
        <v>#VALUE!</v>
      </c>
      <c r="U424" s="6" t="e">
        <f t="shared" si="289"/>
        <v>#VALUE!</v>
      </c>
      <c r="V424" s="6" t="e">
        <f t="shared" si="290"/>
        <v>#VALUE!</v>
      </c>
      <c r="W424" s="6" t="e">
        <f t="shared" si="291"/>
        <v>#VALUE!</v>
      </c>
      <c r="X424" s="6" t="e">
        <f t="shared" si="292"/>
        <v>#VALUE!</v>
      </c>
      <c r="Y424" s="6" t="e">
        <f t="shared" si="293"/>
        <v>#VALUE!</v>
      </c>
      <c r="Z424" s="6" t="e">
        <f t="shared" si="294"/>
        <v>#VALUE!</v>
      </c>
      <c r="AA424" s="6" t="e">
        <f t="shared" si="295"/>
        <v>#VALUE!</v>
      </c>
      <c r="AB424" s="6">
        <f t="shared" si="296"/>
        <v>49</v>
      </c>
      <c r="AC424" s="6" t="e">
        <f t="shared" si="297"/>
        <v>#VALUE!</v>
      </c>
      <c r="AD424" s="6" t="e">
        <f t="shared" si="298"/>
        <v>#VALUE!</v>
      </c>
      <c r="AE424" s="6" t="e">
        <f t="shared" si="299"/>
        <v>#VALUE!</v>
      </c>
      <c r="AF424" s="6" t="e">
        <f t="shared" si="300"/>
        <v>#VALUE!</v>
      </c>
      <c r="AG424" s="6" t="e">
        <f t="shared" si="301"/>
        <v>#VALUE!</v>
      </c>
      <c r="AH424" s="6"/>
      <c r="AI424" s="6">
        <f t="shared" si="302"/>
        <v>47</v>
      </c>
      <c r="AJ424" s="6" t="str">
        <f t="shared" si="303"/>
        <v xml:space="preserve">5 </v>
      </c>
      <c r="AK424" s="6" t="e">
        <f t="shared" si="304"/>
        <v>#VALUE!</v>
      </c>
      <c r="AL424" s="6" t="e">
        <f t="shared" si="305"/>
        <v>#VALUE!</v>
      </c>
      <c r="AM424" s="6" t="e">
        <f t="shared" si="306"/>
        <v>#VALUE!</v>
      </c>
      <c r="AN424" s="6" t="e">
        <f t="shared" si="307"/>
        <v>#VALUE!</v>
      </c>
      <c r="AO424" s="6" t="e">
        <f t="shared" si="308"/>
        <v>#VALUE!</v>
      </c>
      <c r="AP424" s="6">
        <f t="shared" si="309"/>
        <v>2</v>
      </c>
      <c r="AQ424" s="6" t="e">
        <f t="shared" si="310"/>
        <v>#VALUE!</v>
      </c>
      <c r="AR424" s="6" t="e">
        <f t="shared" si="311"/>
        <v>#VALUE!</v>
      </c>
      <c r="AS424" s="6" t="e">
        <f t="shared" si="312"/>
        <v>#VALUE!</v>
      </c>
      <c r="AT424" s="6" t="e">
        <f t="shared" si="313"/>
        <v>#VALUE!</v>
      </c>
      <c r="AU424" s="6" t="e">
        <f t="shared" si="314"/>
        <v>#VALUE!</v>
      </c>
      <c r="AV424" s="12">
        <f>IFERROR(VLOOKUP(K424,'prika 24h list'!A:B,2,FALSE),0)</f>
        <v>0</v>
      </c>
    </row>
    <row r="425" spans="1:48" ht="28.8" x14ac:dyDescent="0.3">
      <c r="A425" s="1" t="s">
        <v>426</v>
      </c>
      <c r="B425" s="1">
        <v>2035163</v>
      </c>
      <c r="C425" s="16" t="s">
        <v>994</v>
      </c>
      <c r="D425" s="6">
        <f t="shared" si="272"/>
        <v>11</v>
      </c>
      <c r="E425" s="6" t="str">
        <f t="shared" si="273"/>
        <v>__ 12</v>
      </c>
      <c r="F425" s="6">
        <f t="shared" si="274"/>
        <v>3</v>
      </c>
      <c r="G425" s="6">
        <f t="shared" si="275"/>
        <v>5</v>
      </c>
      <c r="H425" s="6">
        <f t="shared" si="276"/>
        <v>12</v>
      </c>
      <c r="I425" s="6">
        <f t="shared" si="277"/>
        <v>55</v>
      </c>
      <c r="J425" s="6">
        <f t="shared" si="278"/>
        <v>73</v>
      </c>
      <c r="K425" s="9" t="str">
        <f t="shared" si="279"/>
        <v xml:space="preserve">פריקה וטעינה מותרת </v>
      </c>
      <c r="L425" s="6" t="e">
        <f t="shared" si="280"/>
        <v>#VALUE!</v>
      </c>
      <c r="M425" s="6" t="e">
        <f t="shared" si="281"/>
        <v>#VALUE!</v>
      </c>
      <c r="N425" s="6" t="e">
        <f t="shared" si="282"/>
        <v>#VALUE!</v>
      </c>
      <c r="O425" s="6" t="e">
        <f t="shared" si="283"/>
        <v>#VALUE!</v>
      </c>
      <c r="P425" s="6" t="e">
        <f t="shared" si="284"/>
        <v>#VALUE!</v>
      </c>
      <c r="Q425" s="6">
        <f t="shared" si="285"/>
        <v>19</v>
      </c>
      <c r="R425" s="6" t="e">
        <f t="shared" si="286"/>
        <v>#VALUE!</v>
      </c>
      <c r="S425" s="6" t="e">
        <f t="shared" si="287"/>
        <v>#VALUE!</v>
      </c>
      <c r="T425" s="6" t="e">
        <f t="shared" si="288"/>
        <v>#VALUE!</v>
      </c>
      <c r="U425" s="6" t="e">
        <f t="shared" si="289"/>
        <v>#VALUE!</v>
      </c>
      <c r="V425" s="6" t="e">
        <f t="shared" si="290"/>
        <v>#VALUE!</v>
      </c>
      <c r="W425" s="6" t="e">
        <f t="shared" si="291"/>
        <v>#VALUE!</v>
      </c>
      <c r="X425" s="6" t="e">
        <f t="shared" si="292"/>
        <v>#VALUE!</v>
      </c>
      <c r="Y425" s="6" t="e">
        <f t="shared" si="293"/>
        <v>#VALUE!</v>
      </c>
      <c r="Z425" s="6" t="e">
        <f t="shared" si="294"/>
        <v>#VALUE!</v>
      </c>
      <c r="AA425" s="6" t="e">
        <f t="shared" si="295"/>
        <v>#VALUE!</v>
      </c>
      <c r="AB425" s="6">
        <f t="shared" si="296"/>
        <v>19</v>
      </c>
      <c r="AC425" s="6" t="e">
        <f t="shared" si="297"/>
        <v>#VALUE!</v>
      </c>
      <c r="AD425" s="6" t="e">
        <f t="shared" si="298"/>
        <v>#VALUE!</v>
      </c>
      <c r="AE425" s="6" t="e">
        <f t="shared" si="299"/>
        <v>#VALUE!</v>
      </c>
      <c r="AF425" s="6" t="e">
        <f t="shared" si="300"/>
        <v>#VALUE!</v>
      </c>
      <c r="AG425" s="6" t="e">
        <f t="shared" si="301"/>
        <v>#VALUE!</v>
      </c>
      <c r="AH425" s="6"/>
      <c r="AI425" s="6">
        <f t="shared" si="302"/>
        <v>17</v>
      </c>
      <c r="AJ425" s="6" t="str">
        <f t="shared" si="303"/>
        <v xml:space="preserve">ת </v>
      </c>
      <c r="AK425" s="6" t="e">
        <f t="shared" si="304"/>
        <v>#VALUE!</v>
      </c>
      <c r="AL425" s="6" t="e">
        <f t="shared" si="305"/>
        <v>#VALUE!</v>
      </c>
      <c r="AM425" s="6" t="e">
        <f t="shared" si="306"/>
        <v>#VALUE!</v>
      </c>
      <c r="AN425" s="6" t="e">
        <f t="shared" si="307"/>
        <v>#VALUE!</v>
      </c>
      <c r="AO425" s="6" t="e">
        <f t="shared" si="308"/>
        <v>#VALUE!</v>
      </c>
      <c r="AP425" s="6">
        <f t="shared" si="309"/>
        <v>2</v>
      </c>
      <c r="AQ425" s="6" t="e">
        <f t="shared" si="310"/>
        <v>#VALUE!</v>
      </c>
      <c r="AR425" s="6" t="e">
        <f t="shared" si="311"/>
        <v>#VALUE!</v>
      </c>
      <c r="AS425" s="6" t="e">
        <f t="shared" si="312"/>
        <v>#VALUE!</v>
      </c>
      <c r="AT425" s="6" t="e">
        <f t="shared" si="313"/>
        <v>#VALUE!</v>
      </c>
      <c r="AU425" s="6" t="e">
        <f t="shared" si="314"/>
        <v>#VALUE!</v>
      </c>
      <c r="AV425" s="12">
        <f>IFERROR(VLOOKUP(K425,'prika 24h list'!A:B,2,FALSE),0)</f>
        <v>0</v>
      </c>
    </row>
    <row r="426" spans="1:48" x14ac:dyDescent="0.3">
      <c r="A426" s="1" t="s">
        <v>427</v>
      </c>
      <c r="B426" s="1">
        <v>2038943</v>
      </c>
      <c r="C426" s="16" t="s">
        <v>688</v>
      </c>
      <c r="D426" s="6" t="e">
        <f t="shared" si="272"/>
        <v>#VALUE!</v>
      </c>
      <c r="E426" s="6" t="e">
        <f t="shared" si="273"/>
        <v>#VALUE!</v>
      </c>
      <c r="F426" s="6" t="e">
        <f t="shared" si="274"/>
        <v>#VALUE!</v>
      </c>
      <c r="G426" s="6" t="e">
        <f t="shared" si="275"/>
        <v>#VALUE!</v>
      </c>
      <c r="H426" s="6" t="e">
        <f t="shared" si="276"/>
        <v>#VALUE!</v>
      </c>
      <c r="I426" s="6">
        <f t="shared" si="277"/>
        <v>13</v>
      </c>
      <c r="J426" s="6">
        <f t="shared" si="278"/>
        <v>24</v>
      </c>
      <c r="K426" s="9" t="str">
        <f t="shared" si="279"/>
        <v>פריקה וטעינה</v>
      </c>
      <c r="L426" s="6" t="e">
        <f t="shared" si="280"/>
        <v>#VALUE!</v>
      </c>
      <c r="M426" s="6" t="e">
        <f t="shared" si="281"/>
        <v>#VALUE!</v>
      </c>
      <c r="N426" s="6" t="e">
        <f t="shared" si="282"/>
        <v>#VALUE!</v>
      </c>
      <c r="O426" s="6" t="e">
        <f t="shared" si="283"/>
        <v>#VALUE!</v>
      </c>
      <c r="P426" s="6" t="e">
        <f t="shared" si="284"/>
        <v>#VALUE!</v>
      </c>
      <c r="Q426" s="6">
        <f t="shared" si="285"/>
        <v>12</v>
      </c>
      <c r="R426" s="6" t="e">
        <f t="shared" si="286"/>
        <v>#VALUE!</v>
      </c>
      <c r="S426" s="6" t="e">
        <f t="shared" si="287"/>
        <v>#VALUE!</v>
      </c>
      <c r="T426" s="6" t="e">
        <f t="shared" si="288"/>
        <v>#VALUE!</v>
      </c>
      <c r="U426" s="6" t="e">
        <f t="shared" si="289"/>
        <v>#VALUE!</v>
      </c>
      <c r="V426" s="6" t="e">
        <f t="shared" si="290"/>
        <v>#VALUE!</v>
      </c>
      <c r="W426" s="6" t="e">
        <f t="shared" si="291"/>
        <v>#VALUE!</v>
      </c>
      <c r="X426" s="6" t="e">
        <f t="shared" si="292"/>
        <v>#VALUE!</v>
      </c>
      <c r="Y426" s="6" t="e">
        <f t="shared" si="293"/>
        <v>#VALUE!</v>
      </c>
      <c r="Z426" s="6" t="e">
        <f t="shared" si="294"/>
        <v>#VALUE!</v>
      </c>
      <c r="AA426" s="6" t="e">
        <f t="shared" si="295"/>
        <v>#VALUE!</v>
      </c>
      <c r="AB426" s="6">
        <f t="shared" si="296"/>
        <v>12</v>
      </c>
      <c r="AC426" s="6" t="e">
        <f t="shared" si="297"/>
        <v>#VALUE!</v>
      </c>
      <c r="AD426" s="6" t="e">
        <f t="shared" si="298"/>
        <v>#VALUE!</v>
      </c>
      <c r="AE426" s="6" t="e">
        <f t="shared" si="299"/>
        <v>#VALUE!</v>
      </c>
      <c r="AF426" s="6" t="e">
        <f t="shared" si="300"/>
        <v>#VALUE!</v>
      </c>
      <c r="AG426" s="6" t="e">
        <f t="shared" si="301"/>
        <v>#VALUE!</v>
      </c>
      <c r="AH426" s="6"/>
      <c r="AI426" s="6">
        <f t="shared" si="302"/>
        <v>10</v>
      </c>
      <c r="AJ426" s="6" t="str">
        <f t="shared" si="303"/>
        <v>נה</v>
      </c>
      <c r="AK426" s="6" t="e">
        <f t="shared" si="304"/>
        <v>#VALUE!</v>
      </c>
      <c r="AL426" s="6" t="e">
        <f t="shared" si="305"/>
        <v>#VALUE!</v>
      </c>
      <c r="AM426" s="6" t="e">
        <f t="shared" si="306"/>
        <v>#VALUE!</v>
      </c>
      <c r="AN426" s="6" t="e">
        <f t="shared" si="307"/>
        <v>#VALUE!</v>
      </c>
      <c r="AO426" s="6" t="e">
        <f t="shared" si="308"/>
        <v>#VALUE!</v>
      </c>
      <c r="AP426" s="6">
        <f t="shared" si="309"/>
        <v>2</v>
      </c>
      <c r="AQ426" s="6" t="e">
        <f t="shared" si="310"/>
        <v>#VALUE!</v>
      </c>
      <c r="AR426" s="6" t="e">
        <f t="shared" si="311"/>
        <v>#VALUE!</v>
      </c>
      <c r="AS426" s="6" t="e">
        <f t="shared" si="312"/>
        <v>#VALUE!</v>
      </c>
      <c r="AT426" s="6" t="e">
        <f t="shared" si="313"/>
        <v>#VALUE!</v>
      </c>
      <c r="AU426" s="6" t="e">
        <f t="shared" si="314"/>
        <v>#VALUE!</v>
      </c>
      <c r="AV426" s="12">
        <f>IFERROR(VLOOKUP(K426,'prika 24h list'!A:B,2,FALSE),0)</f>
        <v>24</v>
      </c>
    </row>
    <row r="427" spans="1:48" ht="43.2" x14ac:dyDescent="0.3">
      <c r="A427" s="1" t="s">
        <v>428</v>
      </c>
      <c r="B427" s="1">
        <v>2039393</v>
      </c>
      <c r="C427" s="16" t="s">
        <v>995</v>
      </c>
      <c r="D427" s="6" t="e">
        <f t="shared" si="272"/>
        <v>#VALUE!</v>
      </c>
      <c r="E427" s="6" t="e">
        <f t="shared" si="273"/>
        <v>#VALUE!</v>
      </c>
      <c r="F427" s="6" t="e">
        <f t="shared" si="274"/>
        <v>#VALUE!</v>
      </c>
      <c r="G427" s="6" t="e">
        <f t="shared" si="275"/>
        <v>#VALUE!</v>
      </c>
      <c r="H427" s="6" t="e">
        <f t="shared" si="276"/>
        <v>#VALUE!</v>
      </c>
      <c r="I427" s="6">
        <f t="shared" si="277"/>
        <v>14</v>
      </c>
      <c r="J427" s="6">
        <f t="shared" si="278"/>
        <v>91</v>
      </c>
      <c r="K427" s="9" t="str">
        <f t="shared" si="279"/>
        <v xml:space="preserve">פריקה וטעינה בלבד בימים בשעות א' עד ה' מ- 07:00 עד 15:00 ו' מ- 07:00 עד 13:00 </v>
      </c>
      <c r="L427" s="6">
        <f t="shared" si="280"/>
        <v>31</v>
      </c>
      <c r="M427" s="6">
        <f t="shared" si="281"/>
        <v>45</v>
      </c>
      <c r="N427" s="6" t="str">
        <f t="shared" si="282"/>
        <v>07:00</v>
      </c>
      <c r="O427" s="6">
        <f t="shared" si="283"/>
        <v>54</v>
      </c>
      <c r="P427" s="6" t="str">
        <f t="shared" si="284"/>
        <v>15:00</v>
      </c>
      <c r="Q427" s="6">
        <f t="shared" si="285"/>
        <v>59</v>
      </c>
      <c r="R427" s="6" t="str">
        <f t="shared" si="286"/>
        <v>00 ו'</v>
      </c>
      <c r="S427" s="6" t="e">
        <f t="shared" si="287"/>
        <v>#VALUE!</v>
      </c>
      <c r="T427" s="6" t="e">
        <f t="shared" si="288"/>
        <v>#VALUE!</v>
      </c>
      <c r="U427" s="6" t="e">
        <f t="shared" si="289"/>
        <v>#VALUE!</v>
      </c>
      <c r="V427" s="6" t="e">
        <f t="shared" si="290"/>
        <v>#VALUE!</v>
      </c>
      <c r="W427" s="6" t="e">
        <f t="shared" si="291"/>
        <v>#VALUE!</v>
      </c>
      <c r="X427" s="6" t="e">
        <f t="shared" si="292"/>
        <v>#VALUE!</v>
      </c>
      <c r="Y427" s="6" t="e">
        <f t="shared" si="293"/>
        <v>#VALUE!</v>
      </c>
      <c r="Z427" s="6" t="e">
        <f t="shared" si="294"/>
        <v>#VALUE!</v>
      </c>
      <c r="AA427" s="6" t="e">
        <f t="shared" si="295"/>
        <v>#VALUE!</v>
      </c>
      <c r="AB427" s="6">
        <f t="shared" si="296"/>
        <v>78</v>
      </c>
      <c r="AC427" s="6" t="e">
        <f t="shared" si="297"/>
        <v>#VALUE!</v>
      </c>
      <c r="AD427" s="6" t="e">
        <f t="shared" si="298"/>
        <v>#VALUE!</v>
      </c>
      <c r="AE427" s="6" t="e">
        <f t="shared" si="299"/>
        <v>#VALUE!</v>
      </c>
      <c r="AF427" s="6" t="e">
        <f t="shared" si="300"/>
        <v>#VALUE!</v>
      </c>
      <c r="AG427" s="6" t="e">
        <f t="shared" si="301"/>
        <v>#VALUE!</v>
      </c>
      <c r="AH427" s="6"/>
      <c r="AI427" s="6">
        <f t="shared" si="302"/>
        <v>57</v>
      </c>
      <c r="AJ427" s="6" t="str">
        <f t="shared" si="303"/>
        <v xml:space="preserve">ו' מ- 07:00 עד 13:00 </v>
      </c>
      <c r="AK427" s="6">
        <f t="shared" si="304"/>
        <v>1</v>
      </c>
      <c r="AL427" s="6">
        <f t="shared" si="305"/>
        <v>9</v>
      </c>
      <c r="AM427" s="6" t="str">
        <f t="shared" si="306"/>
        <v>07:00</v>
      </c>
      <c r="AN427" s="6">
        <f t="shared" si="307"/>
        <v>18</v>
      </c>
      <c r="AO427" s="6" t="str">
        <f t="shared" si="308"/>
        <v>13:00</v>
      </c>
      <c r="AP427" s="6">
        <f t="shared" si="309"/>
        <v>21</v>
      </c>
      <c r="AQ427" s="6" t="str">
        <f t="shared" si="310"/>
        <v xml:space="preserve">00 </v>
      </c>
      <c r="AR427" s="6" t="e">
        <f t="shared" si="311"/>
        <v>#VALUE!</v>
      </c>
      <c r="AS427" s="6" t="e">
        <f t="shared" si="312"/>
        <v>#VALUE!</v>
      </c>
      <c r="AT427" s="6" t="e">
        <f t="shared" si="313"/>
        <v>#VALUE!</v>
      </c>
      <c r="AU427" s="6" t="e">
        <f t="shared" si="314"/>
        <v>#VALUE!</v>
      </c>
      <c r="AV427" s="12">
        <f>IFERROR(VLOOKUP(K427,'prika 24h list'!A:B,2,FALSE),0)</f>
        <v>0</v>
      </c>
    </row>
    <row r="428" spans="1:48" ht="28.8" x14ac:dyDescent="0.3">
      <c r="A428" s="1" t="s">
        <v>429</v>
      </c>
      <c r="B428" s="1">
        <v>2039624</v>
      </c>
      <c r="C428" s="16" t="s">
        <v>996</v>
      </c>
      <c r="D428" s="6">
        <f t="shared" si="272"/>
        <v>11</v>
      </c>
      <c r="E428" s="6" t="str">
        <f t="shared" si="273"/>
        <v>__ 12</v>
      </c>
      <c r="F428" s="6">
        <f t="shared" si="274"/>
        <v>3</v>
      </c>
      <c r="G428" s="6">
        <f t="shared" si="275"/>
        <v>5</v>
      </c>
      <c r="H428" s="6">
        <f t="shared" si="276"/>
        <v>12</v>
      </c>
      <c r="I428" s="6">
        <f t="shared" si="277"/>
        <v>78</v>
      </c>
      <c r="J428" s="6">
        <f t="shared" si="278"/>
        <v>95</v>
      </c>
      <c r="K428" s="9" t="str">
        <f t="shared" si="279"/>
        <v>פריקה וטעינה מותרת</v>
      </c>
      <c r="L428" s="6" t="e">
        <f t="shared" si="280"/>
        <v>#VALUE!</v>
      </c>
      <c r="M428" s="6" t="e">
        <f t="shared" si="281"/>
        <v>#VALUE!</v>
      </c>
      <c r="N428" s="6" t="e">
        <f t="shared" si="282"/>
        <v>#VALUE!</v>
      </c>
      <c r="O428" s="6" t="e">
        <f t="shared" si="283"/>
        <v>#VALUE!</v>
      </c>
      <c r="P428" s="6" t="e">
        <f t="shared" si="284"/>
        <v>#VALUE!</v>
      </c>
      <c r="Q428" s="6">
        <f t="shared" si="285"/>
        <v>18</v>
      </c>
      <c r="R428" s="6" t="e">
        <f t="shared" si="286"/>
        <v>#VALUE!</v>
      </c>
      <c r="S428" s="6" t="e">
        <f t="shared" si="287"/>
        <v>#VALUE!</v>
      </c>
      <c r="T428" s="6" t="e">
        <f t="shared" si="288"/>
        <v>#VALUE!</v>
      </c>
      <c r="U428" s="6" t="e">
        <f t="shared" si="289"/>
        <v>#VALUE!</v>
      </c>
      <c r="V428" s="6" t="e">
        <f t="shared" si="290"/>
        <v>#VALUE!</v>
      </c>
      <c r="W428" s="6" t="e">
        <f t="shared" si="291"/>
        <v>#VALUE!</v>
      </c>
      <c r="X428" s="6" t="e">
        <f t="shared" si="292"/>
        <v>#VALUE!</v>
      </c>
      <c r="Y428" s="6" t="e">
        <f t="shared" si="293"/>
        <v>#VALUE!</v>
      </c>
      <c r="Z428" s="6" t="e">
        <f t="shared" si="294"/>
        <v>#VALUE!</v>
      </c>
      <c r="AA428" s="6" t="e">
        <f t="shared" si="295"/>
        <v>#VALUE!</v>
      </c>
      <c r="AB428" s="6">
        <f t="shared" si="296"/>
        <v>18</v>
      </c>
      <c r="AC428" s="6" t="e">
        <f t="shared" si="297"/>
        <v>#VALUE!</v>
      </c>
      <c r="AD428" s="6" t="e">
        <f t="shared" si="298"/>
        <v>#VALUE!</v>
      </c>
      <c r="AE428" s="6" t="e">
        <f t="shared" si="299"/>
        <v>#VALUE!</v>
      </c>
      <c r="AF428" s="6" t="e">
        <f t="shared" si="300"/>
        <v>#VALUE!</v>
      </c>
      <c r="AG428" s="6" t="e">
        <f t="shared" si="301"/>
        <v>#VALUE!</v>
      </c>
      <c r="AH428" s="6"/>
      <c r="AI428" s="6">
        <f t="shared" si="302"/>
        <v>16</v>
      </c>
      <c r="AJ428" s="6" t="str">
        <f t="shared" si="303"/>
        <v>רת</v>
      </c>
      <c r="AK428" s="6" t="e">
        <f t="shared" si="304"/>
        <v>#VALUE!</v>
      </c>
      <c r="AL428" s="6" t="e">
        <f t="shared" si="305"/>
        <v>#VALUE!</v>
      </c>
      <c r="AM428" s="6" t="e">
        <f t="shared" si="306"/>
        <v>#VALUE!</v>
      </c>
      <c r="AN428" s="6" t="e">
        <f t="shared" si="307"/>
        <v>#VALUE!</v>
      </c>
      <c r="AO428" s="6" t="e">
        <f t="shared" si="308"/>
        <v>#VALUE!</v>
      </c>
      <c r="AP428" s="6">
        <f t="shared" si="309"/>
        <v>2</v>
      </c>
      <c r="AQ428" s="6" t="e">
        <f t="shared" si="310"/>
        <v>#VALUE!</v>
      </c>
      <c r="AR428" s="6" t="e">
        <f t="shared" si="311"/>
        <v>#VALUE!</v>
      </c>
      <c r="AS428" s="6" t="e">
        <f t="shared" si="312"/>
        <v>#VALUE!</v>
      </c>
      <c r="AT428" s="6" t="e">
        <f t="shared" si="313"/>
        <v>#VALUE!</v>
      </c>
      <c r="AU428" s="6" t="e">
        <f t="shared" si="314"/>
        <v>#VALUE!</v>
      </c>
      <c r="AV428" s="12">
        <f>IFERROR(VLOOKUP(K428,'prika 24h list'!A:B,2,FALSE),0)</f>
        <v>24</v>
      </c>
    </row>
    <row r="429" spans="1:48" ht="158.4" x14ac:dyDescent="0.3">
      <c r="A429" s="1" t="s">
        <v>430</v>
      </c>
      <c r="B429" s="1">
        <v>2039636</v>
      </c>
      <c r="C429" s="16" t="s">
        <v>997</v>
      </c>
      <c r="D429" s="6">
        <f t="shared" si="272"/>
        <v>17</v>
      </c>
      <c r="E429" s="6" t="str">
        <f t="shared" si="273"/>
        <v>קף 24</v>
      </c>
      <c r="F429" s="6">
        <f t="shared" si="274"/>
        <v>3</v>
      </c>
      <c r="G429" s="6">
        <f t="shared" si="275"/>
        <v>5</v>
      </c>
      <c r="H429" s="6">
        <f t="shared" si="276"/>
        <v>24</v>
      </c>
      <c r="I429" s="6">
        <f t="shared" si="277"/>
        <v>27</v>
      </c>
      <c r="J429" s="6">
        <f t="shared" si="278"/>
        <v>198</v>
      </c>
      <c r="K429" s="9" t="str">
        <f t="shared" si="279"/>
        <v xml:space="preserve">פריקה וטעינה רציפה לכלי רכב המוגדרים ברשיונם "משא", "מסחרי" ו "אחוד" בלבד בימי א-ה מ- 08:30 עד 15:00 רכב החונה בניגוד לחוק יגרר ביתר הימים והשעות מותרת החניה לכל סוגי הרכב </v>
      </c>
      <c r="L429" s="6" t="e">
        <f t="shared" si="280"/>
        <v>#VALUE!</v>
      </c>
      <c r="M429" s="6" t="e">
        <f t="shared" si="281"/>
        <v>#VALUE!</v>
      </c>
      <c r="N429" s="6" t="e">
        <f t="shared" si="282"/>
        <v>#VALUE!</v>
      </c>
      <c r="O429" s="6" t="e">
        <f t="shared" si="283"/>
        <v>#VALUE!</v>
      </c>
      <c r="P429" s="6" t="e">
        <f t="shared" si="284"/>
        <v>#VALUE!</v>
      </c>
      <c r="Q429" s="6">
        <f t="shared" si="285"/>
        <v>172</v>
      </c>
      <c r="R429" s="6" t="e">
        <f t="shared" si="286"/>
        <v>#VALUE!</v>
      </c>
      <c r="S429" s="6" t="e">
        <f t="shared" si="287"/>
        <v>#VALUE!</v>
      </c>
      <c r="T429" s="6" t="e">
        <f t="shared" si="288"/>
        <v>#VALUE!</v>
      </c>
      <c r="U429" s="6" t="e">
        <f t="shared" si="289"/>
        <v>#VALUE!</v>
      </c>
      <c r="V429" s="6" t="e">
        <f t="shared" si="290"/>
        <v>#VALUE!</v>
      </c>
      <c r="W429" s="6" t="e">
        <f t="shared" si="291"/>
        <v>#VALUE!</v>
      </c>
      <c r="X429" s="6" t="e">
        <f t="shared" si="292"/>
        <v>#VALUE!</v>
      </c>
      <c r="Y429" s="6" t="e">
        <f t="shared" si="293"/>
        <v>#VALUE!</v>
      </c>
      <c r="Z429" s="6" t="e">
        <f t="shared" si="294"/>
        <v>#VALUE!</v>
      </c>
      <c r="AA429" s="6" t="e">
        <f t="shared" si="295"/>
        <v>#VALUE!</v>
      </c>
      <c r="AB429" s="6">
        <f t="shared" si="296"/>
        <v>172</v>
      </c>
      <c r="AC429" s="6" t="e">
        <f t="shared" si="297"/>
        <v>#VALUE!</v>
      </c>
      <c r="AD429" s="6" t="e">
        <f t="shared" si="298"/>
        <v>#VALUE!</v>
      </c>
      <c r="AE429" s="6" t="e">
        <f t="shared" si="299"/>
        <v>#VALUE!</v>
      </c>
      <c r="AF429" s="6" t="e">
        <f t="shared" si="300"/>
        <v>#VALUE!</v>
      </c>
      <c r="AG429" s="6" t="e">
        <f t="shared" si="301"/>
        <v>#VALUE!</v>
      </c>
      <c r="AH429" s="6"/>
      <c r="AI429" s="6">
        <f t="shared" si="302"/>
        <v>170</v>
      </c>
      <c r="AJ429" s="6" t="str">
        <f t="shared" si="303"/>
        <v xml:space="preserve">ב </v>
      </c>
      <c r="AK429" s="6" t="e">
        <f t="shared" si="304"/>
        <v>#VALUE!</v>
      </c>
      <c r="AL429" s="6" t="e">
        <f t="shared" si="305"/>
        <v>#VALUE!</v>
      </c>
      <c r="AM429" s="6" t="e">
        <f t="shared" si="306"/>
        <v>#VALUE!</v>
      </c>
      <c r="AN429" s="6" t="e">
        <f t="shared" si="307"/>
        <v>#VALUE!</v>
      </c>
      <c r="AO429" s="6" t="e">
        <f t="shared" si="308"/>
        <v>#VALUE!</v>
      </c>
      <c r="AP429" s="6">
        <f t="shared" si="309"/>
        <v>2</v>
      </c>
      <c r="AQ429" s="6" t="e">
        <f t="shared" si="310"/>
        <v>#VALUE!</v>
      </c>
      <c r="AR429" s="6" t="e">
        <f t="shared" si="311"/>
        <v>#VALUE!</v>
      </c>
      <c r="AS429" s="6" t="e">
        <f t="shared" si="312"/>
        <v>#VALUE!</v>
      </c>
      <c r="AT429" s="6" t="e">
        <f t="shared" si="313"/>
        <v>#VALUE!</v>
      </c>
      <c r="AU429" s="6" t="e">
        <f t="shared" si="314"/>
        <v>#VALUE!</v>
      </c>
      <c r="AV429" s="12">
        <f>IFERROR(VLOOKUP(K429,'prika 24h list'!A:B,2,FALSE),0)</f>
        <v>0</v>
      </c>
    </row>
    <row r="430" spans="1:48" ht="28.8" x14ac:dyDescent="0.3">
      <c r="A430" s="1" t="s">
        <v>431</v>
      </c>
      <c r="B430" s="1">
        <v>2045459</v>
      </c>
      <c r="C430" s="16" t="s">
        <v>998</v>
      </c>
      <c r="D430" s="6">
        <f t="shared" si="272"/>
        <v>11</v>
      </c>
      <c r="E430" s="6" t="str">
        <f t="shared" si="273"/>
        <v>__ 12</v>
      </c>
      <c r="F430" s="6">
        <f t="shared" si="274"/>
        <v>3</v>
      </c>
      <c r="G430" s="6">
        <f t="shared" si="275"/>
        <v>5</v>
      </c>
      <c r="H430" s="6">
        <f t="shared" si="276"/>
        <v>12</v>
      </c>
      <c r="I430" s="6">
        <f t="shared" si="277"/>
        <v>48</v>
      </c>
      <c r="J430" s="6">
        <f t="shared" si="278"/>
        <v>66</v>
      </c>
      <c r="K430" s="9" t="str">
        <f t="shared" si="279"/>
        <v xml:space="preserve">פריקה וטעינה מותרת </v>
      </c>
      <c r="L430" s="6" t="e">
        <f t="shared" si="280"/>
        <v>#VALUE!</v>
      </c>
      <c r="M430" s="6" t="e">
        <f t="shared" si="281"/>
        <v>#VALUE!</v>
      </c>
      <c r="N430" s="6" t="e">
        <f t="shared" si="282"/>
        <v>#VALUE!</v>
      </c>
      <c r="O430" s="6" t="e">
        <f t="shared" si="283"/>
        <v>#VALUE!</v>
      </c>
      <c r="P430" s="6" t="e">
        <f t="shared" si="284"/>
        <v>#VALUE!</v>
      </c>
      <c r="Q430" s="6">
        <f t="shared" si="285"/>
        <v>19</v>
      </c>
      <c r="R430" s="6" t="e">
        <f t="shared" si="286"/>
        <v>#VALUE!</v>
      </c>
      <c r="S430" s="6" t="e">
        <f t="shared" si="287"/>
        <v>#VALUE!</v>
      </c>
      <c r="T430" s="6" t="e">
        <f t="shared" si="288"/>
        <v>#VALUE!</v>
      </c>
      <c r="U430" s="6" t="e">
        <f t="shared" si="289"/>
        <v>#VALUE!</v>
      </c>
      <c r="V430" s="6" t="e">
        <f t="shared" si="290"/>
        <v>#VALUE!</v>
      </c>
      <c r="W430" s="6" t="e">
        <f t="shared" si="291"/>
        <v>#VALUE!</v>
      </c>
      <c r="X430" s="6" t="e">
        <f t="shared" si="292"/>
        <v>#VALUE!</v>
      </c>
      <c r="Y430" s="6" t="e">
        <f t="shared" si="293"/>
        <v>#VALUE!</v>
      </c>
      <c r="Z430" s="6" t="e">
        <f t="shared" si="294"/>
        <v>#VALUE!</v>
      </c>
      <c r="AA430" s="6" t="e">
        <f t="shared" si="295"/>
        <v>#VALUE!</v>
      </c>
      <c r="AB430" s="6">
        <f t="shared" si="296"/>
        <v>19</v>
      </c>
      <c r="AC430" s="6" t="e">
        <f t="shared" si="297"/>
        <v>#VALUE!</v>
      </c>
      <c r="AD430" s="6" t="e">
        <f t="shared" si="298"/>
        <v>#VALUE!</v>
      </c>
      <c r="AE430" s="6" t="e">
        <f t="shared" si="299"/>
        <v>#VALUE!</v>
      </c>
      <c r="AF430" s="6" t="e">
        <f t="shared" si="300"/>
        <v>#VALUE!</v>
      </c>
      <c r="AG430" s="6" t="e">
        <f t="shared" si="301"/>
        <v>#VALUE!</v>
      </c>
      <c r="AH430" s="6"/>
      <c r="AI430" s="6">
        <f t="shared" si="302"/>
        <v>17</v>
      </c>
      <c r="AJ430" s="6" t="str">
        <f t="shared" si="303"/>
        <v xml:space="preserve">ת </v>
      </c>
      <c r="AK430" s="6" t="e">
        <f t="shared" si="304"/>
        <v>#VALUE!</v>
      </c>
      <c r="AL430" s="6" t="e">
        <f t="shared" si="305"/>
        <v>#VALUE!</v>
      </c>
      <c r="AM430" s="6" t="e">
        <f t="shared" si="306"/>
        <v>#VALUE!</v>
      </c>
      <c r="AN430" s="6" t="e">
        <f t="shared" si="307"/>
        <v>#VALUE!</v>
      </c>
      <c r="AO430" s="6" t="e">
        <f t="shared" si="308"/>
        <v>#VALUE!</v>
      </c>
      <c r="AP430" s="6">
        <f t="shared" si="309"/>
        <v>2</v>
      </c>
      <c r="AQ430" s="6" t="e">
        <f t="shared" si="310"/>
        <v>#VALUE!</v>
      </c>
      <c r="AR430" s="6" t="e">
        <f t="shared" si="311"/>
        <v>#VALUE!</v>
      </c>
      <c r="AS430" s="6" t="e">
        <f t="shared" si="312"/>
        <v>#VALUE!</v>
      </c>
      <c r="AT430" s="6" t="e">
        <f t="shared" si="313"/>
        <v>#VALUE!</v>
      </c>
      <c r="AU430" s="6" t="e">
        <f t="shared" si="314"/>
        <v>#VALUE!</v>
      </c>
      <c r="AV430" s="12">
        <f>IFERROR(VLOOKUP(K430,'prika 24h list'!A:B,2,FALSE),0)</f>
        <v>0</v>
      </c>
    </row>
    <row r="431" spans="1:48" ht="57.6" x14ac:dyDescent="0.3">
      <c r="A431" s="1" t="s">
        <v>432</v>
      </c>
      <c r="B431" s="1">
        <v>2048478</v>
      </c>
      <c r="C431" s="16" t="s">
        <v>753</v>
      </c>
      <c r="D431" s="6" t="e">
        <f t="shared" si="272"/>
        <v>#VALUE!</v>
      </c>
      <c r="E431" s="6" t="e">
        <f t="shared" si="273"/>
        <v>#VALUE!</v>
      </c>
      <c r="F431" s="6" t="e">
        <f t="shared" si="274"/>
        <v>#VALUE!</v>
      </c>
      <c r="G431" s="6" t="e">
        <f t="shared" si="275"/>
        <v>#VALUE!</v>
      </c>
      <c r="H431" s="6" t="e">
        <f t="shared" si="276"/>
        <v>#VALUE!</v>
      </c>
      <c r="I431" s="6">
        <f t="shared" si="277"/>
        <v>8</v>
      </c>
      <c r="J431" s="6">
        <f t="shared" si="278"/>
        <v>155</v>
      </c>
      <c r="K431" s="9" t="str">
        <f t="shared" si="279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431" s="6">
        <f t="shared" si="280"/>
        <v>88</v>
      </c>
      <c r="M431" s="6">
        <f t="shared" si="281"/>
        <v>102</v>
      </c>
      <c r="N431" s="6" t="str">
        <f t="shared" si="282"/>
        <v>10:00</v>
      </c>
      <c r="O431" s="6">
        <f t="shared" si="283"/>
        <v>111</v>
      </c>
      <c r="P431" s="6" t="str">
        <f t="shared" si="284"/>
        <v>14:00</v>
      </c>
      <c r="Q431" s="6">
        <f t="shared" si="285"/>
        <v>120</v>
      </c>
      <c r="R431" s="6" t="str">
        <f t="shared" si="286"/>
        <v>00 יום ו'</v>
      </c>
      <c r="S431" s="6" t="e">
        <f t="shared" si="287"/>
        <v>#VALUE!</v>
      </c>
      <c r="T431" s="6" t="e">
        <f t="shared" si="288"/>
        <v>#VALUE!</v>
      </c>
      <c r="U431" s="6" t="e">
        <f t="shared" si="289"/>
        <v>#VALUE!</v>
      </c>
      <c r="V431" s="6" t="e">
        <f t="shared" si="290"/>
        <v>#VALUE!</v>
      </c>
      <c r="W431" s="6" t="e">
        <f t="shared" si="291"/>
        <v>#VALUE!</v>
      </c>
      <c r="X431" s="6" t="e">
        <f t="shared" si="292"/>
        <v>#VALUE!</v>
      </c>
      <c r="Y431" s="6" t="e">
        <f t="shared" si="293"/>
        <v>#VALUE!</v>
      </c>
      <c r="Z431" s="6" t="e">
        <f t="shared" si="294"/>
        <v>#VALUE!</v>
      </c>
      <c r="AA431" s="6" t="e">
        <f t="shared" si="295"/>
        <v>#VALUE!</v>
      </c>
      <c r="AB431" s="6">
        <f t="shared" si="296"/>
        <v>148</v>
      </c>
      <c r="AC431" s="6" t="e">
        <f t="shared" si="297"/>
        <v>#VALUE!</v>
      </c>
      <c r="AD431" s="6" t="e">
        <f t="shared" si="298"/>
        <v>#VALUE!</v>
      </c>
      <c r="AE431" s="6" t="e">
        <f t="shared" si="299"/>
        <v>#VALUE!</v>
      </c>
      <c r="AF431" s="6" t="e">
        <f t="shared" si="300"/>
        <v>#VALUE!</v>
      </c>
      <c r="AG431" s="6" t="e">
        <f t="shared" si="301"/>
        <v>#VALUE!</v>
      </c>
      <c r="AH431" s="6"/>
      <c r="AI431" s="6">
        <f t="shared" si="302"/>
        <v>118</v>
      </c>
      <c r="AJ431" s="6" t="str">
        <f t="shared" si="303"/>
        <v xml:space="preserve">ו' וערבי חג מ- 10:00 עד 12:00 </v>
      </c>
      <c r="AK431" s="6">
        <f t="shared" si="304"/>
        <v>1</v>
      </c>
      <c r="AL431" s="6">
        <f t="shared" si="305"/>
        <v>18</v>
      </c>
      <c r="AM431" s="6" t="str">
        <f t="shared" si="306"/>
        <v>10:00</v>
      </c>
      <c r="AN431" s="6">
        <f t="shared" si="307"/>
        <v>27</v>
      </c>
      <c r="AO431" s="6" t="str">
        <f t="shared" si="308"/>
        <v>12:00</v>
      </c>
      <c r="AP431" s="6">
        <f t="shared" si="309"/>
        <v>30</v>
      </c>
      <c r="AQ431" s="6" t="str">
        <f t="shared" si="310"/>
        <v xml:space="preserve">00 </v>
      </c>
      <c r="AR431" s="6" t="e">
        <f t="shared" si="311"/>
        <v>#VALUE!</v>
      </c>
      <c r="AS431" s="6" t="e">
        <f t="shared" si="312"/>
        <v>#VALUE!</v>
      </c>
      <c r="AT431" s="6" t="e">
        <f t="shared" si="313"/>
        <v>#VALUE!</v>
      </c>
      <c r="AU431" s="6" t="e">
        <f t="shared" si="314"/>
        <v>#VALUE!</v>
      </c>
      <c r="AV431" s="12">
        <f>IFERROR(VLOOKUP(K431,'prika 24h list'!A:B,2,FALSE),0)</f>
        <v>0</v>
      </c>
    </row>
    <row r="432" spans="1:48" ht="28.8" x14ac:dyDescent="0.3">
      <c r="A432" s="1" t="s">
        <v>433</v>
      </c>
      <c r="B432" s="1">
        <v>2049239</v>
      </c>
      <c r="C432" s="16" t="s">
        <v>999</v>
      </c>
      <c r="D432" s="6">
        <f t="shared" si="272"/>
        <v>11</v>
      </c>
      <c r="E432" s="6" t="str">
        <f t="shared" si="273"/>
        <v>__ 12</v>
      </c>
      <c r="F432" s="6">
        <f t="shared" si="274"/>
        <v>3</v>
      </c>
      <c r="G432" s="6">
        <f t="shared" si="275"/>
        <v>5</v>
      </c>
      <c r="H432" s="6">
        <f t="shared" si="276"/>
        <v>12</v>
      </c>
      <c r="I432" s="6">
        <f t="shared" si="277"/>
        <v>50</v>
      </c>
      <c r="J432" s="6">
        <f t="shared" si="278"/>
        <v>68</v>
      </c>
      <c r="K432" s="9" t="str">
        <f t="shared" si="279"/>
        <v xml:space="preserve">פריקה וטעינה מותרת </v>
      </c>
      <c r="L432" s="6" t="e">
        <f t="shared" si="280"/>
        <v>#VALUE!</v>
      </c>
      <c r="M432" s="6" t="e">
        <f t="shared" si="281"/>
        <v>#VALUE!</v>
      </c>
      <c r="N432" s="6" t="e">
        <f t="shared" si="282"/>
        <v>#VALUE!</v>
      </c>
      <c r="O432" s="6" t="e">
        <f t="shared" si="283"/>
        <v>#VALUE!</v>
      </c>
      <c r="P432" s="6" t="e">
        <f t="shared" si="284"/>
        <v>#VALUE!</v>
      </c>
      <c r="Q432" s="6">
        <f t="shared" si="285"/>
        <v>19</v>
      </c>
      <c r="R432" s="6" t="e">
        <f t="shared" si="286"/>
        <v>#VALUE!</v>
      </c>
      <c r="S432" s="6" t="e">
        <f t="shared" si="287"/>
        <v>#VALUE!</v>
      </c>
      <c r="T432" s="6" t="e">
        <f t="shared" si="288"/>
        <v>#VALUE!</v>
      </c>
      <c r="U432" s="6" t="e">
        <f t="shared" si="289"/>
        <v>#VALUE!</v>
      </c>
      <c r="V432" s="6" t="e">
        <f t="shared" si="290"/>
        <v>#VALUE!</v>
      </c>
      <c r="W432" s="6" t="e">
        <f t="shared" si="291"/>
        <v>#VALUE!</v>
      </c>
      <c r="X432" s="6" t="e">
        <f t="shared" si="292"/>
        <v>#VALUE!</v>
      </c>
      <c r="Y432" s="6" t="e">
        <f t="shared" si="293"/>
        <v>#VALUE!</v>
      </c>
      <c r="Z432" s="6" t="e">
        <f t="shared" si="294"/>
        <v>#VALUE!</v>
      </c>
      <c r="AA432" s="6" t="e">
        <f t="shared" si="295"/>
        <v>#VALUE!</v>
      </c>
      <c r="AB432" s="6">
        <f t="shared" si="296"/>
        <v>19</v>
      </c>
      <c r="AC432" s="6" t="e">
        <f t="shared" si="297"/>
        <v>#VALUE!</v>
      </c>
      <c r="AD432" s="6" t="e">
        <f t="shared" si="298"/>
        <v>#VALUE!</v>
      </c>
      <c r="AE432" s="6" t="e">
        <f t="shared" si="299"/>
        <v>#VALUE!</v>
      </c>
      <c r="AF432" s="6" t="e">
        <f t="shared" si="300"/>
        <v>#VALUE!</v>
      </c>
      <c r="AG432" s="6" t="e">
        <f t="shared" si="301"/>
        <v>#VALUE!</v>
      </c>
      <c r="AH432" s="6"/>
      <c r="AI432" s="6">
        <f t="shared" si="302"/>
        <v>17</v>
      </c>
      <c r="AJ432" s="6" t="str">
        <f t="shared" si="303"/>
        <v xml:space="preserve">ת </v>
      </c>
      <c r="AK432" s="6" t="e">
        <f t="shared" si="304"/>
        <v>#VALUE!</v>
      </c>
      <c r="AL432" s="6" t="e">
        <f t="shared" si="305"/>
        <v>#VALUE!</v>
      </c>
      <c r="AM432" s="6" t="e">
        <f t="shared" si="306"/>
        <v>#VALUE!</v>
      </c>
      <c r="AN432" s="6" t="e">
        <f t="shared" si="307"/>
        <v>#VALUE!</v>
      </c>
      <c r="AO432" s="6" t="e">
        <f t="shared" si="308"/>
        <v>#VALUE!</v>
      </c>
      <c r="AP432" s="6">
        <f t="shared" si="309"/>
        <v>2</v>
      </c>
      <c r="AQ432" s="6" t="e">
        <f t="shared" si="310"/>
        <v>#VALUE!</v>
      </c>
      <c r="AR432" s="6" t="e">
        <f t="shared" si="311"/>
        <v>#VALUE!</v>
      </c>
      <c r="AS432" s="6" t="e">
        <f t="shared" si="312"/>
        <v>#VALUE!</v>
      </c>
      <c r="AT432" s="6" t="e">
        <f t="shared" si="313"/>
        <v>#VALUE!</v>
      </c>
      <c r="AU432" s="6" t="e">
        <f t="shared" si="314"/>
        <v>#VALUE!</v>
      </c>
      <c r="AV432" s="12">
        <f>IFERROR(VLOOKUP(K432,'prika 24h list'!A:B,2,FALSE),0)</f>
        <v>0</v>
      </c>
    </row>
    <row r="433" spans="1:48" ht="158.4" x14ac:dyDescent="0.3">
      <c r="A433" s="1" t="s">
        <v>434</v>
      </c>
      <c r="B433" s="1">
        <v>2053120</v>
      </c>
      <c r="C433" s="16" t="s">
        <v>1000</v>
      </c>
      <c r="D433" s="6">
        <f t="shared" si="272"/>
        <v>36</v>
      </c>
      <c r="E433" s="6" t="str">
        <f t="shared" si="273"/>
        <v>פה 12</v>
      </c>
      <c r="F433" s="6">
        <f t="shared" si="274"/>
        <v>3</v>
      </c>
      <c r="G433" s="6">
        <f t="shared" si="275"/>
        <v>5</v>
      </c>
      <c r="H433" s="6">
        <f t="shared" si="276"/>
        <v>12</v>
      </c>
      <c r="I433" s="6">
        <f t="shared" si="277"/>
        <v>14</v>
      </c>
      <c r="J433" s="6">
        <f t="shared" si="278"/>
        <v>195</v>
      </c>
      <c r="K433" s="9" t="str">
        <f t="shared" si="279"/>
        <v xml:space="preserve">פריקה וטעינה רציפה 12 מטר לכלי רכב המוגדרים ברישיונם "משא" "מסחרי" ו"אחוד" בלבד בימים א' עד ו' מ 09:00 עד 13:00 רכב חונה בניגוד לחוק יגרר ביתר השעות והימים מותרת החניה לכל סוגי הרכב </v>
      </c>
      <c r="L433" s="6" t="e">
        <f t="shared" si="280"/>
        <v>#VALUE!</v>
      </c>
      <c r="M433" s="6" t="e">
        <f t="shared" si="281"/>
        <v>#VALUE!</v>
      </c>
      <c r="N433" s="6" t="e">
        <f t="shared" si="282"/>
        <v>#VALUE!</v>
      </c>
      <c r="O433" s="6" t="e">
        <f t="shared" si="283"/>
        <v>#VALUE!</v>
      </c>
      <c r="P433" s="6" t="e">
        <f t="shared" si="284"/>
        <v>#VALUE!</v>
      </c>
      <c r="Q433" s="6">
        <f t="shared" si="285"/>
        <v>182</v>
      </c>
      <c r="R433" s="6" t="e">
        <f t="shared" si="286"/>
        <v>#VALUE!</v>
      </c>
      <c r="S433" s="6" t="e">
        <f t="shared" si="287"/>
        <v>#VALUE!</v>
      </c>
      <c r="T433" s="6" t="e">
        <f t="shared" si="288"/>
        <v>#VALUE!</v>
      </c>
      <c r="U433" s="6" t="e">
        <f t="shared" si="289"/>
        <v>#VALUE!</v>
      </c>
      <c r="V433" s="6" t="e">
        <f t="shared" si="290"/>
        <v>#VALUE!</v>
      </c>
      <c r="W433" s="6">
        <f t="shared" si="291"/>
        <v>87</v>
      </c>
      <c r="X433" s="6">
        <f t="shared" si="292"/>
        <v>100</v>
      </c>
      <c r="Y433" s="6" t="str">
        <f t="shared" si="293"/>
        <v>09:00</v>
      </c>
      <c r="Z433" s="6">
        <f t="shared" si="294"/>
        <v>109</v>
      </c>
      <c r="AA433" s="6" t="str">
        <f t="shared" si="295"/>
        <v>13:00</v>
      </c>
      <c r="AB433" s="6">
        <f t="shared" si="296"/>
        <v>182</v>
      </c>
      <c r="AC433" s="6" t="str">
        <f t="shared" si="297"/>
        <v xml:space="preserve">00 רכב חונה בניגוד לחוק יגרר ביתר השעות והימים מותרת החניה לכל סוגי הרכב </v>
      </c>
      <c r="AD433" s="6" t="e">
        <f t="shared" si="298"/>
        <v>#VALUE!</v>
      </c>
      <c r="AE433" s="6" t="e">
        <f t="shared" si="299"/>
        <v>#VALUE!</v>
      </c>
      <c r="AF433" s="6" t="e">
        <f t="shared" si="300"/>
        <v>#VALUE!</v>
      </c>
      <c r="AG433" s="6" t="e">
        <f t="shared" si="301"/>
        <v>#VALUE!</v>
      </c>
      <c r="AH433" s="6"/>
      <c r="AI433" s="6">
        <f t="shared" si="302"/>
        <v>180</v>
      </c>
      <c r="AJ433" s="6" t="str">
        <f t="shared" si="303"/>
        <v xml:space="preserve">ב </v>
      </c>
      <c r="AK433" s="6" t="e">
        <f t="shared" si="304"/>
        <v>#VALUE!</v>
      </c>
      <c r="AL433" s="6" t="e">
        <f t="shared" si="305"/>
        <v>#VALUE!</v>
      </c>
      <c r="AM433" s="6" t="e">
        <f t="shared" si="306"/>
        <v>#VALUE!</v>
      </c>
      <c r="AN433" s="6" t="e">
        <f t="shared" si="307"/>
        <v>#VALUE!</v>
      </c>
      <c r="AO433" s="6" t="e">
        <f t="shared" si="308"/>
        <v>#VALUE!</v>
      </c>
      <c r="AP433" s="6">
        <f t="shared" si="309"/>
        <v>2</v>
      </c>
      <c r="AQ433" s="6" t="e">
        <f t="shared" si="310"/>
        <v>#VALUE!</v>
      </c>
      <c r="AR433" s="6" t="e">
        <f t="shared" si="311"/>
        <v>#VALUE!</v>
      </c>
      <c r="AS433" s="6" t="e">
        <f t="shared" si="312"/>
        <v>#VALUE!</v>
      </c>
      <c r="AT433" s="6" t="e">
        <f t="shared" si="313"/>
        <v>#VALUE!</v>
      </c>
      <c r="AU433" s="6" t="e">
        <f t="shared" si="314"/>
        <v>#VALUE!</v>
      </c>
      <c r="AV433" s="12">
        <f>IFERROR(VLOOKUP(K433,'prika 24h list'!A:B,2,FALSE),0)</f>
        <v>0</v>
      </c>
    </row>
    <row r="434" spans="1:48" ht="72" x14ac:dyDescent="0.3">
      <c r="A434" s="1" t="s">
        <v>435</v>
      </c>
      <c r="B434" s="1">
        <v>2054964</v>
      </c>
      <c r="C434" s="16" t="s">
        <v>761</v>
      </c>
      <c r="D434" s="6" t="e">
        <f t="shared" si="272"/>
        <v>#VALUE!</v>
      </c>
      <c r="E434" s="6" t="e">
        <f t="shared" si="273"/>
        <v>#VALUE!</v>
      </c>
      <c r="F434" s="6" t="e">
        <f t="shared" si="274"/>
        <v>#VALUE!</v>
      </c>
      <c r="G434" s="6" t="e">
        <f t="shared" si="275"/>
        <v>#VALUE!</v>
      </c>
      <c r="H434" s="6" t="e">
        <f t="shared" si="276"/>
        <v>#VALUE!</v>
      </c>
      <c r="I434" s="6">
        <f t="shared" si="277"/>
        <v>123</v>
      </c>
      <c r="J434" s="6">
        <f t="shared" si="278"/>
        <v>270</v>
      </c>
      <c r="K434" s="9" t="str">
        <f t="shared" si="279"/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434" s="6">
        <f t="shared" si="280"/>
        <v>88</v>
      </c>
      <c r="M434" s="6">
        <f t="shared" si="281"/>
        <v>102</v>
      </c>
      <c r="N434" s="6" t="str">
        <f t="shared" si="282"/>
        <v>10:00</v>
      </c>
      <c r="O434" s="6">
        <f t="shared" si="283"/>
        <v>111</v>
      </c>
      <c r="P434" s="6" t="str">
        <f t="shared" si="284"/>
        <v>14:00</v>
      </c>
      <c r="Q434" s="6">
        <f t="shared" si="285"/>
        <v>120</v>
      </c>
      <c r="R434" s="6" t="str">
        <f t="shared" si="286"/>
        <v>00 יום ו'</v>
      </c>
      <c r="S434" s="6" t="e">
        <f t="shared" si="287"/>
        <v>#VALUE!</v>
      </c>
      <c r="T434" s="6" t="e">
        <f t="shared" si="288"/>
        <v>#VALUE!</v>
      </c>
      <c r="U434" s="6" t="e">
        <f t="shared" si="289"/>
        <v>#VALUE!</v>
      </c>
      <c r="V434" s="6" t="e">
        <f t="shared" si="290"/>
        <v>#VALUE!</v>
      </c>
      <c r="W434" s="6" t="e">
        <f t="shared" si="291"/>
        <v>#VALUE!</v>
      </c>
      <c r="X434" s="6" t="e">
        <f t="shared" si="292"/>
        <v>#VALUE!</v>
      </c>
      <c r="Y434" s="6" t="e">
        <f t="shared" si="293"/>
        <v>#VALUE!</v>
      </c>
      <c r="Z434" s="6" t="e">
        <f t="shared" si="294"/>
        <v>#VALUE!</v>
      </c>
      <c r="AA434" s="6" t="e">
        <f t="shared" si="295"/>
        <v>#VALUE!</v>
      </c>
      <c r="AB434" s="6">
        <f t="shared" si="296"/>
        <v>148</v>
      </c>
      <c r="AC434" s="6" t="e">
        <f t="shared" si="297"/>
        <v>#VALUE!</v>
      </c>
      <c r="AD434" s="6" t="e">
        <f t="shared" si="298"/>
        <v>#VALUE!</v>
      </c>
      <c r="AE434" s="6" t="e">
        <f t="shared" si="299"/>
        <v>#VALUE!</v>
      </c>
      <c r="AF434" s="6" t="e">
        <f t="shared" si="300"/>
        <v>#VALUE!</v>
      </c>
      <c r="AG434" s="6" t="e">
        <f t="shared" si="301"/>
        <v>#VALUE!</v>
      </c>
      <c r="AH434" s="6"/>
      <c r="AI434" s="6">
        <f t="shared" si="302"/>
        <v>118</v>
      </c>
      <c r="AJ434" s="6" t="str">
        <f t="shared" si="303"/>
        <v xml:space="preserve">ו' וערבי חג מ- 10:00 עד 12:00 </v>
      </c>
      <c r="AK434" s="6">
        <f t="shared" si="304"/>
        <v>1</v>
      </c>
      <c r="AL434" s="6">
        <f t="shared" si="305"/>
        <v>18</v>
      </c>
      <c r="AM434" s="6" t="str">
        <f t="shared" si="306"/>
        <v>10:00</v>
      </c>
      <c r="AN434" s="6">
        <f t="shared" si="307"/>
        <v>27</v>
      </c>
      <c r="AO434" s="6" t="str">
        <f t="shared" si="308"/>
        <v>12:00</v>
      </c>
      <c r="AP434" s="6">
        <f t="shared" si="309"/>
        <v>30</v>
      </c>
      <c r="AQ434" s="6" t="str">
        <f t="shared" si="310"/>
        <v xml:space="preserve">00 </v>
      </c>
      <c r="AR434" s="6" t="e">
        <f t="shared" si="311"/>
        <v>#VALUE!</v>
      </c>
      <c r="AS434" s="6" t="e">
        <f t="shared" si="312"/>
        <v>#VALUE!</v>
      </c>
      <c r="AT434" s="6" t="e">
        <f t="shared" si="313"/>
        <v>#VALUE!</v>
      </c>
      <c r="AU434" s="6" t="e">
        <f t="shared" si="314"/>
        <v>#VALUE!</v>
      </c>
      <c r="AV434" s="12">
        <f>IFERROR(VLOOKUP(K434,'prika 24h list'!A:B,2,FALSE),0)</f>
        <v>0</v>
      </c>
    </row>
    <row r="435" spans="1:48" ht="72" x14ac:dyDescent="0.3">
      <c r="A435" s="1" t="s">
        <v>436</v>
      </c>
      <c r="B435" s="1">
        <v>2059523</v>
      </c>
      <c r="C435" s="16" t="s">
        <v>1001</v>
      </c>
      <c r="D435" s="6" t="e">
        <f t="shared" si="272"/>
        <v>#VALUE!</v>
      </c>
      <c r="E435" s="6" t="e">
        <f t="shared" si="273"/>
        <v>#VALUE!</v>
      </c>
      <c r="F435" s="6" t="e">
        <f t="shared" si="274"/>
        <v>#VALUE!</v>
      </c>
      <c r="G435" s="6" t="e">
        <f t="shared" si="275"/>
        <v>#VALUE!</v>
      </c>
      <c r="H435" s="6" t="e">
        <f t="shared" si="276"/>
        <v>#VALUE!</v>
      </c>
      <c r="I435" s="6">
        <f t="shared" si="277"/>
        <v>123</v>
      </c>
      <c r="J435" s="6">
        <f t="shared" si="278"/>
        <v>270</v>
      </c>
      <c r="K435" s="9" t="str">
        <f t="shared" si="279"/>
        <v>פריקה וטעינה רציפה מותרת לכלי רכב המוגדרים ברישיונם "משא", "מסחרי" ו- "אחוד" בלבד בימים א' עד ה' מ- 10:00 עד 14:00 יום ו' וערבי חג מ- 10:00 עד 12:00</v>
      </c>
      <c r="L435" s="6">
        <f t="shared" si="280"/>
        <v>89</v>
      </c>
      <c r="M435" s="6">
        <f t="shared" si="281"/>
        <v>103</v>
      </c>
      <c r="N435" s="6" t="str">
        <f t="shared" si="282"/>
        <v>10:00</v>
      </c>
      <c r="O435" s="6">
        <f t="shared" si="283"/>
        <v>112</v>
      </c>
      <c r="P435" s="6" t="str">
        <f t="shared" si="284"/>
        <v>14:00</v>
      </c>
      <c r="Q435" s="6">
        <f t="shared" si="285"/>
        <v>121</v>
      </c>
      <c r="R435" s="6" t="str">
        <f t="shared" si="286"/>
        <v>00 יום ו'</v>
      </c>
      <c r="S435" s="6" t="e">
        <f t="shared" si="287"/>
        <v>#VALUE!</v>
      </c>
      <c r="T435" s="6" t="e">
        <f t="shared" si="288"/>
        <v>#VALUE!</v>
      </c>
      <c r="U435" s="6" t="e">
        <f t="shared" si="289"/>
        <v>#VALUE!</v>
      </c>
      <c r="V435" s="6" t="e">
        <f t="shared" si="290"/>
        <v>#VALUE!</v>
      </c>
      <c r="W435" s="6" t="e">
        <f t="shared" si="291"/>
        <v>#VALUE!</v>
      </c>
      <c r="X435" s="6" t="e">
        <f t="shared" si="292"/>
        <v>#VALUE!</v>
      </c>
      <c r="Y435" s="6" t="e">
        <f t="shared" si="293"/>
        <v>#VALUE!</v>
      </c>
      <c r="Z435" s="6" t="e">
        <f t="shared" si="294"/>
        <v>#VALUE!</v>
      </c>
      <c r="AA435" s="6" t="e">
        <f t="shared" si="295"/>
        <v>#VALUE!</v>
      </c>
      <c r="AB435" s="6">
        <f t="shared" si="296"/>
        <v>148</v>
      </c>
      <c r="AC435" s="6" t="e">
        <f t="shared" si="297"/>
        <v>#VALUE!</v>
      </c>
      <c r="AD435" s="6" t="e">
        <f t="shared" si="298"/>
        <v>#VALUE!</v>
      </c>
      <c r="AE435" s="6" t="e">
        <f t="shared" si="299"/>
        <v>#VALUE!</v>
      </c>
      <c r="AF435" s="6" t="e">
        <f t="shared" si="300"/>
        <v>#VALUE!</v>
      </c>
      <c r="AG435" s="6" t="e">
        <f t="shared" si="301"/>
        <v>#VALUE!</v>
      </c>
      <c r="AH435" s="6"/>
      <c r="AI435" s="6">
        <f t="shared" si="302"/>
        <v>119</v>
      </c>
      <c r="AJ435" s="6" t="str">
        <f t="shared" si="303"/>
        <v>ו' וערבי חג מ- 10:00 עד 12:00</v>
      </c>
      <c r="AK435" s="6">
        <f t="shared" si="304"/>
        <v>1</v>
      </c>
      <c r="AL435" s="6">
        <f t="shared" si="305"/>
        <v>18</v>
      </c>
      <c r="AM435" s="6" t="str">
        <f t="shared" si="306"/>
        <v>10:00</v>
      </c>
      <c r="AN435" s="6">
        <f t="shared" si="307"/>
        <v>27</v>
      </c>
      <c r="AO435" s="6" t="str">
        <f t="shared" si="308"/>
        <v>12:00</v>
      </c>
      <c r="AP435" s="6">
        <f t="shared" si="309"/>
        <v>29</v>
      </c>
      <c r="AQ435" s="6" t="str">
        <f t="shared" si="310"/>
        <v>00</v>
      </c>
      <c r="AR435" s="6" t="e">
        <f t="shared" si="311"/>
        <v>#VALUE!</v>
      </c>
      <c r="AS435" s="6" t="e">
        <f t="shared" si="312"/>
        <v>#VALUE!</v>
      </c>
      <c r="AT435" s="6" t="e">
        <f t="shared" si="313"/>
        <v>#VALUE!</v>
      </c>
      <c r="AU435" s="6" t="e">
        <f t="shared" si="314"/>
        <v>#VALUE!</v>
      </c>
      <c r="AV435" s="12">
        <f>IFERROR(VLOOKUP(K435,'prika 24h list'!A:B,2,FALSE),0)</f>
        <v>0</v>
      </c>
    </row>
    <row r="436" spans="1:48" ht="43.2" x14ac:dyDescent="0.3">
      <c r="A436" s="1" t="s">
        <v>437</v>
      </c>
      <c r="B436" s="1">
        <v>2059598</v>
      </c>
      <c r="C436" s="16" t="s">
        <v>1002</v>
      </c>
      <c r="D436" s="6" t="e">
        <f t="shared" si="272"/>
        <v>#VALUE!</v>
      </c>
      <c r="E436" s="6" t="e">
        <f t="shared" si="273"/>
        <v>#VALUE!</v>
      </c>
      <c r="F436" s="6" t="e">
        <f t="shared" si="274"/>
        <v>#VALUE!</v>
      </c>
      <c r="G436" s="6" t="e">
        <f t="shared" si="275"/>
        <v>#VALUE!</v>
      </c>
      <c r="H436" s="6" t="e">
        <f t="shared" si="276"/>
        <v>#VALUE!</v>
      </c>
      <c r="I436" s="6">
        <f t="shared" si="277"/>
        <v>8</v>
      </c>
      <c r="J436" s="6">
        <f t="shared" si="278"/>
        <v>123</v>
      </c>
      <c r="K436" s="9" t="str">
        <f t="shared" si="279"/>
        <v>פריקה וטעינה רציפה מותרת: לכלי רכב המוגדרים ברישיונם "משא", "מסחרי" ו- "אחוד" בלבד בימים: א' עד ו' מ- 10:00 עד 12:00</v>
      </c>
      <c r="L436" s="6" t="e">
        <f t="shared" si="280"/>
        <v>#VALUE!</v>
      </c>
      <c r="M436" s="6" t="e">
        <f t="shared" si="281"/>
        <v>#VALUE!</v>
      </c>
      <c r="N436" s="6" t="e">
        <f t="shared" si="282"/>
        <v>#VALUE!</v>
      </c>
      <c r="O436" s="6" t="e">
        <f t="shared" si="283"/>
        <v>#VALUE!</v>
      </c>
      <c r="P436" s="6" t="e">
        <f t="shared" si="284"/>
        <v>#VALUE!</v>
      </c>
      <c r="Q436" s="6">
        <f t="shared" si="285"/>
        <v>116</v>
      </c>
      <c r="R436" s="6" t="e">
        <f t="shared" si="286"/>
        <v>#VALUE!</v>
      </c>
      <c r="S436" s="6" t="e">
        <f t="shared" si="287"/>
        <v>#VALUE!</v>
      </c>
      <c r="T436" s="6" t="e">
        <f t="shared" si="288"/>
        <v>#VALUE!</v>
      </c>
      <c r="U436" s="6" t="e">
        <f t="shared" si="289"/>
        <v>#VALUE!</v>
      </c>
      <c r="V436" s="6" t="e">
        <f t="shared" si="290"/>
        <v>#VALUE!</v>
      </c>
      <c r="W436" s="6">
        <f t="shared" si="291"/>
        <v>91</v>
      </c>
      <c r="X436" s="6">
        <f t="shared" si="292"/>
        <v>105</v>
      </c>
      <c r="Y436" s="6" t="str">
        <f t="shared" si="293"/>
        <v>10:00</v>
      </c>
      <c r="Z436" s="6">
        <f t="shared" si="294"/>
        <v>114</v>
      </c>
      <c r="AA436" s="6" t="str">
        <f t="shared" si="295"/>
        <v>12:00</v>
      </c>
      <c r="AB436" s="6">
        <f t="shared" si="296"/>
        <v>116</v>
      </c>
      <c r="AC436" s="6" t="str">
        <f t="shared" si="297"/>
        <v>00</v>
      </c>
      <c r="AD436" s="6" t="e">
        <f t="shared" si="298"/>
        <v>#VALUE!</v>
      </c>
      <c r="AE436" s="6" t="e">
        <f t="shared" si="299"/>
        <v>#VALUE!</v>
      </c>
      <c r="AF436" s="6" t="e">
        <f t="shared" si="300"/>
        <v>#VALUE!</v>
      </c>
      <c r="AG436" s="6" t="e">
        <f t="shared" si="301"/>
        <v>#VALUE!</v>
      </c>
      <c r="AH436" s="6"/>
      <c r="AI436" s="6">
        <f t="shared" si="302"/>
        <v>116</v>
      </c>
      <c r="AJ436" s="6" t="str">
        <f t="shared" si="303"/>
        <v/>
      </c>
      <c r="AK436" s="6" t="e">
        <f t="shared" si="304"/>
        <v>#VALUE!</v>
      </c>
      <c r="AL436" s="6" t="e">
        <f t="shared" si="305"/>
        <v>#VALUE!</v>
      </c>
      <c r="AM436" s="6" t="e">
        <f t="shared" si="306"/>
        <v>#VALUE!</v>
      </c>
      <c r="AN436" s="6" t="e">
        <f t="shared" si="307"/>
        <v>#VALUE!</v>
      </c>
      <c r="AO436" s="6" t="e">
        <f t="shared" si="308"/>
        <v>#VALUE!</v>
      </c>
      <c r="AP436" s="6">
        <f t="shared" si="309"/>
        <v>0</v>
      </c>
      <c r="AQ436" s="6" t="e">
        <f t="shared" si="310"/>
        <v>#VALUE!</v>
      </c>
      <c r="AR436" s="6" t="e">
        <f t="shared" si="311"/>
        <v>#VALUE!</v>
      </c>
      <c r="AS436" s="6" t="e">
        <f t="shared" si="312"/>
        <v>#VALUE!</v>
      </c>
      <c r="AT436" s="6" t="e">
        <f t="shared" si="313"/>
        <v>#VALUE!</v>
      </c>
      <c r="AU436" s="6" t="e">
        <f t="shared" si="314"/>
        <v>#VALUE!</v>
      </c>
      <c r="AV436" s="12">
        <f>IFERROR(VLOOKUP(K436,'prika 24h list'!A:B,2,FALSE),0)</f>
        <v>0</v>
      </c>
    </row>
    <row r="437" spans="1:48" ht="72" x14ac:dyDescent="0.3">
      <c r="A437" s="1" t="s">
        <v>438</v>
      </c>
      <c r="B437" s="1">
        <v>2059668</v>
      </c>
      <c r="C437" s="16" t="s">
        <v>766</v>
      </c>
      <c r="D437" s="6" t="e">
        <f t="shared" si="272"/>
        <v>#VALUE!</v>
      </c>
      <c r="E437" s="6" t="e">
        <f t="shared" si="273"/>
        <v>#VALUE!</v>
      </c>
      <c r="F437" s="6" t="e">
        <f t="shared" si="274"/>
        <v>#VALUE!</v>
      </c>
      <c r="G437" s="6" t="e">
        <f t="shared" si="275"/>
        <v>#VALUE!</v>
      </c>
      <c r="H437" s="6" t="e">
        <f t="shared" si="276"/>
        <v>#VALUE!</v>
      </c>
      <c r="I437" s="6">
        <f t="shared" si="277"/>
        <v>123</v>
      </c>
      <c r="J437" s="6">
        <f t="shared" si="278"/>
        <v>267</v>
      </c>
      <c r="K437" s="9" t="str">
        <f t="shared" si="279"/>
        <v>פריקה וטעינה רציפה מותרת לכלי רכב המוגדרים ברשיונם "משא", "מסחרי" ו- "אחוד" בלבד בימים א' עד ה' מ-10:00 עד 14:00 יום ו' וערבי חג מ-10:00 עד 12:00</v>
      </c>
      <c r="L437" s="6">
        <f t="shared" si="280"/>
        <v>88</v>
      </c>
      <c r="M437" s="6">
        <f t="shared" si="281"/>
        <v>101</v>
      </c>
      <c r="N437" s="6" t="str">
        <f t="shared" si="282"/>
        <v>10:00</v>
      </c>
      <c r="O437" s="6">
        <f t="shared" si="283"/>
        <v>110</v>
      </c>
      <c r="P437" s="6" t="str">
        <f t="shared" si="284"/>
        <v>14:00</v>
      </c>
      <c r="Q437" s="6">
        <f t="shared" si="285"/>
        <v>119</v>
      </c>
      <c r="R437" s="6" t="str">
        <f t="shared" si="286"/>
        <v>00 יום ו'</v>
      </c>
      <c r="S437" s="6" t="e">
        <f t="shared" si="287"/>
        <v>#VALUE!</v>
      </c>
      <c r="T437" s="6" t="e">
        <f t="shared" si="288"/>
        <v>#VALUE!</v>
      </c>
      <c r="U437" s="6" t="e">
        <f t="shared" si="289"/>
        <v>#VALUE!</v>
      </c>
      <c r="V437" s="6" t="e">
        <f t="shared" si="290"/>
        <v>#VALUE!</v>
      </c>
      <c r="W437" s="6" t="e">
        <f t="shared" si="291"/>
        <v>#VALUE!</v>
      </c>
      <c r="X437" s="6" t="e">
        <f t="shared" si="292"/>
        <v>#VALUE!</v>
      </c>
      <c r="Y437" s="6" t="e">
        <f t="shared" si="293"/>
        <v>#VALUE!</v>
      </c>
      <c r="Z437" s="6" t="e">
        <f t="shared" si="294"/>
        <v>#VALUE!</v>
      </c>
      <c r="AA437" s="6" t="e">
        <f t="shared" si="295"/>
        <v>#VALUE!</v>
      </c>
      <c r="AB437" s="6">
        <f t="shared" si="296"/>
        <v>145</v>
      </c>
      <c r="AC437" s="6" t="e">
        <f t="shared" si="297"/>
        <v>#VALUE!</v>
      </c>
      <c r="AD437" s="6" t="e">
        <f t="shared" si="298"/>
        <v>#VALUE!</v>
      </c>
      <c r="AE437" s="6" t="e">
        <f t="shared" si="299"/>
        <v>#VALUE!</v>
      </c>
      <c r="AF437" s="6" t="e">
        <f t="shared" si="300"/>
        <v>#VALUE!</v>
      </c>
      <c r="AG437" s="6" t="e">
        <f t="shared" si="301"/>
        <v>#VALUE!</v>
      </c>
      <c r="AH437" s="6"/>
      <c r="AI437" s="6">
        <f t="shared" si="302"/>
        <v>117</v>
      </c>
      <c r="AJ437" s="6" t="str">
        <f t="shared" si="303"/>
        <v>ו' וערבי חג מ-10:00 עד 12:00</v>
      </c>
      <c r="AK437" s="6">
        <f t="shared" si="304"/>
        <v>1</v>
      </c>
      <c r="AL437" s="6">
        <f t="shared" si="305"/>
        <v>17</v>
      </c>
      <c r="AM437" s="6" t="str">
        <f t="shared" si="306"/>
        <v>10:00</v>
      </c>
      <c r="AN437" s="6">
        <f t="shared" si="307"/>
        <v>26</v>
      </c>
      <c r="AO437" s="6" t="str">
        <f t="shared" si="308"/>
        <v>12:00</v>
      </c>
      <c r="AP437" s="6">
        <f t="shared" si="309"/>
        <v>28</v>
      </c>
      <c r="AQ437" s="6" t="str">
        <f t="shared" si="310"/>
        <v>00</v>
      </c>
      <c r="AR437" s="6" t="e">
        <f t="shared" si="311"/>
        <v>#VALUE!</v>
      </c>
      <c r="AS437" s="6" t="e">
        <f t="shared" si="312"/>
        <v>#VALUE!</v>
      </c>
      <c r="AT437" s="6" t="e">
        <f t="shared" si="313"/>
        <v>#VALUE!</v>
      </c>
      <c r="AU437" s="6" t="e">
        <f t="shared" si="314"/>
        <v>#VALUE!</v>
      </c>
      <c r="AV437" s="12">
        <f>IFERROR(VLOOKUP(K437,'prika 24h list'!A:B,2,FALSE),0)</f>
        <v>0</v>
      </c>
    </row>
    <row r="438" spans="1:48" ht="72" x14ac:dyDescent="0.3">
      <c r="A438" s="1" t="s">
        <v>439</v>
      </c>
      <c r="B438" s="1">
        <v>2059723</v>
      </c>
      <c r="C438" s="16" t="s">
        <v>766</v>
      </c>
      <c r="D438" s="6" t="e">
        <f t="shared" si="272"/>
        <v>#VALUE!</v>
      </c>
      <c r="E438" s="6" t="e">
        <f t="shared" si="273"/>
        <v>#VALUE!</v>
      </c>
      <c r="F438" s="6" t="e">
        <f t="shared" si="274"/>
        <v>#VALUE!</v>
      </c>
      <c r="G438" s="6" t="e">
        <f t="shared" si="275"/>
        <v>#VALUE!</v>
      </c>
      <c r="H438" s="6" t="e">
        <f t="shared" si="276"/>
        <v>#VALUE!</v>
      </c>
      <c r="I438" s="6">
        <f t="shared" si="277"/>
        <v>123</v>
      </c>
      <c r="J438" s="6">
        <f t="shared" si="278"/>
        <v>267</v>
      </c>
      <c r="K438" s="9" t="str">
        <f t="shared" si="279"/>
        <v>פריקה וטעינה רציפה מותרת לכלי רכב המוגדרים ברשיונם "משא", "מסחרי" ו- "אחוד" בלבד בימים א' עד ה' מ-10:00 עד 14:00 יום ו' וערבי חג מ-10:00 עד 12:00</v>
      </c>
      <c r="L438" s="6">
        <f t="shared" si="280"/>
        <v>88</v>
      </c>
      <c r="M438" s="6">
        <f t="shared" si="281"/>
        <v>101</v>
      </c>
      <c r="N438" s="6" t="str">
        <f t="shared" si="282"/>
        <v>10:00</v>
      </c>
      <c r="O438" s="6">
        <f t="shared" si="283"/>
        <v>110</v>
      </c>
      <c r="P438" s="6" t="str">
        <f t="shared" si="284"/>
        <v>14:00</v>
      </c>
      <c r="Q438" s="6">
        <f t="shared" si="285"/>
        <v>119</v>
      </c>
      <c r="R438" s="6" t="str">
        <f t="shared" si="286"/>
        <v>00 יום ו'</v>
      </c>
      <c r="S438" s="6" t="e">
        <f t="shared" si="287"/>
        <v>#VALUE!</v>
      </c>
      <c r="T438" s="6" t="e">
        <f t="shared" si="288"/>
        <v>#VALUE!</v>
      </c>
      <c r="U438" s="6" t="e">
        <f t="shared" si="289"/>
        <v>#VALUE!</v>
      </c>
      <c r="V438" s="6" t="e">
        <f t="shared" si="290"/>
        <v>#VALUE!</v>
      </c>
      <c r="W438" s="6" t="e">
        <f t="shared" si="291"/>
        <v>#VALUE!</v>
      </c>
      <c r="X438" s="6" t="e">
        <f t="shared" si="292"/>
        <v>#VALUE!</v>
      </c>
      <c r="Y438" s="6" t="e">
        <f t="shared" si="293"/>
        <v>#VALUE!</v>
      </c>
      <c r="Z438" s="6" t="e">
        <f t="shared" si="294"/>
        <v>#VALUE!</v>
      </c>
      <c r="AA438" s="6" t="e">
        <f t="shared" si="295"/>
        <v>#VALUE!</v>
      </c>
      <c r="AB438" s="6">
        <f t="shared" si="296"/>
        <v>145</v>
      </c>
      <c r="AC438" s="6" t="e">
        <f t="shared" si="297"/>
        <v>#VALUE!</v>
      </c>
      <c r="AD438" s="6" t="e">
        <f t="shared" si="298"/>
        <v>#VALUE!</v>
      </c>
      <c r="AE438" s="6" t="e">
        <f t="shared" si="299"/>
        <v>#VALUE!</v>
      </c>
      <c r="AF438" s="6" t="e">
        <f t="shared" si="300"/>
        <v>#VALUE!</v>
      </c>
      <c r="AG438" s="6" t="e">
        <f t="shared" si="301"/>
        <v>#VALUE!</v>
      </c>
      <c r="AH438" s="6"/>
      <c r="AI438" s="6">
        <f t="shared" si="302"/>
        <v>117</v>
      </c>
      <c r="AJ438" s="6" t="str">
        <f t="shared" si="303"/>
        <v>ו' וערבי חג מ-10:00 עד 12:00</v>
      </c>
      <c r="AK438" s="6">
        <f t="shared" si="304"/>
        <v>1</v>
      </c>
      <c r="AL438" s="6">
        <f t="shared" si="305"/>
        <v>17</v>
      </c>
      <c r="AM438" s="6" t="str">
        <f t="shared" si="306"/>
        <v>10:00</v>
      </c>
      <c r="AN438" s="6">
        <f t="shared" si="307"/>
        <v>26</v>
      </c>
      <c r="AO438" s="6" t="str">
        <f t="shared" si="308"/>
        <v>12:00</v>
      </c>
      <c r="AP438" s="6">
        <f t="shared" si="309"/>
        <v>28</v>
      </c>
      <c r="AQ438" s="6" t="str">
        <f t="shared" si="310"/>
        <v>00</v>
      </c>
      <c r="AR438" s="6" t="e">
        <f t="shared" si="311"/>
        <v>#VALUE!</v>
      </c>
      <c r="AS438" s="6" t="e">
        <f t="shared" si="312"/>
        <v>#VALUE!</v>
      </c>
      <c r="AT438" s="6" t="e">
        <f t="shared" si="313"/>
        <v>#VALUE!</v>
      </c>
      <c r="AU438" s="6" t="e">
        <f t="shared" si="314"/>
        <v>#VALUE!</v>
      </c>
      <c r="AV438" s="12">
        <f>IFERROR(VLOOKUP(K438,'prika 24h list'!A:B,2,FALSE),0)</f>
        <v>0</v>
      </c>
    </row>
    <row r="439" spans="1:48" x14ac:dyDescent="0.3">
      <c r="A439" s="1" t="s">
        <v>440</v>
      </c>
      <c r="B439" s="1">
        <v>2060227</v>
      </c>
      <c r="C439" s="16" t="s">
        <v>1003</v>
      </c>
      <c r="D439" s="6" t="e">
        <f t="shared" si="272"/>
        <v>#VALUE!</v>
      </c>
      <c r="E439" s="6" t="e">
        <f t="shared" si="273"/>
        <v>#VALUE!</v>
      </c>
      <c r="F439" s="6" t="e">
        <f t="shared" si="274"/>
        <v>#VALUE!</v>
      </c>
      <c r="G439" s="6" t="e">
        <f t="shared" si="275"/>
        <v>#VALUE!</v>
      </c>
      <c r="H439" s="6" t="e">
        <f t="shared" si="276"/>
        <v>#VALUE!</v>
      </c>
      <c r="I439" s="6">
        <f t="shared" si="277"/>
        <v>13</v>
      </c>
      <c r="J439" s="6">
        <f t="shared" si="278"/>
        <v>31</v>
      </c>
      <c r="K439" s="9" t="str">
        <f t="shared" si="279"/>
        <v xml:space="preserve">פריקה וטעינה מותרת </v>
      </c>
      <c r="L439" s="6" t="e">
        <f t="shared" si="280"/>
        <v>#VALUE!</v>
      </c>
      <c r="M439" s="6" t="e">
        <f t="shared" si="281"/>
        <v>#VALUE!</v>
      </c>
      <c r="N439" s="6" t="e">
        <f t="shared" si="282"/>
        <v>#VALUE!</v>
      </c>
      <c r="O439" s="6" t="e">
        <f t="shared" si="283"/>
        <v>#VALUE!</v>
      </c>
      <c r="P439" s="6" t="e">
        <f t="shared" si="284"/>
        <v>#VALUE!</v>
      </c>
      <c r="Q439" s="6">
        <f t="shared" si="285"/>
        <v>19</v>
      </c>
      <c r="R439" s="6" t="e">
        <f t="shared" si="286"/>
        <v>#VALUE!</v>
      </c>
      <c r="S439" s="6" t="e">
        <f t="shared" si="287"/>
        <v>#VALUE!</v>
      </c>
      <c r="T439" s="6" t="e">
        <f t="shared" si="288"/>
        <v>#VALUE!</v>
      </c>
      <c r="U439" s="6" t="e">
        <f t="shared" si="289"/>
        <v>#VALUE!</v>
      </c>
      <c r="V439" s="6" t="e">
        <f t="shared" si="290"/>
        <v>#VALUE!</v>
      </c>
      <c r="W439" s="6" t="e">
        <f t="shared" si="291"/>
        <v>#VALUE!</v>
      </c>
      <c r="X439" s="6" t="e">
        <f t="shared" si="292"/>
        <v>#VALUE!</v>
      </c>
      <c r="Y439" s="6" t="e">
        <f t="shared" si="293"/>
        <v>#VALUE!</v>
      </c>
      <c r="Z439" s="6" t="e">
        <f t="shared" si="294"/>
        <v>#VALUE!</v>
      </c>
      <c r="AA439" s="6" t="e">
        <f t="shared" si="295"/>
        <v>#VALUE!</v>
      </c>
      <c r="AB439" s="6">
        <f t="shared" si="296"/>
        <v>19</v>
      </c>
      <c r="AC439" s="6" t="e">
        <f t="shared" si="297"/>
        <v>#VALUE!</v>
      </c>
      <c r="AD439" s="6" t="e">
        <f t="shared" si="298"/>
        <v>#VALUE!</v>
      </c>
      <c r="AE439" s="6" t="e">
        <f t="shared" si="299"/>
        <v>#VALUE!</v>
      </c>
      <c r="AF439" s="6" t="e">
        <f t="shared" si="300"/>
        <v>#VALUE!</v>
      </c>
      <c r="AG439" s="6" t="e">
        <f t="shared" si="301"/>
        <v>#VALUE!</v>
      </c>
      <c r="AH439" s="6"/>
      <c r="AI439" s="6">
        <f t="shared" si="302"/>
        <v>17</v>
      </c>
      <c r="AJ439" s="6" t="str">
        <f t="shared" si="303"/>
        <v xml:space="preserve">ת </v>
      </c>
      <c r="AK439" s="6" t="e">
        <f t="shared" si="304"/>
        <v>#VALUE!</v>
      </c>
      <c r="AL439" s="6" t="e">
        <f t="shared" si="305"/>
        <v>#VALUE!</v>
      </c>
      <c r="AM439" s="6" t="e">
        <f t="shared" si="306"/>
        <v>#VALUE!</v>
      </c>
      <c r="AN439" s="6" t="e">
        <f t="shared" si="307"/>
        <v>#VALUE!</v>
      </c>
      <c r="AO439" s="6" t="e">
        <f t="shared" si="308"/>
        <v>#VALUE!</v>
      </c>
      <c r="AP439" s="6">
        <f t="shared" si="309"/>
        <v>2</v>
      </c>
      <c r="AQ439" s="6" t="e">
        <f t="shared" si="310"/>
        <v>#VALUE!</v>
      </c>
      <c r="AR439" s="6" t="e">
        <f t="shared" si="311"/>
        <v>#VALUE!</v>
      </c>
      <c r="AS439" s="6" t="e">
        <f t="shared" si="312"/>
        <v>#VALUE!</v>
      </c>
      <c r="AT439" s="6" t="e">
        <f t="shared" si="313"/>
        <v>#VALUE!</v>
      </c>
      <c r="AU439" s="6" t="e">
        <f t="shared" si="314"/>
        <v>#VALUE!</v>
      </c>
      <c r="AV439" s="12">
        <f>IFERROR(VLOOKUP(K439,'prika 24h list'!A:B,2,FALSE),0)</f>
        <v>0</v>
      </c>
    </row>
    <row r="440" spans="1:48" ht="216" x14ac:dyDescent="0.3">
      <c r="A440" s="1" t="s">
        <v>441</v>
      </c>
      <c r="B440" s="1">
        <v>2060282</v>
      </c>
      <c r="C440" s="16" t="s">
        <v>1004</v>
      </c>
      <c r="D440" s="6" t="e">
        <f t="shared" si="272"/>
        <v>#VALUE!</v>
      </c>
      <c r="E440" s="6" t="e">
        <f t="shared" si="273"/>
        <v>#VALUE!</v>
      </c>
      <c r="F440" s="6" t="e">
        <f t="shared" si="274"/>
        <v>#VALUE!</v>
      </c>
      <c r="G440" s="6" t="e">
        <f t="shared" si="275"/>
        <v>#VALUE!</v>
      </c>
      <c r="H440" s="6" t="e">
        <f t="shared" si="276"/>
        <v>#VALUE!</v>
      </c>
      <c r="I440" s="6">
        <f t="shared" si="277"/>
        <v>14</v>
      </c>
      <c r="J440" s="6">
        <f t="shared" si="278"/>
        <v>168</v>
      </c>
      <c r="K440" s="9" t="str">
        <f t="shared" si="279"/>
        <v xml:space="preserve">פריקה וטעינה בלבד בימים א' עד ה' מ- 08:00- 15:00 ו' מ- 08:00- 13:00 מותרת חניה בימים א' עד ה' מ- 19:00 – 08:00 ו' וערבי חג מ- 16:00- 08:00 למחרת השבת/ החג </v>
      </c>
      <c r="L440" s="6">
        <f t="shared" si="280"/>
        <v>25</v>
      </c>
      <c r="M440" s="6">
        <f t="shared" si="281"/>
        <v>39</v>
      </c>
      <c r="N440" s="6" t="str">
        <f t="shared" si="282"/>
        <v>08:00</v>
      </c>
      <c r="O440" s="6">
        <f t="shared" si="283"/>
        <v>46</v>
      </c>
      <c r="P440" s="6" t="str">
        <f t="shared" si="284"/>
        <v>15:00</v>
      </c>
      <c r="Q440" s="6">
        <f t="shared" si="285"/>
        <v>51</v>
      </c>
      <c r="R440" s="6" t="str">
        <f t="shared" si="286"/>
        <v>00 ו'</v>
      </c>
      <c r="S440" s="6" t="e">
        <f t="shared" si="287"/>
        <v>#VALUE!</v>
      </c>
      <c r="T440" s="6" t="e">
        <f t="shared" si="288"/>
        <v>#VALUE!</v>
      </c>
      <c r="U440" s="6" t="e">
        <f t="shared" si="289"/>
        <v>#VALUE!</v>
      </c>
      <c r="V440" s="6" t="e">
        <f t="shared" si="290"/>
        <v>#VALUE!</v>
      </c>
      <c r="W440" s="6" t="e">
        <f t="shared" si="291"/>
        <v>#VALUE!</v>
      </c>
      <c r="X440" s="6" t="e">
        <f t="shared" si="292"/>
        <v>#VALUE!</v>
      </c>
      <c r="Y440" s="6" t="e">
        <f t="shared" si="293"/>
        <v>#VALUE!</v>
      </c>
      <c r="Z440" s="6" t="e">
        <f t="shared" si="294"/>
        <v>#VALUE!</v>
      </c>
      <c r="AA440" s="6" t="e">
        <f t="shared" si="295"/>
        <v>#VALUE!</v>
      </c>
      <c r="AB440" s="6">
        <f t="shared" si="296"/>
        <v>155</v>
      </c>
      <c r="AC440" s="6" t="e">
        <f t="shared" si="297"/>
        <v>#VALUE!</v>
      </c>
      <c r="AD440" s="6" t="e">
        <f t="shared" si="298"/>
        <v>#VALUE!</v>
      </c>
      <c r="AE440" s="6" t="e">
        <f t="shared" si="299"/>
        <v>#VALUE!</v>
      </c>
      <c r="AF440" s="6" t="e">
        <f t="shared" si="300"/>
        <v>#VALUE!</v>
      </c>
      <c r="AG440" s="6" t="e">
        <f t="shared" si="301"/>
        <v>#VALUE!</v>
      </c>
      <c r="AH440" s="6"/>
      <c r="AI440" s="6">
        <f t="shared" si="302"/>
        <v>49</v>
      </c>
      <c r="AJ440" s="6" t="str">
        <f t="shared" si="303"/>
        <v xml:space="preserve">ו' מ- 08:00- 13:00 מותרת חניה בימים א' עד ה' מ- 19:00 – 08:00 ו' וערבי חג מ- 16:00- 08:00 למחרת השבת/ החג </v>
      </c>
      <c r="AK440" s="6">
        <f t="shared" si="304"/>
        <v>1</v>
      </c>
      <c r="AL440" s="6">
        <f t="shared" si="305"/>
        <v>9</v>
      </c>
      <c r="AM440" s="6" t="str">
        <f t="shared" si="306"/>
        <v>08:00</v>
      </c>
      <c r="AN440" s="6">
        <f t="shared" si="307"/>
        <v>16</v>
      </c>
      <c r="AO440" s="6" t="str">
        <f t="shared" si="308"/>
        <v>13:00</v>
      </c>
      <c r="AP440" s="6">
        <f t="shared" si="309"/>
        <v>38</v>
      </c>
      <c r="AQ440" s="6" t="str">
        <f t="shared" si="310"/>
        <v>00 מותרת חניה בימים א'</v>
      </c>
      <c r="AR440" s="6" t="e">
        <f t="shared" si="311"/>
        <v>#VALUE!</v>
      </c>
      <c r="AS440" s="6" t="e">
        <f t="shared" si="312"/>
        <v>#VALUE!</v>
      </c>
      <c r="AT440" s="6" t="e">
        <f t="shared" si="313"/>
        <v>#VALUE!</v>
      </c>
      <c r="AU440" s="6" t="e">
        <f t="shared" si="314"/>
        <v>#VALUE!</v>
      </c>
      <c r="AV440" s="12">
        <f>IFERROR(VLOOKUP(K440,'prika 24h list'!A:B,2,FALSE),0)</f>
        <v>0</v>
      </c>
    </row>
    <row r="441" spans="1:48" ht="158.4" x14ac:dyDescent="0.3">
      <c r="A441" s="1" t="s">
        <v>442</v>
      </c>
      <c r="B441" s="1">
        <v>2062698</v>
      </c>
      <c r="C441" s="16" t="s">
        <v>1005</v>
      </c>
      <c r="D441" s="6">
        <f t="shared" si="272"/>
        <v>17</v>
      </c>
      <c r="E441" s="6" t="str">
        <f t="shared" si="273"/>
        <v>קף 12</v>
      </c>
      <c r="F441" s="6">
        <f t="shared" si="274"/>
        <v>3</v>
      </c>
      <c r="G441" s="6">
        <f t="shared" si="275"/>
        <v>5</v>
      </c>
      <c r="H441" s="6">
        <f t="shared" si="276"/>
        <v>12</v>
      </c>
      <c r="I441" s="6">
        <f t="shared" si="277"/>
        <v>27</v>
      </c>
      <c r="J441" s="6">
        <f t="shared" si="278"/>
        <v>210</v>
      </c>
      <c r="K441" s="9" t="str">
        <f t="shared" si="279"/>
        <v xml:space="preserve">פריקה וטעינה לכלי רכב המוגדרים ברשיונם "משא", "מסחרי", ו"אחוד" בלבד א' עד ה' מ- 08:00 עד 17:00 ו' וערבי חג מ- 08:00 עד 13:00 ביתר השעות לרכב הנושא תו חניה אזורי של עיריית תל אביב- יפו </v>
      </c>
      <c r="L441" s="6">
        <f t="shared" si="280"/>
        <v>69</v>
      </c>
      <c r="M441" s="6">
        <f t="shared" si="281"/>
        <v>83</v>
      </c>
      <c r="N441" s="6" t="str">
        <f t="shared" si="282"/>
        <v>08:00</v>
      </c>
      <c r="O441" s="6">
        <f t="shared" si="283"/>
        <v>92</v>
      </c>
      <c r="P441" s="6" t="str">
        <f t="shared" si="284"/>
        <v>17:00</v>
      </c>
      <c r="Q441" s="6">
        <f t="shared" si="285"/>
        <v>97</v>
      </c>
      <c r="R441" s="6" t="str">
        <f t="shared" si="286"/>
        <v>00 ו'</v>
      </c>
      <c r="S441" s="6" t="e">
        <f t="shared" si="287"/>
        <v>#VALUE!</v>
      </c>
      <c r="T441" s="6" t="e">
        <f t="shared" si="288"/>
        <v>#VALUE!</v>
      </c>
      <c r="U441" s="6" t="e">
        <f t="shared" si="289"/>
        <v>#VALUE!</v>
      </c>
      <c r="V441" s="6" t="e">
        <f t="shared" si="290"/>
        <v>#VALUE!</v>
      </c>
      <c r="W441" s="6" t="e">
        <f t="shared" si="291"/>
        <v>#VALUE!</v>
      </c>
      <c r="X441" s="6" t="e">
        <f t="shared" si="292"/>
        <v>#VALUE!</v>
      </c>
      <c r="Y441" s="6" t="e">
        <f t="shared" si="293"/>
        <v>#VALUE!</v>
      </c>
      <c r="Z441" s="6" t="e">
        <f t="shared" si="294"/>
        <v>#VALUE!</v>
      </c>
      <c r="AA441" s="6" t="e">
        <f t="shared" si="295"/>
        <v>#VALUE!</v>
      </c>
      <c r="AB441" s="6">
        <f t="shared" si="296"/>
        <v>184</v>
      </c>
      <c r="AC441" s="6" t="e">
        <f t="shared" si="297"/>
        <v>#VALUE!</v>
      </c>
      <c r="AD441" s="6" t="e">
        <f t="shared" si="298"/>
        <v>#VALUE!</v>
      </c>
      <c r="AE441" s="6" t="e">
        <f t="shared" si="299"/>
        <v>#VALUE!</v>
      </c>
      <c r="AF441" s="6" t="e">
        <f t="shared" si="300"/>
        <v>#VALUE!</v>
      </c>
      <c r="AG441" s="6" t="e">
        <f t="shared" si="301"/>
        <v>#VALUE!</v>
      </c>
      <c r="AH441" s="6"/>
      <c r="AI441" s="6">
        <f t="shared" si="302"/>
        <v>95</v>
      </c>
      <c r="AJ441" s="6" t="str">
        <f t="shared" si="303"/>
        <v xml:space="preserve">ו' וערבי חג מ- 08:00 עד 13:00 ביתר השעות לרכב הנושא תו חניה אזורי של עיריית תל אביב- יפו </v>
      </c>
      <c r="AK441" s="6">
        <f t="shared" si="304"/>
        <v>1</v>
      </c>
      <c r="AL441" s="6">
        <f t="shared" si="305"/>
        <v>18</v>
      </c>
      <c r="AM441" s="6" t="str">
        <f t="shared" si="306"/>
        <v>08:00</v>
      </c>
      <c r="AN441" s="6">
        <f t="shared" si="307"/>
        <v>27</v>
      </c>
      <c r="AO441" s="6" t="str">
        <f t="shared" si="308"/>
        <v>13:00</v>
      </c>
      <c r="AP441" s="6">
        <f t="shared" si="309"/>
        <v>89</v>
      </c>
      <c r="AQ441" s="6" t="str">
        <f t="shared" si="310"/>
        <v xml:space="preserve">00 ביתר השעות לרכב הנושא תו חניה אזורי של עיריית תל אביב- יפו </v>
      </c>
      <c r="AR441" s="6" t="e">
        <f t="shared" si="311"/>
        <v>#VALUE!</v>
      </c>
      <c r="AS441" s="6" t="e">
        <f t="shared" si="312"/>
        <v>#VALUE!</v>
      </c>
      <c r="AT441" s="6" t="e">
        <f t="shared" si="313"/>
        <v>#VALUE!</v>
      </c>
      <c r="AU441" s="6" t="e">
        <f t="shared" si="314"/>
        <v>#VALUE!</v>
      </c>
      <c r="AV441" s="12">
        <f>IFERROR(VLOOKUP(K441,'prika 24h list'!A:B,2,FALSE),0)</f>
        <v>0</v>
      </c>
    </row>
    <row r="442" spans="1:48" ht="72" x14ac:dyDescent="0.3">
      <c r="A442" s="1" t="s">
        <v>443</v>
      </c>
      <c r="B442" s="1">
        <v>2063888</v>
      </c>
      <c r="C442" s="16" t="s">
        <v>768</v>
      </c>
      <c r="D442" s="6" t="e">
        <f t="shared" si="272"/>
        <v>#VALUE!</v>
      </c>
      <c r="E442" s="6" t="e">
        <f t="shared" si="273"/>
        <v>#VALUE!</v>
      </c>
      <c r="F442" s="6" t="e">
        <f t="shared" si="274"/>
        <v>#VALUE!</v>
      </c>
      <c r="G442" s="6" t="e">
        <f t="shared" si="275"/>
        <v>#VALUE!</v>
      </c>
      <c r="H442" s="6" t="e">
        <f t="shared" si="276"/>
        <v>#VALUE!</v>
      </c>
      <c r="I442" s="6">
        <f t="shared" si="277"/>
        <v>123</v>
      </c>
      <c r="J442" s="6">
        <f t="shared" si="278"/>
        <v>235</v>
      </c>
      <c r="K442" s="9" t="str">
        <f t="shared" si="279"/>
        <v>פריקה וטעינה רציפה מותרת לכלי רכב המוגדרים ברשיונם "משא", "מסחרי" ו- "אחוד" בלבד בימים א' עד ה' מ- 10:00 עד 14:00</v>
      </c>
      <c r="L442" s="6">
        <f t="shared" si="280"/>
        <v>88</v>
      </c>
      <c r="M442" s="6">
        <f t="shared" si="281"/>
        <v>102</v>
      </c>
      <c r="N442" s="6" t="str">
        <f t="shared" si="282"/>
        <v>10:00</v>
      </c>
      <c r="O442" s="6">
        <f t="shared" si="283"/>
        <v>111</v>
      </c>
      <c r="P442" s="6" t="str">
        <f t="shared" si="284"/>
        <v>14:00</v>
      </c>
      <c r="Q442" s="6">
        <f t="shared" si="285"/>
        <v>113</v>
      </c>
      <c r="R442" s="6" t="str">
        <f t="shared" si="286"/>
        <v>00</v>
      </c>
      <c r="S442" s="6" t="e">
        <f t="shared" si="287"/>
        <v>#VALUE!</v>
      </c>
      <c r="T442" s="6" t="e">
        <f t="shared" si="288"/>
        <v>#VALUE!</v>
      </c>
      <c r="U442" s="6" t="e">
        <f t="shared" si="289"/>
        <v>#VALUE!</v>
      </c>
      <c r="V442" s="6" t="e">
        <f t="shared" si="290"/>
        <v>#VALUE!</v>
      </c>
      <c r="W442" s="6" t="e">
        <f t="shared" si="291"/>
        <v>#VALUE!</v>
      </c>
      <c r="X442" s="6" t="e">
        <f t="shared" si="292"/>
        <v>#VALUE!</v>
      </c>
      <c r="Y442" s="6" t="e">
        <f t="shared" si="293"/>
        <v>#VALUE!</v>
      </c>
      <c r="Z442" s="6" t="e">
        <f t="shared" si="294"/>
        <v>#VALUE!</v>
      </c>
      <c r="AA442" s="6" t="e">
        <f t="shared" si="295"/>
        <v>#VALUE!</v>
      </c>
      <c r="AB442" s="6">
        <f t="shared" si="296"/>
        <v>113</v>
      </c>
      <c r="AC442" s="6" t="e">
        <f t="shared" si="297"/>
        <v>#VALUE!</v>
      </c>
      <c r="AD442" s="6" t="e">
        <f t="shared" si="298"/>
        <v>#VALUE!</v>
      </c>
      <c r="AE442" s="6" t="e">
        <f t="shared" si="299"/>
        <v>#VALUE!</v>
      </c>
      <c r="AF442" s="6" t="e">
        <f t="shared" si="300"/>
        <v>#VALUE!</v>
      </c>
      <c r="AG442" s="6" t="e">
        <f t="shared" si="301"/>
        <v>#VALUE!</v>
      </c>
      <c r="AH442" s="6"/>
      <c r="AI442" s="6">
        <f t="shared" si="302"/>
        <v>113</v>
      </c>
      <c r="AJ442" s="6" t="str">
        <f t="shared" si="303"/>
        <v/>
      </c>
      <c r="AK442" s="6" t="e">
        <f t="shared" si="304"/>
        <v>#VALUE!</v>
      </c>
      <c r="AL442" s="6" t="e">
        <f t="shared" si="305"/>
        <v>#VALUE!</v>
      </c>
      <c r="AM442" s="6" t="e">
        <f t="shared" si="306"/>
        <v>#VALUE!</v>
      </c>
      <c r="AN442" s="6" t="e">
        <f t="shared" si="307"/>
        <v>#VALUE!</v>
      </c>
      <c r="AO442" s="6" t="e">
        <f t="shared" si="308"/>
        <v>#VALUE!</v>
      </c>
      <c r="AP442" s="6">
        <f t="shared" si="309"/>
        <v>0</v>
      </c>
      <c r="AQ442" s="6" t="e">
        <f t="shared" si="310"/>
        <v>#VALUE!</v>
      </c>
      <c r="AR442" s="6" t="e">
        <f t="shared" si="311"/>
        <v>#VALUE!</v>
      </c>
      <c r="AS442" s="6" t="e">
        <f t="shared" si="312"/>
        <v>#VALUE!</v>
      </c>
      <c r="AT442" s="6" t="e">
        <f t="shared" si="313"/>
        <v>#VALUE!</v>
      </c>
      <c r="AU442" s="6" t="e">
        <f t="shared" si="314"/>
        <v>#VALUE!</v>
      </c>
      <c r="AV442" s="12">
        <f>IFERROR(VLOOKUP(K442,'prika 24h list'!A:B,2,FALSE),0)</f>
        <v>0</v>
      </c>
    </row>
    <row r="443" spans="1:48" ht="86.4" x14ac:dyDescent="0.3">
      <c r="A443" s="1" t="s">
        <v>444</v>
      </c>
      <c r="B443" s="1">
        <v>2064155</v>
      </c>
      <c r="C443" s="16" t="s">
        <v>769</v>
      </c>
      <c r="D443" s="6" t="e">
        <f t="shared" si="272"/>
        <v>#VALUE!</v>
      </c>
      <c r="E443" s="6" t="e">
        <f t="shared" si="273"/>
        <v>#VALUE!</v>
      </c>
      <c r="F443" s="6" t="e">
        <f t="shared" si="274"/>
        <v>#VALUE!</v>
      </c>
      <c r="G443" s="6" t="e">
        <f t="shared" si="275"/>
        <v>#VALUE!</v>
      </c>
      <c r="H443" s="6" t="e">
        <f t="shared" si="276"/>
        <v>#VALUE!</v>
      </c>
      <c r="I443" s="6">
        <f t="shared" si="277"/>
        <v>14</v>
      </c>
      <c r="J443" s="6">
        <f t="shared" si="278"/>
        <v>272</v>
      </c>
      <c r="K443" s="9" t="str">
        <f t="shared" si="279"/>
        <v xml:space="preserve">פריקה וטעינה רציפה לכלי רכב המוגדרים ברישיונם "מסחרי" "משא" ו-"אחוד" בלבד בימים א' – ה' משעה 08:00 עד 15:00 ו' וערבי חג מ 08:00 עד 13:00 רכב חונה בניגוד לחוק יגרר מותרת החניה בימים א' עד ה' משעה 15:00 עד 08:00 בימים ו' וערבי חג משעה 13:00 עד 08:00 למחרת בשבת </v>
      </c>
      <c r="L443" s="6">
        <f t="shared" si="280"/>
        <v>182</v>
      </c>
      <c r="M443" s="6">
        <f t="shared" si="281"/>
        <v>198</v>
      </c>
      <c r="N443" s="6" t="str">
        <f t="shared" si="282"/>
        <v>15:00</v>
      </c>
      <c r="O443" s="6">
        <f t="shared" si="283"/>
        <v>207</v>
      </c>
      <c r="P443" s="6" t="str">
        <f t="shared" si="284"/>
        <v>08:00</v>
      </c>
      <c r="Q443" s="6">
        <f t="shared" si="285"/>
        <v>218</v>
      </c>
      <c r="R443" s="6" t="str">
        <f t="shared" si="286"/>
        <v>00 בימים ו'</v>
      </c>
      <c r="S443" s="6" t="e">
        <f t="shared" si="287"/>
        <v>#VALUE!</v>
      </c>
      <c r="T443" s="6" t="e">
        <f t="shared" si="288"/>
        <v>#VALUE!</v>
      </c>
      <c r="U443" s="6" t="e">
        <f t="shared" si="289"/>
        <v>#VALUE!</v>
      </c>
      <c r="V443" s="6" t="e">
        <f t="shared" si="290"/>
        <v>#VALUE!</v>
      </c>
      <c r="W443" s="6" t="e">
        <f t="shared" si="291"/>
        <v>#VALUE!</v>
      </c>
      <c r="X443" s="6" t="e">
        <f t="shared" si="292"/>
        <v>#VALUE!</v>
      </c>
      <c r="Y443" s="6" t="e">
        <f t="shared" si="293"/>
        <v>#VALUE!</v>
      </c>
      <c r="Z443" s="6" t="e">
        <f t="shared" si="294"/>
        <v>#VALUE!</v>
      </c>
      <c r="AA443" s="6" t="e">
        <f t="shared" si="295"/>
        <v>#VALUE!</v>
      </c>
      <c r="AB443" s="6">
        <f t="shared" si="296"/>
        <v>259</v>
      </c>
      <c r="AC443" s="6" t="e">
        <f t="shared" si="297"/>
        <v>#VALUE!</v>
      </c>
      <c r="AD443" s="6" t="e">
        <f t="shared" si="298"/>
        <v>#VALUE!</v>
      </c>
      <c r="AE443" s="6" t="e">
        <f t="shared" si="299"/>
        <v>#VALUE!</v>
      </c>
      <c r="AF443" s="6" t="e">
        <f t="shared" si="300"/>
        <v>#VALUE!</v>
      </c>
      <c r="AG443" s="6" t="e">
        <f t="shared" si="301"/>
        <v>#VALUE!</v>
      </c>
      <c r="AH443" s="6"/>
      <c r="AI443" s="6">
        <f t="shared" si="302"/>
        <v>216</v>
      </c>
      <c r="AJ443" s="6" t="str">
        <f t="shared" si="303"/>
        <v xml:space="preserve">ו' וערבי חג משעה 13:00 עד 08:00 למחרת בשבת </v>
      </c>
      <c r="AK443" s="6">
        <f t="shared" si="304"/>
        <v>1</v>
      </c>
      <c r="AL443" s="6">
        <f t="shared" si="305"/>
        <v>20</v>
      </c>
      <c r="AM443" s="6" t="str">
        <f t="shared" si="306"/>
        <v>13:00</v>
      </c>
      <c r="AN443" s="6">
        <f t="shared" si="307"/>
        <v>29</v>
      </c>
      <c r="AO443" s="6" t="str">
        <f t="shared" si="308"/>
        <v>08:00</v>
      </c>
      <c r="AP443" s="6">
        <f t="shared" si="309"/>
        <v>43</v>
      </c>
      <c r="AQ443" s="6" t="str">
        <f t="shared" si="310"/>
        <v xml:space="preserve">00 למחרת בשבת </v>
      </c>
      <c r="AR443" s="6" t="e">
        <f t="shared" si="311"/>
        <v>#VALUE!</v>
      </c>
      <c r="AS443" s="6" t="e">
        <f t="shared" si="312"/>
        <v>#VALUE!</v>
      </c>
      <c r="AT443" s="6" t="e">
        <f t="shared" si="313"/>
        <v>#VALUE!</v>
      </c>
      <c r="AU443" s="6" t="e">
        <f t="shared" si="314"/>
        <v>#VALUE!</v>
      </c>
      <c r="AV443" s="12">
        <f>IFERROR(VLOOKUP(K443,'prika 24h list'!A:B,2,FALSE),0)</f>
        <v>0</v>
      </c>
    </row>
    <row r="444" spans="1:48" ht="216" x14ac:dyDescent="0.3">
      <c r="A444" s="1" t="s">
        <v>445</v>
      </c>
      <c r="B444" s="1">
        <v>2065474</v>
      </c>
      <c r="C444" s="16" t="s">
        <v>1006</v>
      </c>
      <c r="D444" s="6" t="e">
        <f t="shared" si="272"/>
        <v>#VALUE!</v>
      </c>
      <c r="E444" s="6" t="e">
        <f t="shared" si="273"/>
        <v>#VALUE!</v>
      </c>
      <c r="F444" s="6" t="e">
        <f t="shared" si="274"/>
        <v>#VALUE!</v>
      </c>
      <c r="G444" s="6" t="e">
        <f t="shared" si="275"/>
        <v>#VALUE!</v>
      </c>
      <c r="H444" s="6" t="e">
        <f t="shared" si="276"/>
        <v>#VALUE!</v>
      </c>
      <c r="I444" s="6">
        <f t="shared" si="277"/>
        <v>14</v>
      </c>
      <c r="J444" s="6">
        <f t="shared" si="278"/>
        <v>180</v>
      </c>
      <c r="K444" s="9" t="str">
        <f t="shared" si="279"/>
        <v xml:space="preserve">פריקה וטעינה בלבד בימים א' עד ה' מ- 08:00 עד 15:00 ביום ו' מ- 08:00 עד 13:00 מותרת חניה בימים א' עד ה' מ- 19:00 עד 08:00 ו' וערבי חג מ- 16:00 עד 08:00 למחרת השבת/ החג </v>
      </c>
      <c r="L444" s="6">
        <f t="shared" si="280"/>
        <v>25</v>
      </c>
      <c r="M444" s="6">
        <f t="shared" si="281"/>
        <v>39</v>
      </c>
      <c r="N444" s="6" t="str">
        <f t="shared" si="282"/>
        <v>08:00</v>
      </c>
      <c r="O444" s="6">
        <f t="shared" si="283"/>
        <v>48</v>
      </c>
      <c r="P444" s="6" t="str">
        <f t="shared" si="284"/>
        <v>15:00</v>
      </c>
      <c r="Q444" s="6">
        <f t="shared" si="285"/>
        <v>58</v>
      </c>
      <c r="R444" s="6" t="str">
        <f t="shared" si="286"/>
        <v>00 ביום ו'</v>
      </c>
      <c r="S444" s="6" t="e">
        <f t="shared" si="287"/>
        <v>#VALUE!</v>
      </c>
      <c r="T444" s="6" t="e">
        <f t="shared" si="288"/>
        <v>#VALUE!</v>
      </c>
      <c r="U444" s="6" t="e">
        <f t="shared" si="289"/>
        <v>#VALUE!</v>
      </c>
      <c r="V444" s="6" t="e">
        <f t="shared" si="290"/>
        <v>#VALUE!</v>
      </c>
      <c r="W444" s="6" t="e">
        <f t="shared" si="291"/>
        <v>#VALUE!</v>
      </c>
      <c r="X444" s="6" t="e">
        <f t="shared" si="292"/>
        <v>#VALUE!</v>
      </c>
      <c r="Y444" s="6" t="e">
        <f t="shared" si="293"/>
        <v>#VALUE!</v>
      </c>
      <c r="Z444" s="6" t="e">
        <f t="shared" si="294"/>
        <v>#VALUE!</v>
      </c>
      <c r="AA444" s="6" t="e">
        <f t="shared" si="295"/>
        <v>#VALUE!</v>
      </c>
      <c r="AB444" s="6">
        <f t="shared" si="296"/>
        <v>167</v>
      </c>
      <c r="AC444" s="6" t="e">
        <f t="shared" si="297"/>
        <v>#VALUE!</v>
      </c>
      <c r="AD444" s="6" t="e">
        <f t="shared" si="298"/>
        <v>#VALUE!</v>
      </c>
      <c r="AE444" s="6" t="e">
        <f t="shared" si="299"/>
        <v>#VALUE!</v>
      </c>
      <c r="AF444" s="6" t="e">
        <f t="shared" si="300"/>
        <v>#VALUE!</v>
      </c>
      <c r="AG444" s="6" t="e">
        <f t="shared" si="301"/>
        <v>#VALUE!</v>
      </c>
      <c r="AH444" s="6"/>
      <c r="AI444" s="6">
        <f t="shared" si="302"/>
        <v>56</v>
      </c>
      <c r="AJ444" s="6" t="str">
        <f t="shared" si="303"/>
        <v xml:space="preserve">ו' מ- 08:00 עד 13:00 מותרת חניה בימים א' עד ה' מ- 19:00 עד 08:00 ו' וערבי חג מ- 16:00 עד 08:00 למחרת השבת/ החג </v>
      </c>
      <c r="AK444" s="6">
        <f t="shared" si="304"/>
        <v>1</v>
      </c>
      <c r="AL444" s="6">
        <f t="shared" si="305"/>
        <v>9</v>
      </c>
      <c r="AM444" s="6" t="str">
        <f t="shared" si="306"/>
        <v>08:00</v>
      </c>
      <c r="AN444" s="6">
        <f t="shared" si="307"/>
        <v>18</v>
      </c>
      <c r="AO444" s="6" t="str">
        <f t="shared" si="308"/>
        <v>13:00</v>
      </c>
      <c r="AP444" s="6">
        <f t="shared" si="309"/>
        <v>40</v>
      </c>
      <c r="AQ444" s="6" t="str">
        <f t="shared" si="310"/>
        <v>00 מותרת חניה בימים א'</v>
      </c>
      <c r="AR444" s="6" t="e">
        <f t="shared" si="311"/>
        <v>#VALUE!</v>
      </c>
      <c r="AS444" s="6" t="e">
        <f t="shared" si="312"/>
        <v>#VALUE!</v>
      </c>
      <c r="AT444" s="6" t="e">
        <f t="shared" si="313"/>
        <v>#VALUE!</v>
      </c>
      <c r="AU444" s="6" t="e">
        <f t="shared" si="314"/>
        <v>#VALUE!</v>
      </c>
      <c r="AV444" s="12">
        <f>IFERROR(VLOOKUP(K444,'prika 24h list'!A:B,2,FALSE),0)</f>
        <v>0</v>
      </c>
    </row>
    <row r="445" spans="1:48" ht="129.6" x14ac:dyDescent="0.3">
      <c r="A445" s="1" t="s">
        <v>446</v>
      </c>
      <c r="B445" s="1">
        <v>2068925</v>
      </c>
      <c r="C445" s="16" t="s">
        <v>1007</v>
      </c>
      <c r="D445" s="6">
        <f t="shared" si="272"/>
        <v>11</v>
      </c>
      <c r="E445" s="6" t="str">
        <f t="shared" si="273"/>
        <v>__ 30</v>
      </c>
      <c r="F445" s="6">
        <f t="shared" si="274"/>
        <v>3</v>
      </c>
      <c r="G445" s="6">
        <f t="shared" si="275"/>
        <v>5</v>
      </c>
      <c r="H445" s="6">
        <f t="shared" si="276"/>
        <v>30</v>
      </c>
      <c r="I445" s="6">
        <f t="shared" si="277"/>
        <v>27</v>
      </c>
      <c r="J445" s="6">
        <f t="shared" si="278"/>
        <v>197</v>
      </c>
      <c r="K445" s="9" t="str">
        <f t="shared" si="279"/>
        <v xml:space="preserve">פריקה וטעינה רציפה לכלי רכב המוגדרים ברישיונם "משא", "מסחרי", ו-"אחוד" בלבד בימי א' עד ה' מ – 07:00 עד 19:00 רכב חונה בניגוד חוק יגרר ביתר השעות מותרת החניה לכל סוגי הרכב </v>
      </c>
      <c r="L445" s="6">
        <f t="shared" si="280"/>
        <v>82</v>
      </c>
      <c r="M445" s="6">
        <f t="shared" si="281"/>
        <v>97</v>
      </c>
      <c r="N445" s="6" t="str">
        <f t="shared" si="282"/>
        <v>07:00</v>
      </c>
      <c r="O445" s="6">
        <f t="shared" si="283"/>
        <v>106</v>
      </c>
      <c r="P445" s="6" t="str">
        <f t="shared" si="284"/>
        <v>19:00</v>
      </c>
      <c r="Q445" s="6">
        <f t="shared" si="285"/>
        <v>171</v>
      </c>
      <c r="R445" s="6" t="str">
        <f t="shared" si="286"/>
        <v xml:space="preserve">00 רכב חונה בניגוד חוק יגרר ביתר השעות מותרת החניה לכל סוגי הרכב </v>
      </c>
      <c r="S445" s="6" t="e">
        <f t="shared" si="287"/>
        <v>#VALUE!</v>
      </c>
      <c r="T445" s="6" t="e">
        <f t="shared" si="288"/>
        <v>#VALUE!</v>
      </c>
      <c r="U445" s="6" t="e">
        <f t="shared" si="289"/>
        <v>#VALUE!</v>
      </c>
      <c r="V445" s="6" t="e">
        <f t="shared" si="290"/>
        <v>#VALUE!</v>
      </c>
      <c r="W445" s="6" t="e">
        <f t="shared" si="291"/>
        <v>#VALUE!</v>
      </c>
      <c r="X445" s="6" t="e">
        <f t="shared" si="292"/>
        <v>#VALUE!</v>
      </c>
      <c r="Y445" s="6" t="e">
        <f t="shared" si="293"/>
        <v>#VALUE!</v>
      </c>
      <c r="Z445" s="6" t="e">
        <f t="shared" si="294"/>
        <v>#VALUE!</v>
      </c>
      <c r="AA445" s="6" t="e">
        <f t="shared" si="295"/>
        <v>#VALUE!</v>
      </c>
      <c r="AB445" s="6">
        <f t="shared" si="296"/>
        <v>171</v>
      </c>
      <c r="AC445" s="6" t="e">
        <f t="shared" si="297"/>
        <v>#VALUE!</v>
      </c>
      <c r="AD445" s="6" t="e">
        <f t="shared" si="298"/>
        <v>#VALUE!</v>
      </c>
      <c r="AE445" s="6" t="e">
        <f t="shared" si="299"/>
        <v>#VALUE!</v>
      </c>
      <c r="AF445" s="6" t="e">
        <f t="shared" si="300"/>
        <v>#VALUE!</v>
      </c>
      <c r="AG445" s="6" t="e">
        <f t="shared" si="301"/>
        <v>#VALUE!</v>
      </c>
      <c r="AH445" s="6"/>
      <c r="AI445" s="6">
        <f t="shared" si="302"/>
        <v>169</v>
      </c>
      <c r="AJ445" s="6" t="str">
        <f t="shared" si="303"/>
        <v xml:space="preserve">ב </v>
      </c>
      <c r="AK445" s="6" t="e">
        <f t="shared" si="304"/>
        <v>#VALUE!</v>
      </c>
      <c r="AL445" s="6" t="e">
        <f t="shared" si="305"/>
        <v>#VALUE!</v>
      </c>
      <c r="AM445" s="6" t="e">
        <f t="shared" si="306"/>
        <v>#VALUE!</v>
      </c>
      <c r="AN445" s="6" t="e">
        <f t="shared" si="307"/>
        <v>#VALUE!</v>
      </c>
      <c r="AO445" s="6" t="e">
        <f t="shared" si="308"/>
        <v>#VALUE!</v>
      </c>
      <c r="AP445" s="6">
        <f t="shared" si="309"/>
        <v>2</v>
      </c>
      <c r="AQ445" s="6" t="e">
        <f t="shared" si="310"/>
        <v>#VALUE!</v>
      </c>
      <c r="AR445" s="6" t="e">
        <f t="shared" si="311"/>
        <v>#VALUE!</v>
      </c>
      <c r="AS445" s="6" t="e">
        <f t="shared" si="312"/>
        <v>#VALUE!</v>
      </c>
      <c r="AT445" s="6" t="e">
        <f t="shared" si="313"/>
        <v>#VALUE!</v>
      </c>
      <c r="AU445" s="6" t="e">
        <f t="shared" si="314"/>
        <v>#VALUE!</v>
      </c>
      <c r="AV445" s="12">
        <f>IFERROR(VLOOKUP(K445,'prika 24h list'!A:B,2,FALSE),0)</f>
        <v>0</v>
      </c>
    </row>
    <row r="446" spans="1:48" ht="28.8" x14ac:dyDescent="0.3">
      <c r="A446" s="1" t="s">
        <v>447</v>
      </c>
      <c r="B446" s="1">
        <v>2068938</v>
      </c>
      <c r="C446" s="16" t="s">
        <v>1008</v>
      </c>
      <c r="D446" s="6" t="e">
        <f t="shared" si="272"/>
        <v>#VALUE!</v>
      </c>
      <c r="E446" s="6" t="e">
        <f t="shared" si="273"/>
        <v>#VALUE!</v>
      </c>
      <c r="F446" s="6" t="e">
        <f t="shared" si="274"/>
        <v>#VALUE!</v>
      </c>
      <c r="G446" s="6" t="e">
        <f t="shared" si="275"/>
        <v>#VALUE!</v>
      </c>
      <c r="H446" s="6" t="e">
        <f t="shared" si="276"/>
        <v>#VALUE!</v>
      </c>
      <c r="I446" s="6">
        <f t="shared" si="277"/>
        <v>43</v>
      </c>
      <c r="J446" s="6">
        <f t="shared" si="278"/>
        <v>61</v>
      </c>
      <c r="K446" s="9" t="str">
        <f t="shared" si="279"/>
        <v xml:space="preserve">פריקה וטעינה בלבד! </v>
      </c>
      <c r="L446" s="6" t="e">
        <f t="shared" si="280"/>
        <v>#VALUE!</v>
      </c>
      <c r="M446" s="6" t="e">
        <f t="shared" si="281"/>
        <v>#VALUE!</v>
      </c>
      <c r="N446" s="6" t="e">
        <f t="shared" si="282"/>
        <v>#VALUE!</v>
      </c>
      <c r="O446" s="6" t="e">
        <f t="shared" si="283"/>
        <v>#VALUE!</v>
      </c>
      <c r="P446" s="6" t="e">
        <f t="shared" si="284"/>
        <v>#VALUE!</v>
      </c>
      <c r="Q446" s="6">
        <f t="shared" si="285"/>
        <v>19</v>
      </c>
      <c r="R446" s="6" t="e">
        <f t="shared" si="286"/>
        <v>#VALUE!</v>
      </c>
      <c r="S446" s="6" t="e">
        <f t="shared" si="287"/>
        <v>#VALUE!</v>
      </c>
      <c r="T446" s="6" t="e">
        <f t="shared" si="288"/>
        <v>#VALUE!</v>
      </c>
      <c r="U446" s="6" t="e">
        <f t="shared" si="289"/>
        <v>#VALUE!</v>
      </c>
      <c r="V446" s="6" t="e">
        <f t="shared" si="290"/>
        <v>#VALUE!</v>
      </c>
      <c r="W446" s="6" t="e">
        <f t="shared" si="291"/>
        <v>#VALUE!</v>
      </c>
      <c r="X446" s="6" t="e">
        <f t="shared" si="292"/>
        <v>#VALUE!</v>
      </c>
      <c r="Y446" s="6" t="e">
        <f t="shared" si="293"/>
        <v>#VALUE!</v>
      </c>
      <c r="Z446" s="6" t="e">
        <f t="shared" si="294"/>
        <v>#VALUE!</v>
      </c>
      <c r="AA446" s="6" t="e">
        <f t="shared" si="295"/>
        <v>#VALUE!</v>
      </c>
      <c r="AB446" s="6">
        <f t="shared" si="296"/>
        <v>19</v>
      </c>
      <c r="AC446" s="6" t="e">
        <f t="shared" si="297"/>
        <v>#VALUE!</v>
      </c>
      <c r="AD446" s="6" t="e">
        <f t="shared" si="298"/>
        <v>#VALUE!</v>
      </c>
      <c r="AE446" s="6" t="e">
        <f t="shared" si="299"/>
        <v>#VALUE!</v>
      </c>
      <c r="AF446" s="6" t="e">
        <f t="shared" si="300"/>
        <v>#VALUE!</v>
      </c>
      <c r="AG446" s="6" t="e">
        <f t="shared" si="301"/>
        <v>#VALUE!</v>
      </c>
      <c r="AH446" s="6"/>
      <c r="AI446" s="6">
        <f t="shared" si="302"/>
        <v>17</v>
      </c>
      <c r="AJ446" s="6" t="str">
        <f t="shared" si="303"/>
        <v xml:space="preserve">! </v>
      </c>
      <c r="AK446" s="6" t="e">
        <f t="shared" si="304"/>
        <v>#VALUE!</v>
      </c>
      <c r="AL446" s="6" t="e">
        <f t="shared" si="305"/>
        <v>#VALUE!</v>
      </c>
      <c r="AM446" s="6" t="e">
        <f t="shared" si="306"/>
        <v>#VALUE!</v>
      </c>
      <c r="AN446" s="6" t="e">
        <f t="shared" si="307"/>
        <v>#VALUE!</v>
      </c>
      <c r="AO446" s="6" t="e">
        <f t="shared" si="308"/>
        <v>#VALUE!</v>
      </c>
      <c r="AP446" s="6">
        <f t="shared" si="309"/>
        <v>2</v>
      </c>
      <c r="AQ446" s="6" t="e">
        <f t="shared" si="310"/>
        <v>#VALUE!</v>
      </c>
      <c r="AR446" s="6" t="e">
        <f t="shared" si="311"/>
        <v>#VALUE!</v>
      </c>
      <c r="AS446" s="6" t="e">
        <f t="shared" si="312"/>
        <v>#VALUE!</v>
      </c>
      <c r="AT446" s="6" t="e">
        <f t="shared" si="313"/>
        <v>#VALUE!</v>
      </c>
      <c r="AU446" s="6" t="e">
        <f t="shared" si="314"/>
        <v>#VALUE!</v>
      </c>
      <c r="AV446" s="12">
        <f>IFERROR(VLOOKUP(K446,'prika 24h list'!A:B,2,FALSE),0)</f>
        <v>0</v>
      </c>
    </row>
    <row r="447" spans="1:48" ht="28.8" x14ac:dyDescent="0.3">
      <c r="A447" s="1" t="s">
        <v>448</v>
      </c>
      <c r="B447" s="1">
        <v>2069889</v>
      </c>
      <c r="C447" s="16" t="s">
        <v>993</v>
      </c>
      <c r="D447" s="6" t="e">
        <f t="shared" si="272"/>
        <v>#VALUE!</v>
      </c>
      <c r="E447" s="6" t="e">
        <f t="shared" si="273"/>
        <v>#VALUE!</v>
      </c>
      <c r="F447" s="6" t="e">
        <f t="shared" si="274"/>
        <v>#VALUE!</v>
      </c>
      <c r="G447" s="6" t="e">
        <f t="shared" si="275"/>
        <v>#VALUE!</v>
      </c>
      <c r="H447" s="6" t="e">
        <f t="shared" si="276"/>
        <v>#VALUE!</v>
      </c>
      <c r="I447" s="6">
        <f t="shared" si="277"/>
        <v>49</v>
      </c>
      <c r="J447" s="6">
        <f t="shared" si="278"/>
        <v>97</v>
      </c>
      <c r="K447" s="9" t="str">
        <f t="shared" si="279"/>
        <v xml:space="preserve">פריקה וטעינה מותרת לרכב עד 4 טון מ-06:00 עד 9:45 </v>
      </c>
      <c r="L447" s="6" t="e">
        <f t="shared" si="280"/>
        <v>#VALUE!</v>
      </c>
      <c r="M447" s="6" t="e">
        <f t="shared" si="281"/>
        <v>#VALUE!</v>
      </c>
      <c r="N447" s="6" t="e">
        <f t="shared" si="282"/>
        <v>#VALUE!</v>
      </c>
      <c r="O447" s="6" t="e">
        <f t="shared" si="283"/>
        <v>#VALUE!</v>
      </c>
      <c r="P447" s="6" t="e">
        <f t="shared" si="284"/>
        <v>#VALUE!</v>
      </c>
      <c r="Q447" s="6">
        <f t="shared" si="285"/>
        <v>49</v>
      </c>
      <c r="R447" s="6" t="e">
        <f t="shared" si="286"/>
        <v>#VALUE!</v>
      </c>
      <c r="S447" s="6" t="e">
        <f t="shared" si="287"/>
        <v>#VALUE!</v>
      </c>
      <c r="T447" s="6" t="e">
        <f t="shared" si="288"/>
        <v>#VALUE!</v>
      </c>
      <c r="U447" s="6" t="e">
        <f t="shared" si="289"/>
        <v>#VALUE!</v>
      </c>
      <c r="V447" s="6" t="e">
        <f t="shared" si="290"/>
        <v>#VALUE!</v>
      </c>
      <c r="W447" s="6" t="e">
        <f t="shared" si="291"/>
        <v>#VALUE!</v>
      </c>
      <c r="X447" s="6" t="e">
        <f t="shared" si="292"/>
        <v>#VALUE!</v>
      </c>
      <c r="Y447" s="6" t="e">
        <f t="shared" si="293"/>
        <v>#VALUE!</v>
      </c>
      <c r="Z447" s="6" t="e">
        <f t="shared" si="294"/>
        <v>#VALUE!</v>
      </c>
      <c r="AA447" s="6" t="e">
        <f t="shared" si="295"/>
        <v>#VALUE!</v>
      </c>
      <c r="AB447" s="6">
        <f t="shared" si="296"/>
        <v>49</v>
      </c>
      <c r="AC447" s="6" t="e">
        <f t="shared" si="297"/>
        <v>#VALUE!</v>
      </c>
      <c r="AD447" s="6" t="e">
        <f t="shared" si="298"/>
        <v>#VALUE!</v>
      </c>
      <c r="AE447" s="6" t="e">
        <f t="shared" si="299"/>
        <v>#VALUE!</v>
      </c>
      <c r="AF447" s="6" t="e">
        <f t="shared" si="300"/>
        <v>#VALUE!</v>
      </c>
      <c r="AG447" s="6" t="e">
        <f t="shared" si="301"/>
        <v>#VALUE!</v>
      </c>
      <c r="AH447" s="6"/>
      <c r="AI447" s="6">
        <f t="shared" si="302"/>
        <v>47</v>
      </c>
      <c r="AJ447" s="6" t="str">
        <f t="shared" si="303"/>
        <v xml:space="preserve">5 </v>
      </c>
      <c r="AK447" s="6" t="e">
        <f t="shared" si="304"/>
        <v>#VALUE!</v>
      </c>
      <c r="AL447" s="6" t="e">
        <f t="shared" si="305"/>
        <v>#VALUE!</v>
      </c>
      <c r="AM447" s="6" t="e">
        <f t="shared" si="306"/>
        <v>#VALUE!</v>
      </c>
      <c r="AN447" s="6" t="e">
        <f t="shared" si="307"/>
        <v>#VALUE!</v>
      </c>
      <c r="AO447" s="6" t="e">
        <f t="shared" si="308"/>
        <v>#VALUE!</v>
      </c>
      <c r="AP447" s="6">
        <f t="shared" si="309"/>
        <v>2</v>
      </c>
      <c r="AQ447" s="6" t="e">
        <f t="shared" si="310"/>
        <v>#VALUE!</v>
      </c>
      <c r="AR447" s="6" t="e">
        <f t="shared" si="311"/>
        <v>#VALUE!</v>
      </c>
      <c r="AS447" s="6" t="e">
        <f t="shared" si="312"/>
        <v>#VALUE!</v>
      </c>
      <c r="AT447" s="6" t="e">
        <f t="shared" si="313"/>
        <v>#VALUE!</v>
      </c>
      <c r="AU447" s="6" t="e">
        <f t="shared" si="314"/>
        <v>#VALUE!</v>
      </c>
      <c r="AV447" s="12">
        <f>IFERROR(VLOOKUP(K447,'prika 24h list'!A:B,2,FALSE),0)</f>
        <v>0</v>
      </c>
    </row>
    <row r="448" spans="1:48" ht="28.8" x14ac:dyDescent="0.3">
      <c r="A448" s="1" t="s">
        <v>449</v>
      </c>
      <c r="B448" s="1">
        <v>2069942</v>
      </c>
      <c r="C448" s="16" t="s">
        <v>993</v>
      </c>
      <c r="D448" s="6" t="e">
        <f t="shared" si="272"/>
        <v>#VALUE!</v>
      </c>
      <c r="E448" s="6" t="e">
        <f t="shared" si="273"/>
        <v>#VALUE!</v>
      </c>
      <c r="F448" s="6" t="e">
        <f t="shared" si="274"/>
        <v>#VALUE!</v>
      </c>
      <c r="G448" s="6" t="e">
        <f t="shared" si="275"/>
        <v>#VALUE!</v>
      </c>
      <c r="H448" s="6" t="e">
        <f t="shared" si="276"/>
        <v>#VALUE!</v>
      </c>
      <c r="I448" s="6">
        <f t="shared" si="277"/>
        <v>49</v>
      </c>
      <c r="J448" s="6">
        <f t="shared" si="278"/>
        <v>97</v>
      </c>
      <c r="K448" s="9" t="str">
        <f t="shared" si="279"/>
        <v xml:space="preserve">פריקה וטעינה מותרת לרכב עד 4 טון מ-06:00 עד 9:45 </v>
      </c>
      <c r="L448" s="6" t="e">
        <f t="shared" si="280"/>
        <v>#VALUE!</v>
      </c>
      <c r="M448" s="6" t="e">
        <f t="shared" si="281"/>
        <v>#VALUE!</v>
      </c>
      <c r="N448" s="6" t="e">
        <f t="shared" si="282"/>
        <v>#VALUE!</v>
      </c>
      <c r="O448" s="6" t="e">
        <f t="shared" si="283"/>
        <v>#VALUE!</v>
      </c>
      <c r="P448" s="6" t="e">
        <f t="shared" si="284"/>
        <v>#VALUE!</v>
      </c>
      <c r="Q448" s="6">
        <f t="shared" si="285"/>
        <v>49</v>
      </c>
      <c r="R448" s="6" t="e">
        <f t="shared" si="286"/>
        <v>#VALUE!</v>
      </c>
      <c r="S448" s="6" t="e">
        <f t="shared" si="287"/>
        <v>#VALUE!</v>
      </c>
      <c r="T448" s="6" t="e">
        <f t="shared" si="288"/>
        <v>#VALUE!</v>
      </c>
      <c r="U448" s="6" t="e">
        <f t="shared" si="289"/>
        <v>#VALUE!</v>
      </c>
      <c r="V448" s="6" t="e">
        <f t="shared" si="290"/>
        <v>#VALUE!</v>
      </c>
      <c r="W448" s="6" t="e">
        <f t="shared" si="291"/>
        <v>#VALUE!</v>
      </c>
      <c r="X448" s="6" t="e">
        <f t="shared" si="292"/>
        <v>#VALUE!</v>
      </c>
      <c r="Y448" s="6" t="e">
        <f t="shared" si="293"/>
        <v>#VALUE!</v>
      </c>
      <c r="Z448" s="6" t="e">
        <f t="shared" si="294"/>
        <v>#VALUE!</v>
      </c>
      <c r="AA448" s="6" t="e">
        <f t="shared" si="295"/>
        <v>#VALUE!</v>
      </c>
      <c r="AB448" s="6">
        <f t="shared" si="296"/>
        <v>49</v>
      </c>
      <c r="AC448" s="6" t="e">
        <f t="shared" si="297"/>
        <v>#VALUE!</v>
      </c>
      <c r="AD448" s="6" t="e">
        <f t="shared" si="298"/>
        <v>#VALUE!</v>
      </c>
      <c r="AE448" s="6" t="e">
        <f t="shared" si="299"/>
        <v>#VALUE!</v>
      </c>
      <c r="AF448" s="6" t="e">
        <f t="shared" si="300"/>
        <v>#VALUE!</v>
      </c>
      <c r="AG448" s="6" t="e">
        <f t="shared" si="301"/>
        <v>#VALUE!</v>
      </c>
      <c r="AH448" s="6"/>
      <c r="AI448" s="6">
        <f t="shared" si="302"/>
        <v>47</v>
      </c>
      <c r="AJ448" s="6" t="str">
        <f t="shared" si="303"/>
        <v xml:space="preserve">5 </v>
      </c>
      <c r="AK448" s="6" t="e">
        <f t="shared" si="304"/>
        <v>#VALUE!</v>
      </c>
      <c r="AL448" s="6" t="e">
        <f t="shared" si="305"/>
        <v>#VALUE!</v>
      </c>
      <c r="AM448" s="6" t="e">
        <f t="shared" si="306"/>
        <v>#VALUE!</v>
      </c>
      <c r="AN448" s="6" t="e">
        <f t="shared" si="307"/>
        <v>#VALUE!</v>
      </c>
      <c r="AO448" s="6" t="e">
        <f t="shared" si="308"/>
        <v>#VALUE!</v>
      </c>
      <c r="AP448" s="6">
        <f t="shared" si="309"/>
        <v>2</v>
      </c>
      <c r="AQ448" s="6" t="e">
        <f t="shared" si="310"/>
        <v>#VALUE!</v>
      </c>
      <c r="AR448" s="6" t="e">
        <f t="shared" si="311"/>
        <v>#VALUE!</v>
      </c>
      <c r="AS448" s="6" t="e">
        <f t="shared" si="312"/>
        <v>#VALUE!</v>
      </c>
      <c r="AT448" s="6" t="e">
        <f t="shared" si="313"/>
        <v>#VALUE!</v>
      </c>
      <c r="AU448" s="6" t="e">
        <f t="shared" si="314"/>
        <v>#VALUE!</v>
      </c>
      <c r="AV448" s="12">
        <f>IFERROR(VLOOKUP(K448,'prika 24h list'!A:B,2,FALSE),0)</f>
        <v>0</v>
      </c>
    </row>
    <row r="449" spans="1:48" ht="43.2" x14ac:dyDescent="0.3">
      <c r="A449" s="1" t="s">
        <v>450</v>
      </c>
      <c r="B449" s="1">
        <v>2070914</v>
      </c>
      <c r="C449" s="16" t="s">
        <v>1009</v>
      </c>
      <c r="D449" s="6" t="e">
        <f t="shared" si="272"/>
        <v>#VALUE!</v>
      </c>
      <c r="E449" s="6" t="e">
        <f t="shared" si="273"/>
        <v>#VALUE!</v>
      </c>
      <c r="F449" s="6" t="e">
        <f t="shared" si="274"/>
        <v>#VALUE!</v>
      </c>
      <c r="G449" s="6" t="e">
        <f t="shared" si="275"/>
        <v>#VALUE!</v>
      </c>
      <c r="H449" s="6" t="e">
        <f t="shared" si="276"/>
        <v>#VALUE!</v>
      </c>
      <c r="I449" s="6">
        <f t="shared" si="277"/>
        <v>8</v>
      </c>
      <c r="J449" s="6">
        <f t="shared" si="278"/>
        <v>147</v>
      </c>
      <c r="K449" s="9" t="str">
        <f t="shared" si="279"/>
        <v xml:space="preserve">פריקה וטעינה רציפה מותרת לכלי רכב המוגדרים ברשיונם "משא", "מסחרי" ו- "אחוד" בלבד בימים א' עד ה' מ- 08:00 עד 10:00 בימי ו' מ- 08:00 עד 09:00 </v>
      </c>
      <c r="L449" s="6">
        <f t="shared" si="280"/>
        <v>88</v>
      </c>
      <c r="M449" s="6">
        <f t="shared" si="281"/>
        <v>102</v>
      </c>
      <c r="N449" s="6" t="str">
        <f t="shared" si="282"/>
        <v>08:00</v>
      </c>
      <c r="O449" s="6">
        <f t="shared" si="283"/>
        <v>111</v>
      </c>
      <c r="P449" s="6" t="str">
        <f t="shared" si="284"/>
        <v>10:00</v>
      </c>
      <c r="Q449" s="6">
        <f t="shared" si="285"/>
        <v>121</v>
      </c>
      <c r="R449" s="6" t="str">
        <f t="shared" si="286"/>
        <v>00 בימי ו'</v>
      </c>
      <c r="S449" s="6" t="e">
        <f t="shared" si="287"/>
        <v>#VALUE!</v>
      </c>
      <c r="T449" s="6" t="e">
        <f t="shared" si="288"/>
        <v>#VALUE!</v>
      </c>
      <c r="U449" s="6" t="e">
        <f t="shared" si="289"/>
        <v>#VALUE!</v>
      </c>
      <c r="V449" s="6" t="e">
        <f t="shared" si="290"/>
        <v>#VALUE!</v>
      </c>
      <c r="W449" s="6" t="e">
        <f t="shared" si="291"/>
        <v>#VALUE!</v>
      </c>
      <c r="X449" s="6" t="e">
        <f t="shared" si="292"/>
        <v>#VALUE!</v>
      </c>
      <c r="Y449" s="6" t="e">
        <f t="shared" si="293"/>
        <v>#VALUE!</v>
      </c>
      <c r="Z449" s="6" t="e">
        <f t="shared" si="294"/>
        <v>#VALUE!</v>
      </c>
      <c r="AA449" s="6" t="e">
        <f t="shared" si="295"/>
        <v>#VALUE!</v>
      </c>
      <c r="AB449" s="6">
        <f t="shared" si="296"/>
        <v>140</v>
      </c>
      <c r="AC449" s="6" t="e">
        <f t="shared" si="297"/>
        <v>#VALUE!</v>
      </c>
      <c r="AD449" s="6" t="e">
        <f t="shared" si="298"/>
        <v>#VALUE!</v>
      </c>
      <c r="AE449" s="6" t="e">
        <f t="shared" si="299"/>
        <v>#VALUE!</v>
      </c>
      <c r="AF449" s="6" t="e">
        <f t="shared" si="300"/>
        <v>#VALUE!</v>
      </c>
      <c r="AG449" s="6" t="e">
        <f t="shared" si="301"/>
        <v>#VALUE!</v>
      </c>
      <c r="AH449" s="6"/>
      <c r="AI449" s="6">
        <f t="shared" si="302"/>
        <v>119</v>
      </c>
      <c r="AJ449" s="6" t="str">
        <f t="shared" si="303"/>
        <v xml:space="preserve">ו' מ- 08:00 עד 09:00 </v>
      </c>
      <c r="AK449" s="6">
        <f t="shared" si="304"/>
        <v>1</v>
      </c>
      <c r="AL449" s="6">
        <f t="shared" si="305"/>
        <v>9</v>
      </c>
      <c r="AM449" s="6" t="str">
        <f t="shared" si="306"/>
        <v>08:00</v>
      </c>
      <c r="AN449" s="6">
        <f t="shared" si="307"/>
        <v>18</v>
      </c>
      <c r="AO449" s="6" t="str">
        <f t="shared" si="308"/>
        <v>09:00</v>
      </c>
      <c r="AP449" s="6">
        <f t="shared" si="309"/>
        <v>21</v>
      </c>
      <c r="AQ449" s="6" t="str">
        <f t="shared" si="310"/>
        <v xml:space="preserve">00 </v>
      </c>
      <c r="AR449" s="6" t="e">
        <f t="shared" si="311"/>
        <v>#VALUE!</v>
      </c>
      <c r="AS449" s="6" t="e">
        <f t="shared" si="312"/>
        <v>#VALUE!</v>
      </c>
      <c r="AT449" s="6" t="e">
        <f t="shared" si="313"/>
        <v>#VALUE!</v>
      </c>
      <c r="AU449" s="6" t="e">
        <f t="shared" si="314"/>
        <v>#VALUE!</v>
      </c>
      <c r="AV449" s="12">
        <f>IFERROR(VLOOKUP(K449,'prika 24h list'!A:B,2,FALSE),0)</f>
        <v>0</v>
      </c>
    </row>
    <row r="450" spans="1:48" x14ac:dyDescent="0.3">
      <c r="A450" s="1" t="s">
        <v>451</v>
      </c>
      <c r="B450" s="1">
        <v>2073714</v>
      </c>
      <c r="C450" s="16" t="s">
        <v>1010</v>
      </c>
      <c r="D450" s="6" t="e">
        <f t="shared" si="272"/>
        <v>#VALUE!</v>
      </c>
      <c r="E450" s="6" t="e">
        <f t="shared" si="273"/>
        <v>#VALUE!</v>
      </c>
      <c r="F450" s="6" t="e">
        <f t="shared" si="274"/>
        <v>#VALUE!</v>
      </c>
      <c r="G450" s="6" t="e">
        <f t="shared" si="275"/>
        <v>#VALUE!</v>
      </c>
      <c r="H450" s="6" t="e">
        <f t="shared" si="276"/>
        <v>#VALUE!</v>
      </c>
      <c r="I450" s="6">
        <f t="shared" si="277"/>
        <v>32</v>
      </c>
      <c r="J450" s="6">
        <f t="shared" si="278"/>
        <v>50</v>
      </c>
      <c r="K450" s="9" t="str">
        <f t="shared" si="279"/>
        <v xml:space="preserve">פריקה וטעינה מותרת </v>
      </c>
      <c r="L450" s="6" t="e">
        <f t="shared" si="280"/>
        <v>#VALUE!</v>
      </c>
      <c r="M450" s="6" t="e">
        <f t="shared" si="281"/>
        <v>#VALUE!</v>
      </c>
      <c r="N450" s="6" t="e">
        <f t="shared" si="282"/>
        <v>#VALUE!</v>
      </c>
      <c r="O450" s="6" t="e">
        <f t="shared" si="283"/>
        <v>#VALUE!</v>
      </c>
      <c r="P450" s="6" t="e">
        <f t="shared" si="284"/>
        <v>#VALUE!</v>
      </c>
      <c r="Q450" s="6">
        <f t="shared" si="285"/>
        <v>19</v>
      </c>
      <c r="R450" s="6" t="e">
        <f t="shared" si="286"/>
        <v>#VALUE!</v>
      </c>
      <c r="S450" s="6" t="e">
        <f t="shared" si="287"/>
        <v>#VALUE!</v>
      </c>
      <c r="T450" s="6" t="e">
        <f t="shared" si="288"/>
        <v>#VALUE!</v>
      </c>
      <c r="U450" s="6" t="e">
        <f t="shared" si="289"/>
        <v>#VALUE!</v>
      </c>
      <c r="V450" s="6" t="e">
        <f t="shared" si="290"/>
        <v>#VALUE!</v>
      </c>
      <c r="W450" s="6" t="e">
        <f t="shared" si="291"/>
        <v>#VALUE!</v>
      </c>
      <c r="X450" s="6" t="e">
        <f t="shared" si="292"/>
        <v>#VALUE!</v>
      </c>
      <c r="Y450" s="6" t="e">
        <f t="shared" si="293"/>
        <v>#VALUE!</v>
      </c>
      <c r="Z450" s="6" t="e">
        <f t="shared" si="294"/>
        <v>#VALUE!</v>
      </c>
      <c r="AA450" s="6" t="e">
        <f t="shared" si="295"/>
        <v>#VALUE!</v>
      </c>
      <c r="AB450" s="6">
        <f t="shared" si="296"/>
        <v>19</v>
      </c>
      <c r="AC450" s="6" t="e">
        <f t="shared" si="297"/>
        <v>#VALUE!</v>
      </c>
      <c r="AD450" s="6" t="e">
        <f t="shared" si="298"/>
        <v>#VALUE!</v>
      </c>
      <c r="AE450" s="6" t="e">
        <f t="shared" si="299"/>
        <v>#VALUE!</v>
      </c>
      <c r="AF450" s="6" t="e">
        <f t="shared" si="300"/>
        <v>#VALUE!</v>
      </c>
      <c r="AG450" s="6" t="e">
        <f t="shared" si="301"/>
        <v>#VALUE!</v>
      </c>
      <c r="AH450" s="6"/>
      <c r="AI450" s="6">
        <f t="shared" si="302"/>
        <v>17</v>
      </c>
      <c r="AJ450" s="6" t="str">
        <f t="shared" si="303"/>
        <v xml:space="preserve">ת </v>
      </c>
      <c r="AK450" s="6" t="e">
        <f t="shared" si="304"/>
        <v>#VALUE!</v>
      </c>
      <c r="AL450" s="6" t="e">
        <f t="shared" si="305"/>
        <v>#VALUE!</v>
      </c>
      <c r="AM450" s="6" t="e">
        <f t="shared" si="306"/>
        <v>#VALUE!</v>
      </c>
      <c r="AN450" s="6" t="e">
        <f t="shared" si="307"/>
        <v>#VALUE!</v>
      </c>
      <c r="AO450" s="6" t="e">
        <f t="shared" si="308"/>
        <v>#VALUE!</v>
      </c>
      <c r="AP450" s="6">
        <f t="shared" si="309"/>
        <v>2</v>
      </c>
      <c r="AQ450" s="6" t="e">
        <f t="shared" si="310"/>
        <v>#VALUE!</v>
      </c>
      <c r="AR450" s="6" t="e">
        <f t="shared" si="311"/>
        <v>#VALUE!</v>
      </c>
      <c r="AS450" s="6" t="e">
        <f t="shared" si="312"/>
        <v>#VALUE!</v>
      </c>
      <c r="AT450" s="6" t="e">
        <f t="shared" si="313"/>
        <v>#VALUE!</v>
      </c>
      <c r="AU450" s="6" t="e">
        <f t="shared" si="314"/>
        <v>#VALUE!</v>
      </c>
      <c r="AV450" s="12">
        <f>IFERROR(VLOOKUP(K450,'prika 24h list'!A:B,2,FALSE),0)</f>
        <v>0</v>
      </c>
    </row>
    <row r="451" spans="1:48" ht="57.6" x14ac:dyDescent="0.3">
      <c r="A451" s="1" t="s">
        <v>452</v>
      </c>
      <c r="B451" s="1">
        <v>2075293</v>
      </c>
      <c r="C451" s="16" t="s">
        <v>1011</v>
      </c>
      <c r="D451" s="6" t="e">
        <f t="shared" ref="D451:D514" si="315">FIND("מטר",C451)</f>
        <v>#VALUE!</v>
      </c>
      <c r="E451" s="6" t="e">
        <f t="shared" ref="E451:E514" si="316">MID(C451,D451-6,5)</f>
        <v>#VALUE!</v>
      </c>
      <c r="F451" s="6" t="e">
        <f t="shared" ref="F451:F514" si="317">FIND(" ",E451)</f>
        <v>#VALUE!</v>
      </c>
      <c r="G451" s="6" t="e">
        <f t="shared" ref="G451:G514" si="318">LEN(E451)</f>
        <v>#VALUE!</v>
      </c>
      <c r="H451" s="6" t="e">
        <f t="shared" ref="H451:H514" si="319">_xlfn.NUMBERVALUE(MID(E451,F451+1,G451-F451))</f>
        <v>#VALUE!</v>
      </c>
      <c r="I451" s="6">
        <f t="shared" ref="I451:I514" si="320">FIND("פריקה",C451)</f>
        <v>14</v>
      </c>
      <c r="J451" s="6">
        <f t="shared" ref="J451:J514" si="321">LEN(C451)</f>
        <v>171</v>
      </c>
      <c r="K451" s="9" t="str">
        <f t="shared" ref="K451:K514" si="322">RIGHT(C451,J451-I451+1)</f>
        <v xml:space="preserve">פריקה וטעינה בלבד בימים בשעות א' – ה' מ-09:00 עד 16:00 ו' מ-09:00 עד 14:00 מותרת חניה בימים בשעות א' – ה' מ-16:00 עד 06:30 ו' מ-14:00 עד 06:30 למחרת השבת/החג </v>
      </c>
      <c r="L451" s="6" t="e">
        <f t="shared" ref="L451:L514" si="323">FIND("א' עד ה'",$K451)</f>
        <v>#VALUE!</v>
      </c>
      <c r="M451" s="6" t="e">
        <f t="shared" ref="M451:M514" si="324">FIND(":",$K451,L451)</f>
        <v>#VALUE!</v>
      </c>
      <c r="N451" s="6" t="e">
        <f t="shared" ref="N451:N514" si="325">MID($K451,M451-2,5)</f>
        <v>#VALUE!</v>
      </c>
      <c r="O451" s="6" t="e">
        <f t="shared" ref="O451:O514" si="326">FIND(":",$K451,M451+1)</f>
        <v>#VALUE!</v>
      </c>
      <c r="P451" s="6" t="e">
        <f t="shared" ref="P451:P514" si="327">MID($K451,O451-2,5)</f>
        <v>#VALUE!</v>
      </c>
      <c r="Q451" s="6">
        <f t="shared" ref="Q451:Q514" si="328">IFERROR(FIND("'",$K451,O451+1),LEN($K451))</f>
        <v>158</v>
      </c>
      <c r="R451" s="6" t="e">
        <f t="shared" ref="R451:R514" si="329">MID($K451,O451+1,Q451-O451)</f>
        <v>#VALUE!</v>
      </c>
      <c r="S451" s="6" t="e">
        <f t="shared" ref="S451:S514" si="330">FIND(":",R451)</f>
        <v>#VALUE!</v>
      </c>
      <c r="T451" s="6" t="e">
        <f t="shared" ref="T451:T514" si="331">MID(R451,S451-2,5)</f>
        <v>#VALUE!</v>
      </c>
      <c r="U451" s="6" t="e">
        <f t="shared" ref="U451:U514" si="332">FIND(":",R451,S451+1)</f>
        <v>#VALUE!</v>
      </c>
      <c r="V451" s="6" t="e">
        <f t="shared" ref="V451:V514" si="333">MID(R451,U451-2,5)</f>
        <v>#VALUE!</v>
      </c>
      <c r="W451" s="6" t="e">
        <f t="shared" ref="W451:W514" si="334">FIND("א' עד ו'",$K451)</f>
        <v>#VALUE!</v>
      </c>
      <c r="X451" s="6" t="e">
        <f t="shared" ref="X451:X514" si="335">FIND(":",$K451,W451)</f>
        <v>#VALUE!</v>
      </c>
      <c r="Y451" s="6" t="e">
        <f t="shared" ref="Y451:Y514" si="336">MID($K451,X451-2,5)</f>
        <v>#VALUE!</v>
      </c>
      <c r="Z451" s="6" t="e">
        <f t="shared" ref="Z451:Z514" si="337">FIND(":",$K451,X451+1)</f>
        <v>#VALUE!</v>
      </c>
      <c r="AA451" s="6" t="e">
        <f t="shared" ref="AA451:AA514" si="338">MID($K451,Z451-2,5)</f>
        <v>#VALUE!</v>
      </c>
      <c r="AB451" s="6">
        <f t="shared" ref="AB451:AB514" si="339">IFERROR(FIND("'",$K451,Z451+1),LEN($K451))</f>
        <v>158</v>
      </c>
      <c r="AC451" s="6" t="e">
        <f t="shared" ref="AC451:AC514" si="340">MID($K451,Z451+1,AB451-Z451)</f>
        <v>#VALUE!</v>
      </c>
      <c r="AD451" s="6" t="e">
        <f t="shared" ref="AD451:AD514" si="341">FIND(":",AC451)</f>
        <v>#VALUE!</v>
      </c>
      <c r="AE451" s="6" t="e">
        <f t="shared" ref="AE451:AE514" si="342">MID(AC451,AD451-2,5)</f>
        <v>#VALUE!</v>
      </c>
      <c r="AF451" s="6" t="e">
        <f t="shared" ref="AF451:AF514" si="343">FIND(":",AC451,AD451+1)</f>
        <v>#VALUE!</v>
      </c>
      <c r="AG451" s="6" t="e">
        <f t="shared" ref="AG451:AG514" si="344">MID(AC451,AF451-2,5)</f>
        <v>#VALUE!</v>
      </c>
      <c r="AH451" s="6"/>
      <c r="AI451" s="6">
        <f t="shared" ref="AI451:AI514" si="345">MAX(IFERROR(Q451-2,0),IFERROR(O451+2,0),IFERROR(Z451+2,0))</f>
        <v>156</v>
      </c>
      <c r="AJ451" s="6" t="str">
        <f t="shared" ref="AJ451:AJ514" si="346">RIGHT(K451,LEN(K451)-AI451)</f>
        <v xml:space="preserve">ג </v>
      </c>
      <c r="AK451" s="6" t="e">
        <f t="shared" ref="AK451:AK514" si="347">FIND("ו' ",$AJ451)</f>
        <v>#VALUE!</v>
      </c>
      <c r="AL451" s="6" t="e">
        <f t="shared" ref="AL451:AL514" si="348">FIND(":",$AJ451,AK451)</f>
        <v>#VALUE!</v>
      </c>
      <c r="AM451" s="6" t="e">
        <f t="shared" ref="AM451:AM514" si="349">MID($AJ451,AL451-2,5)</f>
        <v>#VALUE!</v>
      </c>
      <c r="AN451" s="6" t="e">
        <f t="shared" ref="AN451:AN514" si="350">FIND(":",$AJ451,AL451+1)</f>
        <v>#VALUE!</v>
      </c>
      <c r="AO451" s="6" t="e">
        <f t="shared" ref="AO451:AO514" si="351">MID($AJ451,AN451-2,5)</f>
        <v>#VALUE!</v>
      </c>
      <c r="AP451" s="6">
        <f t="shared" ref="AP451:AP514" si="352">IFERROR(FIND("'",$AJ451,AN451+1),LEN($AJ451))</f>
        <v>2</v>
      </c>
      <c r="AQ451" s="6" t="e">
        <f t="shared" ref="AQ451:AQ514" si="353">MID($AJ451,AN451+1,AP451-AN451)</f>
        <v>#VALUE!</v>
      </c>
      <c r="AR451" s="6" t="e">
        <f t="shared" ref="AR451:AR514" si="354">FIND(":",AQ451)</f>
        <v>#VALUE!</v>
      </c>
      <c r="AS451" s="6" t="e">
        <f t="shared" ref="AS451:AS514" si="355">MID(AQ451,AR451-2,5)</f>
        <v>#VALUE!</v>
      </c>
      <c r="AT451" s="6" t="e">
        <f t="shared" ref="AT451:AT514" si="356">FIND(":",AQ451,AR451+1)</f>
        <v>#VALUE!</v>
      </c>
      <c r="AU451" s="6" t="e">
        <f t="shared" ref="AU451:AU514" si="357">MID(AQ451,AT451-2,5)</f>
        <v>#VALUE!</v>
      </c>
      <c r="AV451" s="12">
        <f>IFERROR(VLOOKUP(K451,'prika 24h list'!A:B,2,FALSE),0)</f>
        <v>0</v>
      </c>
    </row>
    <row r="452" spans="1:48" ht="57.6" x14ac:dyDescent="0.3">
      <c r="A452" s="1" t="s">
        <v>453</v>
      </c>
      <c r="B452" s="1">
        <v>2075305</v>
      </c>
      <c r="C452" s="16" t="s">
        <v>1011</v>
      </c>
      <c r="D452" s="6" t="e">
        <f t="shared" si="315"/>
        <v>#VALUE!</v>
      </c>
      <c r="E452" s="6" t="e">
        <f t="shared" si="316"/>
        <v>#VALUE!</v>
      </c>
      <c r="F452" s="6" t="e">
        <f t="shared" si="317"/>
        <v>#VALUE!</v>
      </c>
      <c r="G452" s="6" t="e">
        <f t="shared" si="318"/>
        <v>#VALUE!</v>
      </c>
      <c r="H452" s="6" t="e">
        <f t="shared" si="319"/>
        <v>#VALUE!</v>
      </c>
      <c r="I452" s="6">
        <f t="shared" si="320"/>
        <v>14</v>
      </c>
      <c r="J452" s="6">
        <f t="shared" si="321"/>
        <v>171</v>
      </c>
      <c r="K452" s="9" t="str">
        <f t="shared" si="322"/>
        <v xml:space="preserve">פריקה וטעינה בלבד בימים בשעות א' – ה' מ-09:00 עד 16:00 ו' מ-09:00 עד 14:00 מותרת חניה בימים בשעות א' – ה' מ-16:00 עד 06:30 ו' מ-14:00 עד 06:30 למחרת השבת/החג </v>
      </c>
      <c r="L452" s="6" t="e">
        <f t="shared" si="323"/>
        <v>#VALUE!</v>
      </c>
      <c r="M452" s="6" t="e">
        <f t="shared" si="324"/>
        <v>#VALUE!</v>
      </c>
      <c r="N452" s="6" t="e">
        <f t="shared" si="325"/>
        <v>#VALUE!</v>
      </c>
      <c r="O452" s="6" t="e">
        <f t="shared" si="326"/>
        <v>#VALUE!</v>
      </c>
      <c r="P452" s="6" t="e">
        <f t="shared" si="327"/>
        <v>#VALUE!</v>
      </c>
      <c r="Q452" s="6">
        <f t="shared" si="328"/>
        <v>158</v>
      </c>
      <c r="R452" s="6" t="e">
        <f t="shared" si="329"/>
        <v>#VALUE!</v>
      </c>
      <c r="S452" s="6" t="e">
        <f t="shared" si="330"/>
        <v>#VALUE!</v>
      </c>
      <c r="T452" s="6" t="e">
        <f t="shared" si="331"/>
        <v>#VALUE!</v>
      </c>
      <c r="U452" s="6" t="e">
        <f t="shared" si="332"/>
        <v>#VALUE!</v>
      </c>
      <c r="V452" s="6" t="e">
        <f t="shared" si="333"/>
        <v>#VALUE!</v>
      </c>
      <c r="W452" s="6" t="e">
        <f t="shared" si="334"/>
        <v>#VALUE!</v>
      </c>
      <c r="X452" s="6" t="e">
        <f t="shared" si="335"/>
        <v>#VALUE!</v>
      </c>
      <c r="Y452" s="6" t="e">
        <f t="shared" si="336"/>
        <v>#VALUE!</v>
      </c>
      <c r="Z452" s="6" t="e">
        <f t="shared" si="337"/>
        <v>#VALUE!</v>
      </c>
      <c r="AA452" s="6" t="e">
        <f t="shared" si="338"/>
        <v>#VALUE!</v>
      </c>
      <c r="AB452" s="6">
        <f t="shared" si="339"/>
        <v>158</v>
      </c>
      <c r="AC452" s="6" t="e">
        <f t="shared" si="340"/>
        <v>#VALUE!</v>
      </c>
      <c r="AD452" s="6" t="e">
        <f t="shared" si="341"/>
        <v>#VALUE!</v>
      </c>
      <c r="AE452" s="6" t="e">
        <f t="shared" si="342"/>
        <v>#VALUE!</v>
      </c>
      <c r="AF452" s="6" t="e">
        <f t="shared" si="343"/>
        <v>#VALUE!</v>
      </c>
      <c r="AG452" s="6" t="e">
        <f t="shared" si="344"/>
        <v>#VALUE!</v>
      </c>
      <c r="AH452" s="6"/>
      <c r="AI452" s="6">
        <f t="shared" si="345"/>
        <v>156</v>
      </c>
      <c r="AJ452" s="6" t="str">
        <f t="shared" si="346"/>
        <v xml:space="preserve">ג </v>
      </c>
      <c r="AK452" s="6" t="e">
        <f t="shared" si="347"/>
        <v>#VALUE!</v>
      </c>
      <c r="AL452" s="6" t="e">
        <f t="shared" si="348"/>
        <v>#VALUE!</v>
      </c>
      <c r="AM452" s="6" t="e">
        <f t="shared" si="349"/>
        <v>#VALUE!</v>
      </c>
      <c r="AN452" s="6" t="e">
        <f t="shared" si="350"/>
        <v>#VALUE!</v>
      </c>
      <c r="AO452" s="6" t="e">
        <f t="shared" si="351"/>
        <v>#VALUE!</v>
      </c>
      <c r="AP452" s="6">
        <f t="shared" si="352"/>
        <v>2</v>
      </c>
      <c r="AQ452" s="6" t="e">
        <f t="shared" si="353"/>
        <v>#VALUE!</v>
      </c>
      <c r="AR452" s="6" t="e">
        <f t="shared" si="354"/>
        <v>#VALUE!</v>
      </c>
      <c r="AS452" s="6" t="e">
        <f t="shared" si="355"/>
        <v>#VALUE!</v>
      </c>
      <c r="AT452" s="6" t="e">
        <f t="shared" si="356"/>
        <v>#VALUE!</v>
      </c>
      <c r="AU452" s="6" t="e">
        <f t="shared" si="357"/>
        <v>#VALUE!</v>
      </c>
      <c r="AV452" s="12">
        <f>IFERROR(VLOOKUP(K452,'prika 24h list'!A:B,2,FALSE),0)</f>
        <v>0</v>
      </c>
    </row>
    <row r="453" spans="1:48" ht="57.6" x14ac:dyDescent="0.3">
      <c r="A453" s="1" t="s">
        <v>454</v>
      </c>
      <c r="B453" s="1">
        <v>2075879</v>
      </c>
      <c r="C453" s="16" t="s">
        <v>1012</v>
      </c>
      <c r="D453" s="6" t="e">
        <f t="shared" si="315"/>
        <v>#VALUE!</v>
      </c>
      <c r="E453" s="6" t="e">
        <f t="shared" si="316"/>
        <v>#VALUE!</v>
      </c>
      <c r="F453" s="6" t="e">
        <f t="shared" si="317"/>
        <v>#VALUE!</v>
      </c>
      <c r="G453" s="6" t="e">
        <f t="shared" si="318"/>
        <v>#VALUE!</v>
      </c>
      <c r="H453" s="6" t="e">
        <f t="shared" si="319"/>
        <v>#VALUE!</v>
      </c>
      <c r="I453" s="6">
        <f t="shared" si="320"/>
        <v>14</v>
      </c>
      <c r="J453" s="6">
        <f t="shared" si="321"/>
        <v>169</v>
      </c>
      <c r="K453" s="9" t="str">
        <f t="shared" si="322"/>
        <v xml:space="preserve">פריקה וטעינה בלבד בימים א' – ה' מ 09:00 עד 16:00 בימי ו' מ 09:00 עד 14:00 מותרת החניה בימים א' – ה' מ 16:00 עד 06:30 בימי ו' מ 14:00 עד 06:30 למחרת בשבת/חג </v>
      </c>
      <c r="L453" s="6" t="e">
        <f t="shared" si="323"/>
        <v>#VALUE!</v>
      </c>
      <c r="M453" s="6" t="e">
        <f t="shared" si="324"/>
        <v>#VALUE!</v>
      </c>
      <c r="N453" s="6" t="e">
        <f t="shared" si="325"/>
        <v>#VALUE!</v>
      </c>
      <c r="O453" s="6" t="e">
        <f t="shared" si="326"/>
        <v>#VALUE!</v>
      </c>
      <c r="P453" s="6" t="e">
        <f t="shared" si="327"/>
        <v>#VALUE!</v>
      </c>
      <c r="Q453" s="6">
        <f t="shared" si="328"/>
        <v>156</v>
      </c>
      <c r="R453" s="6" t="e">
        <f t="shared" si="329"/>
        <v>#VALUE!</v>
      </c>
      <c r="S453" s="6" t="e">
        <f t="shared" si="330"/>
        <v>#VALUE!</v>
      </c>
      <c r="T453" s="6" t="e">
        <f t="shared" si="331"/>
        <v>#VALUE!</v>
      </c>
      <c r="U453" s="6" t="e">
        <f t="shared" si="332"/>
        <v>#VALUE!</v>
      </c>
      <c r="V453" s="6" t="e">
        <f t="shared" si="333"/>
        <v>#VALUE!</v>
      </c>
      <c r="W453" s="6" t="e">
        <f t="shared" si="334"/>
        <v>#VALUE!</v>
      </c>
      <c r="X453" s="6" t="e">
        <f t="shared" si="335"/>
        <v>#VALUE!</v>
      </c>
      <c r="Y453" s="6" t="e">
        <f t="shared" si="336"/>
        <v>#VALUE!</v>
      </c>
      <c r="Z453" s="6" t="e">
        <f t="shared" si="337"/>
        <v>#VALUE!</v>
      </c>
      <c r="AA453" s="6" t="e">
        <f t="shared" si="338"/>
        <v>#VALUE!</v>
      </c>
      <c r="AB453" s="6">
        <f t="shared" si="339"/>
        <v>156</v>
      </c>
      <c r="AC453" s="6" t="e">
        <f t="shared" si="340"/>
        <v>#VALUE!</v>
      </c>
      <c r="AD453" s="6" t="e">
        <f t="shared" si="341"/>
        <v>#VALUE!</v>
      </c>
      <c r="AE453" s="6" t="e">
        <f t="shared" si="342"/>
        <v>#VALUE!</v>
      </c>
      <c r="AF453" s="6" t="e">
        <f t="shared" si="343"/>
        <v>#VALUE!</v>
      </c>
      <c r="AG453" s="6" t="e">
        <f t="shared" si="344"/>
        <v>#VALUE!</v>
      </c>
      <c r="AH453" s="6"/>
      <c r="AI453" s="6">
        <f t="shared" si="345"/>
        <v>154</v>
      </c>
      <c r="AJ453" s="6" t="str">
        <f t="shared" si="346"/>
        <v xml:space="preserve">ג </v>
      </c>
      <c r="AK453" s="6" t="e">
        <f t="shared" si="347"/>
        <v>#VALUE!</v>
      </c>
      <c r="AL453" s="6" t="e">
        <f t="shared" si="348"/>
        <v>#VALUE!</v>
      </c>
      <c r="AM453" s="6" t="e">
        <f t="shared" si="349"/>
        <v>#VALUE!</v>
      </c>
      <c r="AN453" s="6" t="e">
        <f t="shared" si="350"/>
        <v>#VALUE!</v>
      </c>
      <c r="AO453" s="6" t="e">
        <f t="shared" si="351"/>
        <v>#VALUE!</v>
      </c>
      <c r="AP453" s="6">
        <f t="shared" si="352"/>
        <v>2</v>
      </c>
      <c r="AQ453" s="6" t="e">
        <f t="shared" si="353"/>
        <v>#VALUE!</v>
      </c>
      <c r="AR453" s="6" t="e">
        <f t="shared" si="354"/>
        <v>#VALUE!</v>
      </c>
      <c r="AS453" s="6" t="e">
        <f t="shared" si="355"/>
        <v>#VALUE!</v>
      </c>
      <c r="AT453" s="6" t="e">
        <f t="shared" si="356"/>
        <v>#VALUE!</v>
      </c>
      <c r="AU453" s="6" t="e">
        <f t="shared" si="357"/>
        <v>#VALUE!</v>
      </c>
      <c r="AV453" s="12">
        <f>IFERROR(VLOOKUP(K453,'prika 24h list'!A:B,2,FALSE),0)</f>
        <v>0</v>
      </c>
    </row>
    <row r="454" spans="1:48" ht="201.6" x14ac:dyDescent="0.3">
      <c r="A454" s="1" t="s">
        <v>455</v>
      </c>
      <c r="B454" s="1">
        <v>2076440</v>
      </c>
      <c r="C454" s="16" t="s">
        <v>1013</v>
      </c>
      <c r="D454" s="6">
        <f t="shared" si="315"/>
        <v>17</v>
      </c>
      <c r="E454" s="6" t="str">
        <f t="shared" si="316"/>
        <v>קף 10</v>
      </c>
      <c r="F454" s="6">
        <f t="shared" si="317"/>
        <v>3</v>
      </c>
      <c r="G454" s="6">
        <f t="shared" si="318"/>
        <v>5</v>
      </c>
      <c r="H454" s="6">
        <f t="shared" si="319"/>
        <v>10</v>
      </c>
      <c r="I454" s="6">
        <f t="shared" si="320"/>
        <v>27</v>
      </c>
      <c r="J454" s="6">
        <f t="shared" si="321"/>
        <v>225</v>
      </c>
      <c r="K454" s="9" t="str">
        <f t="shared" si="322"/>
        <v xml:space="preserve">פריקה וטעינה רציפה לכלי רכב המוגדרים ברשיונם "משא", "מסחרי" ו"אחוד" בלבד בימי א-ה מ-07:00 עד 19:00 ו' וערבי חג מ-07:00 עד 13:00 רכב החונה בניגוד לחוק יגרר ביתר הימים והשעות מותרת החניה לכל סוגי הרכב </v>
      </c>
      <c r="L454" s="6" t="e">
        <f t="shared" si="323"/>
        <v>#VALUE!</v>
      </c>
      <c r="M454" s="6" t="e">
        <f t="shared" si="324"/>
        <v>#VALUE!</v>
      </c>
      <c r="N454" s="6" t="e">
        <f t="shared" si="325"/>
        <v>#VALUE!</v>
      </c>
      <c r="O454" s="6" t="e">
        <f t="shared" si="326"/>
        <v>#VALUE!</v>
      </c>
      <c r="P454" s="6" t="e">
        <f t="shared" si="327"/>
        <v>#VALUE!</v>
      </c>
      <c r="Q454" s="6">
        <f t="shared" si="328"/>
        <v>199</v>
      </c>
      <c r="R454" s="6" t="e">
        <f t="shared" si="329"/>
        <v>#VALUE!</v>
      </c>
      <c r="S454" s="6" t="e">
        <f t="shared" si="330"/>
        <v>#VALUE!</v>
      </c>
      <c r="T454" s="6" t="e">
        <f t="shared" si="331"/>
        <v>#VALUE!</v>
      </c>
      <c r="U454" s="6" t="e">
        <f t="shared" si="332"/>
        <v>#VALUE!</v>
      </c>
      <c r="V454" s="6" t="e">
        <f t="shared" si="333"/>
        <v>#VALUE!</v>
      </c>
      <c r="W454" s="6" t="e">
        <f t="shared" si="334"/>
        <v>#VALUE!</v>
      </c>
      <c r="X454" s="6" t="e">
        <f t="shared" si="335"/>
        <v>#VALUE!</v>
      </c>
      <c r="Y454" s="6" t="e">
        <f t="shared" si="336"/>
        <v>#VALUE!</v>
      </c>
      <c r="Z454" s="6" t="e">
        <f t="shared" si="337"/>
        <v>#VALUE!</v>
      </c>
      <c r="AA454" s="6" t="e">
        <f t="shared" si="338"/>
        <v>#VALUE!</v>
      </c>
      <c r="AB454" s="6">
        <f t="shared" si="339"/>
        <v>199</v>
      </c>
      <c r="AC454" s="6" t="e">
        <f t="shared" si="340"/>
        <v>#VALUE!</v>
      </c>
      <c r="AD454" s="6" t="e">
        <f t="shared" si="341"/>
        <v>#VALUE!</v>
      </c>
      <c r="AE454" s="6" t="e">
        <f t="shared" si="342"/>
        <v>#VALUE!</v>
      </c>
      <c r="AF454" s="6" t="e">
        <f t="shared" si="343"/>
        <v>#VALUE!</v>
      </c>
      <c r="AG454" s="6" t="e">
        <f t="shared" si="344"/>
        <v>#VALUE!</v>
      </c>
      <c r="AH454" s="6"/>
      <c r="AI454" s="6">
        <f t="shared" si="345"/>
        <v>197</v>
      </c>
      <c r="AJ454" s="6" t="str">
        <f t="shared" si="346"/>
        <v xml:space="preserve">ב </v>
      </c>
      <c r="AK454" s="6" t="e">
        <f t="shared" si="347"/>
        <v>#VALUE!</v>
      </c>
      <c r="AL454" s="6" t="e">
        <f t="shared" si="348"/>
        <v>#VALUE!</v>
      </c>
      <c r="AM454" s="6" t="e">
        <f t="shared" si="349"/>
        <v>#VALUE!</v>
      </c>
      <c r="AN454" s="6" t="e">
        <f t="shared" si="350"/>
        <v>#VALUE!</v>
      </c>
      <c r="AO454" s="6" t="e">
        <f t="shared" si="351"/>
        <v>#VALUE!</v>
      </c>
      <c r="AP454" s="6">
        <f t="shared" si="352"/>
        <v>2</v>
      </c>
      <c r="AQ454" s="6" t="e">
        <f t="shared" si="353"/>
        <v>#VALUE!</v>
      </c>
      <c r="AR454" s="6" t="e">
        <f t="shared" si="354"/>
        <v>#VALUE!</v>
      </c>
      <c r="AS454" s="6" t="e">
        <f t="shared" si="355"/>
        <v>#VALUE!</v>
      </c>
      <c r="AT454" s="6" t="e">
        <f t="shared" si="356"/>
        <v>#VALUE!</v>
      </c>
      <c r="AU454" s="6" t="e">
        <f t="shared" si="357"/>
        <v>#VALUE!</v>
      </c>
      <c r="AV454" s="12">
        <f>IFERROR(VLOOKUP(K454,'prika 24h list'!A:B,2,FALSE),0)</f>
        <v>0</v>
      </c>
    </row>
    <row r="455" spans="1:48" ht="144" x14ac:dyDescent="0.3">
      <c r="A455" s="1" t="s">
        <v>456</v>
      </c>
      <c r="B455" s="1">
        <v>2083228</v>
      </c>
      <c r="C455" s="16" t="s">
        <v>1014</v>
      </c>
      <c r="D455" s="6">
        <f t="shared" si="315"/>
        <v>17</v>
      </c>
      <c r="E455" s="6" t="str">
        <f t="shared" si="316"/>
        <v>קף 14</v>
      </c>
      <c r="F455" s="6">
        <f t="shared" si="317"/>
        <v>3</v>
      </c>
      <c r="G455" s="6">
        <f t="shared" si="318"/>
        <v>5</v>
      </c>
      <c r="H455" s="6">
        <f t="shared" si="319"/>
        <v>14</v>
      </c>
      <c r="I455" s="6">
        <f t="shared" si="320"/>
        <v>27</v>
      </c>
      <c r="J455" s="6">
        <f t="shared" si="321"/>
        <v>198</v>
      </c>
      <c r="K455" s="9" t="str">
        <f t="shared" si="322"/>
        <v xml:space="preserve">פריקה וטעינה רציפה לכלי רכב המוגדרים ברישיונם "מסחרי", "משא" ו-"אחוד" בלבד בימים א' עד ה' מ 09:00 עד 16:00 רכב חונה בניגוד לחוק – יגרר ביתר השעות החניה מותרת לכל סוגי הרכב </v>
      </c>
      <c r="L455" s="6">
        <f t="shared" si="323"/>
        <v>82</v>
      </c>
      <c r="M455" s="6">
        <f t="shared" si="324"/>
        <v>95</v>
      </c>
      <c r="N455" s="6" t="str">
        <f t="shared" si="325"/>
        <v>09:00</v>
      </c>
      <c r="O455" s="6">
        <f t="shared" si="326"/>
        <v>104</v>
      </c>
      <c r="P455" s="6" t="str">
        <f t="shared" si="327"/>
        <v>16:00</v>
      </c>
      <c r="Q455" s="6">
        <f t="shared" si="328"/>
        <v>172</v>
      </c>
      <c r="R455" s="6" t="str">
        <f t="shared" si="329"/>
        <v xml:space="preserve">00 רכב חונה בניגוד לחוק – יגרר ביתר השעות החניה מותרת לכל סוגי הרכב </v>
      </c>
      <c r="S455" s="6" t="e">
        <f t="shared" si="330"/>
        <v>#VALUE!</v>
      </c>
      <c r="T455" s="6" t="e">
        <f t="shared" si="331"/>
        <v>#VALUE!</v>
      </c>
      <c r="U455" s="6" t="e">
        <f t="shared" si="332"/>
        <v>#VALUE!</v>
      </c>
      <c r="V455" s="6" t="e">
        <f t="shared" si="333"/>
        <v>#VALUE!</v>
      </c>
      <c r="W455" s="6" t="e">
        <f t="shared" si="334"/>
        <v>#VALUE!</v>
      </c>
      <c r="X455" s="6" t="e">
        <f t="shared" si="335"/>
        <v>#VALUE!</v>
      </c>
      <c r="Y455" s="6" t="e">
        <f t="shared" si="336"/>
        <v>#VALUE!</v>
      </c>
      <c r="Z455" s="6" t="e">
        <f t="shared" si="337"/>
        <v>#VALUE!</v>
      </c>
      <c r="AA455" s="6" t="e">
        <f t="shared" si="338"/>
        <v>#VALUE!</v>
      </c>
      <c r="AB455" s="6">
        <f t="shared" si="339"/>
        <v>172</v>
      </c>
      <c r="AC455" s="6" t="e">
        <f t="shared" si="340"/>
        <v>#VALUE!</v>
      </c>
      <c r="AD455" s="6" t="e">
        <f t="shared" si="341"/>
        <v>#VALUE!</v>
      </c>
      <c r="AE455" s="6" t="e">
        <f t="shared" si="342"/>
        <v>#VALUE!</v>
      </c>
      <c r="AF455" s="6" t="e">
        <f t="shared" si="343"/>
        <v>#VALUE!</v>
      </c>
      <c r="AG455" s="6" t="e">
        <f t="shared" si="344"/>
        <v>#VALUE!</v>
      </c>
      <c r="AH455" s="6"/>
      <c r="AI455" s="6">
        <f t="shared" si="345"/>
        <v>170</v>
      </c>
      <c r="AJ455" s="6" t="str">
        <f t="shared" si="346"/>
        <v xml:space="preserve">ב </v>
      </c>
      <c r="AK455" s="6" t="e">
        <f t="shared" si="347"/>
        <v>#VALUE!</v>
      </c>
      <c r="AL455" s="6" t="e">
        <f t="shared" si="348"/>
        <v>#VALUE!</v>
      </c>
      <c r="AM455" s="6" t="e">
        <f t="shared" si="349"/>
        <v>#VALUE!</v>
      </c>
      <c r="AN455" s="6" t="e">
        <f t="shared" si="350"/>
        <v>#VALUE!</v>
      </c>
      <c r="AO455" s="6" t="e">
        <f t="shared" si="351"/>
        <v>#VALUE!</v>
      </c>
      <c r="AP455" s="6">
        <f t="shared" si="352"/>
        <v>2</v>
      </c>
      <c r="AQ455" s="6" t="e">
        <f t="shared" si="353"/>
        <v>#VALUE!</v>
      </c>
      <c r="AR455" s="6" t="e">
        <f t="shared" si="354"/>
        <v>#VALUE!</v>
      </c>
      <c r="AS455" s="6" t="e">
        <f t="shared" si="355"/>
        <v>#VALUE!</v>
      </c>
      <c r="AT455" s="6" t="e">
        <f t="shared" si="356"/>
        <v>#VALUE!</v>
      </c>
      <c r="AU455" s="6" t="e">
        <f t="shared" si="357"/>
        <v>#VALUE!</v>
      </c>
      <c r="AV455" s="12">
        <f>IFERROR(VLOOKUP(K455,'prika 24h list'!A:B,2,FALSE),0)</f>
        <v>0</v>
      </c>
    </row>
    <row r="456" spans="1:48" ht="28.8" x14ac:dyDescent="0.3">
      <c r="A456" s="1" t="s">
        <v>457</v>
      </c>
      <c r="B456" s="1">
        <v>2084598</v>
      </c>
      <c r="C456" s="16" t="s">
        <v>1015</v>
      </c>
      <c r="D456" s="6">
        <f t="shared" si="315"/>
        <v>11</v>
      </c>
      <c r="E456" s="6" t="str">
        <f t="shared" si="316"/>
        <v>__ 12</v>
      </c>
      <c r="F456" s="6">
        <f t="shared" si="317"/>
        <v>3</v>
      </c>
      <c r="G456" s="6">
        <f t="shared" si="318"/>
        <v>5</v>
      </c>
      <c r="H456" s="6">
        <f t="shared" si="319"/>
        <v>12</v>
      </c>
      <c r="I456" s="6">
        <f t="shared" si="320"/>
        <v>51</v>
      </c>
      <c r="J456" s="6">
        <f t="shared" si="321"/>
        <v>69</v>
      </c>
      <c r="K456" s="9" t="str">
        <f t="shared" si="322"/>
        <v xml:space="preserve">פריקה וטעינה מותרת </v>
      </c>
      <c r="L456" s="6" t="e">
        <f t="shared" si="323"/>
        <v>#VALUE!</v>
      </c>
      <c r="M456" s="6" t="e">
        <f t="shared" si="324"/>
        <v>#VALUE!</v>
      </c>
      <c r="N456" s="6" t="e">
        <f t="shared" si="325"/>
        <v>#VALUE!</v>
      </c>
      <c r="O456" s="6" t="e">
        <f t="shared" si="326"/>
        <v>#VALUE!</v>
      </c>
      <c r="P456" s="6" t="e">
        <f t="shared" si="327"/>
        <v>#VALUE!</v>
      </c>
      <c r="Q456" s="6">
        <f t="shared" si="328"/>
        <v>19</v>
      </c>
      <c r="R456" s="6" t="e">
        <f t="shared" si="329"/>
        <v>#VALUE!</v>
      </c>
      <c r="S456" s="6" t="e">
        <f t="shared" si="330"/>
        <v>#VALUE!</v>
      </c>
      <c r="T456" s="6" t="e">
        <f t="shared" si="331"/>
        <v>#VALUE!</v>
      </c>
      <c r="U456" s="6" t="e">
        <f t="shared" si="332"/>
        <v>#VALUE!</v>
      </c>
      <c r="V456" s="6" t="e">
        <f t="shared" si="333"/>
        <v>#VALUE!</v>
      </c>
      <c r="W456" s="6" t="e">
        <f t="shared" si="334"/>
        <v>#VALUE!</v>
      </c>
      <c r="X456" s="6" t="e">
        <f t="shared" si="335"/>
        <v>#VALUE!</v>
      </c>
      <c r="Y456" s="6" t="e">
        <f t="shared" si="336"/>
        <v>#VALUE!</v>
      </c>
      <c r="Z456" s="6" t="e">
        <f t="shared" si="337"/>
        <v>#VALUE!</v>
      </c>
      <c r="AA456" s="6" t="e">
        <f t="shared" si="338"/>
        <v>#VALUE!</v>
      </c>
      <c r="AB456" s="6">
        <f t="shared" si="339"/>
        <v>19</v>
      </c>
      <c r="AC456" s="6" t="e">
        <f t="shared" si="340"/>
        <v>#VALUE!</v>
      </c>
      <c r="AD456" s="6" t="e">
        <f t="shared" si="341"/>
        <v>#VALUE!</v>
      </c>
      <c r="AE456" s="6" t="e">
        <f t="shared" si="342"/>
        <v>#VALUE!</v>
      </c>
      <c r="AF456" s="6" t="e">
        <f t="shared" si="343"/>
        <v>#VALUE!</v>
      </c>
      <c r="AG456" s="6" t="e">
        <f t="shared" si="344"/>
        <v>#VALUE!</v>
      </c>
      <c r="AH456" s="6"/>
      <c r="AI456" s="6">
        <f t="shared" si="345"/>
        <v>17</v>
      </c>
      <c r="AJ456" s="6" t="str">
        <f t="shared" si="346"/>
        <v xml:space="preserve">ת </v>
      </c>
      <c r="AK456" s="6" t="e">
        <f t="shared" si="347"/>
        <v>#VALUE!</v>
      </c>
      <c r="AL456" s="6" t="e">
        <f t="shared" si="348"/>
        <v>#VALUE!</v>
      </c>
      <c r="AM456" s="6" t="e">
        <f t="shared" si="349"/>
        <v>#VALUE!</v>
      </c>
      <c r="AN456" s="6" t="e">
        <f t="shared" si="350"/>
        <v>#VALUE!</v>
      </c>
      <c r="AO456" s="6" t="e">
        <f t="shared" si="351"/>
        <v>#VALUE!</v>
      </c>
      <c r="AP456" s="6">
        <f t="shared" si="352"/>
        <v>2</v>
      </c>
      <c r="AQ456" s="6" t="e">
        <f t="shared" si="353"/>
        <v>#VALUE!</v>
      </c>
      <c r="AR456" s="6" t="e">
        <f t="shared" si="354"/>
        <v>#VALUE!</v>
      </c>
      <c r="AS456" s="6" t="e">
        <f t="shared" si="355"/>
        <v>#VALUE!</v>
      </c>
      <c r="AT456" s="6" t="e">
        <f t="shared" si="356"/>
        <v>#VALUE!</v>
      </c>
      <c r="AU456" s="6" t="e">
        <f t="shared" si="357"/>
        <v>#VALUE!</v>
      </c>
      <c r="AV456" s="12">
        <f>IFERROR(VLOOKUP(K456,'prika 24h list'!A:B,2,FALSE),0)</f>
        <v>0</v>
      </c>
    </row>
    <row r="457" spans="1:48" ht="28.8" x14ac:dyDescent="0.3">
      <c r="A457" s="1" t="s">
        <v>458</v>
      </c>
      <c r="B457" s="1">
        <v>2085540</v>
      </c>
      <c r="C457" s="16" t="s">
        <v>993</v>
      </c>
      <c r="D457" s="6" t="e">
        <f t="shared" si="315"/>
        <v>#VALUE!</v>
      </c>
      <c r="E457" s="6" t="e">
        <f t="shared" si="316"/>
        <v>#VALUE!</v>
      </c>
      <c r="F457" s="6" t="e">
        <f t="shared" si="317"/>
        <v>#VALUE!</v>
      </c>
      <c r="G457" s="6" t="e">
        <f t="shared" si="318"/>
        <v>#VALUE!</v>
      </c>
      <c r="H457" s="6" t="e">
        <f t="shared" si="319"/>
        <v>#VALUE!</v>
      </c>
      <c r="I457" s="6">
        <f t="shared" si="320"/>
        <v>49</v>
      </c>
      <c r="J457" s="6">
        <f t="shared" si="321"/>
        <v>97</v>
      </c>
      <c r="K457" s="9" t="str">
        <f t="shared" si="322"/>
        <v xml:space="preserve">פריקה וטעינה מותרת לרכב עד 4 טון מ-06:00 עד 9:45 </v>
      </c>
      <c r="L457" s="6" t="e">
        <f t="shared" si="323"/>
        <v>#VALUE!</v>
      </c>
      <c r="M457" s="6" t="e">
        <f t="shared" si="324"/>
        <v>#VALUE!</v>
      </c>
      <c r="N457" s="6" t="e">
        <f t="shared" si="325"/>
        <v>#VALUE!</v>
      </c>
      <c r="O457" s="6" t="e">
        <f t="shared" si="326"/>
        <v>#VALUE!</v>
      </c>
      <c r="P457" s="6" t="e">
        <f t="shared" si="327"/>
        <v>#VALUE!</v>
      </c>
      <c r="Q457" s="6">
        <f t="shared" si="328"/>
        <v>49</v>
      </c>
      <c r="R457" s="6" t="e">
        <f t="shared" si="329"/>
        <v>#VALUE!</v>
      </c>
      <c r="S457" s="6" t="e">
        <f t="shared" si="330"/>
        <v>#VALUE!</v>
      </c>
      <c r="T457" s="6" t="e">
        <f t="shared" si="331"/>
        <v>#VALUE!</v>
      </c>
      <c r="U457" s="6" t="e">
        <f t="shared" si="332"/>
        <v>#VALUE!</v>
      </c>
      <c r="V457" s="6" t="e">
        <f t="shared" si="333"/>
        <v>#VALUE!</v>
      </c>
      <c r="W457" s="6" t="e">
        <f t="shared" si="334"/>
        <v>#VALUE!</v>
      </c>
      <c r="X457" s="6" t="e">
        <f t="shared" si="335"/>
        <v>#VALUE!</v>
      </c>
      <c r="Y457" s="6" t="e">
        <f t="shared" si="336"/>
        <v>#VALUE!</v>
      </c>
      <c r="Z457" s="6" t="e">
        <f t="shared" si="337"/>
        <v>#VALUE!</v>
      </c>
      <c r="AA457" s="6" t="e">
        <f t="shared" si="338"/>
        <v>#VALUE!</v>
      </c>
      <c r="AB457" s="6">
        <f t="shared" si="339"/>
        <v>49</v>
      </c>
      <c r="AC457" s="6" t="e">
        <f t="shared" si="340"/>
        <v>#VALUE!</v>
      </c>
      <c r="AD457" s="6" t="e">
        <f t="shared" si="341"/>
        <v>#VALUE!</v>
      </c>
      <c r="AE457" s="6" t="e">
        <f t="shared" si="342"/>
        <v>#VALUE!</v>
      </c>
      <c r="AF457" s="6" t="e">
        <f t="shared" si="343"/>
        <v>#VALUE!</v>
      </c>
      <c r="AG457" s="6" t="e">
        <f t="shared" si="344"/>
        <v>#VALUE!</v>
      </c>
      <c r="AH457" s="6"/>
      <c r="AI457" s="6">
        <f t="shared" si="345"/>
        <v>47</v>
      </c>
      <c r="AJ457" s="6" t="str">
        <f t="shared" si="346"/>
        <v xml:space="preserve">5 </v>
      </c>
      <c r="AK457" s="6" t="e">
        <f t="shared" si="347"/>
        <v>#VALUE!</v>
      </c>
      <c r="AL457" s="6" t="e">
        <f t="shared" si="348"/>
        <v>#VALUE!</v>
      </c>
      <c r="AM457" s="6" t="e">
        <f t="shared" si="349"/>
        <v>#VALUE!</v>
      </c>
      <c r="AN457" s="6" t="e">
        <f t="shared" si="350"/>
        <v>#VALUE!</v>
      </c>
      <c r="AO457" s="6" t="e">
        <f t="shared" si="351"/>
        <v>#VALUE!</v>
      </c>
      <c r="AP457" s="6">
        <f t="shared" si="352"/>
        <v>2</v>
      </c>
      <c r="AQ457" s="6" t="e">
        <f t="shared" si="353"/>
        <v>#VALUE!</v>
      </c>
      <c r="AR457" s="6" t="e">
        <f t="shared" si="354"/>
        <v>#VALUE!</v>
      </c>
      <c r="AS457" s="6" t="e">
        <f t="shared" si="355"/>
        <v>#VALUE!</v>
      </c>
      <c r="AT457" s="6" t="e">
        <f t="shared" si="356"/>
        <v>#VALUE!</v>
      </c>
      <c r="AU457" s="6" t="e">
        <f t="shared" si="357"/>
        <v>#VALUE!</v>
      </c>
      <c r="AV457" s="12">
        <f>IFERROR(VLOOKUP(K457,'prika 24h list'!A:B,2,FALSE),0)</f>
        <v>0</v>
      </c>
    </row>
    <row r="458" spans="1:48" ht="28.8" x14ac:dyDescent="0.3">
      <c r="A458" s="1" t="s">
        <v>459</v>
      </c>
      <c r="B458" s="1">
        <v>2102846</v>
      </c>
      <c r="C458" s="16" t="s">
        <v>1016</v>
      </c>
      <c r="D458" s="6">
        <f t="shared" si="315"/>
        <v>11</v>
      </c>
      <c r="E458" s="6" t="str">
        <f t="shared" si="316"/>
        <v>__ 10</v>
      </c>
      <c r="F458" s="6">
        <f t="shared" si="317"/>
        <v>3</v>
      </c>
      <c r="G458" s="6">
        <f t="shared" si="318"/>
        <v>5</v>
      </c>
      <c r="H458" s="6">
        <f t="shared" si="319"/>
        <v>10</v>
      </c>
      <c r="I458" s="6">
        <f t="shared" si="320"/>
        <v>34</v>
      </c>
      <c r="J458" s="6">
        <f t="shared" si="321"/>
        <v>80</v>
      </c>
      <c r="K458" s="9" t="str">
        <f t="shared" si="322"/>
        <v xml:space="preserve">פריקה וטעינה לרכב ברשות בית ציוני אמריקה בלבד. </v>
      </c>
      <c r="L458" s="6" t="e">
        <f t="shared" si="323"/>
        <v>#VALUE!</v>
      </c>
      <c r="M458" s="6" t="e">
        <f t="shared" si="324"/>
        <v>#VALUE!</v>
      </c>
      <c r="N458" s="6" t="e">
        <f t="shared" si="325"/>
        <v>#VALUE!</v>
      </c>
      <c r="O458" s="6" t="e">
        <f t="shared" si="326"/>
        <v>#VALUE!</v>
      </c>
      <c r="P458" s="6" t="e">
        <f t="shared" si="327"/>
        <v>#VALUE!</v>
      </c>
      <c r="Q458" s="6">
        <f t="shared" si="328"/>
        <v>47</v>
      </c>
      <c r="R458" s="6" t="e">
        <f t="shared" si="329"/>
        <v>#VALUE!</v>
      </c>
      <c r="S458" s="6" t="e">
        <f t="shared" si="330"/>
        <v>#VALUE!</v>
      </c>
      <c r="T458" s="6" t="e">
        <f t="shared" si="331"/>
        <v>#VALUE!</v>
      </c>
      <c r="U458" s="6" t="e">
        <f t="shared" si="332"/>
        <v>#VALUE!</v>
      </c>
      <c r="V458" s="6" t="e">
        <f t="shared" si="333"/>
        <v>#VALUE!</v>
      </c>
      <c r="W458" s="6" t="e">
        <f t="shared" si="334"/>
        <v>#VALUE!</v>
      </c>
      <c r="X458" s="6" t="e">
        <f t="shared" si="335"/>
        <v>#VALUE!</v>
      </c>
      <c r="Y458" s="6" t="e">
        <f t="shared" si="336"/>
        <v>#VALUE!</v>
      </c>
      <c r="Z458" s="6" t="e">
        <f t="shared" si="337"/>
        <v>#VALUE!</v>
      </c>
      <c r="AA458" s="6" t="e">
        <f t="shared" si="338"/>
        <v>#VALUE!</v>
      </c>
      <c r="AB458" s="6">
        <f t="shared" si="339"/>
        <v>47</v>
      </c>
      <c r="AC458" s="6" t="e">
        <f t="shared" si="340"/>
        <v>#VALUE!</v>
      </c>
      <c r="AD458" s="6" t="e">
        <f t="shared" si="341"/>
        <v>#VALUE!</v>
      </c>
      <c r="AE458" s="6" t="e">
        <f t="shared" si="342"/>
        <v>#VALUE!</v>
      </c>
      <c r="AF458" s="6" t="e">
        <f t="shared" si="343"/>
        <v>#VALUE!</v>
      </c>
      <c r="AG458" s="6" t="e">
        <f t="shared" si="344"/>
        <v>#VALUE!</v>
      </c>
      <c r="AH458" s="6"/>
      <c r="AI458" s="6">
        <f t="shared" si="345"/>
        <v>45</v>
      </c>
      <c r="AJ458" s="6" t="str">
        <f t="shared" si="346"/>
        <v xml:space="preserve">. </v>
      </c>
      <c r="AK458" s="6" t="e">
        <f t="shared" si="347"/>
        <v>#VALUE!</v>
      </c>
      <c r="AL458" s="6" t="e">
        <f t="shared" si="348"/>
        <v>#VALUE!</v>
      </c>
      <c r="AM458" s="6" t="e">
        <f t="shared" si="349"/>
        <v>#VALUE!</v>
      </c>
      <c r="AN458" s="6" t="e">
        <f t="shared" si="350"/>
        <v>#VALUE!</v>
      </c>
      <c r="AO458" s="6" t="e">
        <f t="shared" si="351"/>
        <v>#VALUE!</v>
      </c>
      <c r="AP458" s="6">
        <f t="shared" si="352"/>
        <v>2</v>
      </c>
      <c r="AQ458" s="6" t="e">
        <f t="shared" si="353"/>
        <v>#VALUE!</v>
      </c>
      <c r="AR458" s="6" t="e">
        <f t="shared" si="354"/>
        <v>#VALUE!</v>
      </c>
      <c r="AS458" s="6" t="e">
        <f t="shared" si="355"/>
        <v>#VALUE!</v>
      </c>
      <c r="AT458" s="6" t="e">
        <f t="shared" si="356"/>
        <v>#VALUE!</v>
      </c>
      <c r="AU458" s="6" t="e">
        <f t="shared" si="357"/>
        <v>#VALUE!</v>
      </c>
      <c r="AV458" s="12">
        <f>IFERROR(VLOOKUP(K458,'prika 24h list'!A:B,2,FALSE),0)</f>
        <v>0</v>
      </c>
    </row>
    <row r="459" spans="1:48" ht="43.2" x14ac:dyDescent="0.3">
      <c r="A459" s="1" t="s">
        <v>460</v>
      </c>
      <c r="B459" s="1">
        <v>2103944</v>
      </c>
      <c r="C459" s="16" t="s">
        <v>1017</v>
      </c>
      <c r="D459" s="6">
        <f t="shared" si="315"/>
        <v>17</v>
      </c>
      <c r="E459" s="6" t="str">
        <f t="shared" si="316"/>
        <v>קף 12</v>
      </c>
      <c r="F459" s="6">
        <f t="shared" si="317"/>
        <v>3</v>
      </c>
      <c r="G459" s="6">
        <f t="shared" si="318"/>
        <v>5</v>
      </c>
      <c r="H459" s="6">
        <f t="shared" si="319"/>
        <v>12</v>
      </c>
      <c r="I459" s="6" t="e">
        <f t="shared" si="320"/>
        <v>#VALUE!</v>
      </c>
      <c r="J459" s="6">
        <f t="shared" si="321"/>
        <v>126</v>
      </c>
      <c r="K459" s="9" t="e">
        <f t="shared" si="322"/>
        <v>#VALUE!</v>
      </c>
      <c r="L459" s="6" t="e">
        <f t="shared" si="323"/>
        <v>#VALUE!</v>
      </c>
      <c r="M459" s="6" t="e">
        <f t="shared" si="324"/>
        <v>#VALUE!</v>
      </c>
      <c r="N459" s="6" t="e">
        <f t="shared" si="325"/>
        <v>#VALUE!</v>
      </c>
      <c r="O459" s="6" t="e">
        <f t="shared" si="326"/>
        <v>#VALUE!</v>
      </c>
      <c r="P459" s="6" t="e">
        <f t="shared" si="327"/>
        <v>#VALUE!</v>
      </c>
      <c r="Q459" s="6" t="e">
        <f t="shared" si="328"/>
        <v>#VALUE!</v>
      </c>
      <c r="R459" s="6" t="e">
        <f t="shared" si="329"/>
        <v>#VALUE!</v>
      </c>
      <c r="S459" s="6" t="e">
        <f t="shared" si="330"/>
        <v>#VALUE!</v>
      </c>
      <c r="T459" s="6" t="e">
        <f t="shared" si="331"/>
        <v>#VALUE!</v>
      </c>
      <c r="U459" s="6" t="e">
        <f t="shared" si="332"/>
        <v>#VALUE!</v>
      </c>
      <c r="V459" s="6" t="e">
        <f t="shared" si="333"/>
        <v>#VALUE!</v>
      </c>
      <c r="W459" s="6" t="e">
        <f t="shared" si="334"/>
        <v>#VALUE!</v>
      </c>
      <c r="X459" s="6" t="e">
        <f t="shared" si="335"/>
        <v>#VALUE!</v>
      </c>
      <c r="Y459" s="6" t="e">
        <f t="shared" si="336"/>
        <v>#VALUE!</v>
      </c>
      <c r="Z459" s="6" t="e">
        <f t="shared" si="337"/>
        <v>#VALUE!</v>
      </c>
      <c r="AA459" s="6" t="e">
        <f t="shared" si="338"/>
        <v>#VALUE!</v>
      </c>
      <c r="AB459" s="6" t="e">
        <f t="shared" si="339"/>
        <v>#VALUE!</v>
      </c>
      <c r="AC459" s="6" t="e">
        <f t="shared" si="340"/>
        <v>#VALUE!</v>
      </c>
      <c r="AD459" s="6" t="e">
        <f t="shared" si="341"/>
        <v>#VALUE!</v>
      </c>
      <c r="AE459" s="6" t="e">
        <f t="shared" si="342"/>
        <v>#VALUE!</v>
      </c>
      <c r="AF459" s="6" t="e">
        <f t="shared" si="343"/>
        <v>#VALUE!</v>
      </c>
      <c r="AG459" s="6" t="e">
        <f t="shared" si="344"/>
        <v>#VALUE!</v>
      </c>
      <c r="AH459" s="6"/>
      <c r="AI459" s="6">
        <f t="shared" si="345"/>
        <v>0</v>
      </c>
      <c r="AJ459" s="6" t="e">
        <f t="shared" si="346"/>
        <v>#VALUE!</v>
      </c>
      <c r="AK459" s="6" t="e">
        <f t="shared" si="347"/>
        <v>#VALUE!</v>
      </c>
      <c r="AL459" s="6" t="e">
        <f t="shared" si="348"/>
        <v>#VALUE!</v>
      </c>
      <c r="AM459" s="6" t="e">
        <f t="shared" si="349"/>
        <v>#VALUE!</v>
      </c>
      <c r="AN459" s="6" t="e">
        <f t="shared" si="350"/>
        <v>#VALUE!</v>
      </c>
      <c r="AO459" s="6" t="e">
        <f t="shared" si="351"/>
        <v>#VALUE!</v>
      </c>
      <c r="AP459" s="6" t="e">
        <f t="shared" si="352"/>
        <v>#VALUE!</v>
      </c>
      <c r="AQ459" s="6" t="e">
        <f t="shared" si="353"/>
        <v>#VALUE!</v>
      </c>
      <c r="AR459" s="6" t="e">
        <f t="shared" si="354"/>
        <v>#VALUE!</v>
      </c>
      <c r="AS459" s="6" t="e">
        <f t="shared" si="355"/>
        <v>#VALUE!</v>
      </c>
      <c r="AT459" s="6" t="e">
        <f t="shared" si="356"/>
        <v>#VALUE!</v>
      </c>
      <c r="AU459" s="6" t="e">
        <f t="shared" si="357"/>
        <v>#VALUE!</v>
      </c>
      <c r="AV459" s="12">
        <f>IFERROR(VLOOKUP(K459,'prika 24h list'!A:B,2,FALSE),0)</f>
        <v>0</v>
      </c>
    </row>
    <row r="460" spans="1:48" ht="28.8" x14ac:dyDescent="0.3">
      <c r="A460" s="1" t="s">
        <v>461</v>
      </c>
      <c r="B460" s="1">
        <v>2112779</v>
      </c>
      <c r="C460" s="16" t="s">
        <v>788</v>
      </c>
      <c r="D460" s="6" t="e">
        <f t="shared" si="315"/>
        <v>#VALUE!</v>
      </c>
      <c r="E460" s="6" t="e">
        <f t="shared" si="316"/>
        <v>#VALUE!</v>
      </c>
      <c r="F460" s="6" t="e">
        <f t="shared" si="317"/>
        <v>#VALUE!</v>
      </c>
      <c r="G460" s="6" t="e">
        <f t="shared" si="318"/>
        <v>#VALUE!</v>
      </c>
      <c r="H460" s="6" t="e">
        <f t="shared" si="319"/>
        <v>#VALUE!</v>
      </c>
      <c r="I460" s="6">
        <f t="shared" si="320"/>
        <v>39</v>
      </c>
      <c r="J460" s="6">
        <f t="shared" si="321"/>
        <v>100</v>
      </c>
      <c r="K460" s="9" t="str">
        <f t="shared" si="322"/>
        <v xml:space="preserve">פריקה וטעינה ורכב שרות בלבד בימי א' עד ו' משעה 06:00 עד 09:00 </v>
      </c>
      <c r="L460" s="6" t="e">
        <f t="shared" si="323"/>
        <v>#VALUE!</v>
      </c>
      <c r="M460" s="6" t="e">
        <f t="shared" si="324"/>
        <v>#VALUE!</v>
      </c>
      <c r="N460" s="6" t="e">
        <f t="shared" si="325"/>
        <v>#VALUE!</v>
      </c>
      <c r="O460" s="6" t="e">
        <f t="shared" si="326"/>
        <v>#VALUE!</v>
      </c>
      <c r="P460" s="6" t="e">
        <f t="shared" si="327"/>
        <v>#VALUE!</v>
      </c>
      <c r="Q460" s="6">
        <f t="shared" si="328"/>
        <v>62</v>
      </c>
      <c r="R460" s="6" t="e">
        <f t="shared" si="329"/>
        <v>#VALUE!</v>
      </c>
      <c r="S460" s="6" t="e">
        <f t="shared" si="330"/>
        <v>#VALUE!</v>
      </c>
      <c r="T460" s="6" t="e">
        <f t="shared" si="331"/>
        <v>#VALUE!</v>
      </c>
      <c r="U460" s="6" t="e">
        <f t="shared" si="332"/>
        <v>#VALUE!</v>
      </c>
      <c r="V460" s="6" t="e">
        <f t="shared" si="333"/>
        <v>#VALUE!</v>
      </c>
      <c r="W460" s="6">
        <f t="shared" si="334"/>
        <v>34</v>
      </c>
      <c r="X460" s="6">
        <f t="shared" si="335"/>
        <v>50</v>
      </c>
      <c r="Y460" s="6" t="str">
        <f t="shared" si="336"/>
        <v>06:00</v>
      </c>
      <c r="Z460" s="6">
        <f t="shared" si="337"/>
        <v>59</v>
      </c>
      <c r="AA460" s="6" t="str">
        <f t="shared" si="338"/>
        <v>09:00</v>
      </c>
      <c r="AB460" s="6">
        <f t="shared" si="339"/>
        <v>62</v>
      </c>
      <c r="AC460" s="6" t="str">
        <f t="shared" si="340"/>
        <v xml:space="preserve">00 </v>
      </c>
      <c r="AD460" s="6" t="e">
        <f t="shared" si="341"/>
        <v>#VALUE!</v>
      </c>
      <c r="AE460" s="6" t="e">
        <f t="shared" si="342"/>
        <v>#VALUE!</v>
      </c>
      <c r="AF460" s="6" t="e">
        <f t="shared" si="343"/>
        <v>#VALUE!</v>
      </c>
      <c r="AG460" s="6" t="e">
        <f t="shared" si="344"/>
        <v>#VALUE!</v>
      </c>
      <c r="AH460" s="6"/>
      <c r="AI460" s="6">
        <f t="shared" si="345"/>
        <v>61</v>
      </c>
      <c r="AJ460" s="6" t="str">
        <f t="shared" si="346"/>
        <v xml:space="preserve"> </v>
      </c>
      <c r="AK460" s="6" t="e">
        <f t="shared" si="347"/>
        <v>#VALUE!</v>
      </c>
      <c r="AL460" s="6" t="e">
        <f t="shared" si="348"/>
        <v>#VALUE!</v>
      </c>
      <c r="AM460" s="6" t="e">
        <f t="shared" si="349"/>
        <v>#VALUE!</v>
      </c>
      <c r="AN460" s="6" t="e">
        <f t="shared" si="350"/>
        <v>#VALUE!</v>
      </c>
      <c r="AO460" s="6" t="e">
        <f t="shared" si="351"/>
        <v>#VALUE!</v>
      </c>
      <c r="AP460" s="6">
        <f t="shared" si="352"/>
        <v>1</v>
      </c>
      <c r="AQ460" s="6" t="e">
        <f t="shared" si="353"/>
        <v>#VALUE!</v>
      </c>
      <c r="AR460" s="6" t="e">
        <f t="shared" si="354"/>
        <v>#VALUE!</v>
      </c>
      <c r="AS460" s="6" t="e">
        <f t="shared" si="355"/>
        <v>#VALUE!</v>
      </c>
      <c r="AT460" s="6" t="e">
        <f t="shared" si="356"/>
        <v>#VALUE!</v>
      </c>
      <c r="AU460" s="6" t="e">
        <f t="shared" si="357"/>
        <v>#VALUE!</v>
      </c>
      <c r="AV460" s="12">
        <f>IFERROR(VLOOKUP(K460,'prika 24h list'!A:B,2,FALSE),0)</f>
        <v>0</v>
      </c>
    </row>
    <row r="461" spans="1:48" ht="28.8" x14ac:dyDescent="0.3">
      <c r="A461" s="1" t="s">
        <v>462</v>
      </c>
      <c r="B461" s="1">
        <v>2112800</v>
      </c>
      <c r="C461" s="16" t="s">
        <v>788</v>
      </c>
      <c r="D461" s="6" t="e">
        <f t="shared" si="315"/>
        <v>#VALUE!</v>
      </c>
      <c r="E461" s="6" t="e">
        <f t="shared" si="316"/>
        <v>#VALUE!</v>
      </c>
      <c r="F461" s="6" t="e">
        <f t="shared" si="317"/>
        <v>#VALUE!</v>
      </c>
      <c r="G461" s="6" t="e">
        <f t="shared" si="318"/>
        <v>#VALUE!</v>
      </c>
      <c r="H461" s="6" t="e">
        <f t="shared" si="319"/>
        <v>#VALUE!</v>
      </c>
      <c r="I461" s="6">
        <f t="shared" si="320"/>
        <v>39</v>
      </c>
      <c r="J461" s="6">
        <f t="shared" si="321"/>
        <v>100</v>
      </c>
      <c r="K461" s="9" t="str">
        <f t="shared" si="322"/>
        <v xml:space="preserve">פריקה וטעינה ורכב שרות בלבד בימי א' עד ו' משעה 06:00 עד 09:00 </v>
      </c>
      <c r="L461" s="6" t="e">
        <f t="shared" si="323"/>
        <v>#VALUE!</v>
      </c>
      <c r="M461" s="6" t="e">
        <f t="shared" si="324"/>
        <v>#VALUE!</v>
      </c>
      <c r="N461" s="6" t="e">
        <f t="shared" si="325"/>
        <v>#VALUE!</v>
      </c>
      <c r="O461" s="6" t="e">
        <f t="shared" si="326"/>
        <v>#VALUE!</v>
      </c>
      <c r="P461" s="6" t="e">
        <f t="shared" si="327"/>
        <v>#VALUE!</v>
      </c>
      <c r="Q461" s="6">
        <f t="shared" si="328"/>
        <v>62</v>
      </c>
      <c r="R461" s="6" t="e">
        <f t="shared" si="329"/>
        <v>#VALUE!</v>
      </c>
      <c r="S461" s="6" t="e">
        <f t="shared" si="330"/>
        <v>#VALUE!</v>
      </c>
      <c r="T461" s="6" t="e">
        <f t="shared" si="331"/>
        <v>#VALUE!</v>
      </c>
      <c r="U461" s="6" t="e">
        <f t="shared" si="332"/>
        <v>#VALUE!</v>
      </c>
      <c r="V461" s="6" t="e">
        <f t="shared" si="333"/>
        <v>#VALUE!</v>
      </c>
      <c r="W461" s="6">
        <f t="shared" si="334"/>
        <v>34</v>
      </c>
      <c r="X461" s="6">
        <f t="shared" si="335"/>
        <v>50</v>
      </c>
      <c r="Y461" s="6" t="str">
        <f t="shared" si="336"/>
        <v>06:00</v>
      </c>
      <c r="Z461" s="6">
        <f t="shared" si="337"/>
        <v>59</v>
      </c>
      <c r="AA461" s="6" t="str">
        <f t="shared" si="338"/>
        <v>09:00</v>
      </c>
      <c r="AB461" s="6">
        <f t="shared" si="339"/>
        <v>62</v>
      </c>
      <c r="AC461" s="6" t="str">
        <f t="shared" si="340"/>
        <v xml:space="preserve">00 </v>
      </c>
      <c r="AD461" s="6" t="e">
        <f t="shared" si="341"/>
        <v>#VALUE!</v>
      </c>
      <c r="AE461" s="6" t="e">
        <f t="shared" si="342"/>
        <v>#VALUE!</v>
      </c>
      <c r="AF461" s="6" t="e">
        <f t="shared" si="343"/>
        <v>#VALUE!</v>
      </c>
      <c r="AG461" s="6" t="e">
        <f t="shared" si="344"/>
        <v>#VALUE!</v>
      </c>
      <c r="AH461" s="6"/>
      <c r="AI461" s="6">
        <f t="shared" si="345"/>
        <v>61</v>
      </c>
      <c r="AJ461" s="6" t="str">
        <f t="shared" si="346"/>
        <v xml:space="preserve"> </v>
      </c>
      <c r="AK461" s="6" t="e">
        <f t="shared" si="347"/>
        <v>#VALUE!</v>
      </c>
      <c r="AL461" s="6" t="e">
        <f t="shared" si="348"/>
        <v>#VALUE!</v>
      </c>
      <c r="AM461" s="6" t="e">
        <f t="shared" si="349"/>
        <v>#VALUE!</v>
      </c>
      <c r="AN461" s="6" t="e">
        <f t="shared" si="350"/>
        <v>#VALUE!</v>
      </c>
      <c r="AO461" s="6" t="e">
        <f t="shared" si="351"/>
        <v>#VALUE!</v>
      </c>
      <c r="AP461" s="6">
        <f t="shared" si="352"/>
        <v>1</v>
      </c>
      <c r="AQ461" s="6" t="e">
        <f t="shared" si="353"/>
        <v>#VALUE!</v>
      </c>
      <c r="AR461" s="6" t="e">
        <f t="shared" si="354"/>
        <v>#VALUE!</v>
      </c>
      <c r="AS461" s="6" t="e">
        <f t="shared" si="355"/>
        <v>#VALUE!</v>
      </c>
      <c r="AT461" s="6" t="e">
        <f t="shared" si="356"/>
        <v>#VALUE!</v>
      </c>
      <c r="AU461" s="6" t="e">
        <f t="shared" si="357"/>
        <v>#VALUE!</v>
      </c>
      <c r="AV461" s="12">
        <f>IFERROR(VLOOKUP(K461,'prika 24h list'!A:B,2,FALSE),0)</f>
        <v>0</v>
      </c>
    </row>
    <row r="462" spans="1:48" ht="28.8" x14ac:dyDescent="0.3">
      <c r="A462" s="1" t="s">
        <v>463</v>
      </c>
      <c r="B462" s="1">
        <v>2112804</v>
      </c>
      <c r="C462" s="16" t="s">
        <v>788</v>
      </c>
      <c r="D462" s="6" t="e">
        <f t="shared" si="315"/>
        <v>#VALUE!</v>
      </c>
      <c r="E462" s="6" t="e">
        <f t="shared" si="316"/>
        <v>#VALUE!</v>
      </c>
      <c r="F462" s="6" t="e">
        <f t="shared" si="317"/>
        <v>#VALUE!</v>
      </c>
      <c r="G462" s="6" t="e">
        <f t="shared" si="318"/>
        <v>#VALUE!</v>
      </c>
      <c r="H462" s="6" t="e">
        <f t="shared" si="319"/>
        <v>#VALUE!</v>
      </c>
      <c r="I462" s="6">
        <f t="shared" si="320"/>
        <v>39</v>
      </c>
      <c r="J462" s="6">
        <f t="shared" si="321"/>
        <v>100</v>
      </c>
      <c r="K462" s="9" t="str">
        <f t="shared" si="322"/>
        <v xml:space="preserve">פריקה וטעינה ורכב שרות בלבד בימי א' עד ו' משעה 06:00 עד 09:00 </v>
      </c>
      <c r="L462" s="6" t="e">
        <f t="shared" si="323"/>
        <v>#VALUE!</v>
      </c>
      <c r="M462" s="6" t="e">
        <f t="shared" si="324"/>
        <v>#VALUE!</v>
      </c>
      <c r="N462" s="6" t="e">
        <f t="shared" si="325"/>
        <v>#VALUE!</v>
      </c>
      <c r="O462" s="6" t="e">
        <f t="shared" si="326"/>
        <v>#VALUE!</v>
      </c>
      <c r="P462" s="6" t="e">
        <f t="shared" si="327"/>
        <v>#VALUE!</v>
      </c>
      <c r="Q462" s="6">
        <f t="shared" si="328"/>
        <v>62</v>
      </c>
      <c r="R462" s="6" t="e">
        <f t="shared" si="329"/>
        <v>#VALUE!</v>
      </c>
      <c r="S462" s="6" t="e">
        <f t="shared" si="330"/>
        <v>#VALUE!</v>
      </c>
      <c r="T462" s="6" t="e">
        <f t="shared" si="331"/>
        <v>#VALUE!</v>
      </c>
      <c r="U462" s="6" t="e">
        <f t="shared" si="332"/>
        <v>#VALUE!</v>
      </c>
      <c r="V462" s="6" t="e">
        <f t="shared" si="333"/>
        <v>#VALUE!</v>
      </c>
      <c r="W462" s="6">
        <f t="shared" si="334"/>
        <v>34</v>
      </c>
      <c r="X462" s="6">
        <f t="shared" si="335"/>
        <v>50</v>
      </c>
      <c r="Y462" s="6" t="str">
        <f t="shared" si="336"/>
        <v>06:00</v>
      </c>
      <c r="Z462" s="6">
        <f t="shared" si="337"/>
        <v>59</v>
      </c>
      <c r="AA462" s="6" t="str">
        <f t="shared" si="338"/>
        <v>09:00</v>
      </c>
      <c r="AB462" s="6">
        <f t="shared" si="339"/>
        <v>62</v>
      </c>
      <c r="AC462" s="6" t="str">
        <f t="shared" si="340"/>
        <v xml:space="preserve">00 </v>
      </c>
      <c r="AD462" s="6" t="e">
        <f t="shared" si="341"/>
        <v>#VALUE!</v>
      </c>
      <c r="AE462" s="6" t="e">
        <f t="shared" si="342"/>
        <v>#VALUE!</v>
      </c>
      <c r="AF462" s="6" t="e">
        <f t="shared" si="343"/>
        <v>#VALUE!</v>
      </c>
      <c r="AG462" s="6" t="e">
        <f t="shared" si="344"/>
        <v>#VALUE!</v>
      </c>
      <c r="AH462" s="6"/>
      <c r="AI462" s="6">
        <f t="shared" si="345"/>
        <v>61</v>
      </c>
      <c r="AJ462" s="6" t="str">
        <f t="shared" si="346"/>
        <v xml:space="preserve"> </v>
      </c>
      <c r="AK462" s="6" t="e">
        <f t="shared" si="347"/>
        <v>#VALUE!</v>
      </c>
      <c r="AL462" s="6" t="e">
        <f t="shared" si="348"/>
        <v>#VALUE!</v>
      </c>
      <c r="AM462" s="6" t="e">
        <f t="shared" si="349"/>
        <v>#VALUE!</v>
      </c>
      <c r="AN462" s="6" t="e">
        <f t="shared" si="350"/>
        <v>#VALUE!</v>
      </c>
      <c r="AO462" s="6" t="e">
        <f t="shared" si="351"/>
        <v>#VALUE!</v>
      </c>
      <c r="AP462" s="6">
        <f t="shared" si="352"/>
        <v>1</v>
      </c>
      <c r="AQ462" s="6" t="e">
        <f t="shared" si="353"/>
        <v>#VALUE!</v>
      </c>
      <c r="AR462" s="6" t="e">
        <f t="shared" si="354"/>
        <v>#VALUE!</v>
      </c>
      <c r="AS462" s="6" t="e">
        <f t="shared" si="355"/>
        <v>#VALUE!</v>
      </c>
      <c r="AT462" s="6" t="e">
        <f t="shared" si="356"/>
        <v>#VALUE!</v>
      </c>
      <c r="AU462" s="6" t="e">
        <f t="shared" si="357"/>
        <v>#VALUE!</v>
      </c>
      <c r="AV462" s="12">
        <f>IFERROR(VLOOKUP(K462,'prika 24h list'!A:B,2,FALSE),0)</f>
        <v>0</v>
      </c>
    </row>
    <row r="463" spans="1:48" ht="57.6" x14ac:dyDescent="0.3">
      <c r="A463" s="1" t="s">
        <v>464</v>
      </c>
      <c r="B463" s="1">
        <v>2132761</v>
      </c>
      <c r="C463" s="16" t="s">
        <v>1018</v>
      </c>
      <c r="D463" s="6" t="e">
        <f t="shared" si="315"/>
        <v>#VALUE!</v>
      </c>
      <c r="E463" s="6" t="e">
        <f t="shared" si="316"/>
        <v>#VALUE!</v>
      </c>
      <c r="F463" s="6" t="e">
        <f t="shared" si="317"/>
        <v>#VALUE!</v>
      </c>
      <c r="G463" s="6" t="e">
        <f t="shared" si="318"/>
        <v>#VALUE!</v>
      </c>
      <c r="H463" s="6" t="e">
        <f t="shared" si="319"/>
        <v>#VALUE!</v>
      </c>
      <c r="I463" s="6">
        <f t="shared" si="320"/>
        <v>14</v>
      </c>
      <c r="J463" s="6">
        <f t="shared" si="321"/>
        <v>145</v>
      </c>
      <c r="K463" s="9" t="str">
        <f t="shared" si="322"/>
        <v xml:space="preserve">פריקה וטעינה רציפה לכלי רכב המוגדרים ברישיונם "מסחרי", "משא" ו"אחוד" בלבד בימים א' עד ה' מ 07:00 עד 19:00 רכב חונה בניגוד לחוק יגרר </v>
      </c>
      <c r="L463" s="6">
        <f t="shared" si="323"/>
        <v>81</v>
      </c>
      <c r="M463" s="6">
        <f t="shared" si="324"/>
        <v>94</v>
      </c>
      <c r="N463" s="6" t="str">
        <f t="shared" si="325"/>
        <v>07:00</v>
      </c>
      <c r="O463" s="6">
        <f t="shared" si="326"/>
        <v>103</v>
      </c>
      <c r="P463" s="6" t="str">
        <f t="shared" si="327"/>
        <v>19:00</v>
      </c>
      <c r="Q463" s="6">
        <f t="shared" si="328"/>
        <v>132</v>
      </c>
      <c r="R463" s="6" t="str">
        <f t="shared" si="329"/>
        <v xml:space="preserve">00 רכב חונה בניגוד לחוק יגרר </v>
      </c>
      <c r="S463" s="6" t="e">
        <f t="shared" si="330"/>
        <v>#VALUE!</v>
      </c>
      <c r="T463" s="6" t="e">
        <f t="shared" si="331"/>
        <v>#VALUE!</v>
      </c>
      <c r="U463" s="6" t="e">
        <f t="shared" si="332"/>
        <v>#VALUE!</v>
      </c>
      <c r="V463" s="6" t="e">
        <f t="shared" si="333"/>
        <v>#VALUE!</v>
      </c>
      <c r="W463" s="6" t="e">
        <f t="shared" si="334"/>
        <v>#VALUE!</v>
      </c>
      <c r="X463" s="6" t="e">
        <f t="shared" si="335"/>
        <v>#VALUE!</v>
      </c>
      <c r="Y463" s="6" t="e">
        <f t="shared" si="336"/>
        <v>#VALUE!</v>
      </c>
      <c r="Z463" s="6" t="e">
        <f t="shared" si="337"/>
        <v>#VALUE!</v>
      </c>
      <c r="AA463" s="6" t="e">
        <f t="shared" si="338"/>
        <v>#VALUE!</v>
      </c>
      <c r="AB463" s="6">
        <f t="shared" si="339"/>
        <v>132</v>
      </c>
      <c r="AC463" s="6" t="e">
        <f t="shared" si="340"/>
        <v>#VALUE!</v>
      </c>
      <c r="AD463" s="6" t="e">
        <f t="shared" si="341"/>
        <v>#VALUE!</v>
      </c>
      <c r="AE463" s="6" t="e">
        <f t="shared" si="342"/>
        <v>#VALUE!</v>
      </c>
      <c r="AF463" s="6" t="e">
        <f t="shared" si="343"/>
        <v>#VALUE!</v>
      </c>
      <c r="AG463" s="6" t="e">
        <f t="shared" si="344"/>
        <v>#VALUE!</v>
      </c>
      <c r="AH463" s="6"/>
      <c r="AI463" s="6">
        <f t="shared" si="345"/>
        <v>130</v>
      </c>
      <c r="AJ463" s="6" t="str">
        <f t="shared" si="346"/>
        <v xml:space="preserve">ר </v>
      </c>
      <c r="AK463" s="6" t="e">
        <f t="shared" si="347"/>
        <v>#VALUE!</v>
      </c>
      <c r="AL463" s="6" t="e">
        <f t="shared" si="348"/>
        <v>#VALUE!</v>
      </c>
      <c r="AM463" s="6" t="e">
        <f t="shared" si="349"/>
        <v>#VALUE!</v>
      </c>
      <c r="AN463" s="6" t="e">
        <f t="shared" si="350"/>
        <v>#VALUE!</v>
      </c>
      <c r="AO463" s="6" t="e">
        <f t="shared" si="351"/>
        <v>#VALUE!</v>
      </c>
      <c r="AP463" s="6">
        <f t="shared" si="352"/>
        <v>2</v>
      </c>
      <c r="AQ463" s="6" t="e">
        <f t="shared" si="353"/>
        <v>#VALUE!</v>
      </c>
      <c r="AR463" s="6" t="e">
        <f t="shared" si="354"/>
        <v>#VALUE!</v>
      </c>
      <c r="AS463" s="6" t="e">
        <f t="shared" si="355"/>
        <v>#VALUE!</v>
      </c>
      <c r="AT463" s="6" t="e">
        <f t="shared" si="356"/>
        <v>#VALUE!</v>
      </c>
      <c r="AU463" s="6" t="e">
        <f t="shared" si="357"/>
        <v>#VALUE!</v>
      </c>
      <c r="AV463" s="12">
        <f>IFERROR(VLOOKUP(K463,'prika 24h list'!A:B,2,FALSE),0)</f>
        <v>0</v>
      </c>
    </row>
    <row r="464" spans="1:48" ht="57.6" x14ac:dyDescent="0.3">
      <c r="A464" s="1" t="s">
        <v>465</v>
      </c>
      <c r="B464" s="1">
        <v>2132969</v>
      </c>
      <c r="C464" s="16" t="s">
        <v>1019</v>
      </c>
      <c r="D464" s="6">
        <f t="shared" si="315"/>
        <v>11</v>
      </c>
      <c r="E464" s="6" t="str">
        <f t="shared" si="316"/>
        <v>__ 25</v>
      </c>
      <c r="F464" s="6">
        <f t="shared" si="317"/>
        <v>3</v>
      </c>
      <c r="G464" s="6">
        <f t="shared" si="318"/>
        <v>5</v>
      </c>
      <c r="H464" s="6">
        <f t="shared" si="319"/>
        <v>25</v>
      </c>
      <c r="I464" s="6">
        <f t="shared" si="320"/>
        <v>21</v>
      </c>
      <c r="J464" s="6">
        <f t="shared" si="321"/>
        <v>153</v>
      </c>
      <c r="K464" s="9" t="str">
        <f t="shared" si="322"/>
        <v xml:space="preserve">פריקה וטעינה רציפה לכלי רכב המוגדרים ברישיונם "משא", "מסחרי", ו"אחוד" בלבד בימי א' עד ה' מ- 09:00 עד 14:00 רכב חונה בניגוד לחוק יגרר </v>
      </c>
      <c r="L464" s="6">
        <f t="shared" si="323"/>
        <v>81</v>
      </c>
      <c r="M464" s="6">
        <f t="shared" si="324"/>
        <v>95</v>
      </c>
      <c r="N464" s="6" t="str">
        <f t="shared" si="325"/>
        <v>09:00</v>
      </c>
      <c r="O464" s="6">
        <f t="shared" si="326"/>
        <v>104</v>
      </c>
      <c r="P464" s="6" t="str">
        <f t="shared" si="327"/>
        <v>14:00</v>
      </c>
      <c r="Q464" s="6">
        <f t="shared" si="328"/>
        <v>133</v>
      </c>
      <c r="R464" s="6" t="str">
        <f t="shared" si="329"/>
        <v xml:space="preserve">00 רכב חונה בניגוד לחוק יגרר </v>
      </c>
      <c r="S464" s="6" t="e">
        <f t="shared" si="330"/>
        <v>#VALUE!</v>
      </c>
      <c r="T464" s="6" t="e">
        <f t="shared" si="331"/>
        <v>#VALUE!</v>
      </c>
      <c r="U464" s="6" t="e">
        <f t="shared" si="332"/>
        <v>#VALUE!</v>
      </c>
      <c r="V464" s="6" t="e">
        <f t="shared" si="333"/>
        <v>#VALUE!</v>
      </c>
      <c r="W464" s="6" t="e">
        <f t="shared" si="334"/>
        <v>#VALUE!</v>
      </c>
      <c r="X464" s="6" t="e">
        <f t="shared" si="335"/>
        <v>#VALUE!</v>
      </c>
      <c r="Y464" s="6" t="e">
        <f t="shared" si="336"/>
        <v>#VALUE!</v>
      </c>
      <c r="Z464" s="6" t="e">
        <f t="shared" si="337"/>
        <v>#VALUE!</v>
      </c>
      <c r="AA464" s="6" t="e">
        <f t="shared" si="338"/>
        <v>#VALUE!</v>
      </c>
      <c r="AB464" s="6">
        <f t="shared" si="339"/>
        <v>133</v>
      </c>
      <c r="AC464" s="6" t="e">
        <f t="shared" si="340"/>
        <v>#VALUE!</v>
      </c>
      <c r="AD464" s="6" t="e">
        <f t="shared" si="341"/>
        <v>#VALUE!</v>
      </c>
      <c r="AE464" s="6" t="e">
        <f t="shared" si="342"/>
        <v>#VALUE!</v>
      </c>
      <c r="AF464" s="6" t="e">
        <f t="shared" si="343"/>
        <v>#VALUE!</v>
      </c>
      <c r="AG464" s="6" t="e">
        <f t="shared" si="344"/>
        <v>#VALUE!</v>
      </c>
      <c r="AH464" s="6"/>
      <c r="AI464" s="6">
        <f t="shared" si="345"/>
        <v>131</v>
      </c>
      <c r="AJ464" s="6" t="str">
        <f t="shared" si="346"/>
        <v xml:space="preserve">ר </v>
      </c>
      <c r="AK464" s="6" t="e">
        <f t="shared" si="347"/>
        <v>#VALUE!</v>
      </c>
      <c r="AL464" s="6" t="e">
        <f t="shared" si="348"/>
        <v>#VALUE!</v>
      </c>
      <c r="AM464" s="6" t="e">
        <f t="shared" si="349"/>
        <v>#VALUE!</v>
      </c>
      <c r="AN464" s="6" t="e">
        <f t="shared" si="350"/>
        <v>#VALUE!</v>
      </c>
      <c r="AO464" s="6" t="e">
        <f t="shared" si="351"/>
        <v>#VALUE!</v>
      </c>
      <c r="AP464" s="6">
        <f t="shared" si="352"/>
        <v>2</v>
      </c>
      <c r="AQ464" s="6" t="e">
        <f t="shared" si="353"/>
        <v>#VALUE!</v>
      </c>
      <c r="AR464" s="6" t="e">
        <f t="shared" si="354"/>
        <v>#VALUE!</v>
      </c>
      <c r="AS464" s="6" t="e">
        <f t="shared" si="355"/>
        <v>#VALUE!</v>
      </c>
      <c r="AT464" s="6" t="e">
        <f t="shared" si="356"/>
        <v>#VALUE!</v>
      </c>
      <c r="AU464" s="6" t="e">
        <f t="shared" si="357"/>
        <v>#VALUE!</v>
      </c>
      <c r="AV464" s="12">
        <f>IFERROR(VLOOKUP(K464,'prika 24h list'!A:B,2,FALSE),0)</f>
        <v>0</v>
      </c>
    </row>
    <row r="465" spans="1:48" ht="57.6" x14ac:dyDescent="0.3">
      <c r="A465" s="1" t="s">
        <v>466</v>
      </c>
      <c r="B465" s="1">
        <v>2132972</v>
      </c>
      <c r="C465" s="16" t="s">
        <v>1020</v>
      </c>
      <c r="D465" s="6" t="e">
        <f t="shared" si="315"/>
        <v>#VALUE!</v>
      </c>
      <c r="E465" s="6" t="e">
        <f t="shared" si="316"/>
        <v>#VALUE!</v>
      </c>
      <c r="F465" s="6" t="e">
        <f t="shared" si="317"/>
        <v>#VALUE!</v>
      </c>
      <c r="G465" s="6" t="e">
        <f t="shared" si="318"/>
        <v>#VALUE!</v>
      </c>
      <c r="H465" s="6" t="e">
        <f t="shared" si="319"/>
        <v>#VALUE!</v>
      </c>
      <c r="I465" s="6">
        <f t="shared" si="320"/>
        <v>26</v>
      </c>
      <c r="J465" s="6">
        <f t="shared" si="321"/>
        <v>155</v>
      </c>
      <c r="K465" s="9" t="str">
        <f t="shared" si="322"/>
        <v xml:space="preserve">פריקה וטעינה רציפה לכל רכב המוגדרים ברישיונם "משא", "מסחרי" ו"אחוד" בלבד בימי א' עד ה' מ-09:00 עד 14:00 רכב חונה בניגוד לחוק יגרר </v>
      </c>
      <c r="L465" s="6">
        <f t="shared" si="323"/>
        <v>79</v>
      </c>
      <c r="M465" s="6">
        <f t="shared" si="324"/>
        <v>92</v>
      </c>
      <c r="N465" s="6" t="str">
        <f t="shared" si="325"/>
        <v>09:00</v>
      </c>
      <c r="O465" s="6">
        <f t="shared" si="326"/>
        <v>101</v>
      </c>
      <c r="P465" s="6" t="str">
        <f t="shared" si="327"/>
        <v>14:00</v>
      </c>
      <c r="Q465" s="6">
        <f t="shared" si="328"/>
        <v>130</v>
      </c>
      <c r="R465" s="6" t="str">
        <f t="shared" si="329"/>
        <v xml:space="preserve">00 רכב חונה בניגוד לחוק יגרר </v>
      </c>
      <c r="S465" s="6" t="e">
        <f t="shared" si="330"/>
        <v>#VALUE!</v>
      </c>
      <c r="T465" s="6" t="e">
        <f t="shared" si="331"/>
        <v>#VALUE!</v>
      </c>
      <c r="U465" s="6" t="e">
        <f t="shared" si="332"/>
        <v>#VALUE!</v>
      </c>
      <c r="V465" s="6" t="e">
        <f t="shared" si="333"/>
        <v>#VALUE!</v>
      </c>
      <c r="W465" s="6" t="e">
        <f t="shared" si="334"/>
        <v>#VALUE!</v>
      </c>
      <c r="X465" s="6" t="e">
        <f t="shared" si="335"/>
        <v>#VALUE!</v>
      </c>
      <c r="Y465" s="6" t="e">
        <f t="shared" si="336"/>
        <v>#VALUE!</v>
      </c>
      <c r="Z465" s="6" t="e">
        <f t="shared" si="337"/>
        <v>#VALUE!</v>
      </c>
      <c r="AA465" s="6" t="e">
        <f t="shared" si="338"/>
        <v>#VALUE!</v>
      </c>
      <c r="AB465" s="6">
        <f t="shared" si="339"/>
        <v>130</v>
      </c>
      <c r="AC465" s="6" t="e">
        <f t="shared" si="340"/>
        <v>#VALUE!</v>
      </c>
      <c r="AD465" s="6" t="e">
        <f t="shared" si="341"/>
        <v>#VALUE!</v>
      </c>
      <c r="AE465" s="6" t="e">
        <f t="shared" si="342"/>
        <v>#VALUE!</v>
      </c>
      <c r="AF465" s="6" t="e">
        <f t="shared" si="343"/>
        <v>#VALUE!</v>
      </c>
      <c r="AG465" s="6" t="e">
        <f t="shared" si="344"/>
        <v>#VALUE!</v>
      </c>
      <c r="AH465" s="6"/>
      <c r="AI465" s="6">
        <f t="shared" si="345"/>
        <v>128</v>
      </c>
      <c r="AJ465" s="6" t="str">
        <f t="shared" si="346"/>
        <v xml:space="preserve">ר </v>
      </c>
      <c r="AK465" s="6" t="e">
        <f t="shared" si="347"/>
        <v>#VALUE!</v>
      </c>
      <c r="AL465" s="6" t="e">
        <f t="shared" si="348"/>
        <v>#VALUE!</v>
      </c>
      <c r="AM465" s="6" t="e">
        <f t="shared" si="349"/>
        <v>#VALUE!</v>
      </c>
      <c r="AN465" s="6" t="e">
        <f t="shared" si="350"/>
        <v>#VALUE!</v>
      </c>
      <c r="AO465" s="6" t="e">
        <f t="shared" si="351"/>
        <v>#VALUE!</v>
      </c>
      <c r="AP465" s="6">
        <f t="shared" si="352"/>
        <v>2</v>
      </c>
      <c r="AQ465" s="6" t="e">
        <f t="shared" si="353"/>
        <v>#VALUE!</v>
      </c>
      <c r="AR465" s="6" t="e">
        <f t="shared" si="354"/>
        <v>#VALUE!</v>
      </c>
      <c r="AS465" s="6" t="e">
        <f t="shared" si="355"/>
        <v>#VALUE!</v>
      </c>
      <c r="AT465" s="6" t="e">
        <f t="shared" si="356"/>
        <v>#VALUE!</v>
      </c>
      <c r="AU465" s="6" t="e">
        <f t="shared" si="357"/>
        <v>#VALUE!</v>
      </c>
      <c r="AV465" s="12">
        <f>IFERROR(VLOOKUP(K465,'prika 24h list'!A:B,2,FALSE),0)</f>
        <v>0</v>
      </c>
    </row>
    <row r="466" spans="1:48" ht="57.6" x14ac:dyDescent="0.3">
      <c r="A466" s="1" t="s">
        <v>467</v>
      </c>
      <c r="B466" s="1">
        <v>2132977</v>
      </c>
      <c r="C466" s="16" t="s">
        <v>1020</v>
      </c>
      <c r="D466" s="6" t="e">
        <f t="shared" si="315"/>
        <v>#VALUE!</v>
      </c>
      <c r="E466" s="6" t="e">
        <f t="shared" si="316"/>
        <v>#VALUE!</v>
      </c>
      <c r="F466" s="6" t="e">
        <f t="shared" si="317"/>
        <v>#VALUE!</v>
      </c>
      <c r="G466" s="6" t="e">
        <f t="shared" si="318"/>
        <v>#VALUE!</v>
      </c>
      <c r="H466" s="6" t="e">
        <f t="shared" si="319"/>
        <v>#VALUE!</v>
      </c>
      <c r="I466" s="6">
        <f t="shared" si="320"/>
        <v>26</v>
      </c>
      <c r="J466" s="6">
        <f t="shared" si="321"/>
        <v>155</v>
      </c>
      <c r="K466" s="9" t="str">
        <f t="shared" si="322"/>
        <v xml:space="preserve">פריקה וטעינה רציפה לכל רכב המוגדרים ברישיונם "משא", "מסחרי" ו"אחוד" בלבד בימי א' עד ה' מ-09:00 עד 14:00 רכב חונה בניגוד לחוק יגרר </v>
      </c>
      <c r="L466" s="6">
        <f t="shared" si="323"/>
        <v>79</v>
      </c>
      <c r="M466" s="6">
        <f t="shared" si="324"/>
        <v>92</v>
      </c>
      <c r="N466" s="6" t="str">
        <f t="shared" si="325"/>
        <v>09:00</v>
      </c>
      <c r="O466" s="6">
        <f t="shared" si="326"/>
        <v>101</v>
      </c>
      <c r="P466" s="6" t="str">
        <f t="shared" si="327"/>
        <v>14:00</v>
      </c>
      <c r="Q466" s="6">
        <f t="shared" si="328"/>
        <v>130</v>
      </c>
      <c r="R466" s="6" t="str">
        <f t="shared" si="329"/>
        <v xml:space="preserve">00 רכב חונה בניגוד לחוק יגרר </v>
      </c>
      <c r="S466" s="6" t="e">
        <f t="shared" si="330"/>
        <v>#VALUE!</v>
      </c>
      <c r="T466" s="6" t="e">
        <f t="shared" si="331"/>
        <v>#VALUE!</v>
      </c>
      <c r="U466" s="6" t="e">
        <f t="shared" si="332"/>
        <v>#VALUE!</v>
      </c>
      <c r="V466" s="6" t="e">
        <f t="shared" si="333"/>
        <v>#VALUE!</v>
      </c>
      <c r="W466" s="6" t="e">
        <f t="shared" si="334"/>
        <v>#VALUE!</v>
      </c>
      <c r="X466" s="6" t="e">
        <f t="shared" si="335"/>
        <v>#VALUE!</v>
      </c>
      <c r="Y466" s="6" t="e">
        <f t="shared" si="336"/>
        <v>#VALUE!</v>
      </c>
      <c r="Z466" s="6" t="e">
        <f t="shared" si="337"/>
        <v>#VALUE!</v>
      </c>
      <c r="AA466" s="6" t="e">
        <f t="shared" si="338"/>
        <v>#VALUE!</v>
      </c>
      <c r="AB466" s="6">
        <f t="shared" si="339"/>
        <v>130</v>
      </c>
      <c r="AC466" s="6" t="e">
        <f t="shared" si="340"/>
        <v>#VALUE!</v>
      </c>
      <c r="AD466" s="6" t="e">
        <f t="shared" si="341"/>
        <v>#VALUE!</v>
      </c>
      <c r="AE466" s="6" t="e">
        <f t="shared" si="342"/>
        <v>#VALUE!</v>
      </c>
      <c r="AF466" s="6" t="e">
        <f t="shared" si="343"/>
        <v>#VALUE!</v>
      </c>
      <c r="AG466" s="6" t="e">
        <f t="shared" si="344"/>
        <v>#VALUE!</v>
      </c>
      <c r="AH466" s="6"/>
      <c r="AI466" s="6">
        <f t="shared" si="345"/>
        <v>128</v>
      </c>
      <c r="AJ466" s="6" t="str">
        <f t="shared" si="346"/>
        <v xml:space="preserve">ר </v>
      </c>
      <c r="AK466" s="6" t="e">
        <f t="shared" si="347"/>
        <v>#VALUE!</v>
      </c>
      <c r="AL466" s="6" t="e">
        <f t="shared" si="348"/>
        <v>#VALUE!</v>
      </c>
      <c r="AM466" s="6" t="e">
        <f t="shared" si="349"/>
        <v>#VALUE!</v>
      </c>
      <c r="AN466" s="6" t="e">
        <f t="shared" si="350"/>
        <v>#VALUE!</v>
      </c>
      <c r="AO466" s="6" t="e">
        <f t="shared" si="351"/>
        <v>#VALUE!</v>
      </c>
      <c r="AP466" s="6">
        <f t="shared" si="352"/>
        <v>2</v>
      </c>
      <c r="AQ466" s="6" t="e">
        <f t="shared" si="353"/>
        <v>#VALUE!</v>
      </c>
      <c r="AR466" s="6" t="e">
        <f t="shared" si="354"/>
        <v>#VALUE!</v>
      </c>
      <c r="AS466" s="6" t="e">
        <f t="shared" si="355"/>
        <v>#VALUE!</v>
      </c>
      <c r="AT466" s="6" t="e">
        <f t="shared" si="356"/>
        <v>#VALUE!</v>
      </c>
      <c r="AU466" s="6" t="e">
        <f t="shared" si="357"/>
        <v>#VALUE!</v>
      </c>
      <c r="AV466" s="12">
        <f>IFERROR(VLOOKUP(K466,'prika 24h list'!A:B,2,FALSE),0)</f>
        <v>0</v>
      </c>
    </row>
    <row r="467" spans="1:48" ht="28.8" x14ac:dyDescent="0.3">
      <c r="A467" s="1" t="s">
        <v>468</v>
      </c>
      <c r="B467" s="1">
        <v>2133002</v>
      </c>
      <c r="C467" s="16" t="s">
        <v>1021</v>
      </c>
      <c r="D467" s="6">
        <f t="shared" si="315"/>
        <v>11</v>
      </c>
      <c r="E467" s="6" t="str">
        <f t="shared" si="316"/>
        <v>__ 12</v>
      </c>
      <c r="F467" s="6">
        <f t="shared" si="317"/>
        <v>3</v>
      </c>
      <c r="G467" s="6">
        <f t="shared" si="318"/>
        <v>5</v>
      </c>
      <c r="H467" s="6">
        <f t="shared" si="319"/>
        <v>12</v>
      </c>
      <c r="I467" s="6">
        <f t="shared" si="320"/>
        <v>55</v>
      </c>
      <c r="J467" s="6">
        <f t="shared" si="321"/>
        <v>73</v>
      </c>
      <c r="K467" s="9" t="str">
        <f t="shared" si="322"/>
        <v xml:space="preserve">פריקה וטעינה מותרת </v>
      </c>
      <c r="L467" s="6" t="e">
        <f t="shared" si="323"/>
        <v>#VALUE!</v>
      </c>
      <c r="M467" s="6" t="e">
        <f t="shared" si="324"/>
        <v>#VALUE!</v>
      </c>
      <c r="N467" s="6" t="e">
        <f t="shared" si="325"/>
        <v>#VALUE!</v>
      </c>
      <c r="O467" s="6" t="e">
        <f t="shared" si="326"/>
        <v>#VALUE!</v>
      </c>
      <c r="P467" s="6" t="e">
        <f t="shared" si="327"/>
        <v>#VALUE!</v>
      </c>
      <c r="Q467" s="6">
        <f t="shared" si="328"/>
        <v>19</v>
      </c>
      <c r="R467" s="6" t="e">
        <f t="shared" si="329"/>
        <v>#VALUE!</v>
      </c>
      <c r="S467" s="6" t="e">
        <f t="shared" si="330"/>
        <v>#VALUE!</v>
      </c>
      <c r="T467" s="6" t="e">
        <f t="shared" si="331"/>
        <v>#VALUE!</v>
      </c>
      <c r="U467" s="6" t="e">
        <f t="shared" si="332"/>
        <v>#VALUE!</v>
      </c>
      <c r="V467" s="6" t="e">
        <f t="shared" si="333"/>
        <v>#VALUE!</v>
      </c>
      <c r="W467" s="6" t="e">
        <f t="shared" si="334"/>
        <v>#VALUE!</v>
      </c>
      <c r="X467" s="6" t="e">
        <f t="shared" si="335"/>
        <v>#VALUE!</v>
      </c>
      <c r="Y467" s="6" t="e">
        <f t="shared" si="336"/>
        <v>#VALUE!</v>
      </c>
      <c r="Z467" s="6" t="e">
        <f t="shared" si="337"/>
        <v>#VALUE!</v>
      </c>
      <c r="AA467" s="6" t="e">
        <f t="shared" si="338"/>
        <v>#VALUE!</v>
      </c>
      <c r="AB467" s="6">
        <f t="shared" si="339"/>
        <v>19</v>
      </c>
      <c r="AC467" s="6" t="e">
        <f t="shared" si="340"/>
        <v>#VALUE!</v>
      </c>
      <c r="AD467" s="6" t="e">
        <f t="shared" si="341"/>
        <v>#VALUE!</v>
      </c>
      <c r="AE467" s="6" t="e">
        <f t="shared" si="342"/>
        <v>#VALUE!</v>
      </c>
      <c r="AF467" s="6" t="e">
        <f t="shared" si="343"/>
        <v>#VALUE!</v>
      </c>
      <c r="AG467" s="6" t="e">
        <f t="shared" si="344"/>
        <v>#VALUE!</v>
      </c>
      <c r="AH467" s="6"/>
      <c r="AI467" s="6">
        <f t="shared" si="345"/>
        <v>17</v>
      </c>
      <c r="AJ467" s="6" t="str">
        <f t="shared" si="346"/>
        <v xml:space="preserve">ת </v>
      </c>
      <c r="AK467" s="6" t="e">
        <f t="shared" si="347"/>
        <v>#VALUE!</v>
      </c>
      <c r="AL467" s="6" t="e">
        <f t="shared" si="348"/>
        <v>#VALUE!</v>
      </c>
      <c r="AM467" s="6" t="e">
        <f t="shared" si="349"/>
        <v>#VALUE!</v>
      </c>
      <c r="AN467" s="6" t="e">
        <f t="shared" si="350"/>
        <v>#VALUE!</v>
      </c>
      <c r="AO467" s="6" t="e">
        <f t="shared" si="351"/>
        <v>#VALUE!</v>
      </c>
      <c r="AP467" s="6">
        <f t="shared" si="352"/>
        <v>2</v>
      </c>
      <c r="AQ467" s="6" t="e">
        <f t="shared" si="353"/>
        <v>#VALUE!</v>
      </c>
      <c r="AR467" s="6" t="e">
        <f t="shared" si="354"/>
        <v>#VALUE!</v>
      </c>
      <c r="AS467" s="6" t="e">
        <f t="shared" si="355"/>
        <v>#VALUE!</v>
      </c>
      <c r="AT467" s="6" t="e">
        <f t="shared" si="356"/>
        <v>#VALUE!</v>
      </c>
      <c r="AU467" s="6" t="e">
        <f t="shared" si="357"/>
        <v>#VALUE!</v>
      </c>
      <c r="AV467" s="12">
        <f>IFERROR(VLOOKUP(K467,'prika 24h list'!A:B,2,FALSE),0)</f>
        <v>0</v>
      </c>
    </row>
    <row r="468" spans="1:48" ht="28.8" x14ac:dyDescent="0.3">
      <c r="A468" s="1" t="s">
        <v>469</v>
      </c>
      <c r="B468" s="1">
        <v>2133004</v>
      </c>
      <c r="C468" s="16" t="s">
        <v>1022</v>
      </c>
      <c r="D468" s="6" t="e">
        <f t="shared" si="315"/>
        <v>#VALUE!</v>
      </c>
      <c r="E468" s="6" t="e">
        <f t="shared" si="316"/>
        <v>#VALUE!</v>
      </c>
      <c r="F468" s="6" t="e">
        <f t="shared" si="317"/>
        <v>#VALUE!</v>
      </c>
      <c r="G468" s="6" t="e">
        <f t="shared" si="318"/>
        <v>#VALUE!</v>
      </c>
      <c r="H468" s="6" t="e">
        <f t="shared" si="319"/>
        <v>#VALUE!</v>
      </c>
      <c r="I468" s="6">
        <f t="shared" si="320"/>
        <v>47</v>
      </c>
      <c r="J468" s="6">
        <f t="shared" si="321"/>
        <v>65</v>
      </c>
      <c r="K468" s="9" t="str">
        <f t="shared" si="322"/>
        <v xml:space="preserve">פריקה וטעינה מותרת </v>
      </c>
      <c r="L468" s="6" t="e">
        <f t="shared" si="323"/>
        <v>#VALUE!</v>
      </c>
      <c r="M468" s="6" t="e">
        <f t="shared" si="324"/>
        <v>#VALUE!</v>
      </c>
      <c r="N468" s="6" t="e">
        <f t="shared" si="325"/>
        <v>#VALUE!</v>
      </c>
      <c r="O468" s="6" t="e">
        <f t="shared" si="326"/>
        <v>#VALUE!</v>
      </c>
      <c r="P468" s="6" t="e">
        <f t="shared" si="327"/>
        <v>#VALUE!</v>
      </c>
      <c r="Q468" s="6">
        <f t="shared" si="328"/>
        <v>19</v>
      </c>
      <c r="R468" s="6" t="e">
        <f t="shared" si="329"/>
        <v>#VALUE!</v>
      </c>
      <c r="S468" s="6" t="e">
        <f t="shared" si="330"/>
        <v>#VALUE!</v>
      </c>
      <c r="T468" s="6" t="e">
        <f t="shared" si="331"/>
        <v>#VALUE!</v>
      </c>
      <c r="U468" s="6" t="e">
        <f t="shared" si="332"/>
        <v>#VALUE!</v>
      </c>
      <c r="V468" s="6" t="e">
        <f t="shared" si="333"/>
        <v>#VALUE!</v>
      </c>
      <c r="W468" s="6" t="e">
        <f t="shared" si="334"/>
        <v>#VALUE!</v>
      </c>
      <c r="X468" s="6" t="e">
        <f t="shared" si="335"/>
        <v>#VALUE!</v>
      </c>
      <c r="Y468" s="6" t="e">
        <f t="shared" si="336"/>
        <v>#VALUE!</v>
      </c>
      <c r="Z468" s="6" t="e">
        <f t="shared" si="337"/>
        <v>#VALUE!</v>
      </c>
      <c r="AA468" s="6" t="e">
        <f t="shared" si="338"/>
        <v>#VALUE!</v>
      </c>
      <c r="AB468" s="6">
        <f t="shared" si="339"/>
        <v>19</v>
      </c>
      <c r="AC468" s="6" t="e">
        <f t="shared" si="340"/>
        <v>#VALUE!</v>
      </c>
      <c r="AD468" s="6" t="e">
        <f t="shared" si="341"/>
        <v>#VALUE!</v>
      </c>
      <c r="AE468" s="6" t="e">
        <f t="shared" si="342"/>
        <v>#VALUE!</v>
      </c>
      <c r="AF468" s="6" t="e">
        <f t="shared" si="343"/>
        <v>#VALUE!</v>
      </c>
      <c r="AG468" s="6" t="e">
        <f t="shared" si="344"/>
        <v>#VALUE!</v>
      </c>
      <c r="AH468" s="6"/>
      <c r="AI468" s="6">
        <f t="shared" si="345"/>
        <v>17</v>
      </c>
      <c r="AJ468" s="6" t="str">
        <f t="shared" si="346"/>
        <v xml:space="preserve">ת </v>
      </c>
      <c r="AK468" s="6" t="e">
        <f t="shared" si="347"/>
        <v>#VALUE!</v>
      </c>
      <c r="AL468" s="6" t="e">
        <f t="shared" si="348"/>
        <v>#VALUE!</v>
      </c>
      <c r="AM468" s="6" t="e">
        <f t="shared" si="349"/>
        <v>#VALUE!</v>
      </c>
      <c r="AN468" s="6" t="e">
        <f t="shared" si="350"/>
        <v>#VALUE!</v>
      </c>
      <c r="AO468" s="6" t="e">
        <f t="shared" si="351"/>
        <v>#VALUE!</v>
      </c>
      <c r="AP468" s="6">
        <f t="shared" si="352"/>
        <v>2</v>
      </c>
      <c r="AQ468" s="6" t="e">
        <f t="shared" si="353"/>
        <v>#VALUE!</v>
      </c>
      <c r="AR468" s="6" t="e">
        <f t="shared" si="354"/>
        <v>#VALUE!</v>
      </c>
      <c r="AS468" s="6" t="e">
        <f t="shared" si="355"/>
        <v>#VALUE!</v>
      </c>
      <c r="AT468" s="6" t="e">
        <f t="shared" si="356"/>
        <v>#VALUE!</v>
      </c>
      <c r="AU468" s="6" t="e">
        <f t="shared" si="357"/>
        <v>#VALUE!</v>
      </c>
      <c r="AV468" s="12">
        <f>IFERROR(VLOOKUP(K468,'prika 24h list'!A:B,2,FALSE),0)</f>
        <v>0</v>
      </c>
    </row>
    <row r="469" spans="1:48" ht="187.2" x14ac:dyDescent="0.3">
      <c r="A469" s="1" t="s">
        <v>470</v>
      </c>
      <c r="B469" s="1">
        <v>2133551</v>
      </c>
      <c r="C469" s="16" t="s">
        <v>1023</v>
      </c>
      <c r="D469" s="6" t="e">
        <f t="shared" si="315"/>
        <v>#VALUE!</v>
      </c>
      <c r="E469" s="6" t="e">
        <f t="shared" si="316"/>
        <v>#VALUE!</v>
      </c>
      <c r="F469" s="6" t="e">
        <f t="shared" si="317"/>
        <v>#VALUE!</v>
      </c>
      <c r="G469" s="6" t="e">
        <f t="shared" si="318"/>
        <v>#VALUE!</v>
      </c>
      <c r="H469" s="6" t="e">
        <f t="shared" si="319"/>
        <v>#VALUE!</v>
      </c>
      <c r="I469" s="6">
        <f t="shared" si="320"/>
        <v>14</v>
      </c>
      <c r="J469" s="6">
        <f t="shared" si="321"/>
        <v>228</v>
      </c>
      <c r="K469" s="9" t="str">
        <f t="shared" si="322"/>
        <v xml:space="preserve">פריקה וטעינה רציפה לכלי רכב המוגדרים ברישיונם "משא", "מסחרי" ו- "אחוד" בלבד בימים א' עד ה' משעה 07:00 עד 19:00 בימי ו' וערבי חג מ 07:00 עד 15:00 רכב חונה בניגוד לחוק יגרר ביתר השעות והימים אסורה החניה לכל סוגי הרכב </v>
      </c>
      <c r="L469" s="6">
        <f t="shared" si="323"/>
        <v>83</v>
      </c>
      <c r="M469" s="6">
        <f t="shared" si="324"/>
        <v>99</v>
      </c>
      <c r="N469" s="6" t="str">
        <f t="shared" si="325"/>
        <v>07:00</v>
      </c>
      <c r="O469" s="6">
        <f t="shared" si="326"/>
        <v>108</v>
      </c>
      <c r="P469" s="6" t="str">
        <f t="shared" si="327"/>
        <v>19:00</v>
      </c>
      <c r="Q469" s="6">
        <f t="shared" si="328"/>
        <v>118</v>
      </c>
      <c r="R469" s="6" t="str">
        <f t="shared" si="329"/>
        <v>00 בימי ו'</v>
      </c>
      <c r="S469" s="6" t="e">
        <f t="shared" si="330"/>
        <v>#VALUE!</v>
      </c>
      <c r="T469" s="6" t="e">
        <f t="shared" si="331"/>
        <v>#VALUE!</v>
      </c>
      <c r="U469" s="6" t="e">
        <f t="shared" si="332"/>
        <v>#VALUE!</v>
      </c>
      <c r="V469" s="6" t="e">
        <f t="shared" si="333"/>
        <v>#VALUE!</v>
      </c>
      <c r="W469" s="6" t="e">
        <f t="shared" si="334"/>
        <v>#VALUE!</v>
      </c>
      <c r="X469" s="6" t="e">
        <f t="shared" si="335"/>
        <v>#VALUE!</v>
      </c>
      <c r="Y469" s="6" t="e">
        <f t="shared" si="336"/>
        <v>#VALUE!</v>
      </c>
      <c r="Z469" s="6" t="e">
        <f t="shared" si="337"/>
        <v>#VALUE!</v>
      </c>
      <c r="AA469" s="6" t="e">
        <f t="shared" si="338"/>
        <v>#VALUE!</v>
      </c>
      <c r="AB469" s="6">
        <f t="shared" si="339"/>
        <v>215</v>
      </c>
      <c r="AC469" s="6" t="e">
        <f t="shared" si="340"/>
        <v>#VALUE!</v>
      </c>
      <c r="AD469" s="6" t="e">
        <f t="shared" si="341"/>
        <v>#VALUE!</v>
      </c>
      <c r="AE469" s="6" t="e">
        <f t="shared" si="342"/>
        <v>#VALUE!</v>
      </c>
      <c r="AF469" s="6" t="e">
        <f t="shared" si="343"/>
        <v>#VALUE!</v>
      </c>
      <c r="AG469" s="6" t="e">
        <f t="shared" si="344"/>
        <v>#VALUE!</v>
      </c>
      <c r="AH469" s="6"/>
      <c r="AI469" s="6">
        <f t="shared" si="345"/>
        <v>116</v>
      </c>
      <c r="AJ469" s="6" t="str">
        <f t="shared" si="346"/>
        <v xml:space="preserve">ו' וערבי חג מ 07:00 עד 15:00 רכב חונה בניגוד לחוק יגרר ביתר השעות והימים אסורה החניה לכל סוגי הרכב </v>
      </c>
      <c r="AK469" s="6">
        <f t="shared" si="347"/>
        <v>1</v>
      </c>
      <c r="AL469" s="6">
        <f t="shared" si="348"/>
        <v>17</v>
      </c>
      <c r="AM469" s="6" t="str">
        <f t="shared" si="349"/>
        <v>07:00</v>
      </c>
      <c r="AN469" s="6">
        <f t="shared" si="350"/>
        <v>26</v>
      </c>
      <c r="AO469" s="6" t="str">
        <f t="shared" si="351"/>
        <v>15:00</v>
      </c>
      <c r="AP469" s="6">
        <f t="shared" si="352"/>
        <v>99</v>
      </c>
      <c r="AQ469" s="6" t="str">
        <f t="shared" si="353"/>
        <v xml:space="preserve">00 רכב חונה בניגוד לחוק יגרר ביתר השעות והימים אסורה החניה לכל סוגי הרכב </v>
      </c>
      <c r="AR469" s="6" t="e">
        <f t="shared" si="354"/>
        <v>#VALUE!</v>
      </c>
      <c r="AS469" s="6" t="e">
        <f t="shared" si="355"/>
        <v>#VALUE!</v>
      </c>
      <c r="AT469" s="6" t="e">
        <f t="shared" si="356"/>
        <v>#VALUE!</v>
      </c>
      <c r="AU469" s="6" t="e">
        <f t="shared" si="357"/>
        <v>#VALUE!</v>
      </c>
      <c r="AV469" s="12">
        <f>IFERROR(VLOOKUP(K469,'prika 24h list'!A:B,2,FALSE),0)</f>
        <v>0</v>
      </c>
    </row>
    <row r="470" spans="1:48" ht="129.6" x14ac:dyDescent="0.3">
      <c r="A470" s="1" t="s">
        <v>471</v>
      </c>
      <c r="B470" s="1">
        <v>2135695</v>
      </c>
      <c r="C470" s="16" t="s">
        <v>1024</v>
      </c>
      <c r="D470" s="6" t="e">
        <f t="shared" si="315"/>
        <v>#VALUE!</v>
      </c>
      <c r="E470" s="6" t="e">
        <f t="shared" si="316"/>
        <v>#VALUE!</v>
      </c>
      <c r="F470" s="6" t="e">
        <f t="shared" si="317"/>
        <v>#VALUE!</v>
      </c>
      <c r="G470" s="6" t="e">
        <f t="shared" si="318"/>
        <v>#VALUE!</v>
      </c>
      <c r="H470" s="6" t="e">
        <f t="shared" si="319"/>
        <v>#VALUE!</v>
      </c>
      <c r="I470" s="6">
        <f t="shared" si="320"/>
        <v>14</v>
      </c>
      <c r="J470" s="6">
        <f t="shared" si="321"/>
        <v>179</v>
      </c>
      <c r="K470" s="9" t="str">
        <f t="shared" si="322"/>
        <v xml:space="preserve">פריקה וטעינה רציפה לכלי רכב המוגדרים ברישיונם "משא", "מסחרי" ו"אחוד" בלבד בימים א' עד ו' משעה 08:00 עד 15:00 רכב החונה בניגוד לחוק יגרר ביתר השעות והימים החניה אסורה </v>
      </c>
      <c r="L470" s="6" t="e">
        <f t="shared" si="323"/>
        <v>#VALUE!</v>
      </c>
      <c r="M470" s="6" t="e">
        <f t="shared" si="324"/>
        <v>#VALUE!</v>
      </c>
      <c r="N470" s="6" t="e">
        <f t="shared" si="325"/>
        <v>#VALUE!</v>
      </c>
      <c r="O470" s="6" t="e">
        <f t="shared" si="326"/>
        <v>#VALUE!</v>
      </c>
      <c r="P470" s="6" t="e">
        <f t="shared" si="327"/>
        <v>#VALUE!</v>
      </c>
      <c r="Q470" s="6">
        <f t="shared" si="328"/>
        <v>166</v>
      </c>
      <c r="R470" s="6" t="e">
        <f t="shared" si="329"/>
        <v>#VALUE!</v>
      </c>
      <c r="S470" s="6" t="e">
        <f t="shared" si="330"/>
        <v>#VALUE!</v>
      </c>
      <c r="T470" s="6" t="e">
        <f t="shared" si="331"/>
        <v>#VALUE!</v>
      </c>
      <c r="U470" s="6" t="e">
        <f t="shared" si="332"/>
        <v>#VALUE!</v>
      </c>
      <c r="V470" s="6" t="e">
        <f t="shared" si="333"/>
        <v>#VALUE!</v>
      </c>
      <c r="W470" s="6">
        <f t="shared" si="334"/>
        <v>81</v>
      </c>
      <c r="X470" s="6">
        <f t="shared" si="335"/>
        <v>97</v>
      </c>
      <c r="Y470" s="6" t="str">
        <f t="shared" si="336"/>
        <v>08:00</v>
      </c>
      <c r="Z470" s="6">
        <f t="shared" si="337"/>
        <v>106</v>
      </c>
      <c r="AA470" s="6" t="str">
        <f t="shared" si="338"/>
        <v>15:00</v>
      </c>
      <c r="AB470" s="6">
        <f t="shared" si="339"/>
        <v>166</v>
      </c>
      <c r="AC470" s="6" t="str">
        <f t="shared" si="340"/>
        <v xml:space="preserve">00 רכב החונה בניגוד לחוק יגרר ביתר השעות והימים החניה אסורה </v>
      </c>
      <c r="AD470" s="6" t="e">
        <f t="shared" si="341"/>
        <v>#VALUE!</v>
      </c>
      <c r="AE470" s="6" t="e">
        <f t="shared" si="342"/>
        <v>#VALUE!</v>
      </c>
      <c r="AF470" s="6" t="e">
        <f t="shared" si="343"/>
        <v>#VALUE!</v>
      </c>
      <c r="AG470" s="6" t="e">
        <f t="shared" si="344"/>
        <v>#VALUE!</v>
      </c>
      <c r="AH470" s="6"/>
      <c r="AI470" s="6">
        <f t="shared" si="345"/>
        <v>164</v>
      </c>
      <c r="AJ470" s="6" t="str">
        <f t="shared" si="346"/>
        <v xml:space="preserve">ה </v>
      </c>
      <c r="AK470" s="6" t="e">
        <f t="shared" si="347"/>
        <v>#VALUE!</v>
      </c>
      <c r="AL470" s="6" t="e">
        <f t="shared" si="348"/>
        <v>#VALUE!</v>
      </c>
      <c r="AM470" s="6" t="e">
        <f t="shared" si="349"/>
        <v>#VALUE!</v>
      </c>
      <c r="AN470" s="6" t="e">
        <f t="shared" si="350"/>
        <v>#VALUE!</v>
      </c>
      <c r="AO470" s="6" t="e">
        <f t="shared" si="351"/>
        <v>#VALUE!</v>
      </c>
      <c r="AP470" s="6">
        <f t="shared" si="352"/>
        <v>2</v>
      </c>
      <c r="AQ470" s="6" t="e">
        <f t="shared" si="353"/>
        <v>#VALUE!</v>
      </c>
      <c r="AR470" s="6" t="e">
        <f t="shared" si="354"/>
        <v>#VALUE!</v>
      </c>
      <c r="AS470" s="6" t="e">
        <f t="shared" si="355"/>
        <v>#VALUE!</v>
      </c>
      <c r="AT470" s="6" t="e">
        <f t="shared" si="356"/>
        <v>#VALUE!</v>
      </c>
      <c r="AU470" s="6" t="e">
        <f t="shared" si="357"/>
        <v>#VALUE!</v>
      </c>
      <c r="AV470" s="12">
        <f>IFERROR(VLOOKUP(K470,'prika 24h list'!A:B,2,FALSE),0)</f>
        <v>0</v>
      </c>
    </row>
    <row r="471" spans="1:48" ht="57.6" x14ac:dyDescent="0.3">
      <c r="A471" s="1" t="s">
        <v>472</v>
      </c>
      <c r="B471" s="1">
        <v>2136336</v>
      </c>
      <c r="C471" s="16" t="s">
        <v>1025</v>
      </c>
      <c r="D471" s="6">
        <f t="shared" si="315"/>
        <v>16</v>
      </c>
      <c r="E471" s="6" t="str">
        <f t="shared" si="316"/>
        <v>וקף 8</v>
      </c>
      <c r="F471" s="6">
        <f t="shared" si="317"/>
        <v>4</v>
      </c>
      <c r="G471" s="6">
        <f t="shared" si="318"/>
        <v>5</v>
      </c>
      <c r="H471" s="6">
        <f t="shared" si="319"/>
        <v>8</v>
      </c>
      <c r="I471" s="6">
        <f t="shared" si="320"/>
        <v>20</v>
      </c>
      <c r="J471" s="6">
        <f t="shared" si="321"/>
        <v>159</v>
      </c>
      <c r="K471" s="9" t="str">
        <f t="shared" si="322"/>
        <v xml:space="preserve">פריקה וטעינה רציפה מותרת לכלי רכב המוגדרים ברשיונם "משא", "מסחרי" ו- "אחוד" בלבד בימים א' עד ה' מ- 08:00 עד 14:00 רכב חונה בניגוד לחוק יגרר </v>
      </c>
      <c r="L471" s="6">
        <f t="shared" si="323"/>
        <v>88</v>
      </c>
      <c r="M471" s="6">
        <f t="shared" si="324"/>
        <v>102</v>
      </c>
      <c r="N471" s="6" t="str">
        <f t="shared" si="325"/>
        <v>08:00</v>
      </c>
      <c r="O471" s="6">
        <f t="shared" si="326"/>
        <v>111</v>
      </c>
      <c r="P471" s="6" t="str">
        <f t="shared" si="327"/>
        <v>14:00</v>
      </c>
      <c r="Q471" s="6">
        <f t="shared" si="328"/>
        <v>140</v>
      </c>
      <c r="R471" s="6" t="str">
        <f t="shared" si="329"/>
        <v xml:space="preserve">00 רכב חונה בניגוד לחוק יגרר </v>
      </c>
      <c r="S471" s="6" t="e">
        <f t="shared" si="330"/>
        <v>#VALUE!</v>
      </c>
      <c r="T471" s="6" t="e">
        <f t="shared" si="331"/>
        <v>#VALUE!</v>
      </c>
      <c r="U471" s="6" t="e">
        <f t="shared" si="332"/>
        <v>#VALUE!</v>
      </c>
      <c r="V471" s="6" t="e">
        <f t="shared" si="333"/>
        <v>#VALUE!</v>
      </c>
      <c r="W471" s="6" t="e">
        <f t="shared" si="334"/>
        <v>#VALUE!</v>
      </c>
      <c r="X471" s="6" t="e">
        <f t="shared" si="335"/>
        <v>#VALUE!</v>
      </c>
      <c r="Y471" s="6" t="e">
        <f t="shared" si="336"/>
        <v>#VALUE!</v>
      </c>
      <c r="Z471" s="6" t="e">
        <f t="shared" si="337"/>
        <v>#VALUE!</v>
      </c>
      <c r="AA471" s="6" t="e">
        <f t="shared" si="338"/>
        <v>#VALUE!</v>
      </c>
      <c r="AB471" s="6">
        <f t="shared" si="339"/>
        <v>140</v>
      </c>
      <c r="AC471" s="6" t="e">
        <f t="shared" si="340"/>
        <v>#VALUE!</v>
      </c>
      <c r="AD471" s="6" t="e">
        <f t="shared" si="341"/>
        <v>#VALUE!</v>
      </c>
      <c r="AE471" s="6" t="e">
        <f t="shared" si="342"/>
        <v>#VALUE!</v>
      </c>
      <c r="AF471" s="6" t="e">
        <f t="shared" si="343"/>
        <v>#VALUE!</v>
      </c>
      <c r="AG471" s="6" t="e">
        <f t="shared" si="344"/>
        <v>#VALUE!</v>
      </c>
      <c r="AH471" s="6"/>
      <c r="AI471" s="6">
        <f t="shared" si="345"/>
        <v>138</v>
      </c>
      <c r="AJ471" s="6" t="str">
        <f t="shared" si="346"/>
        <v xml:space="preserve">ר </v>
      </c>
      <c r="AK471" s="6" t="e">
        <f t="shared" si="347"/>
        <v>#VALUE!</v>
      </c>
      <c r="AL471" s="6" t="e">
        <f t="shared" si="348"/>
        <v>#VALUE!</v>
      </c>
      <c r="AM471" s="6" t="e">
        <f t="shared" si="349"/>
        <v>#VALUE!</v>
      </c>
      <c r="AN471" s="6" t="e">
        <f t="shared" si="350"/>
        <v>#VALUE!</v>
      </c>
      <c r="AO471" s="6" t="e">
        <f t="shared" si="351"/>
        <v>#VALUE!</v>
      </c>
      <c r="AP471" s="6">
        <f t="shared" si="352"/>
        <v>2</v>
      </c>
      <c r="AQ471" s="6" t="e">
        <f t="shared" si="353"/>
        <v>#VALUE!</v>
      </c>
      <c r="AR471" s="6" t="e">
        <f t="shared" si="354"/>
        <v>#VALUE!</v>
      </c>
      <c r="AS471" s="6" t="e">
        <f t="shared" si="355"/>
        <v>#VALUE!</v>
      </c>
      <c r="AT471" s="6" t="e">
        <f t="shared" si="356"/>
        <v>#VALUE!</v>
      </c>
      <c r="AU471" s="6" t="e">
        <f t="shared" si="357"/>
        <v>#VALUE!</v>
      </c>
      <c r="AV471" s="12">
        <f>IFERROR(VLOOKUP(K471,'prika 24h list'!A:B,2,FALSE),0)</f>
        <v>0</v>
      </c>
    </row>
    <row r="472" spans="1:48" ht="57.6" x14ac:dyDescent="0.3">
      <c r="A472" s="1" t="s">
        <v>473</v>
      </c>
      <c r="B472" s="1">
        <v>2136339</v>
      </c>
      <c r="C472" s="16" t="s">
        <v>1026</v>
      </c>
      <c r="D472" s="6">
        <f t="shared" si="315"/>
        <v>16</v>
      </c>
      <c r="E472" s="6" t="str">
        <f t="shared" si="316"/>
        <v>וקף 8</v>
      </c>
      <c r="F472" s="6">
        <f t="shared" si="317"/>
        <v>4</v>
      </c>
      <c r="G472" s="6">
        <f t="shared" si="318"/>
        <v>5</v>
      </c>
      <c r="H472" s="6">
        <f t="shared" si="319"/>
        <v>8</v>
      </c>
      <c r="I472" s="6">
        <f t="shared" si="320"/>
        <v>20</v>
      </c>
      <c r="J472" s="6">
        <f t="shared" si="321"/>
        <v>160</v>
      </c>
      <c r="K472" s="9" t="str">
        <f t="shared" si="322"/>
        <v xml:space="preserve">פריקה וטעינה רציפה מותרת לכל רכב המוגדרים ברישיונם "משא", מסחרי" ו- "אחוד" בלבד בימים א' עד ה' משעה 08:00 עד 14:00 רכב חונה בניגוד לחוק יגרר </v>
      </c>
      <c r="L472" s="6">
        <f t="shared" si="323"/>
        <v>87</v>
      </c>
      <c r="M472" s="6">
        <f t="shared" si="324"/>
        <v>103</v>
      </c>
      <c r="N472" s="6" t="str">
        <f t="shared" si="325"/>
        <v>08:00</v>
      </c>
      <c r="O472" s="6">
        <f t="shared" si="326"/>
        <v>112</v>
      </c>
      <c r="P472" s="6" t="str">
        <f t="shared" si="327"/>
        <v>14:00</v>
      </c>
      <c r="Q472" s="6">
        <f t="shared" si="328"/>
        <v>141</v>
      </c>
      <c r="R472" s="6" t="str">
        <f t="shared" si="329"/>
        <v xml:space="preserve">00 רכב חונה בניגוד לחוק יגרר </v>
      </c>
      <c r="S472" s="6" t="e">
        <f t="shared" si="330"/>
        <v>#VALUE!</v>
      </c>
      <c r="T472" s="6" t="e">
        <f t="shared" si="331"/>
        <v>#VALUE!</v>
      </c>
      <c r="U472" s="6" t="e">
        <f t="shared" si="332"/>
        <v>#VALUE!</v>
      </c>
      <c r="V472" s="6" t="e">
        <f t="shared" si="333"/>
        <v>#VALUE!</v>
      </c>
      <c r="W472" s="6" t="e">
        <f t="shared" si="334"/>
        <v>#VALUE!</v>
      </c>
      <c r="X472" s="6" t="e">
        <f t="shared" si="335"/>
        <v>#VALUE!</v>
      </c>
      <c r="Y472" s="6" t="e">
        <f t="shared" si="336"/>
        <v>#VALUE!</v>
      </c>
      <c r="Z472" s="6" t="e">
        <f t="shared" si="337"/>
        <v>#VALUE!</v>
      </c>
      <c r="AA472" s="6" t="e">
        <f t="shared" si="338"/>
        <v>#VALUE!</v>
      </c>
      <c r="AB472" s="6">
        <f t="shared" si="339"/>
        <v>141</v>
      </c>
      <c r="AC472" s="6" t="e">
        <f t="shared" si="340"/>
        <v>#VALUE!</v>
      </c>
      <c r="AD472" s="6" t="e">
        <f t="shared" si="341"/>
        <v>#VALUE!</v>
      </c>
      <c r="AE472" s="6" t="e">
        <f t="shared" si="342"/>
        <v>#VALUE!</v>
      </c>
      <c r="AF472" s="6" t="e">
        <f t="shared" si="343"/>
        <v>#VALUE!</v>
      </c>
      <c r="AG472" s="6" t="e">
        <f t="shared" si="344"/>
        <v>#VALUE!</v>
      </c>
      <c r="AH472" s="6"/>
      <c r="AI472" s="6">
        <f t="shared" si="345"/>
        <v>139</v>
      </c>
      <c r="AJ472" s="6" t="str">
        <f t="shared" si="346"/>
        <v xml:space="preserve">ר </v>
      </c>
      <c r="AK472" s="6" t="e">
        <f t="shared" si="347"/>
        <v>#VALUE!</v>
      </c>
      <c r="AL472" s="6" t="e">
        <f t="shared" si="348"/>
        <v>#VALUE!</v>
      </c>
      <c r="AM472" s="6" t="e">
        <f t="shared" si="349"/>
        <v>#VALUE!</v>
      </c>
      <c r="AN472" s="6" t="e">
        <f t="shared" si="350"/>
        <v>#VALUE!</v>
      </c>
      <c r="AO472" s="6" t="e">
        <f t="shared" si="351"/>
        <v>#VALUE!</v>
      </c>
      <c r="AP472" s="6">
        <f t="shared" si="352"/>
        <v>2</v>
      </c>
      <c r="AQ472" s="6" t="e">
        <f t="shared" si="353"/>
        <v>#VALUE!</v>
      </c>
      <c r="AR472" s="6" t="e">
        <f t="shared" si="354"/>
        <v>#VALUE!</v>
      </c>
      <c r="AS472" s="6" t="e">
        <f t="shared" si="355"/>
        <v>#VALUE!</v>
      </c>
      <c r="AT472" s="6" t="e">
        <f t="shared" si="356"/>
        <v>#VALUE!</v>
      </c>
      <c r="AU472" s="6" t="e">
        <f t="shared" si="357"/>
        <v>#VALUE!</v>
      </c>
      <c r="AV472" s="12">
        <f>IFERROR(VLOOKUP(K472,'prika 24h list'!A:B,2,FALSE),0)</f>
        <v>0</v>
      </c>
    </row>
    <row r="473" spans="1:48" x14ac:dyDescent="0.3">
      <c r="A473" s="1" t="s">
        <v>474</v>
      </c>
      <c r="B473" s="1">
        <v>2138259</v>
      </c>
      <c r="C473" s="16" t="s">
        <v>748</v>
      </c>
      <c r="D473" s="6" t="e">
        <f t="shared" si="315"/>
        <v>#VALUE!</v>
      </c>
      <c r="E473" s="6" t="e">
        <f t="shared" si="316"/>
        <v>#VALUE!</v>
      </c>
      <c r="F473" s="6" t="e">
        <f t="shared" si="317"/>
        <v>#VALUE!</v>
      </c>
      <c r="G473" s="6" t="e">
        <f t="shared" si="318"/>
        <v>#VALUE!</v>
      </c>
      <c r="H473" s="6" t="e">
        <f t="shared" si="319"/>
        <v>#VALUE!</v>
      </c>
      <c r="I473" s="6">
        <f t="shared" si="320"/>
        <v>13</v>
      </c>
      <c r="J473" s="6">
        <f t="shared" si="321"/>
        <v>25</v>
      </c>
      <c r="K473" s="9" t="str">
        <f t="shared" si="322"/>
        <v xml:space="preserve">פריקה וטעינה </v>
      </c>
      <c r="L473" s="6" t="e">
        <f t="shared" si="323"/>
        <v>#VALUE!</v>
      </c>
      <c r="M473" s="6" t="e">
        <f t="shared" si="324"/>
        <v>#VALUE!</v>
      </c>
      <c r="N473" s="6" t="e">
        <f t="shared" si="325"/>
        <v>#VALUE!</v>
      </c>
      <c r="O473" s="6" t="e">
        <f t="shared" si="326"/>
        <v>#VALUE!</v>
      </c>
      <c r="P473" s="6" t="e">
        <f t="shared" si="327"/>
        <v>#VALUE!</v>
      </c>
      <c r="Q473" s="6">
        <f t="shared" si="328"/>
        <v>13</v>
      </c>
      <c r="R473" s="6" t="e">
        <f t="shared" si="329"/>
        <v>#VALUE!</v>
      </c>
      <c r="S473" s="6" t="e">
        <f t="shared" si="330"/>
        <v>#VALUE!</v>
      </c>
      <c r="T473" s="6" t="e">
        <f t="shared" si="331"/>
        <v>#VALUE!</v>
      </c>
      <c r="U473" s="6" t="e">
        <f t="shared" si="332"/>
        <v>#VALUE!</v>
      </c>
      <c r="V473" s="6" t="e">
        <f t="shared" si="333"/>
        <v>#VALUE!</v>
      </c>
      <c r="W473" s="6" t="e">
        <f t="shared" si="334"/>
        <v>#VALUE!</v>
      </c>
      <c r="X473" s="6" t="e">
        <f t="shared" si="335"/>
        <v>#VALUE!</v>
      </c>
      <c r="Y473" s="6" t="e">
        <f t="shared" si="336"/>
        <v>#VALUE!</v>
      </c>
      <c r="Z473" s="6" t="e">
        <f t="shared" si="337"/>
        <v>#VALUE!</v>
      </c>
      <c r="AA473" s="6" t="e">
        <f t="shared" si="338"/>
        <v>#VALUE!</v>
      </c>
      <c r="AB473" s="6">
        <f t="shared" si="339"/>
        <v>13</v>
      </c>
      <c r="AC473" s="6" t="e">
        <f t="shared" si="340"/>
        <v>#VALUE!</v>
      </c>
      <c r="AD473" s="6" t="e">
        <f t="shared" si="341"/>
        <v>#VALUE!</v>
      </c>
      <c r="AE473" s="6" t="e">
        <f t="shared" si="342"/>
        <v>#VALUE!</v>
      </c>
      <c r="AF473" s="6" t="e">
        <f t="shared" si="343"/>
        <v>#VALUE!</v>
      </c>
      <c r="AG473" s="6" t="e">
        <f t="shared" si="344"/>
        <v>#VALUE!</v>
      </c>
      <c r="AH473" s="6"/>
      <c r="AI473" s="6">
        <f t="shared" si="345"/>
        <v>11</v>
      </c>
      <c r="AJ473" s="6" t="str">
        <f t="shared" si="346"/>
        <v xml:space="preserve">ה </v>
      </c>
      <c r="AK473" s="6" t="e">
        <f t="shared" si="347"/>
        <v>#VALUE!</v>
      </c>
      <c r="AL473" s="6" t="e">
        <f t="shared" si="348"/>
        <v>#VALUE!</v>
      </c>
      <c r="AM473" s="6" t="e">
        <f t="shared" si="349"/>
        <v>#VALUE!</v>
      </c>
      <c r="AN473" s="6" t="e">
        <f t="shared" si="350"/>
        <v>#VALUE!</v>
      </c>
      <c r="AO473" s="6" t="e">
        <f t="shared" si="351"/>
        <v>#VALUE!</v>
      </c>
      <c r="AP473" s="6">
        <f t="shared" si="352"/>
        <v>2</v>
      </c>
      <c r="AQ473" s="6" t="e">
        <f t="shared" si="353"/>
        <v>#VALUE!</v>
      </c>
      <c r="AR473" s="6" t="e">
        <f t="shared" si="354"/>
        <v>#VALUE!</v>
      </c>
      <c r="AS473" s="6" t="e">
        <f t="shared" si="355"/>
        <v>#VALUE!</v>
      </c>
      <c r="AT473" s="6" t="e">
        <f t="shared" si="356"/>
        <v>#VALUE!</v>
      </c>
      <c r="AU473" s="6" t="e">
        <f t="shared" si="357"/>
        <v>#VALUE!</v>
      </c>
      <c r="AV473" s="12">
        <f>IFERROR(VLOOKUP(K473,'prika 24h list'!A:B,2,FALSE),0)</f>
        <v>0</v>
      </c>
    </row>
    <row r="474" spans="1:48" ht="28.8" x14ac:dyDescent="0.3">
      <c r="A474" s="1" t="s">
        <v>475</v>
      </c>
      <c r="B474" s="1">
        <v>2140549</v>
      </c>
      <c r="C474" s="16" t="s">
        <v>1027</v>
      </c>
      <c r="D474" s="6" t="e">
        <f t="shared" si="315"/>
        <v>#VALUE!</v>
      </c>
      <c r="E474" s="6" t="e">
        <f t="shared" si="316"/>
        <v>#VALUE!</v>
      </c>
      <c r="F474" s="6" t="e">
        <f t="shared" si="317"/>
        <v>#VALUE!</v>
      </c>
      <c r="G474" s="6" t="e">
        <f t="shared" si="318"/>
        <v>#VALUE!</v>
      </c>
      <c r="H474" s="6" t="e">
        <f t="shared" si="319"/>
        <v>#VALUE!</v>
      </c>
      <c r="I474" s="6">
        <f t="shared" si="320"/>
        <v>13</v>
      </c>
      <c r="J474" s="6">
        <f t="shared" si="321"/>
        <v>66</v>
      </c>
      <c r="K474" s="9" t="str">
        <f t="shared" si="322"/>
        <v xml:space="preserve">פריקה וטעינה בימים א' עד ה' משעה 18:00 עד 11:00 למחרת </v>
      </c>
      <c r="L474" s="6">
        <f t="shared" si="323"/>
        <v>20</v>
      </c>
      <c r="M474" s="6">
        <f t="shared" si="324"/>
        <v>36</v>
      </c>
      <c r="N474" s="6" t="str">
        <f t="shared" si="325"/>
        <v>18:00</v>
      </c>
      <c r="O474" s="6">
        <f t="shared" si="326"/>
        <v>45</v>
      </c>
      <c r="P474" s="6" t="str">
        <f t="shared" si="327"/>
        <v>11:00</v>
      </c>
      <c r="Q474" s="6">
        <f t="shared" si="328"/>
        <v>54</v>
      </c>
      <c r="R474" s="6" t="str">
        <f t="shared" si="329"/>
        <v xml:space="preserve">00 למחרת </v>
      </c>
      <c r="S474" s="6" t="e">
        <f t="shared" si="330"/>
        <v>#VALUE!</v>
      </c>
      <c r="T474" s="6" t="e">
        <f t="shared" si="331"/>
        <v>#VALUE!</v>
      </c>
      <c r="U474" s="6" t="e">
        <f t="shared" si="332"/>
        <v>#VALUE!</v>
      </c>
      <c r="V474" s="6" t="e">
        <f t="shared" si="333"/>
        <v>#VALUE!</v>
      </c>
      <c r="W474" s="6" t="e">
        <f t="shared" si="334"/>
        <v>#VALUE!</v>
      </c>
      <c r="X474" s="6" t="e">
        <f t="shared" si="335"/>
        <v>#VALUE!</v>
      </c>
      <c r="Y474" s="6" t="e">
        <f t="shared" si="336"/>
        <v>#VALUE!</v>
      </c>
      <c r="Z474" s="6" t="e">
        <f t="shared" si="337"/>
        <v>#VALUE!</v>
      </c>
      <c r="AA474" s="6" t="e">
        <f t="shared" si="338"/>
        <v>#VALUE!</v>
      </c>
      <c r="AB474" s="6">
        <f t="shared" si="339"/>
        <v>54</v>
      </c>
      <c r="AC474" s="6" t="e">
        <f t="shared" si="340"/>
        <v>#VALUE!</v>
      </c>
      <c r="AD474" s="6" t="e">
        <f t="shared" si="341"/>
        <v>#VALUE!</v>
      </c>
      <c r="AE474" s="6" t="e">
        <f t="shared" si="342"/>
        <v>#VALUE!</v>
      </c>
      <c r="AF474" s="6" t="e">
        <f t="shared" si="343"/>
        <v>#VALUE!</v>
      </c>
      <c r="AG474" s="6" t="e">
        <f t="shared" si="344"/>
        <v>#VALUE!</v>
      </c>
      <c r="AH474" s="6"/>
      <c r="AI474" s="6">
        <f t="shared" si="345"/>
        <v>52</v>
      </c>
      <c r="AJ474" s="6" t="str">
        <f t="shared" si="346"/>
        <v xml:space="preserve">ת </v>
      </c>
      <c r="AK474" s="6" t="e">
        <f t="shared" si="347"/>
        <v>#VALUE!</v>
      </c>
      <c r="AL474" s="6" t="e">
        <f t="shared" si="348"/>
        <v>#VALUE!</v>
      </c>
      <c r="AM474" s="6" t="e">
        <f t="shared" si="349"/>
        <v>#VALUE!</v>
      </c>
      <c r="AN474" s="6" t="e">
        <f t="shared" si="350"/>
        <v>#VALUE!</v>
      </c>
      <c r="AO474" s="6" t="e">
        <f t="shared" si="351"/>
        <v>#VALUE!</v>
      </c>
      <c r="AP474" s="6">
        <f t="shared" si="352"/>
        <v>2</v>
      </c>
      <c r="AQ474" s="6" t="e">
        <f t="shared" si="353"/>
        <v>#VALUE!</v>
      </c>
      <c r="AR474" s="6" t="e">
        <f t="shared" si="354"/>
        <v>#VALUE!</v>
      </c>
      <c r="AS474" s="6" t="e">
        <f t="shared" si="355"/>
        <v>#VALUE!</v>
      </c>
      <c r="AT474" s="6" t="e">
        <f t="shared" si="356"/>
        <v>#VALUE!</v>
      </c>
      <c r="AU474" s="6" t="e">
        <f t="shared" si="357"/>
        <v>#VALUE!</v>
      </c>
      <c r="AV474" s="12">
        <f>IFERROR(VLOOKUP(K474,'prika 24h list'!A:B,2,FALSE),0)</f>
        <v>0</v>
      </c>
    </row>
    <row r="475" spans="1:48" ht="187.2" x14ac:dyDescent="0.3">
      <c r="A475" s="1" t="s">
        <v>476</v>
      </c>
      <c r="B475" s="1">
        <v>2140854</v>
      </c>
      <c r="C475" s="16" t="s">
        <v>1028</v>
      </c>
      <c r="D475" s="6">
        <f t="shared" si="315"/>
        <v>17</v>
      </c>
      <c r="E475" s="6" t="str">
        <f t="shared" si="316"/>
        <v>קף 12</v>
      </c>
      <c r="F475" s="6">
        <f t="shared" si="317"/>
        <v>3</v>
      </c>
      <c r="G475" s="6">
        <f t="shared" si="318"/>
        <v>5</v>
      </c>
      <c r="H475" s="6">
        <f t="shared" si="319"/>
        <v>12</v>
      </c>
      <c r="I475" s="6">
        <f t="shared" si="320"/>
        <v>27</v>
      </c>
      <c r="J475" s="6">
        <f t="shared" si="321"/>
        <v>232</v>
      </c>
      <c r="K475" s="9" t="str">
        <f t="shared" si="322"/>
        <v xml:space="preserve">פריקה וטעינה רציפה לכלי רכב המוגדרים ברשיונם "משא", "מסחרי" ו"אחוד" בלבד בימים א' עד ה' מ- 09:00 עד 15:00 ו' וערבי חג מ- 09:00 עד 13:00 רכב חונה בניגוד לחוק יגרר ביתר הימים והשעות מותרת החניה לכל סוגי הרכב </v>
      </c>
      <c r="L475" s="6">
        <f t="shared" si="323"/>
        <v>80</v>
      </c>
      <c r="M475" s="6">
        <f t="shared" si="324"/>
        <v>94</v>
      </c>
      <c r="N475" s="6" t="str">
        <f t="shared" si="325"/>
        <v>09:00</v>
      </c>
      <c r="O475" s="6">
        <f t="shared" si="326"/>
        <v>103</v>
      </c>
      <c r="P475" s="6" t="str">
        <f t="shared" si="327"/>
        <v>15:00</v>
      </c>
      <c r="Q475" s="6">
        <f t="shared" si="328"/>
        <v>108</v>
      </c>
      <c r="R475" s="6" t="str">
        <f t="shared" si="329"/>
        <v>00 ו'</v>
      </c>
      <c r="S475" s="6" t="e">
        <f t="shared" si="330"/>
        <v>#VALUE!</v>
      </c>
      <c r="T475" s="6" t="e">
        <f t="shared" si="331"/>
        <v>#VALUE!</v>
      </c>
      <c r="U475" s="6" t="e">
        <f t="shared" si="332"/>
        <v>#VALUE!</v>
      </c>
      <c r="V475" s="6" t="e">
        <f t="shared" si="333"/>
        <v>#VALUE!</v>
      </c>
      <c r="W475" s="6" t="e">
        <f t="shared" si="334"/>
        <v>#VALUE!</v>
      </c>
      <c r="X475" s="6" t="e">
        <f t="shared" si="335"/>
        <v>#VALUE!</v>
      </c>
      <c r="Y475" s="6" t="e">
        <f t="shared" si="336"/>
        <v>#VALUE!</v>
      </c>
      <c r="Z475" s="6" t="e">
        <f t="shared" si="337"/>
        <v>#VALUE!</v>
      </c>
      <c r="AA475" s="6" t="e">
        <f t="shared" si="338"/>
        <v>#VALUE!</v>
      </c>
      <c r="AB475" s="6">
        <f t="shared" si="339"/>
        <v>206</v>
      </c>
      <c r="AC475" s="6" t="e">
        <f t="shared" si="340"/>
        <v>#VALUE!</v>
      </c>
      <c r="AD475" s="6" t="e">
        <f t="shared" si="341"/>
        <v>#VALUE!</v>
      </c>
      <c r="AE475" s="6" t="e">
        <f t="shared" si="342"/>
        <v>#VALUE!</v>
      </c>
      <c r="AF475" s="6" t="e">
        <f t="shared" si="343"/>
        <v>#VALUE!</v>
      </c>
      <c r="AG475" s="6" t="e">
        <f t="shared" si="344"/>
        <v>#VALUE!</v>
      </c>
      <c r="AH475" s="6"/>
      <c r="AI475" s="6">
        <f t="shared" si="345"/>
        <v>106</v>
      </c>
      <c r="AJ475" s="6" t="str">
        <f t="shared" si="346"/>
        <v xml:space="preserve">ו' וערבי חג מ- 09:00 עד 13:00 רכב חונה בניגוד לחוק יגרר ביתר הימים והשעות מותרת החניה לכל סוגי הרכב </v>
      </c>
      <c r="AK475" s="6">
        <f t="shared" si="347"/>
        <v>1</v>
      </c>
      <c r="AL475" s="6">
        <f t="shared" si="348"/>
        <v>18</v>
      </c>
      <c r="AM475" s="6" t="str">
        <f t="shared" si="349"/>
        <v>09:00</v>
      </c>
      <c r="AN475" s="6">
        <f t="shared" si="350"/>
        <v>27</v>
      </c>
      <c r="AO475" s="6" t="str">
        <f t="shared" si="351"/>
        <v>13:00</v>
      </c>
      <c r="AP475" s="6">
        <f t="shared" si="352"/>
        <v>100</v>
      </c>
      <c r="AQ475" s="6" t="str">
        <f t="shared" si="353"/>
        <v xml:space="preserve">00 רכב חונה בניגוד לחוק יגרר ביתר הימים והשעות מותרת החניה לכל סוגי הרכב </v>
      </c>
      <c r="AR475" s="6" t="e">
        <f t="shared" si="354"/>
        <v>#VALUE!</v>
      </c>
      <c r="AS475" s="6" t="e">
        <f t="shared" si="355"/>
        <v>#VALUE!</v>
      </c>
      <c r="AT475" s="6" t="e">
        <f t="shared" si="356"/>
        <v>#VALUE!</v>
      </c>
      <c r="AU475" s="6" t="e">
        <f t="shared" si="357"/>
        <v>#VALUE!</v>
      </c>
      <c r="AV475" s="12">
        <f>IFERROR(VLOOKUP(K475,'prika 24h list'!A:B,2,FALSE),0)</f>
        <v>0</v>
      </c>
    </row>
    <row r="476" spans="1:48" ht="172.8" x14ac:dyDescent="0.3">
      <c r="A476" s="1" t="s">
        <v>477</v>
      </c>
      <c r="B476" s="1">
        <v>3101393</v>
      </c>
      <c r="C476" s="16" t="s">
        <v>1029</v>
      </c>
      <c r="D476" s="6" t="e">
        <f t="shared" si="315"/>
        <v>#VALUE!</v>
      </c>
      <c r="E476" s="6" t="e">
        <f t="shared" si="316"/>
        <v>#VALUE!</v>
      </c>
      <c r="F476" s="6" t="e">
        <f t="shared" si="317"/>
        <v>#VALUE!</v>
      </c>
      <c r="G476" s="6" t="e">
        <f t="shared" si="318"/>
        <v>#VALUE!</v>
      </c>
      <c r="H476" s="6" t="e">
        <f t="shared" si="319"/>
        <v>#VALUE!</v>
      </c>
      <c r="I476" s="6">
        <f t="shared" si="320"/>
        <v>19</v>
      </c>
      <c r="J476" s="6">
        <f t="shared" si="321"/>
        <v>217</v>
      </c>
      <c r="K476" s="9" t="str">
        <f t="shared" si="322"/>
        <v>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&lt;--------</v>
      </c>
      <c r="L476" s="6" t="e">
        <f t="shared" si="323"/>
        <v>#VALUE!</v>
      </c>
      <c r="M476" s="6" t="e">
        <f t="shared" si="324"/>
        <v>#VALUE!</v>
      </c>
      <c r="N476" s="6" t="e">
        <f t="shared" si="325"/>
        <v>#VALUE!</v>
      </c>
      <c r="O476" s="6" t="e">
        <f t="shared" si="326"/>
        <v>#VALUE!</v>
      </c>
      <c r="P476" s="6" t="e">
        <f t="shared" si="327"/>
        <v>#VALUE!</v>
      </c>
      <c r="Q476" s="6">
        <f t="shared" si="328"/>
        <v>199</v>
      </c>
      <c r="R476" s="6" t="e">
        <f t="shared" si="329"/>
        <v>#VALUE!</v>
      </c>
      <c r="S476" s="6" t="e">
        <f t="shared" si="330"/>
        <v>#VALUE!</v>
      </c>
      <c r="T476" s="6" t="e">
        <f t="shared" si="331"/>
        <v>#VALUE!</v>
      </c>
      <c r="U476" s="6" t="e">
        <f t="shared" si="332"/>
        <v>#VALUE!</v>
      </c>
      <c r="V476" s="6" t="e">
        <f t="shared" si="333"/>
        <v>#VALUE!</v>
      </c>
      <c r="W476" s="6" t="e">
        <f t="shared" si="334"/>
        <v>#VALUE!</v>
      </c>
      <c r="X476" s="6" t="e">
        <f t="shared" si="335"/>
        <v>#VALUE!</v>
      </c>
      <c r="Y476" s="6" t="e">
        <f t="shared" si="336"/>
        <v>#VALUE!</v>
      </c>
      <c r="Z476" s="6" t="e">
        <f t="shared" si="337"/>
        <v>#VALUE!</v>
      </c>
      <c r="AA476" s="6" t="e">
        <f t="shared" si="338"/>
        <v>#VALUE!</v>
      </c>
      <c r="AB476" s="6">
        <f t="shared" si="339"/>
        <v>199</v>
      </c>
      <c r="AC476" s="6" t="e">
        <f t="shared" si="340"/>
        <v>#VALUE!</v>
      </c>
      <c r="AD476" s="6" t="e">
        <f t="shared" si="341"/>
        <v>#VALUE!</v>
      </c>
      <c r="AE476" s="6" t="e">
        <f t="shared" si="342"/>
        <v>#VALUE!</v>
      </c>
      <c r="AF476" s="6" t="e">
        <f t="shared" si="343"/>
        <v>#VALUE!</v>
      </c>
      <c r="AG476" s="6" t="e">
        <f t="shared" si="344"/>
        <v>#VALUE!</v>
      </c>
      <c r="AH476" s="6"/>
      <c r="AI476" s="6">
        <f t="shared" si="345"/>
        <v>197</v>
      </c>
      <c r="AJ476" s="6" t="str">
        <f t="shared" si="346"/>
        <v>--</v>
      </c>
      <c r="AK476" s="6" t="e">
        <f t="shared" si="347"/>
        <v>#VALUE!</v>
      </c>
      <c r="AL476" s="6" t="e">
        <f t="shared" si="348"/>
        <v>#VALUE!</v>
      </c>
      <c r="AM476" s="6" t="e">
        <f t="shared" si="349"/>
        <v>#VALUE!</v>
      </c>
      <c r="AN476" s="6" t="e">
        <f t="shared" si="350"/>
        <v>#VALUE!</v>
      </c>
      <c r="AO476" s="6" t="e">
        <f t="shared" si="351"/>
        <v>#VALUE!</v>
      </c>
      <c r="AP476" s="6">
        <f t="shared" si="352"/>
        <v>2</v>
      </c>
      <c r="AQ476" s="6" t="e">
        <f t="shared" si="353"/>
        <v>#VALUE!</v>
      </c>
      <c r="AR476" s="6" t="e">
        <f t="shared" si="354"/>
        <v>#VALUE!</v>
      </c>
      <c r="AS476" s="6" t="e">
        <f t="shared" si="355"/>
        <v>#VALUE!</v>
      </c>
      <c r="AT476" s="6" t="e">
        <f t="shared" si="356"/>
        <v>#VALUE!</v>
      </c>
      <c r="AU476" s="6" t="e">
        <f t="shared" si="357"/>
        <v>#VALUE!</v>
      </c>
      <c r="AV476" s="12">
        <f>IFERROR(VLOOKUP(K476,'prika 24h list'!A:B,2,FALSE),0)</f>
        <v>0</v>
      </c>
    </row>
    <row r="477" spans="1:48" ht="172.8" x14ac:dyDescent="0.3">
      <c r="A477" s="1" t="s">
        <v>478</v>
      </c>
      <c r="B477" s="1">
        <v>3101396</v>
      </c>
      <c r="C477" s="16" t="s">
        <v>1030</v>
      </c>
      <c r="D477" s="6" t="e">
        <f t="shared" si="315"/>
        <v>#VALUE!</v>
      </c>
      <c r="E477" s="6" t="e">
        <f t="shared" si="316"/>
        <v>#VALUE!</v>
      </c>
      <c r="F477" s="6" t="e">
        <f t="shared" si="317"/>
        <v>#VALUE!</v>
      </c>
      <c r="G477" s="6" t="e">
        <f t="shared" si="318"/>
        <v>#VALUE!</v>
      </c>
      <c r="H477" s="6" t="e">
        <f t="shared" si="319"/>
        <v>#VALUE!</v>
      </c>
      <c r="I477" s="6">
        <f t="shared" si="320"/>
        <v>19</v>
      </c>
      <c r="J477" s="6">
        <f t="shared" si="321"/>
        <v>217</v>
      </c>
      <c r="K477" s="9" t="str">
        <f t="shared" si="322"/>
        <v>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--------&gt;</v>
      </c>
      <c r="L477" s="6" t="e">
        <f t="shared" si="323"/>
        <v>#VALUE!</v>
      </c>
      <c r="M477" s="6" t="e">
        <f t="shared" si="324"/>
        <v>#VALUE!</v>
      </c>
      <c r="N477" s="6" t="e">
        <f t="shared" si="325"/>
        <v>#VALUE!</v>
      </c>
      <c r="O477" s="6" t="e">
        <f t="shared" si="326"/>
        <v>#VALUE!</v>
      </c>
      <c r="P477" s="6" t="e">
        <f t="shared" si="327"/>
        <v>#VALUE!</v>
      </c>
      <c r="Q477" s="6">
        <f t="shared" si="328"/>
        <v>199</v>
      </c>
      <c r="R477" s="6" t="e">
        <f t="shared" si="329"/>
        <v>#VALUE!</v>
      </c>
      <c r="S477" s="6" t="e">
        <f t="shared" si="330"/>
        <v>#VALUE!</v>
      </c>
      <c r="T477" s="6" t="e">
        <f t="shared" si="331"/>
        <v>#VALUE!</v>
      </c>
      <c r="U477" s="6" t="e">
        <f t="shared" si="332"/>
        <v>#VALUE!</v>
      </c>
      <c r="V477" s="6" t="e">
        <f t="shared" si="333"/>
        <v>#VALUE!</v>
      </c>
      <c r="W477" s="6" t="e">
        <f t="shared" si="334"/>
        <v>#VALUE!</v>
      </c>
      <c r="X477" s="6" t="e">
        <f t="shared" si="335"/>
        <v>#VALUE!</v>
      </c>
      <c r="Y477" s="6" t="e">
        <f t="shared" si="336"/>
        <v>#VALUE!</v>
      </c>
      <c r="Z477" s="6" t="e">
        <f t="shared" si="337"/>
        <v>#VALUE!</v>
      </c>
      <c r="AA477" s="6" t="e">
        <f t="shared" si="338"/>
        <v>#VALUE!</v>
      </c>
      <c r="AB477" s="6">
        <f t="shared" si="339"/>
        <v>199</v>
      </c>
      <c r="AC477" s="6" t="e">
        <f t="shared" si="340"/>
        <v>#VALUE!</v>
      </c>
      <c r="AD477" s="6" t="e">
        <f t="shared" si="341"/>
        <v>#VALUE!</v>
      </c>
      <c r="AE477" s="6" t="e">
        <f t="shared" si="342"/>
        <v>#VALUE!</v>
      </c>
      <c r="AF477" s="6" t="e">
        <f t="shared" si="343"/>
        <v>#VALUE!</v>
      </c>
      <c r="AG477" s="6" t="e">
        <f t="shared" si="344"/>
        <v>#VALUE!</v>
      </c>
      <c r="AH477" s="6"/>
      <c r="AI477" s="6">
        <f t="shared" si="345"/>
        <v>197</v>
      </c>
      <c r="AJ477" s="6" t="str">
        <f t="shared" si="346"/>
        <v>-&gt;</v>
      </c>
      <c r="AK477" s="6" t="e">
        <f t="shared" si="347"/>
        <v>#VALUE!</v>
      </c>
      <c r="AL477" s="6" t="e">
        <f t="shared" si="348"/>
        <v>#VALUE!</v>
      </c>
      <c r="AM477" s="6" t="e">
        <f t="shared" si="349"/>
        <v>#VALUE!</v>
      </c>
      <c r="AN477" s="6" t="e">
        <f t="shared" si="350"/>
        <v>#VALUE!</v>
      </c>
      <c r="AO477" s="6" t="e">
        <f t="shared" si="351"/>
        <v>#VALUE!</v>
      </c>
      <c r="AP477" s="6">
        <f t="shared" si="352"/>
        <v>2</v>
      </c>
      <c r="AQ477" s="6" t="e">
        <f t="shared" si="353"/>
        <v>#VALUE!</v>
      </c>
      <c r="AR477" s="6" t="e">
        <f t="shared" si="354"/>
        <v>#VALUE!</v>
      </c>
      <c r="AS477" s="6" t="e">
        <f t="shared" si="355"/>
        <v>#VALUE!</v>
      </c>
      <c r="AT477" s="6" t="e">
        <f t="shared" si="356"/>
        <v>#VALUE!</v>
      </c>
      <c r="AU477" s="6" t="e">
        <f t="shared" si="357"/>
        <v>#VALUE!</v>
      </c>
      <c r="AV477" s="12">
        <f>IFERROR(VLOOKUP(K477,'prika 24h list'!A:B,2,FALSE),0)</f>
        <v>0</v>
      </c>
    </row>
    <row r="478" spans="1:48" ht="187.2" x14ac:dyDescent="0.3">
      <c r="A478" s="1" t="s">
        <v>479</v>
      </c>
      <c r="B478" s="1">
        <v>3101607</v>
      </c>
      <c r="C478" s="16" t="s">
        <v>794</v>
      </c>
      <c r="D478" s="6" t="e">
        <f t="shared" si="315"/>
        <v>#VALUE!</v>
      </c>
      <c r="E478" s="6" t="e">
        <f t="shared" si="316"/>
        <v>#VALUE!</v>
      </c>
      <c r="F478" s="6" t="e">
        <f t="shared" si="317"/>
        <v>#VALUE!</v>
      </c>
      <c r="G478" s="6" t="e">
        <f t="shared" si="318"/>
        <v>#VALUE!</v>
      </c>
      <c r="H478" s="6" t="e">
        <f t="shared" si="319"/>
        <v>#VALUE!</v>
      </c>
      <c r="I478" s="6">
        <f t="shared" si="320"/>
        <v>14</v>
      </c>
      <c r="J478" s="6">
        <f t="shared" si="321"/>
        <v>219</v>
      </c>
      <c r="K478" s="9" t="str">
        <f t="shared" si="322"/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78" s="6">
        <f t="shared" si="323"/>
        <v>79</v>
      </c>
      <c r="M478" s="6">
        <f t="shared" si="324"/>
        <v>92</v>
      </c>
      <c r="N478" s="6" t="str">
        <f t="shared" si="325"/>
        <v>07:00</v>
      </c>
      <c r="O478" s="6">
        <f t="shared" si="326"/>
        <v>101</v>
      </c>
      <c r="P478" s="6" t="str">
        <f t="shared" si="327"/>
        <v>13:00</v>
      </c>
      <c r="Q478" s="6">
        <f t="shared" si="328"/>
        <v>106</v>
      </c>
      <c r="R478" s="6" t="str">
        <f t="shared" si="329"/>
        <v>00 ו'</v>
      </c>
      <c r="S478" s="6" t="e">
        <f t="shared" si="330"/>
        <v>#VALUE!</v>
      </c>
      <c r="T478" s="6" t="e">
        <f t="shared" si="331"/>
        <v>#VALUE!</v>
      </c>
      <c r="U478" s="6" t="e">
        <f t="shared" si="332"/>
        <v>#VALUE!</v>
      </c>
      <c r="V478" s="6" t="e">
        <f t="shared" si="333"/>
        <v>#VALUE!</v>
      </c>
      <c r="W478" s="6" t="e">
        <f t="shared" si="334"/>
        <v>#VALUE!</v>
      </c>
      <c r="X478" s="6" t="e">
        <f t="shared" si="335"/>
        <v>#VALUE!</v>
      </c>
      <c r="Y478" s="6" t="e">
        <f t="shared" si="336"/>
        <v>#VALUE!</v>
      </c>
      <c r="Z478" s="6" t="e">
        <f t="shared" si="337"/>
        <v>#VALUE!</v>
      </c>
      <c r="AA478" s="6" t="e">
        <f t="shared" si="338"/>
        <v>#VALUE!</v>
      </c>
      <c r="AB478" s="6">
        <f t="shared" si="339"/>
        <v>206</v>
      </c>
      <c r="AC478" s="6" t="e">
        <f t="shared" si="340"/>
        <v>#VALUE!</v>
      </c>
      <c r="AD478" s="6" t="e">
        <f t="shared" si="341"/>
        <v>#VALUE!</v>
      </c>
      <c r="AE478" s="6" t="e">
        <f t="shared" si="342"/>
        <v>#VALUE!</v>
      </c>
      <c r="AF478" s="6" t="e">
        <f t="shared" si="343"/>
        <v>#VALUE!</v>
      </c>
      <c r="AG478" s="6" t="e">
        <f t="shared" si="344"/>
        <v>#VALUE!</v>
      </c>
      <c r="AH478" s="6"/>
      <c r="AI478" s="6">
        <f t="shared" si="345"/>
        <v>104</v>
      </c>
      <c r="AJ478" s="6" t="str">
        <f t="shared" si="346"/>
        <v>ו' וערבי חג מ 07:00 עד 11:00 רכב חונה בניגוד לחוק יגרר ביתר הימים והשעות החניה מותרת לכל סוגי כלי הרכב</v>
      </c>
      <c r="AK478" s="6">
        <f t="shared" si="347"/>
        <v>1</v>
      </c>
      <c r="AL478" s="6">
        <f t="shared" si="348"/>
        <v>17</v>
      </c>
      <c r="AM478" s="6" t="str">
        <f t="shared" si="349"/>
        <v>07:00</v>
      </c>
      <c r="AN478" s="6">
        <f t="shared" si="350"/>
        <v>26</v>
      </c>
      <c r="AO478" s="6" t="str">
        <f t="shared" si="351"/>
        <v>11:00</v>
      </c>
      <c r="AP478" s="6">
        <f t="shared" si="352"/>
        <v>102</v>
      </c>
      <c r="AQ478" s="6" t="str">
        <f t="shared" si="353"/>
        <v>00 רכב חונה בניגוד לחוק יגרר ביתר הימים והשעות החניה מותרת לכל סוגי כלי הרכב</v>
      </c>
      <c r="AR478" s="6" t="e">
        <f t="shared" si="354"/>
        <v>#VALUE!</v>
      </c>
      <c r="AS478" s="6" t="e">
        <f t="shared" si="355"/>
        <v>#VALUE!</v>
      </c>
      <c r="AT478" s="6" t="e">
        <f t="shared" si="356"/>
        <v>#VALUE!</v>
      </c>
      <c r="AU478" s="6" t="e">
        <f t="shared" si="357"/>
        <v>#VALUE!</v>
      </c>
      <c r="AV478" s="12">
        <f>IFERROR(VLOOKUP(K478,'prika 24h list'!A:B,2,FALSE),0)</f>
        <v>0</v>
      </c>
    </row>
    <row r="479" spans="1:48" ht="187.2" x14ac:dyDescent="0.3">
      <c r="A479" s="1" t="s">
        <v>480</v>
      </c>
      <c r="B479" s="1">
        <v>3101608</v>
      </c>
      <c r="C479" s="16" t="s">
        <v>794</v>
      </c>
      <c r="D479" s="6" t="e">
        <f t="shared" si="315"/>
        <v>#VALUE!</v>
      </c>
      <c r="E479" s="6" t="e">
        <f t="shared" si="316"/>
        <v>#VALUE!</v>
      </c>
      <c r="F479" s="6" t="e">
        <f t="shared" si="317"/>
        <v>#VALUE!</v>
      </c>
      <c r="G479" s="6" t="e">
        <f t="shared" si="318"/>
        <v>#VALUE!</v>
      </c>
      <c r="H479" s="6" t="e">
        <f t="shared" si="319"/>
        <v>#VALUE!</v>
      </c>
      <c r="I479" s="6">
        <f t="shared" si="320"/>
        <v>14</v>
      </c>
      <c r="J479" s="6">
        <f t="shared" si="321"/>
        <v>219</v>
      </c>
      <c r="K479" s="9" t="str">
        <f t="shared" si="322"/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79" s="6">
        <f t="shared" si="323"/>
        <v>79</v>
      </c>
      <c r="M479" s="6">
        <f t="shared" si="324"/>
        <v>92</v>
      </c>
      <c r="N479" s="6" t="str">
        <f t="shared" si="325"/>
        <v>07:00</v>
      </c>
      <c r="O479" s="6">
        <f t="shared" si="326"/>
        <v>101</v>
      </c>
      <c r="P479" s="6" t="str">
        <f t="shared" si="327"/>
        <v>13:00</v>
      </c>
      <c r="Q479" s="6">
        <f t="shared" si="328"/>
        <v>106</v>
      </c>
      <c r="R479" s="6" t="str">
        <f t="shared" si="329"/>
        <v>00 ו'</v>
      </c>
      <c r="S479" s="6" t="e">
        <f t="shared" si="330"/>
        <v>#VALUE!</v>
      </c>
      <c r="T479" s="6" t="e">
        <f t="shared" si="331"/>
        <v>#VALUE!</v>
      </c>
      <c r="U479" s="6" t="e">
        <f t="shared" si="332"/>
        <v>#VALUE!</v>
      </c>
      <c r="V479" s="6" t="e">
        <f t="shared" si="333"/>
        <v>#VALUE!</v>
      </c>
      <c r="W479" s="6" t="e">
        <f t="shared" si="334"/>
        <v>#VALUE!</v>
      </c>
      <c r="X479" s="6" t="e">
        <f t="shared" si="335"/>
        <v>#VALUE!</v>
      </c>
      <c r="Y479" s="6" t="e">
        <f t="shared" si="336"/>
        <v>#VALUE!</v>
      </c>
      <c r="Z479" s="6" t="e">
        <f t="shared" si="337"/>
        <v>#VALUE!</v>
      </c>
      <c r="AA479" s="6" t="e">
        <f t="shared" si="338"/>
        <v>#VALUE!</v>
      </c>
      <c r="AB479" s="6">
        <f t="shared" si="339"/>
        <v>206</v>
      </c>
      <c r="AC479" s="6" t="e">
        <f t="shared" si="340"/>
        <v>#VALUE!</v>
      </c>
      <c r="AD479" s="6" t="e">
        <f t="shared" si="341"/>
        <v>#VALUE!</v>
      </c>
      <c r="AE479" s="6" t="e">
        <f t="shared" si="342"/>
        <v>#VALUE!</v>
      </c>
      <c r="AF479" s="6" t="e">
        <f t="shared" si="343"/>
        <v>#VALUE!</v>
      </c>
      <c r="AG479" s="6" t="e">
        <f t="shared" si="344"/>
        <v>#VALUE!</v>
      </c>
      <c r="AH479" s="6"/>
      <c r="AI479" s="6">
        <f t="shared" si="345"/>
        <v>104</v>
      </c>
      <c r="AJ479" s="6" t="str">
        <f t="shared" si="346"/>
        <v>ו' וערבי חג מ 07:00 עד 11:00 רכב חונה בניגוד לחוק יגרר ביתר הימים והשעות החניה מותרת לכל סוגי כלי הרכב</v>
      </c>
      <c r="AK479" s="6">
        <f t="shared" si="347"/>
        <v>1</v>
      </c>
      <c r="AL479" s="6">
        <f t="shared" si="348"/>
        <v>17</v>
      </c>
      <c r="AM479" s="6" t="str">
        <f t="shared" si="349"/>
        <v>07:00</v>
      </c>
      <c r="AN479" s="6">
        <f t="shared" si="350"/>
        <v>26</v>
      </c>
      <c r="AO479" s="6" t="str">
        <f t="shared" si="351"/>
        <v>11:00</v>
      </c>
      <c r="AP479" s="6">
        <f t="shared" si="352"/>
        <v>102</v>
      </c>
      <c r="AQ479" s="6" t="str">
        <f t="shared" si="353"/>
        <v>00 רכב חונה בניגוד לחוק יגרר ביתר הימים והשעות החניה מותרת לכל סוגי כלי הרכב</v>
      </c>
      <c r="AR479" s="6" t="e">
        <f t="shared" si="354"/>
        <v>#VALUE!</v>
      </c>
      <c r="AS479" s="6" t="e">
        <f t="shared" si="355"/>
        <v>#VALUE!</v>
      </c>
      <c r="AT479" s="6" t="e">
        <f t="shared" si="356"/>
        <v>#VALUE!</v>
      </c>
      <c r="AU479" s="6" t="e">
        <f t="shared" si="357"/>
        <v>#VALUE!</v>
      </c>
      <c r="AV479" s="12">
        <f>IFERROR(VLOOKUP(K479,'prika 24h list'!A:B,2,FALSE),0)</f>
        <v>0</v>
      </c>
    </row>
    <row r="480" spans="1:48" ht="187.2" x14ac:dyDescent="0.3">
      <c r="A480" s="1" t="s">
        <v>481</v>
      </c>
      <c r="B480" s="1">
        <v>3101609</v>
      </c>
      <c r="C480" s="16" t="s">
        <v>794</v>
      </c>
      <c r="D480" s="6" t="e">
        <f t="shared" si="315"/>
        <v>#VALUE!</v>
      </c>
      <c r="E480" s="6" t="e">
        <f t="shared" si="316"/>
        <v>#VALUE!</v>
      </c>
      <c r="F480" s="6" t="e">
        <f t="shared" si="317"/>
        <v>#VALUE!</v>
      </c>
      <c r="G480" s="6" t="e">
        <f t="shared" si="318"/>
        <v>#VALUE!</v>
      </c>
      <c r="H480" s="6" t="e">
        <f t="shared" si="319"/>
        <v>#VALUE!</v>
      </c>
      <c r="I480" s="6">
        <f t="shared" si="320"/>
        <v>14</v>
      </c>
      <c r="J480" s="6">
        <f t="shared" si="321"/>
        <v>219</v>
      </c>
      <c r="K480" s="9" t="str">
        <f t="shared" si="322"/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80" s="6">
        <f t="shared" si="323"/>
        <v>79</v>
      </c>
      <c r="M480" s="6">
        <f t="shared" si="324"/>
        <v>92</v>
      </c>
      <c r="N480" s="6" t="str">
        <f t="shared" si="325"/>
        <v>07:00</v>
      </c>
      <c r="O480" s="6">
        <f t="shared" si="326"/>
        <v>101</v>
      </c>
      <c r="P480" s="6" t="str">
        <f t="shared" si="327"/>
        <v>13:00</v>
      </c>
      <c r="Q480" s="6">
        <f t="shared" si="328"/>
        <v>106</v>
      </c>
      <c r="R480" s="6" t="str">
        <f t="shared" si="329"/>
        <v>00 ו'</v>
      </c>
      <c r="S480" s="6" t="e">
        <f t="shared" si="330"/>
        <v>#VALUE!</v>
      </c>
      <c r="T480" s="6" t="e">
        <f t="shared" si="331"/>
        <v>#VALUE!</v>
      </c>
      <c r="U480" s="6" t="e">
        <f t="shared" si="332"/>
        <v>#VALUE!</v>
      </c>
      <c r="V480" s="6" t="e">
        <f t="shared" si="333"/>
        <v>#VALUE!</v>
      </c>
      <c r="W480" s="6" t="e">
        <f t="shared" si="334"/>
        <v>#VALUE!</v>
      </c>
      <c r="X480" s="6" t="e">
        <f t="shared" si="335"/>
        <v>#VALUE!</v>
      </c>
      <c r="Y480" s="6" t="e">
        <f t="shared" si="336"/>
        <v>#VALUE!</v>
      </c>
      <c r="Z480" s="6" t="e">
        <f t="shared" si="337"/>
        <v>#VALUE!</v>
      </c>
      <c r="AA480" s="6" t="e">
        <f t="shared" si="338"/>
        <v>#VALUE!</v>
      </c>
      <c r="AB480" s="6">
        <f t="shared" si="339"/>
        <v>206</v>
      </c>
      <c r="AC480" s="6" t="e">
        <f t="shared" si="340"/>
        <v>#VALUE!</v>
      </c>
      <c r="AD480" s="6" t="e">
        <f t="shared" si="341"/>
        <v>#VALUE!</v>
      </c>
      <c r="AE480" s="6" t="e">
        <f t="shared" si="342"/>
        <v>#VALUE!</v>
      </c>
      <c r="AF480" s="6" t="e">
        <f t="shared" si="343"/>
        <v>#VALUE!</v>
      </c>
      <c r="AG480" s="6" t="e">
        <f t="shared" si="344"/>
        <v>#VALUE!</v>
      </c>
      <c r="AH480" s="6"/>
      <c r="AI480" s="6">
        <f t="shared" si="345"/>
        <v>104</v>
      </c>
      <c r="AJ480" s="6" t="str">
        <f t="shared" si="346"/>
        <v>ו' וערבי חג מ 07:00 עד 11:00 רכב חונה בניגוד לחוק יגרר ביתר הימים והשעות החניה מותרת לכל סוגי כלי הרכב</v>
      </c>
      <c r="AK480" s="6">
        <f t="shared" si="347"/>
        <v>1</v>
      </c>
      <c r="AL480" s="6">
        <f t="shared" si="348"/>
        <v>17</v>
      </c>
      <c r="AM480" s="6" t="str">
        <f t="shared" si="349"/>
        <v>07:00</v>
      </c>
      <c r="AN480" s="6">
        <f t="shared" si="350"/>
        <v>26</v>
      </c>
      <c r="AO480" s="6" t="str">
        <f t="shared" si="351"/>
        <v>11:00</v>
      </c>
      <c r="AP480" s="6">
        <f t="shared" si="352"/>
        <v>102</v>
      </c>
      <c r="AQ480" s="6" t="str">
        <f t="shared" si="353"/>
        <v>00 רכב חונה בניגוד לחוק יגרר ביתר הימים והשעות החניה מותרת לכל סוגי כלי הרכב</v>
      </c>
      <c r="AR480" s="6" t="e">
        <f t="shared" si="354"/>
        <v>#VALUE!</v>
      </c>
      <c r="AS480" s="6" t="e">
        <f t="shared" si="355"/>
        <v>#VALUE!</v>
      </c>
      <c r="AT480" s="6" t="e">
        <f t="shared" si="356"/>
        <v>#VALUE!</v>
      </c>
      <c r="AU480" s="6" t="e">
        <f t="shared" si="357"/>
        <v>#VALUE!</v>
      </c>
      <c r="AV480" s="12">
        <f>IFERROR(VLOOKUP(K480,'prika 24h list'!A:B,2,FALSE),0)</f>
        <v>0</v>
      </c>
    </row>
    <row r="481" spans="1:48" ht="187.2" x14ac:dyDescent="0.3">
      <c r="A481" s="1" t="s">
        <v>482</v>
      </c>
      <c r="B481" s="1">
        <v>3101613</v>
      </c>
      <c r="C481" s="16" t="s">
        <v>794</v>
      </c>
      <c r="D481" s="6" t="e">
        <f t="shared" si="315"/>
        <v>#VALUE!</v>
      </c>
      <c r="E481" s="6" t="e">
        <f t="shared" si="316"/>
        <v>#VALUE!</v>
      </c>
      <c r="F481" s="6" t="e">
        <f t="shared" si="317"/>
        <v>#VALUE!</v>
      </c>
      <c r="G481" s="6" t="e">
        <f t="shared" si="318"/>
        <v>#VALUE!</v>
      </c>
      <c r="H481" s="6" t="e">
        <f t="shared" si="319"/>
        <v>#VALUE!</v>
      </c>
      <c r="I481" s="6">
        <f t="shared" si="320"/>
        <v>14</v>
      </c>
      <c r="J481" s="6">
        <f t="shared" si="321"/>
        <v>219</v>
      </c>
      <c r="K481" s="9" t="str">
        <f t="shared" si="322"/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81" s="6">
        <f t="shared" si="323"/>
        <v>79</v>
      </c>
      <c r="M481" s="6">
        <f t="shared" si="324"/>
        <v>92</v>
      </c>
      <c r="N481" s="6" t="str">
        <f t="shared" si="325"/>
        <v>07:00</v>
      </c>
      <c r="O481" s="6">
        <f t="shared" si="326"/>
        <v>101</v>
      </c>
      <c r="P481" s="6" t="str">
        <f t="shared" si="327"/>
        <v>13:00</v>
      </c>
      <c r="Q481" s="6">
        <f t="shared" si="328"/>
        <v>106</v>
      </c>
      <c r="R481" s="6" t="str">
        <f t="shared" si="329"/>
        <v>00 ו'</v>
      </c>
      <c r="S481" s="6" t="e">
        <f t="shared" si="330"/>
        <v>#VALUE!</v>
      </c>
      <c r="T481" s="6" t="e">
        <f t="shared" si="331"/>
        <v>#VALUE!</v>
      </c>
      <c r="U481" s="6" t="e">
        <f t="shared" si="332"/>
        <v>#VALUE!</v>
      </c>
      <c r="V481" s="6" t="e">
        <f t="shared" si="333"/>
        <v>#VALUE!</v>
      </c>
      <c r="W481" s="6" t="e">
        <f t="shared" si="334"/>
        <v>#VALUE!</v>
      </c>
      <c r="X481" s="6" t="e">
        <f t="shared" si="335"/>
        <v>#VALUE!</v>
      </c>
      <c r="Y481" s="6" t="e">
        <f t="shared" si="336"/>
        <v>#VALUE!</v>
      </c>
      <c r="Z481" s="6" t="e">
        <f t="shared" si="337"/>
        <v>#VALUE!</v>
      </c>
      <c r="AA481" s="6" t="e">
        <f t="shared" si="338"/>
        <v>#VALUE!</v>
      </c>
      <c r="AB481" s="6">
        <f t="shared" si="339"/>
        <v>206</v>
      </c>
      <c r="AC481" s="6" t="e">
        <f t="shared" si="340"/>
        <v>#VALUE!</v>
      </c>
      <c r="AD481" s="6" t="e">
        <f t="shared" si="341"/>
        <v>#VALUE!</v>
      </c>
      <c r="AE481" s="6" t="e">
        <f t="shared" si="342"/>
        <v>#VALUE!</v>
      </c>
      <c r="AF481" s="6" t="e">
        <f t="shared" si="343"/>
        <v>#VALUE!</v>
      </c>
      <c r="AG481" s="6" t="e">
        <f t="shared" si="344"/>
        <v>#VALUE!</v>
      </c>
      <c r="AH481" s="6"/>
      <c r="AI481" s="6">
        <f t="shared" si="345"/>
        <v>104</v>
      </c>
      <c r="AJ481" s="6" t="str">
        <f t="shared" si="346"/>
        <v>ו' וערבי חג מ 07:00 עד 11:00 רכב חונה בניגוד לחוק יגרר ביתר הימים והשעות החניה מותרת לכל סוגי כלי הרכב</v>
      </c>
      <c r="AK481" s="6">
        <f t="shared" si="347"/>
        <v>1</v>
      </c>
      <c r="AL481" s="6">
        <f t="shared" si="348"/>
        <v>17</v>
      </c>
      <c r="AM481" s="6" t="str">
        <f t="shared" si="349"/>
        <v>07:00</v>
      </c>
      <c r="AN481" s="6">
        <f t="shared" si="350"/>
        <v>26</v>
      </c>
      <c r="AO481" s="6" t="str">
        <f t="shared" si="351"/>
        <v>11:00</v>
      </c>
      <c r="AP481" s="6">
        <f t="shared" si="352"/>
        <v>102</v>
      </c>
      <c r="AQ481" s="6" t="str">
        <f t="shared" si="353"/>
        <v>00 רכב חונה בניגוד לחוק יגרר ביתר הימים והשעות החניה מותרת לכל סוגי כלי הרכב</v>
      </c>
      <c r="AR481" s="6" t="e">
        <f t="shared" si="354"/>
        <v>#VALUE!</v>
      </c>
      <c r="AS481" s="6" t="e">
        <f t="shared" si="355"/>
        <v>#VALUE!</v>
      </c>
      <c r="AT481" s="6" t="e">
        <f t="shared" si="356"/>
        <v>#VALUE!</v>
      </c>
      <c r="AU481" s="6" t="e">
        <f t="shared" si="357"/>
        <v>#VALUE!</v>
      </c>
      <c r="AV481" s="12">
        <f>IFERROR(VLOOKUP(K481,'prika 24h list'!A:B,2,FALSE),0)</f>
        <v>0</v>
      </c>
    </row>
    <row r="482" spans="1:48" ht="115.2" x14ac:dyDescent="0.3">
      <c r="A482" s="1" t="s">
        <v>483</v>
      </c>
      <c r="B482" s="1">
        <v>3102093</v>
      </c>
      <c r="C482" s="16" t="s">
        <v>796</v>
      </c>
      <c r="D482" s="6" t="e">
        <f t="shared" si="315"/>
        <v>#VALUE!</v>
      </c>
      <c r="E482" s="6" t="e">
        <f t="shared" si="316"/>
        <v>#VALUE!</v>
      </c>
      <c r="F482" s="6" t="e">
        <f t="shared" si="317"/>
        <v>#VALUE!</v>
      </c>
      <c r="G482" s="6" t="e">
        <f t="shared" si="318"/>
        <v>#VALUE!</v>
      </c>
      <c r="H482" s="6" t="e">
        <f t="shared" si="319"/>
        <v>#VALUE!</v>
      </c>
      <c r="I482" s="6">
        <f t="shared" si="320"/>
        <v>14</v>
      </c>
      <c r="J482" s="6">
        <f t="shared" si="321"/>
        <v>177</v>
      </c>
      <c r="K482" s="9" t="str">
        <f t="shared" si="322"/>
        <v>פריקה וטעינה רציפה מותרת לכלי רכב המוגדרים ברשיונם "משא","מסחרי"ו"אחוד" בלבד ימים א' עד ו' מ-08:30 עד-13:00 ביתר הימים והשעות החניה מותרת לכל סוגי הרכב רכב אחר יגרר</v>
      </c>
      <c r="L482" s="6" t="e">
        <f t="shared" si="323"/>
        <v>#VALUE!</v>
      </c>
      <c r="M482" s="6" t="e">
        <f t="shared" si="324"/>
        <v>#VALUE!</v>
      </c>
      <c r="N482" s="6" t="e">
        <f t="shared" si="325"/>
        <v>#VALUE!</v>
      </c>
      <c r="O482" s="6" t="e">
        <f t="shared" si="326"/>
        <v>#VALUE!</v>
      </c>
      <c r="P482" s="6" t="e">
        <f t="shared" si="327"/>
        <v>#VALUE!</v>
      </c>
      <c r="Q482" s="6">
        <f t="shared" si="328"/>
        <v>164</v>
      </c>
      <c r="R482" s="6" t="e">
        <f t="shared" si="329"/>
        <v>#VALUE!</v>
      </c>
      <c r="S482" s="6" t="e">
        <f t="shared" si="330"/>
        <v>#VALUE!</v>
      </c>
      <c r="T482" s="6" t="e">
        <f t="shared" si="331"/>
        <v>#VALUE!</v>
      </c>
      <c r="U482" s="6" t="e">
        <f t="shared" si="332"/>
        <v>#VALUE!</v>
      </c>
      <c r="V482" s="6" t="e">
        <f t="shared" si="333"/>
        <v>#VALUE!</v>
      </c>
      <c r="W482" s="6">
        <f t="shared" si="334"/>
        <v>83</v>
      </c>
      <c r="X482" s="6">
        <f t="shared" si="335"/>
        <v>96</v>
      </c>
      <c r="Y482" s="6" t="str">
        <f t="shared" si="336"/>
        <v>08:30</v>
      </c>
      <c r="Z482" s="6">
        <f t="shared" si="337"/>
        <v>105</v>
      </c>
      <c r="AA482" s="6" t="str">
        <f t="shared" si="338"/>
        <v>13:00</v>
      </c>
      <c r="AB482" s="6">
        <f t="shared" si="339"/>
        <v>164</v>
      </c>
      <c r="AC482" s="6" t="str">
        <f t="shared" si="340"/>
        <v>00 ביתר הימים והשעות החניה מותרת לכל סוגי הרכב רכב אחר יגרר</v>
      </c>
      <c r="AD482" s="6" t="e">
        <f t="shared" si="341"/>
        <v>#VALUE!</v>
      </c>
      <c r="AE482" s="6" t="e">
        <f t="shared" si="342"/>
        <v>#VALUE!</v>
      </c>
      <c r="AF482" s="6" t="e">
        <f t="shared" si="343"/>
        <v>#VALUE!</v>
      </c>
      <c r="AG482" s="6" t="e">
        <f t="shared" si="344"/>
        <v>#VALUE!</v>
      </c>
      <c r="AH482" s="6"/>
      <c r="AI482" s="6">
        <f t="shared" si="345"/>
        <v>162</v>
      </c>
      <c r="AJ482" s="6" t="str">
        <f t="shared" si="346"/>
        <v>רר</v>
      </c>
      <c r="AK482" s="6" t="e">
        <f t="shared" si="347"/>
        <v>#VALUE!</v>
      </c>
      <c r="AL482" s="6" t="e">
        <f t="shared" si="348"/>
        <v>#VALUE!</v>
      </c>
      <c r="AM482" s="6" t="e">
        <f t="shared" si="349"/>
        <v>#VALUE!</v>
      </c>
      <c r="AN482" s="6" t="e">
        <f t="shared" si="350"/>
        <v>#VALUE!</v>
      </c>
      <c r="AO482" s="6" t="e">
        <f t="shared" si="351"/>
        <v>#VALUE!</v>
      </c>
      <c r="AP482" s="6">
        <f t="shared" si="352"/>
        <v>2</v>
      </c>
      <c r="AQ482" s="6" t="e">
        <f t="shared" si="353"/>
        <v>#VALUE!</v>
      </c>
      <c r="AR482" s="6" t="e">
        <f t="shared" si="354"/>
        <v>#VALUE!</v>
      </c>
      <c r="AS482" s="6" t="e">
        <f t="shared" si="355"/>
        <v>#VALUE!</v>
      </c>
      <c r="AT482" s="6" t="e">
        <f t="shared" si="356"/>
        <v>#VALUE!</v>
      </c>
      <c r="AU482" s="6" t="e">
        <f t="shared" si="357"/>
        <v>#VALUE!</v>
      </c>
      <c r="AV482" s="12">
        <f>IFERROR(VLOOKUP(K482,'prika 24h list'!A:B,2,FALSE),0)</f>
        <v>0</v>
      </c>
    </row>
    <row r="483" spans="1:48" ht="144" x14ac:dyDescent="0.3">
      <c r="A483" s="1" t="s">
        <v>484</v>
      </c>
      <c r="B483" s="1">
        <v>3103519</v>
      </c>
      <c r="C483" s="16" t="s">
        <v>1031</v>
      </c>
      <c r="D483" s="6">
        <f t="shared" si="315"/>
        <v>16</v>
      </c>
      <c r="E483" s="6" t="str">
        <f t="shared" si="316"/>
        <v>וקף 9</v>
      </c>
      <c r="F483" s="6">
        <f t="shared" si="317"/>
        <v>4</v>
      </c>
      <c r="G483" s="6">
        <f t="shared" si="318"/>
        <v>5</v>
      </c>
      <c r="H483" s="6">
        <f t="shared" si="319"/>
        <v>9</v>
      </c>
      <c r="I483" s="6">
        <f t="shared" si="320"/>
        <v>20</v>
      </c>
      <c r="J483" s="6">
        <f t="shared" si="321"/>
        <v>201</v>
      </c>
      <c r="K483" s="9" t="str">
        <f t="shared" si="322"/>
        <v>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v>
      </c>
      <c r="L483" s="6">
        <f t="shared" si="323"/>
        <v>87</v>
      </c>
      <c r="M483" s="6">
        <f t="shared" si="324"/>
        <v>100</v>
      </c>
      <c r="N483" s="6" t="str">
        <f t="shared" si="325"/>
        <v>08:00</v>
      </c>
      <c r="O483" s="6">
        <f t="shared" si="326"/>
        <v>109</v>
      </c>
      <c r="P483" s="6" t="str">
        <f t="shared" si="327"/>
        <v>13:00</v>
      </c>
      <c r="Q483" s="6">
        <f t="shared" si="328"/>
        <v>182</v>
      </c>
      <c r="R483" s="6" t="str">
        <f t="shared" si="329"/>
        <v>00 ביתר הימים והשעות החניה אסורה לכל סוגי הרכב רכב החונה בניגוד לחוק יגרר</v>
      </c>
      <c r="S483" s="6" t="e">
        <f t="shared" si="330"/>
        <v>#VALUE!</v>
      </c>
      <c r="T483" s="6" t="e">
        <f t="shared" si="331"/>
        <v>#VALUE!</v>
      </c>
      <c r="U483" s="6" t="e">
        <f t="shared" si="332"/>
        <v>#VALUE!</v>
      </c>
      <c r="V483" s="6" t="e">
        <f t="shared" si="333"/>
        <v>#VALUE!</v>
      </c>
      <c r="W483" s="6" t="e">
        <f t="shared" si="334"/>
        <v>#VALUE!</v>
      </c>
      <c r="X483" s="6" t="e">
        <f t="shared" si="335"/>
        <v>#VALUE!</v>
      </c>
      <c r="Y483" s="6" t="e">
        <f t="shared" si="336"/>
        <v>#VALUE!</v>
      </c>
      <c r="Z483" s="6" t="e">
        <f t="shared" si="337"/>
        <v>#VALUE!</v>
      </c>
      <c r="AA483" s="6" t="e">
        <f t="shared" si="338"/>
        <v>#VALUE!</v>
      </c>
      <c r="AB483" s="6">
        <f t="shared" si="339"/>
        <v>182</v>
      </c>
      <c r="AC483" s="6" t="e">
        <f t="shared" si="340"/>
        <v>#VALUE!</v>
      </c>
      <c r="AD483" s="6" t="e">
        <f t="shared" si="341"/>
        <v>#VALUE!</v>
      </c>
      <c r="AE483" s="6" t="e">
        <f t="shared" si="342"/>
        <v>#VALUE!</v>
      </c>
      <c r="AF483" s="6" t="e">
        <f t="shared" si="343"/>
        <v>#VALUE!</v>
      </c>
      <c r="AG483" s="6" t="e">
        <f t="shared" si="344"/>
        <v>#VALUE!</v>
      </c>
      <c r="AH483" s="6"/>
      <c r="AI483" s="6">
        <f t="shared" si="345"/>
        <v>180</v>
      </c>
      <c r="AJ483" s="6" t="str">
        <f t="shared" si="346"/>
        <v>רר</v>
      </c>
      <c r="AK483" s="6" t="e">
        <f t="shared" si="347"/>
        <v>#VALUE!</v>
      </c>
      <c r="AL483" s="6" t="e">
        <f t="shared" si="348"/>
        <v>#VALUE!</v>
      </c>
      <c r="AM483" s="6" t="e">
        <f t="shared" si="349"/>
        <v>#VALUE!</v>
      </c>
      <c r="AN483" s="6" t="e">
        <f t="shared" si="350"/>
        <v>#VALUE!</v>
      </c>
      <c r="AO483" s="6" t="e">
        <f t="shared" si="351"/>
        <v>#VALUE!</v>
      </c>
      <c r="AP483" s="6">
        <f t="shared" si="352"/>
        <v>2</v>
      </c>
      <c r="AQ483" s="6" t="e">
        <f t="shared" si="353"/>
        <v>#VALUE!</v>
      </c>
      <c r="AR483" s="6" t="e">
        <f t="shared" si="354"/>
        <v>#VALUE!</v>
      </c>
      <c r="AS483" s="6" t="e">
        <f t="shared" si="355"/>
        <v>#VALUE!</v>
      </c>
      <c r="AT483" s="6" t="e">
        <f t="shared" si="356"/>
        <v>#VALUE!</v>
      </c>
      <c r="AU483" s="6" t="e">
        <f t="shared" si="357"/>
        <v>#VALUE!</v>
      </c>
      <c r="AV483" s="12">
        <f>IFERROR(VLOOKUP(K483,'prika 24h list'!A:B,2,FALSE),0)</f>
        <v>0</v>
      </c>
    </row>
    <row r="484" spans="1:48" ht="144" x14ac:dyDescent="0.3">
      <c r="A484" s="1" t="s">
        <v>485</v>
      </c>
      <c r="B484" s="1">
        <v>3103530</v>
      </c>
      <c r="C484" s="16" t="s">
        <v>1032</v>
      </c>
      <c r="D484" s="6">
        <f t="shared" si="315"/>
        <v>17</v>
      </c>
      <c r="E484" s="6" t="str">
        <f t="shared" si="316"/>
        <v>קף 12</v>
      </c>
      <c r="F484" s="6">
        <f t="shared" si="317"/>
        <v>3</v>
      </c>
      <c r="G484" s="6">
        <f t="shared" si="318"/>
        <v>5</v>
      </c>
      <c r="H484" s="6">
        <f t="shared" si="319"/>
        <v>12</v>
      </c>
      <c r="I484" s="6">
        <f t="shared" si="320"/>
        <v>21</v>
      </c>
      <c r="J484" s="6">
        <f t="shared" si="321"/>
        <v>202</v>
      </c>
      <c r="K484" s="9" t="str">
        <f t="shared" si="322"/>
        <v>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v>
      </c>
      <c r="L484" s="6">
        <f t="shared" si="323"/>
        <v>87</v>
      </c>
      <c r="M484" s="6">
        <f t="shared" si="324"/>
        <v>100</v>
      </c>
      <c r="N484" s="6" t="str">
        <f t="shared" si="325"/>
        <v>08:00</v>
      </c>
      <c r="O484" s="6">
        <f t="shared" si="326"/>
        <v>109</v>
      </c>
      <c r="P484" s="6" t="str">
        <f t="shared" si="327"/>
        <v>13:00</v>
      </c>
      <c r="Q484" s="6">
        <f t="shared" si="328"/>
        <v>182</v>
      </c>
      <c r="R484" s="6" t="str">
        <f t="shared" si="329"/>
        <v>00 ביתר הימים והשעות החניה אסורה לכל סוגי הרכב רכב החונה בניגוד לחוק יגרר</v>
      </c>
      <c r="S484" s="6" t="e">
        <f t="shared" si="330"/>
        <v>#VALUE!</v>
      </c>
      <c r="T484" s="6" t="e">
        <f t="shared" si="331"/>
        <v>#VALUE!</v>
      </c>
      <c r="U484" s="6" t="e">
        <f t="shared" si="332"/>
        <v>#VALUE!</v>
      </c>
      <c r="V484" s="6" t="e">
        <f t="shared" si="333"/>
        <v>#VALUE!</v>
      </c>
      <c r="W484" s="6" t="e">
        <f t="shared" si="334"/>
        <v>#VALUE!</v>
      </c>
      <c r="X484" s="6" t="e">
        <f t="shared" si="335"/>
        <v>#VALUE!</v>
      </c>
      <c r="Y484" s="6" t="e">
        <f t="shared" si="336"/>
        <v>#VALUE!</v>
      </c>
      <c r="Z484" s="6" t="e">
        <f t="shared" si="337"/>
        <v>#VALUE!</v>
      </c>
      <c r="AA484" s="6" t="e">
        <f t="shared" si="338"/>
        <v>#VALUE!</v>
      </c>
      <c r="AB484" s="6">
        <f t="shared" si="339"/>
        <v>182</v>
      </c>
      <c r="AC484" s="6" t="e">
        <f t="shared" si="340"/>
        <v>#VALUE!</v>
      </c>
      <c r="AD484" s="6" t="e">
        <f t="shared" si="341"/>
        <v>#VALUE!</v>
      </c>
      <c r="AE484" s="6" t="e">
        <f t="shared" si="342"/>
        <v>#VALUE!</v>
      </c>
      <c r="AF484" s="6" t="e">
        <f t="shared" si="343"/>
        <v>#VALUE!</v>
      </c>
      <c r="AG484" s="6" t="e">
        <f t="shared" si="344"/>
        <v>#VALUE!</v>
      </c>
      <c r="AH484" s="6"/>
      <c r="AI484" s="6">
        <f t="shared" si="345"/>
        <v>180</v>
      </c>
      <c r="AJ484" s="6" t="str">
        <f t="shared" si="346"/>
        <v>רר</v>
      </c>
      <c r="AK484" s="6" t="e">
        <f t="shared" si="347"/>
        <v>#VALUE!</v>
      </c>
      <c r="AL484" s="6" t="e">
        <f t="shared" si="348"/>
        <v>#VALUE!</v>
      </c>
      <c r="AM484" s="6" t="e">
        <f t="shared" si="349"/>
        <v>#VALUE!</v>
      </c>
      <c r="AN484" s="6" t="e">
        <f t="shared" si="350"/>
        <v>#VALUE!</v>
      </c>
      <c r="AO484" s="6" t="e">
        <f t="shared" si="351"/>
        <v>#VALUE!</v>
      </c>
      <c r="AP484" s="6">
        <f t="shared" si="352"/>
        <v>2</v>
      </c>
      <c r="AQ484" s="6" t="e">
        <f t="shared" si="353"/>
        <v>#VALUE!</v>
      </c>
      <c r="AR484" s="6" t="e">
        <f t="shared" si="354"/>
        <v>#VALUE!</v>
      </c>
      <c r="AS484" s="6" t="e">
        <f t="shared" si="355"/>
        <v>#VALUE!</v>
      </c>
      <c r="AT484" s="6" t="e">
        <f t="shared" si="356"/>
        <v>#VALUE!</v>
      </c>
      <c r="AU484" s="6" t="e">
        <f t="shared" si="357"/>
        <v>#VALUE!</v>
      </c>
      <c r="AV484" s="12">
        <f>IFERROR(VLOOKUP(K484,'prika 24h list'!A:B,2,FALSE),0)</f>
        <v>0</v>
      </c>
    </row>
    <row r="485" spans="1:48" ht="57.6" x14ac:dyDescent="0.3">
      <c r="A485" s="1" t="s">
        <v>486</v>
      </c>
      <c r="B485" s="1">
        <v>3103832</v>
      </c>
      <c r="C485" s="16" t="s">
        <v>1033</v>
      </c>
      <c r="D485" s="6">
        <f t="shared" si="315"/>
        <v>17</v>
      </c>
      <c r="E485" s="6" t="str">
        <f t="shared" si="316"/>
        <v>קף 15</v>
      </c>
      <c r="F485" s="6">
        <f t="shared" si="317"/>
        <v>3</v>
      </c>
      <c r="G485" s="6">
        <f t="shared" si="318"/>
        <v>5</v>
      </c>
      <c r="H485" s="6">
        <f t="shared" si="319"/>
        <v>15</v>
      </c>
      <c r="I485" s="6">
        <f t="shared" si="320"/>
        <v>21</v>
      </c>
      <c r="J485" s="6">
        <f t="shared" si="321"/>
        <v>156</v>
      </c>
      <c r="K485" s="9" t="str">
        <f t="shared" si="322"/>
        <v>פריקה וטעינה רציפה מותרת לכלי רכב המוגדרים ברשיונם "משא", "מסחרי", ו"אחוד" בלבד בימים א' עד ו' מ-06:30 עד 10:30 רכב חונה בנגוד לחוק יגרר</v>
      </c>
      <c r="L485" s="6" t="e">
        <f t="shared" si="323"/>
        <v>#VALUE!</v>
      </c>
      <c r="M485" s="6" t="e">
        <f t="shared" si="324"/>
        <v>#VALUE!</v>
      </c>
      <c r="N485" s="6" t="e">
        <f t="shared" si="325"/>
        <v>#VALUE!</v>
      </c>
      <c r="O485" s="6" t="e">
        <f t="shared" si="326"/>
        <v>#VALUE!</v>
      </c>
      <c r="P485" s="6" t="e">
        <f t="shared" si="327"/>
        <v>#VALUE!</v>
      </c>
      <c r="Q485" s="6">
        <f t="shared" si="328"/>
        <v>136</v>
      </c>
      <c r="R485" s="6" t="e">
        <f t="shared" si="329"/>
        <v>#VALUE!</v>
      </c>
      <c r="S485" s="6" t="e">
        <f t="shared" si="330"/>
        <v>#VALUE!</v>
      </c>
      <c r="T485" s="6" t="e">
        <f t="shared" si="331"/>
        <v>#VALUE!</v>
      </c>
      <c r="U485" s="6" t="e">
        <f t="shared" si="332"/>
        <v>#VALUE!</v>
      </c>
      <c r="V485" s="6" t="e">
        <f t="shared" si="333"/>
        <v>#VALUE!</v>
      </c>
      <c r="W485" s="6">
        <f t="shared" si="334"/>
        <v>87</v>
      </c>
      <c r="X485" s="6">
        <f t="shared" si="335"/>
        <v>100</v>
      </c>
      <c r="Y485" s="6" t="str">
        <f t="shared" si="336"/>
        <v>06:30</v>
      </c>
      <c r="Z485" s="6">
        <f t="shared" si="337"/>
        <v>109</v>
      </c>
      <c r="AA485" s="6" t="str">
        <f t="shared" si="338"/>
        <v>10:30</v>
      </c>
      <c r="AB485" s="6">
        <f t="shared" si="339"/>
        <v>136</v>
      </c>
      <c r="AC485" s="6" t="str">
        <f t="shared" si="340"/>
        <v>30 רכב חונה בנגוד לחוק יגרר</v>
      </c>
      <c r="AD485" s="6" t="e">
        <f t="shared" si="341"/>
        <v>#VALUE!</v>
      </c>
      <c r="AE485" s="6" t="e">
        <f t="shared" si="342"/>
        <v>#VALUE!</v>
      </c>
      <c r="AF485" s="6" t="e">
        <f t="shared" si="343"/>
        <v>#VALUE!</v>
      </c>
      <c r="AG485" s="6" t="e">
        <f t="shared" si="344"/>
        <v>#VALUE!</v>
      </c>
      <c r="AH485" s="6"/>
      <c r="AI485" s="6">
        <f t="shared" si="345"/>
        <v>134</v>
      </c>
      <c r="AJ485" s="6" t="str">
        <f t="shared" si="346"/>
        <v>רר</v>
      </c>
      <c r="AK485" s="6" t="e">
        <f t="shared" si="347"/>
        <v>#VALUE!</v>
      </c>
      <c r="AL485" s="6" t="e">
        <f t="shared" si="348"/>
        <v>#VALUE!</v>
      </c>
      <c r="AM485" s="6" t="e">
        <f t="shared" si="349"/>
        <v>#VALUE!</v>
      </c>
      <c r="AN485" s="6" t="e">
        <f t="shared" si="350"/>
        <v>#VALUE!</v>
      </c>
      <c r="AO485" s="6" t="e">
        <f t="shared" si="351"/>
        <v>#VALUE!</v>
      </c>
      <c r="AP485" s="6">
        <f t="shared" si="352"/>
        <v>2</v>
      </c>
      <c r="AQ485" s="6" t="e">
        <f t="shared" si="353"/>
        <v>#VALUE!</v>
      </c>
      <c r="AR485" s="6" t="e">
        <f t="shared" si="354"/>
        <v>#VALUE!</v>
      </c>
      <c r="AS485" s="6" t="e">
        <f t="shared" si="355"/>
        <v>#VALUE!</v>
      </c>
      <c r="AT485" s="6" t="e">
        <f t="shared" si="356"/>
        <v>#VALUE!</v>
      </c>
      <c r="AU485" s="6" t="e">
        <f t="shared" si="357"/>
        <v>#VALUE!</v>
      </c>
      <c r="AV485" s="12">
        <f>IFERROR(VLOOKUP(K485,'prika 24h list'!A:B,2,FALSE),0)</f>
        <v>0</v>
      </c>
    </row>
    <row r="486" spans="1:48" ht="57.6" x14ac:dyDescent="0.3">
      <c r="A486" s="1" t="s">
        <v>487</v>
      </c>
      <c r="B486" s="1">
        <v>3104367</v>
      </c>
      <c r="C486" s="16" t="s">
        <v>1034</v>
      </c>
      <c r="D486" s="6" t="e">
        <f t="shared" si="315"/>
        <v>#VALUE!</v>
      </c>
      <c r="E486" s="6" t="e">
        <f t="shared" si="316"/>
        <v>#VALUE!</v>
      </c>
      <c r="F486" s="6" t="e">
        <f t="shared" si="317"/>
        <v>#VALUE!</v>
      </c>
      <c r="G486" s="6" t="e">
        <f t="shared" si="318"/>
        <v>#VALUE!</v>
      </c>
      <c r="H486" s="6" t="e">
        <f t="shared" si="319"/>
        <v>#VALUE!</v>
      </c>
      <c r="I486" s="6">
        <f t="shared" si="320"/>
        <v>8</v>
      </c>
      <c r="J486" s="6">
        <f t="shared" si="321"/>
        <v>153</v>
      </c>
      <c r="K486" s="9" t="str">
        <f t="shared" si="322"/>
        <v>פריקה וטעינה רציפה מותרת לכלי רכב המוגדרים ברשיונם "משא", "מסחרי", ו"אחוד" בלבד בימי א' עד ו' וערבי חג מ- 06:00 עד 08:00 רכב החונה בנגוד לחוק יגרר</v>
      </c>
      <c r="L486" s="6" t="e">
        <f t="shared" si="323"/>
        <v>#VALUE!</v>
      </c>
      <c r="M486" s="6" t="e">
        <f t="shared" si="324"/>
        <v>#VALUE!</v>
      </c>
      <c r="N486" s="6" t="e">
        <f t="shared" si="325"/>
        <v>#VALUE!</v>
      </c>
      <c r="O486" s="6" t="e">
        <f t="shared" si="326"/>
        <v>#VALUE!</v>
      </c>
      <c r="P486" s="6" t="e">
        <f t="shared" si="327"/>
        <v>#VALUE!</v>
      </c>
      <c r="Q486" s="6">
        <f t="shared" si="328"/>
        <v>146</v>
      </c>
      <c r="R486" s="6" t="e">
        <f t="shared" si="329"/>
        <v>#VALUE!</v>
      </c>
      <c r="S486" s="6" t="e">
        <f t="shared" si="330"/>
        <v>#VALUE!</v>
      </c>
      <c r="T486" s="6" t="e">
        <f t="shared" si="331"/>
        <v>#VALUE!</v>
      </c>
      <c r="U486" s="6" t="e">
        <f t="shared" si="332"/>
        <v>#VALUE!</v>
      </c>
      <c r="V486" s="6" t="e">
        <f t="shared" si="333"/>
        <v>#VALUE!</v>
      </c>
      <c r="W486" s="6">
        <f t="shared" si="334"/>
        <v>86</v>
      </c>
      <c r="X486" s="6">
        <f t="shared" si="335"/>
        <v>109</v>
      </c>
      <c r="Y486" s="6" t="str">
        <f t="shared" si="336"/>
        <v>06:00</v>
      </c>
      <c r="Z486" s="6">
        <f t="shared" si="337"/>
        <v>118</v>
      </c>
      <c r="AA486" s="6" t="str">
        <f t="shared" si="338"/>
        <v>08:00</v>
      </c>
      <c r="AB486" s="6">
        <f t="shared" si="339"/>
        <v>146</v>
      </c>
      <c r="AC486" s="6" t="str">
        <f t="shared" si="340"/>
        <v>00 רכב החונה בנגוד לחוק יגרר</v>
      </c>
      <c r="AD486" s="6" t="e">
        <f t="shared" si="341"/>
        <v>#VALUE!</v>
      </c>
      <c r="AE486" s="6" t="e">
        <f t="shared" si="342"/>
        <v>#VALUE!</v>
      </c>
      <c r="AF486" s="6" t="e">
        <f t="shared" si="343"/>
        <v>#VALUE!</v>
      </c>
      <c r="AG486" s="6" t="e">
        <f t="shared" si="344"/>
        <v>#VALUE!</v>
      </c>
      <c r="AH486" s="6"/>
      <c r="AI486" s="6">
        <f t="shared" si="345"/>
        <v>144</v>
      </c>
      <c r="AJ486" s="6" t="str">
        <f t="shared" si="346"/>
        <v>רר</v>
      </c>
      <c r="AK486" s="6" t="e">
        <f t="shared" si="347"/>
        <v>#VALUE!</v>
      </c>
      <c r="AL486" s="6" t="e">
        <f t="shared" si="348"/>
        <v>#VALUE!</v>
      </c>
      <c r="AM486" s="6" t="e">
        <f t="shared" si="349"/>
        <v>#VALUE!</v>
      </c>
      <c r="AN486" s="6" t="e">
        <f t="shared" si="350"/>
        <v>#VALUE!</v>
      </c>
      <c r="AO486" s="6" t="e">
        <f t="shared" si="351"/>
        <v>#VALUE!</v>
      </c>
      <c r="AP486" s="6">
        <f t="shared" si="352"/>
        <v>2</v>
      </c>
      <c r="AQ486" s="6" t="e">
        <f t="shared" si="353"/>
        <v>#VALUE!</v>
      </c>
      <c r="AR486" s="6" t="e">
        <f t="shared" si="354"/>
        <v>#VALUE!</v>
      </c>
      <c r="AS486" s="6" t="e">
        <f t="shared" si="355"/>
        <v>#VALUE!</v>
      </c>
      <c r="AT486" s="6" t="e">
        <f t="shared" si="356"/>
        <v>#VALUE!</v>
      </c>
      <c r="AU486" s="6" t="e">
        <f t="shared" si="357"/>
        <v>#VALUE!</v>
      </c>
      <c r="AV486" s="12">
        <f>IFERROR(VLOOKUP(K486,'prika 24h list'!A:B,2,FALSE),0)</f>
        <v>0</v>
      </c>
    </row>
    <row r="487" spans="1:48" ht="57.6" x14ac:dyDescent="0.3">
      <c r="A487" s="1" t="s">
        <v>488</v>
      </c>
      <c r="B487" s="1">
        <v>3104368</v>
      </c>
      <c r="C487" s="16" t="s">
        <v>804</v>
      </c>
      <c r="D487" s="6" t="e">
        <f t="shared" si="315"/>
        <v>#VALUE!</v>
      </c>
      <c r="E487" s="6" t="e">
        <f t="shared" si="316"/>
        <v>#VALUE!</v>
      </c>
      <c r="F487" s="6" t="e">
        <f t="shared" si="317"/>
        <v>#VALUE!</v>
      </c>
      <c r="G487" s="6" t="e">
        <f t="shared" si="318"/>
        <v>#VALUE!</v>
      </c>
      <c r="H487" s="6" t="e">
        <f t="shared" si="319"/>
        <v>#VALUE!</v>
      </c>
      <c r="I487" s="6">
        <f t="shared" si="320"/>
        <v>8</v>
      </c>
      <c r="J487" s="6">
        <f t="shared" si="321"/>
        <v>152</v>
      </c>
      <c r="K487" s="9" t="str">
        <f t="shared" si="322"/>
        <v>פריקה וטעינה רציפה מותרת לכלי רכב המוגדרים ברשיונם "משא", "מסחרי", ו"אחוד" בלבד בימי א' עד ו' וערבי חג מ-06:00 עד 08:00 רכב החונה בנגוד לחוק יגרר</v>
      </c>
      <c r="L487" s="6" t="e">
        <f t="shared" si="323"/>
        <v>#VALUE!</v>
      </c>
      <c r="M487" s="6" t="e">
        <f t="shared" si="324"/>
        <v>#VALUE!</v>
      </c>
      <c r="N487" s="6" t="e">
        <f t="shared" si="325"/>
        <v>#VALUE!</v>
      </c>
      <c r="O487" s="6" t="e">
        <f t="shared" si="326"/>
        <v>#VALUE!</v>
      </c>
      <c r="P487" s="6" t="e">
        <f t="shared" si="327"/>
        <v>#VALUE!</v>
      </c>
      <c r="Q487" s="6">
        <f t="shared" si="328"/>
        <v>145</v>
      </c>
      <c r="R487" s="6" t="e">
        <f t="shared" si="329"/>
        <v>#VALUE!</v>
      </c>
      <c r="S487" s="6" t="e">
        <f t="shared" si="330"/>
        <v>#VALUE!</v>
      </c>
      <c r="T487" s="6" t="e">
        <f t="shared" si="331"/>
        <v>#VALUE!</v>
      </c>
      <c r="U487" s="6" t="e">
        <f t="shared" si="332"/>
        <v>#VALUE!</v>
      </c>
      <c r="V487" s="6" t="e">
        <f t="shared" si="333"/>
        <v>#VALUE!</v>
      </c>
      <c r="W487" s="6">
        <f t="shared" si="334"/>
        <v>86</v>
      </c>
      <c r="X487" s="6">
        <f t="shared" si="335"/>
        <v>108</v>
      </c>
      <c r="Y487" s="6" t="str">
        <f t="shared" si="336"/>
        <v>06:00</v>
      </c>
      <c r="Z487" s="6">
        <f t="shared" si="337"/>
        <v>117</v>
      </c>
      <c r="AA487" s="6" t="str">
        <f t="shared" si="338"/>
        <v>08:00</v>
      </c>
      <c r="AB487" s="6">
        <f t="shared" si="339"/>
        <v>145</v>
      </c>
      <c r="AC487" s="6" t="str">
        <f t="shared" si="340"/>
        <v>00 רכב החונה בנגוד לחוק יגרר</v>
      </c>
      <c r="AD487" s="6" t="e">
        <f t="shared" si="341"/>
        <v>#VALUE!</v>
      </c>
      <c r="AE487" s="6" t="e">
        <f t="shared" si="342"/>
        <v>#VALUE!</v>
      </c>
      <c r="AF487" s="6" t="e">
        <f t="shared" si="343"/>
        <v>#VALUE!</v>
      </c>
      <c r="AG487" s="6" t="e">
        <f t="shared" si="344"/>
        <v>#VALUE!</v>
      </c>
      <c r="AH487" s="6"/>
      <c r="AI487" s="6">
        <f t="shared" si="345"/>
        <v>143</v>
      </c>
      <c r="AJ487" s="6" t="str">
        <f t="shared" si="346"/>
        <v>רר</v>
      </c>
      <c r="AK487" s="6" t="e">
        <f t="shared" si="347"/>
        <v>#VALUE!</v>
      </c>
      <c r="AL487" s="6" t="e">
        <f t="shared" si="348"/>
        <v>#VALUE!</v>
      </c>
      <c r="AM487" s="6" t="e">
        <f t="shared" si="349"/>
        <v>#VALUE!</v>
      </c>
      <c r="AN487" s="6" t="e">
        <f t="shared" si="350"/>
        <v>#VALUE!</v>
      </c>
      <c r="AO487" s="6" t="e">
        <f t="shared" si="351"/>
        <v>#VALUE!</v>
      </c>
      <c r="AP487" s="6">
        <f t="shared" si="352"/>
        <v>2</v>
      </c>
      <c r="AQ487" s="6" t="e">
        <f t="shared" si="353"/>
        <v>#VALUE!</v>
      </c>
      <c r="AR487" s="6" t="e">
        <f t="shared" si="354"/>
        <v>#VALUE!</v>
      </c>
      <c r="AS487" s="6" t="e">
        <f t="shared" si="355"/>
        <v>#VALUE!</v>
      </c>
      <c r="AT487" s="6" t="e">
        <f t="shared" si="356"/>
        <v>#VALUE!</v>
      </c>
      <c r="AU487" s="6" t="e">
        <f t="shared" si="357"/>
        <v>#VALUE!</v>
      </c>
      <c r="AV487" s="12">
        <f>IFERROR(VLOOKUP(K487,'prika 24h list'!A:B,2,FALSE),0)</f>
        <v>0</v>
      </c>
    </row>
    <row r="488" spans="1:48" x14ac:dyDescent="0.3">
      <c r="A488" s="1" t="s">
        <v>489</v>
      </c>
      <c r="B488" s="1">
        <v>3104369</v>
      </c>
      <c r="C488" s="16" t="s">
        <v>1035</v>
      </c>
      <c r="D488" s="6" t="e">
        <f t="shared" si="315"/>
        <v>#VALUE!</v>
      </c>
      <c r="E488" s="6" t="e">
        <f t="shared" si="316"/>
        <v>#VALUE!</v>
      </c>
      <c r="F488" s="6" t="e">
        <f t="shared" si="317"/>
        <v>#VALUE!</v>
      </c>
      <c r="G488" s="6" t="e">
        <f t="shared" si="318"/>
        <v>#VALUE!</v>
      </c>
      <c r="H488" s="6" t="e">
        <f t="shared" si="319"/>
        <v>#VALUE!</v>
      </c>
      <c r="I488" s="6">
        <f t="shared" si="320"/>
        <v>12</v>
      </c>
      <c r="J488" s="6">
        <f t="shared" si="321"/>
        <v>23</v>
      </c>
      <c r="K488" s="9" t="str">
        <f t="shared" si="322"/>
        <v>פריקה וטעינה</v>
      </c>
      <c r="L488" s="6" t="e">
        <f t="shared" si="323"/>
        <v>#VALUE!</v>
      </c>
      <c r="M488" s="6" t="e">
        <f t="shared" si="324"/>
        <v>#VALUE!</v>
      </c>
      <c r="N488" s="6" t="e">
        <f t="shared" si="325"/>
        <v>#VALUE!</v>
      </c>
      <c r="O488" s="6" t="e">
        <f t="shared" si="326"/>
        <v>#VALUE!</v>
      </c>
      <c r="P488" s="6" t="e">
        <f t="shared" si="327"/>
        <v>#VALUE!</v>
      </c>
      <c r="Q488" s="6">
        <f t="shared" si="328"/>
        <v>12</v>
      </c>
      <c r="R488" s="6" t="e">
        <f t="shared" si="329"/>
        <v>#VALUE!</v>
      </c>
      <c r="S488" s="6" t="e">
        <f t="shared" si="330"/>
        <v>#VALUE!</v>
      </c>
      <c r="T488" s="6" t="e">
        <f t="shared" si="331"/>
        <v>#VALUE!</v>
      </c>
      <c r="U488" s="6" t="e">
        <f t="shared" si="332"/>
        <v>#VALUE!</v>
      </c>
      <c r="V488" s="6" t="e">
        <f t="shared" si="333"/>
        <v>#VALUE!</v>
      </c>
      <c r="W488" s="6" t="e">
        <f t="shared" si="334"/>
        <v>#VALUE!</v>
      </c>
      <c r="X488" s="6" t="e">
        <f t="shared" si="335"/>
        <v>#VALUE!</v>
      </c>
      <c r="Y488" s="6" t="e">
        <f t="shared" si="336"/>
        <v>#VALUE!</v>
      </c>
      <c r="Z488" s="6" t="e">
        <f t="shared" si="337"/>
        <v>#VALUE!</v>
      </c>
      <c r="AA488" s="6" t="e">
        <f t="shared" si="338"/>
        <v>#VALUE!</v>
      </c>
      <c r="AB488" s="6">
        <f t="shared" si="339"/>
        <v>12</v>
      </c>
      <c r="AC488" s="6" t="e">
        <f t="shared" si="340"/>
        <v>#VALUE!</v>
      </c>
      <c r="AD488" s="6" t="e">
        <f t="shared" si="341"/>
        <v>#VALUE!</v>
      </c>
      <c r="AE488" s="6" t="e">
        <f t="shared" si="342"/>
        <v>#VALUE!</v>
      </c>
      <c r="AF488" s="6" t="e">
        <f t="shared" si="343"/>
        <v>#VALUE!</v>
      </c>
      <c r="AG488" s="6" t="e">
        <f t="shared" si="344"/>
        <v>#VALUE!</v>
      </c>
      <c r="AH488" s="6"/>
      <c r="AI488" s="6">
        <f t="shared" si="345"/>
        <v>10</v>
      </c>
      <c r="AJ488" s="6" t="str">
        <f t="shared" si="346"/>
        <v>נה</v>
      </c>
      <c r="AK488" s="6" t="e">
        <f t="shared" si="347"/>
        <v>#VALUE!</v>
      </c>
      <c r="AL488" s="6" t="e">
        <f t="shared" si="348"/>
        <v>#VALUE!</v>
      </c>
      <c r="AM488" s="6" t="e">
        <f t="shared" si="349"/>
        <v>#VALUE!</v>
      </c>
      <c r="AN488" s="6" t="e">
        <f t="shared" si="350"/>
        <v>#VALUE!</v>
      </c>
      <c r="AO488" s="6" t="e">
        <f t="shared" si="351"/>
        <v>#VALUE!</v>
      </c>
      <c r="AP488" s="6">
        <f t="shared" si="352"/>
        <v>2</v>
      </c>
      <c r="AQ488" s="6" t="e">
        <f t="shared" si="353"/>
        <v>#VALUE!</v>
      </c>
      <c r="AR488" s="6" t="e">
        <f t="shared" si="354"/>
        <v>#VALUE!</v>
      </c>
      <c r="AS488" s="6" t="e">
        <f t="shared" si="355"/>
        <v>#VALUE!</v>
      </c>
      <c r="AT488" s="6" t="e">
        <f t="shared" si="356"/>
        <v>#VALUE!</v>
      </c>
      <c r="AU488" s="6" t="e">
        <f t="shared" si="357"/>
        <v>#VALUE!</v>
      </c>
      <c r="AV488" s="12">
        <f>IFERROR(VLOOKUP(K488,'prika 24h list'!A:B,2,FALSE),0)</f>
        <v>24</v>
      </c>
    </row>
    <row r="489" spans="1:48" ht="158.4" x14ac:dyDescent="0.3">
      <c r="A489" s="1" t="s">
        <v>490</v>
      </c>
      <c r="B489" s="1">
        <v>3104807</v>
      </c>
      <c r="C489" s="16" t="s">
        <v>1036</v>
      </c>
      <c r="D489" s="6">
        <f t="shared" si="315"/>
        <v>17</v>
      </c>
      <c r="E489" s="6" t="str">
        <f t="shared" si="316"/>
        <v>קף 12</v>
      </c>
      <c r="F489" s="6">
        <f t="shared" si="317"/>
        <v>3</v>
      </c>
      <c r="G489" s="6">
        <f t="shared" si="318"/>
        <v>5</v>
      </c>
      <c r="H489" s="6">
        <f t="shared" si="319"/>
        <v>12</v>
      </c>
      <c r="I489" s="6">
        <f t="shared" si="320"/>
        <v>21</v>
      </c>
      <c r="J489" s="6">
        <f t="shared" si="321"/>
        <v>212</v>
      </c>
      <c r="K489" s="9" t="str">
        <f t="shared" si="322"/>
        <v>פריקה וטעינה רציפה מותרת לכלי רכב המוגדרים ברשיונם "משא", "מסחרי", ו"אחוד" בלבד בימי א' עד ה' מ 08:00 עד 15:00 ביום ו' מ-08:00 עד 13:00 ביתר הימים והשעות החניה מותרת לכל סוגי הרכב רכב אחר יגרר</v>
      </c>
      <c r="L489" s="6">
        <f t="shared" si="323"/>
        <v>86</v>
      </c>
      <c r="M489" s="6">
        <f t="shared" si="324"/>
        <v>99</v>
      </c>
      <c r="N489" s="6" t="str">
        <f t="shared" si="325"/>
        <v>08:00</v>
      </c>
      <c r="O489" s="6">
        <f t="shared" si="326"/>
        <v>108</v>
      </c>
      <c r="P489" s="6" t="str">
        <f t="shared" si="327"/>
        <v>15:00</v>
      </c>
      <c r="Q489" s="6">
        <f t="shared" si="328"/>
        <v>118</v>
      </c>
      <c r="R489" s="6" t="str">
        <f t="shared" si="329"/>
        <v>00 ביום ו'</v>
      </c>
      <c r="S489" s="6" t="e">
        <f t="shared" si="330"/>
        <v>#VALUE!</v>
      </c>
      <c r="T489" s="6" t="e">
        <f t="shared" si="331"/>
        <v>#VALUE!</v>
      </c>
      <c r="U489" s="6" t="e">
        <f t="shared" si="332"/>
        <v>#VALUE!</v>
      </c>
      <c r="V489" s="6" t="e">
        <f t="shared" si="333"/>
        <v>#VALUE!</v>
      </c>
      <c r="W489" s="6" t="e">
        <f t="shared" si="334"/>
        <v>#VALUE!</v>
      </c>
      <c r="X489" s="6" t="e">
        <f t="shared" si="335"/>
        <v>#VALUE!</v>
      </c>
      <c r="Y489" s="6" t="e">
        <f t="shared" si="336"/>
        <v>#VALUE!</v>
      </c>
      <c r="Z489" s="6" t="e">
        <f t="shared" si="337"/>
        <v>#VALUE!</v>
      </c>
      <c r="AA489" s="6" t="e">
        <f t="shared" si="338"/>
        <v>#VALUE!</v>
      </c>
      <c r="AB489" s="6">
        <f t="shared" si="339"/>
        <v>192</v>
      </c>
      <c r="AC489" s="6" t="e">
        <f t="shared" si="340"/>
        <v>#VALUE!</v>
      </c>
      <c r="AD489" s="6" t="e">
        <f t="shared" si="341"/>
        <v>#VALUE!</v>
      </c>
      <c r="AE489" s="6" t="e">
        <f t="shared" si="342"/>
        <v>#VALUE!</v>
      </c>
      <c r="AF489" s="6" t="e">
        <f t="shared" si="343"/>
        <v>#VALUE!</v>
      </c>
      <c r="AG489" s="6" t="e">
        <f t="shared" si="344"/>
        <v>#VALUE!</v>
      </c>
      <c r="AH489" s="6"/>
      <c r="AI489" s="6">
        <f t="shared" si="345"/>
        <v>116</v>
      </c>
      <c r="AJ489" s="6" t="str">
        <f t="shared" si="346"/>
        <v>ו' מ-08:00 עד 13:00 ביתר הימים והשעות החניה מותרת לכל סוגי הרכב רכב אחר יגרר</v>
      </c>
      <c r="AK489" s="6">
        <f t="shared" si="347"/>
        <v>1</v>
      </c>
      <c r="AL489" s="6">
        <f t="shared" si="348"/>
        <v>8</v>
      </c>
      <c r="AM489" s="6" t="str">
        <f t="shared" si="349"/>
        <v>08:00</v>
      </c>
      <c r="AN489" s="6">
        <f t="shared" si="350"/>
        <v>17</v>
      </c>
      <c r="AO489" s="6" t="str">
        <f t="shared" si="351"/>
        <v>13:00</v>
      </c>
      <c r="AP489" s="6">
        <f t="shared" si="352"/>
        <v>76</v>
      </c>
      <c r="AQ489" s="6" t="str">
        <f t="shared" si="353"/>
        <v>00 ביתר הימים והשעות החניה מותרת לכל סוגי הרכב רכב אחר יגרר</v>
      </c>
      <c r="AR489" s="6" t="e">
        <f t="shared" si="354"/>
        <v>#VALUE!</v>
      </c>
      <c r="AS489" s="6" t="e">
        <f t="shared" si="355"/>
        <v>#VALUE!</v>
      </c>
      <c r="AT489" s="6" t="e">
        <f t="shared" si="356"/>
        <v>#VALUE!</v>
      </c>
      <c r="AU489" s="6" t="e">
        <f t="shared" si="357"/>
        <v>#VALUE!</v>
      </c>
      <c r="AV489" s="12">
        <f>IFERROR(VLOOKUP(K489,'prika 24h list'!A:B,2,FALSE),0)</f>
        <v>0</v>
      </c>
    </row>
    <row r="490" spans="1:48" ht="201.6" x14ac:dyDescent="0.3">
      <c r="A490" s="1" t="s">
        <v>491</v>
      </c>
      <c r="B490" s="1">
        <v>3104954</v>
      </c>
      <c r="C490" s="16" t="s">
        <v>1037</v>
      </c>
      <c r="D490" s="6">
        <f t="shared" si="315"/>
        <v>17</v>
      </c>
      <c r="E490" s="6" t="str">
        <f t="shared" si="316"/>
        <v>קף 30</v>
      </c>
      <c r="F490" s="6">
        <f t="shared" si="317"/>
        <v>3</v>
      </c>
      <c r="G490" s="6">
        <f t="shared" si="318"/>
        <v>5</v>
      </c>
      <c r="H490" s="6">
        <f t="shared" si="319"/>
        <v>30</v>
      </c>
      <c r="I490" s="6">
        <f t="shared" si="320"/>
        <v>21</v>
      </c>
      <c r="J490" s="6">
        <f t="shared" si="321"/>
        <v>230</v>
      </c>
      <c r="K490" s="9" t="str">
        <f t="shared" si="322"/>
        <v>פריקה וטעינה רציפה מותרת לכלי רכב המוגדרים ברשיונם "משא", "מסחרי", ו"אחוד" בלבד בימים א' עד ה' מ 07:00 עד 17:00 ו' וערבי חג מ 08:00 עד 12:00 רכב החונה בנגוד לחוק יגרר ביתר הימים והשעות החניה מותרת לכל סוגי הרכב</v>
      </c>
      <c r="L490" s="6">
        <f t="shared" si="323"/>
        <v>87</v>
      </c>
      <c r="M490" s="6">
        <f t="shared" si="324"/>
        <v>100</v>
      </c>
      <c r="N490" s="6" t="str">
        <f t="shared" si="325"/>
        <v>07:00</v>
      </c>
      <c r="O490" s="6">
        <f t="shared" si="326"/>
        <v>109</v>
      </c>
      <c r="P490" s="6" t="str">
        <f t="shared" si="327"/>
        <v>17:00</v>
      </c>
      <c r="Q490" s="6">
        <f t="shared" si="328"/>
        <v>114</v>
      </c>
      <c r="R490" s="6" t="str">
        <f t="shared" si="329"/>
        <v>00 ו'</v>
      </c>
      <c r="S490" s="6" t="e">
        <f t="shared" si="330"/>
        <v>#VALUE!</v>
      </c>
      <c r="T490" s="6" t="e">
        <f t="shared" si="331"/>
        <v>#VALUE!</v>
      </c>
      <c r="U490" s="6" t="e">
        <f t="shared" si="332"/>
        <v>#VALUE!</v>
      </c>
      <c r="V490" s="6" t="e">
        <f t="shared" si="333"/>
        <v>#VALUE!</v>
      </c>
      <c r="W490" s="6" t="e">
        <f t="shared" si="334"/>
        <v>#VALUE!</v>
      </c>
      <c r="X490" s="6" t="e">
        <f t="shared" si="335"/>
        <v>#VALUE!</v>
      </c>
      <c r="Y490" s="6" t="e">
        <f t="shared" si="336"/>
        <v>#VALUE!</v>
      </c>
      <c r="Z490" s="6" t="e">
        <f t="shared" si="337"/>
        <v>#VALUE!</v>
      </c>
      <c r="AA490" s="6" t="e">
        <f t="shared" si="338"/>
        <v>#VALUE!</v>
      </c>
      <c r="AB490" s="6">
        <f t="shared" si="339"/>
        <v>210</v>
      </c>
      <c r="AC490" s="6" t="e">
        <f t="shared" si="340"/>
        <v>#VALUE!</v>
      </c>
      <c r="AD490" s="6" t="e">
        <f t="shared" si="341"/>
        <v>#VALUE!</v>
      </c>
      <c r="AE490" s="6" t="e">
        <f t="shared" si="342"/>
        <v>#VALUE!</v>
      </c>
      <c r="AF490" s="6" t="e">
        <f t="shared" si="343"/>
        <v>#VALUE!</v>
      </c>
      <c r="AG490" s="6" t="e">
        <f t="shared" si="344"/>
        <v>#VALUE!</v>
      </c>
      <c r="AH490" s="6"/>
      <c r="AI490" s="6">
        <f t="shared" si="345"/>
        <v>112</v>
      </c>
      <c r="AJ490" s="6" t="str">
        <f t="shared" si="346"/>
        <v>ו' וערבי חג מ 08:00 עד 12:00 רכב החונה בנגוד לחוק יגרר ביתר הימים והשעות החניה מותרת לכל סוגי הרכב</v>
      </c>
      <c r="AK490" s="6">
        <f t="shared" si="347"/>
        <v>1</v>
      </c>
      <c r="AL490" s="6">
        <f t="shared" si="348"/>
        <v>17</v>
      </c>
      <c r="AM490" s="6" t="str">
        <f t="shared" si="349"/>
        <v>08:00</v>
      </c>
      <c r="AN490" s="6">
        <f t="shared" si="350"/>
        <v>26</v>
      </c>
      <c r="AO490" s="6" t="str">
        <f t="shared" si="351"/>
        <v>12:00</v>
      </c>
      <c r="AP490" s="6">
        <f t="shared" si="352"/>
        <v>98</v>
      </c>
      <c r="AQ490" s="6" t="str">
        <f t="shared" si="353"/>
        <v>00 רכב החונה בנגוד לחוק יגרר ביתר הימים והשעות החניה מותרת לכל סוגי הרכב</v>
      </c>
      <c r="AR490" s="6" t="e">
        <f t="shared" si="354"/>
        <v>#VALUE!</v>
      </c>
      <c r="AS490" s="6" t="e">
        <f t="shared" si="355"/>
        <v>#VALUE!</v>
      </c>
      <c r="AT490" s="6" t="e">
        <f t="shared" si="356"/>
        <v>#VALUE!</v>
      </c>
      <c r="AU490" s="6" t="e">
        <f t="shared" si="357"/>
        <v>#VALUE!</v>
      </c>
      <c r="AV490" s="12">
        <f>IFERROR(VLOOKUP(K490,'prika 24h list'!A:B,2,FALSE),0)</f>
        <v>0</v>
      </c>
    </row>
    <row r="491" spans="1:48" ht="72" x14ac:dyDescent="0.3">
      <c r="A491" s="1" t="s">
        <v>492</v>
      </c>
      <c r="B491" s="1">
        <v>3105517</v>
      </c>
      <c r="C491" s="16" t="s">
        <v>1038</v>
      </c>
      <c r="D491" s="6">
        <f t="shared" si="315"/>
        <v>11</v>
      </c>
      <c r="E491" s="6" t="str">
        <f t="shared" si="316"/>
        <v>__ 12</v>
      </c>
      <c r="F491" s="6">
        <f t="shared" si="317"/>
        <v>3</v>
      </c>
      <c r="G491" s="6">
        <f t="shared" si="318"/>
        <v>5</v>
      </c>
      <c r="H491" s="6">
        <f t="shared" si="319"/>
        <v>12</v>
      </c>
      <c r="I491" s="6">
        <f t="shared" si="320"/>
        <v>24</v>
      </c>
      <c r="J491" s="6">
        <f t="shared" si="321"/>
        <v>125</v>
      </c>
      <c r="K491" s="9" t="str">
        <f t="shared" si="322"/>
        <v>פריקה וטעינה רציפה למרכז הרפואי רעות בימי א-ה מ06:00 עד 16:00 ו' וערבי חג מ06:00 עד 13:00 רכב אחר יגרר</v>
      </c>
      <c r="L491" s="6" t="e">
        <f t="shared" si="323"/>
        <v>#VALUE!</v>
      </c>
      <c r="M491" s="6" t="e">
        <f t="shared" si="324"/>
        <v>#VALUE!</v>
      </c>
      <c r="N491" s="6" t="e">
        <f t="shared" si="325"/>
        <v>#VALUE!</v>
      </c>
      <c r="O491" s="6" t="e">
        <f t="shared" si="326"/>
        <v>#VALUE!</v>
      </c>
      <c r="P491" s="6" t="e">
        <f t="shared" si="327"/>
        <v>#VALUE!</v>
      </c>
      <c r="Q491" s="6">
        <f t="shared" si="328"/>
        <v>102</v>
      </c>
      <c r="R491" s="6" t="e">
        <f t="shared" si="329"/>
        <v>#VALUE!</v>
      </c>
      <c r="S491" s="6" t="e">
        <f t="shared" si="330"/>
        <v>#VALUE!</v>
      </c>
      <c r="T491" s="6" t="e">
        <f t="shared" si="331"/>
        <v>#VALUE!</v>
      </c>
      <c r="U491" s="6" t="e">
        <f t="shared" si="332"/>
        <v>#VALUE!</v>
      </c>
      <c r="V491" s="6" t="e">
        <f t="shared" si="333"/>
        <v>#VALUE!</v>
      </c>
      <c r="W491" s="6" t="e">
        <f t="shared" si="334"/>
        <v>#VALUE!</v>
      </c>
      <c r="X491" s="6" t="e">
        <f t="shared" si="335"/>
        <v>#VALUE!</v>
      </c>
      <c r="Y491" s="6" t="e">
        <f t="shared" si="336"/>
        <v>#VALUE!</v>
      </c>
      <c r="Z491" s="6" t="e">
        <f t="shared" si="337"/>
        <v>#VALUE!</v>
      </c>
      <c r="AA491" s="6" t="e">
        <f t="shared" si="338"/>
        <v>#VALUE!</v>
      </c>
      <c r="AB491" s="6">
        <f t="shared" si="339"/>
        <v>102</v>
      </c>
      <c r="AC491" s="6" t="e">
        <f t="shared" si="340"/>
        <v>#VALUE!</v>
      </c>
      <c r="AD491" s="6" t="e">
        <f t="shared" si="341"/>
        <v>#VALUE!</v>
      </c>
      <c r="AE491" s="6" t="e">
        <f t="shared" si="342"/>
        <v>#VALUE!</v>
      </c>
      <c r="AF491" s="6" t="e">
        <f t="shared" si="343"/>
        <v>#VALUE!</v>
      </c>
      <c r="AG491" s="6" t="e">
        <f t="shared" si="344"/>
        <v>#VALUE!</v>
      </c>
      <c r="AH491" s="6"/>
      <c r="AI491" s="6">
        <f t="shared" si="345"/>
        <v>100</v>
      </c>
      <c r="AJ491" s="6" t="str">
        <f t="shared" si="346"/>
        <v>רר</v>
      </c>
      <c r="AK491" s="6" t="e">
        <f t="shared" si="347"/>
        <v>#VALUE!</v>
      </c>
      <c r="AL491" s="6" t="e">
        <f t="shared" si="348"/>
        <v>#VALUE!</v>
      </c>
      <c r="AM491" s="6" t="e">
        <f t="shared" si="349"/>
        <v>#VALUE!</v>
      </c>
      <c r="AN491" s="6" t="e">
        <f t="shared" si="350"/>
        <v>#VALUE!</v>
      </c>
      <c r="AO491" s="6" t="e">
        <f t="shared" si="351"/>
        <v>#VALUE!</v>
      </c>
      <c r="AP491" s="6">
        <f t="shared" si="352"/>
        <v>2</v>
      </c>
      <c r="AQ491" s="6" t="e">
        <f t="shared" si="353"/>
        <v>#VALUE!</v>
      </c>
      <c r="AR491" s="6" t="e">
        <f t="shared" si="354"/>
        <v>#VALUE!</v>
      </c>
      <c r="AS491" s="6" t="e">
        <f t="shared" si="355"/>
        <v>#VALUE!</v>
      </c>
      <c r="AT491" s="6" t="e">
        <f t="shared" si="356"/>
        <v>#VALUE!</v>
      </c>
      <c r="AU491" s="6" t="e">
        <f t="shared" si="357"/>
        <v>#VALUE!</v>
      </c>
      <c r="AV491" s="12">
        <f>IFERROR(VLOOKUP(K491,'prika 24h list'!A:B,2,FALSE),0)</f>
        <v>0</v>
      </c>
    </row>
    <row r="492" spans="1:48" ht="129.6" x14ac:dyDescent="0.3">
      <c r="A492" s="1" t="s">
        <v>493</v>
      </c>
      <c r="B492" s="1">
        <v>3105788</v>
      </c>
      <c r="C492" s="16" t="s">
        <v>1039</v>
      </c>
      <c r="D492" s="6">
        <f t="shared" si="315"/>
        <v>17</v>
      </c>
      <c r="E492" s="6" t="str">
        <f t="shared" si="316"/>
        <v>קף 16</v>
      </c>
      <c r="F492" s="6">
        <f t="shared" si="317"/>
        <v>3</v>
      </c>
      <c r="G492" s="6">
        <f t="shared" si="318"/>
        <v>5</v>
      </c>
      <c r="H492" s="6">
        <f t="shared" si="319"/>
        <v>16</v>
      </c>
      <c r="I492" s="6">
        <f t="shared" si="320"/>
        <v>21</v>
      </c>
      <c r="J492" s="6">
        <f t="shared" si="321"/>
        <v>192</v>
      </c>
      <c r="K492" s="9" t="str">
        <f t="shared" si="322"/>
        <v>פריקה וטעינה רציפה מותרת לכלי רכב המוגדרים ברשיונם "משא", "מסחרי", ו"אחוד" בלבד בימים א' עד ו' מ 08:00 עד 16:00 ביתר הימים והשעות החניה מותרת לכל סוגי כלי הרכב רכב אחר יגרר</v>
      </c>
      <c r="L492" s="6" t="e">
        <f t="shared" si="323"/>
        <v>#VALUE!</v>
      </c>
      <c r="M492" s="6" t="e">
        <f t="shared" si="324"/>
        <v>#VALUE!</v>
      </c>
      <c r="N492" s="6" t="e">
        <f t="shared" si="325"/>
        <v>#VALUE!</v>
      </c>
      <c r="O492" s="6" t="e">
        <f t="shared" si="326"/>
        <v>#VALUE!</v>
      </c>
      <c r="P492" s="6" t="e">
        <f t="shared" si="327"/>
        <v>#VALUE!</v>
      </c>
      <c r="Q492" s="6">
        <f t="shared" si="328"/>
        <v>172</v>
      </c>
      <c r="R492" s="6" t="e">
        <f t="shared" si="329"/>
        <v>#VALUE!</v>
      </c>
      <c r="S492" s="6" t="e">
        <f t="shared" si="330"/>
        <v>#VALUE!</v>
      </c>
      <c r="T492" s="6" t="e">
        <f t="shared" si="331"/>
        <v>#VALUE!</v>
      </c>
      <c r="U492" s="6" t="e">
        <f t="shared" si="332"/>
        <v>#VALUE!</v>
      </c>
      <c r="V492" s="6" t="e">
        <f t="shared" si="333"/>
        <v>#VALUE!</v>
      </c>
      <c r="W492" s="6">
        <f t="shared" si="334"/>
        <v>87</v>
      </c>
      <c r="X492" s="6">
        <f t="shared" si="335"/>
        <v>100</v>
      </c>
      <c r="Y492" s="6" t="str">
        <f t="shared" si="336"/>
        <v>08:00</v>
      </c>
      <c r="Z492" s="6">
        <f t="shared" si="337"/>
        <v>109</v>
      </c>
      <c r="AA492" s="6" t="str">
        <f t="shared" si="338"/>
        <v>16:00</v>
      </c>
      <c r="AB492" s="6">
        <f t="shared" si="339"/>
        <v>172</v>
      </c>
      <c r="AC492" s="6" t="str">
        <f t="shared" si="340"/>
        <v>00 ביתר הימים והשעות החניה מותרת לכל סוגי כלי הרכב רכב אחר יגרר</v>
      </c>
      <c r="AD492" s="6" t="e">
        <f t="shared" si="341"/>
        <v>#VALUE!</v>
      </c>
      <c r="AE492" s="6" t="e">
        <f t="shared" si="342"/>
        <v>#VALUE!</v>
      </c>
      <c r="AF492" s="6" t="e">
        <f t="shared" si="343"/>
        <v>#VALUE!</v>
      </c>
      <c r="AG492" s="6" t="e">
        <f t="shared" si="344"/>
        <v>#VALUE!</v>
      </c>
      <c r="AH492" s="6"/>
      <c r="AI492" s="6">
        <f t="shared" si="345"/>
        <v>170</v>
      </c>
      <c r="AJ492" s="6" t="str">
        <f t="shared" si="346"/>
        <v>רר</v>
      </c>
      <c r="AK492" s="6" t="e">
        <f t="shared" si="347"/>
        <v>#VALUE!</v>
      </c>
      <c r="AL492" s="6" t="e">
        <f t="shared" si="348"/>
        <v>#VALUE!</v>
      </c>
      <c r="AM492" s="6" t="e">
        <f t="shared" si="349"/>
        <v>#VALUE!</v>
      </c>
      <c r="AN492" s="6" t="e">
        <f t="shared" si="350"/>
        <v>#VALUE!</v>
      </c>
      <c r="AO492" s="6" t="e">
        <f t="shared" si="351"/>
        <v>#VALUE!</v>
      </c>
      <c r="AP492" s="6">
        <f t="shared" si="352"/>
        <v>2</v>
      </c>
      <c r="AQ492" s="6" t="e">
        <f t="shared" si="353"/>
        <v>#VALUE!</v>
      </c>
      <c r="AR492" s="6" t="e">
        <f t="shared" si="354"/>
        <v>#VALUE!</v>
      </c>
      <c r="AS492" s="6" t="e">
        <f t="shared" si="355"/>
        <v>#VALUE!</v>
      </c>
      <c r="AT492" s="6" t="e">
        <f t="shared" si="356"/>
        <v>#VALUE!</v>
      </c>
      <c r="AU492" s="6" t="e">
        <f t="shared" si="357"/>
        <v>#VALUE!</v>
      </c>
      <c r="AV492" s="12">
        <f>IFERROR(VLOOKUP(K492,'prika 24h list'!A:B,2,FALSE),0)</f>
        <v>0</v>
      </c>
    </row>
    <row r="493" spans="1:48" ht="187.2" x14ac:dyDescent="0.3">
      <c r="A493" s="1" t="s">
        <v>494</v>
      </c>
      <c r="B493" s="1">
        <v>3106721</v>
      </c>
      <c r="C493" s="16" t="s">
        <v>1040</v>
      </c>
      <c r="D493" s="6" t="e">
        <f t="shared" si="315"/>
        <v>#VALUE!</v>
      </c>
      <c r="E493" s="6" t="e">
        <f t="shared" si="316"/>
        <v>#VALUE!</v>
      </c>
      <c r="F493" s="6" t="e">
        <f t="shared" si="317"/>
        <v>#VALUE!</v>
      </c>
      <c r="G493" s="6" t="e">
        <f t="shared" si="318"/>
        <v>#VALUE!</v>
      </c>
      <c r="H493" s="6" t="e">
        <f t="shared" si="319"/>
        <v>#VALUE!</v>
      </c>
      <c r="I493" s="6">
        <f t="shared" si="320"/>
        <v>8</v>
      </c>
      <c r="J493" s="6">
        <f t="shared" si="321"/>
        <v>227</v>
      </c>
      <c r="K493" s="9" t="str">
        <f t="shared" si="322"/>
        <v>פריקה וטעינה רציפה מותרת לכלי רכב המוגדרים ברשיונם "משא", "מסחרי", ו"אחוד" בלבד בימים א' עד ה' מ 09:00 עד 16:00 ביום ו' וערבי חג מ 09:00 עד 12:00 ביתר הימים והשעות החניה מותרת לכל סוגי כלי הרכב ............. רכב אחר יגרר</v>
      </c>
      <c r="L493" s="6">
        <f t="shared" si="323"/>
        <v>87</v>
      </c>
      <c r="M493" s="6">
        <f t="shared" si="324"/>
        <v>100</v>
      </c>
      <c r="N493" s="6" t="str">
        <f t="shared" si="325"/>
        <v>09:00</v>
      </c>
      <c r="O493" s="6">
        <f t="shared" si="326"/>
        <v>109</v>
      </c>
      <c r="P493" s="6" t="str">
        <f t="shared" si="327"/>
        <v>16:00</v>
      </c>
      <c r="Q493" s="6">
        <f t="shared" si="328"/>
        <v>119</v>
      </c>
      <c r="R493" s="6" t="str">
        <f t="shared" si="329"/>
        <v>00 ביום ו'</v>
      </c>
      <c r="S493" s="6" t="e">
        <f t="shared" si="330"/>
        <v>#VALUE!</v>
      </c>
      <c r="T493" s="6" t="e">
        <f t="shared" si="331"/>
        <v>#VALUE!</v>
      </c>
      <c r="U493" s="6" t="e">
        <f t="shared" si="332"/>
        <v>#VALUE!</v>
      </c>
      <c r="V493" s="6" t="e">
        <f t="shared" si="333"/>
        <v>#VALUE!</v>
      </c>
      <c r="W493" s="6" t="e">
        <f t="shared" si="334"/>
        <v>#VALUE!</v>
      </c>
      <c r="X493" s="6" t="e">
        <f t="shared" si="335"/>
        <v>#VALUE!</v>
      </c>
      <c r="Y493" s="6" t="e">
        <f t="shared" si="336"/>
        <v>#VALUE!</v>
      </c>
      <c r="Z493" s="6" t="e">
        <f t="shared" si="337"/>
        <v>#VALUE!</v>
      </c>
      <c r="AA493" s="6" t="e">
        <f t="shared" si="338"/>
        <v>#VALUE!</v>
      </c>
      <c r="AB493" s="6">
        <f t="shared" si="339"/>
        <v>220</v>
      </c>
      <c r="AC493" s="6" t="e">
        <f t="shared" si="340"/>
        <v>#VALUE!</v>
      </c>
      <c r="AD493" s="6" t="e">
        <f t="shared" si="341"/>
        <v>#VALUE!</v>
      </c>
      <c r="AE493" s="6" t="e">
        <f t="shared" si="342"/>
        <v>#VALUE!</v>
      </c>
      <c r="AF493" s="6" t="e">
        <f t="shared" si="343"/>
        <v>#VALUE!</v>
      </c>
      <c r="AG493" s="6" t="e">
        <f t="shared" si="344"/>
        <v>#VALUE!</v>
      </c>
      <c r="AH493" s="6"/>
      <c r="AI493" s="6">
        <f t="shared" si="345"/>
        <v>117</v>
      </c>
      <c r="AJ493" s="6" t="str">
        <f t="shared" si="346"/>
        <v>ו' וערבי חג מ 09:00 עד 12:00 ביתר הימים והשעות החניה מותרת לכל סוגי כלי הרכב ............. רכב אחר יגרר</v>
      </c>
      <c r="AK493" s="6">
        <f t="shared" si="347"/>
        <v>1</v>
      </c>
      <c r="AL493" s="6">
        <f t="shared" si="348"/>
        <v>17</v>
      </c>
      <c r="AM493" s="6" t="str">
        <f t="shared" si="349"/>
        <v>09:00</v>
      </c>
      <c r="AN493" s="6">
        <f t="shared" si="350"/>
        <v>26</v>
      </c>
      <c r="AO493" s="6" t="str">
        <f t="shared" si="351"/>
        <v>12:00</v>
      </c>
      <c r="AP493" s="6">
        <f t="shared" si="352"/>
        <v>103</v>
      </c>
      <c r="AQ493" s="6" t="str">
        <f t="shared" si="353"/>
        <v>00 ביתר הימים והשעות החניה מותרת לכל סוגי כלי הרכב ............. רכב אחר יגרר</v>
      </c>
      <c r="AR493" s="6" t="e">
        <f t="shared" si="354"/>
        <v>#VALUE!</v>
      </c>
      <c r="AS493" s="6" t="e">
        <f t="shared" si="355"/>
        <v>#VALUE!</v>
      </c>
      <c r="AT493" s="6" t="e">
        <f t="shared" si="356"/>
        <v>#VALUE!</v>
      </c>
      <c r="AU493" s="6" t="e">
        <f t="shared" si="357"/>
        <v>#VALUE!</v>
      </c>
      <c r="AV493" s="12">
        <f>IFERROR(VLOOKUP(K493,'prika 24h list'!A:B,2,FALSE),0)</f>
        <v>0</v>
      </c>
    </row>
    <row r="494" spans="1:48" ht="72" x14ac:dyDescent="0.3">
      <c r="A494" s="1" t="s">
        <v>495</v>
      </c>
      <c r="B494" s="1">
        <v>3107799</v>
      </c>
      <c r="C494" s="16" t="s">
        <v>1041</v>
      </c>
      <c r="D494" s="6" t="e">
        <f t="shared" si="315"/>
        <v>#VALUE!</v>
      </c>
      <c r="E494" s="6" t="e">
        <f t="shared" si="316"/>
        <v>#VALUE!</v>
      </c>
      <c r="F494" s="6" t="e">
        <f t="shared" si="317"/>
        <v>#VALUE!</v>
      </c>
      <c r="G494" s="6" t="e">
        <f t="shared" si="318"/>
        <v>#VALUE!</v>
      </c>
      <c r="H494" s="6" t="e">
        <f t="shared" si="319"/>
        <v>#VALUE!</v>
      </c>
      <c r="I494" s="6">
        <f t="shared" si="320"/>
        <v>8</v>
      </c>
      <c r="J494" s="6">
        <f t="shared" si="321"/>
        <v>185</v>
      </c>
      <c r="K494" s="9" t="str">
        <f t="shared" si="322"/>
        <v>פריקה וטעינה רציפה מותרת לכלי רכב המוגדרים ברשיונם "משא", "מסחרי", ו"אחוד" בלבד בימים א' עד ה' מ 06:00 עד 08:00 מ 10:00 עד 14:00 יום ו' וערבי חג מ 06:00 עד 08:00 מ 10:00 עד 12:00</v>
      </c>
      <c r="L494" s="6">
        <f t="shared" si="323"/>
        <v>87</v>
      </c>
      <c r="M494" s="6">
        <f t="shared" si="324"/>
        <v>100</v>
      </c>
      <c r="N494" s="6" t="str">
        <f t="shared" si="325"/>
        <v>06:00</v>
      </c>
      <c r="O494" s="6">
        <f t="shared" si="326"/>
        <v>109</v>
      </c>
      <c r="P494" s="6" t="str">
        <f t="shared" si="327"/>
        <v>08:00</v>
      </c>
      <c r="Q494" s="6">
        <f t="shared" si="328"/>
        <v>135</v>
      </c>
      <c r="R494" s="6" t="str">
        <f t="shared" si="329"/>
        <v>00 מ 10:00 עד 14:00 יום ו'</v>
      </c>
      <c r="S494" s="6">
        <f t="shared" si="330"/>
        <v>8</v>
      </c>
      <c r="T494" s="6" t="str">
        <f t="shared" si="331"/>
        <v>10:00</v>
      </c>
      <c r="U494" s="6">
        <f t="shared" si="332"/>
        <v>17</v>
      </c>
      <c r="V494" s="6" t="str">
        <f t="shared" si="333"/>
        <v>14:00</v>
      </c>
      <c r="W494" s="6" t="e">
        <f t="shared" si="334"/>
        <v>#VALUE!</v>
      </c>
      <c r="X494" s="6" t="e">
        <f t="shared" si="335"/>
        <v>#VALUE!</v>
      </c>
      <c r="Y494" s="6" t="e">
        <f t="shared" si="336"/>
        <v>#VALUE!</v>
      </c>
      <c r="Z494" s="6" t="e">
        <f t="shared" si="337"/>
        <v>#VALUE!</v>
      </c>
      <c r="AA494" s="6" t="e">
        <f t="shared" si="338"/>
        <v>#VALUE!</v>
      </c>
      <c r="AB494" s="6">
        <f t="shared" si="339"/>
        <v>178</v>
      </c>
      <c r="AC494" s="6" t="e">
        <f t="shared" si="340"/>
        <v>#VALUE!</v>
      </c>
      <c r="AD494" s="6" t="e">
        <f t="shared" si="341"/>
        <v>#VALUE!</v>
      </c>
      <c r="AE494" s="6" t="e">
        <f t="shared" si="342"/>
        <v>#VALUE!</v>
      </c>
      <c r="AF494" s="6" t="e">
        <f t="shared" si="343"/>
        <v>#VALUE!</v>
      </c>
      <c r="AG494" s="6" t="e">
        <f t="shared" si="344"/>
        <v>#VALUE!</v>
      </c>
      <c r="AH494" s="6"/>
      <c r="AI494" s="6">
        <f t="shared" si="345"/>
        <v>133</v>
      </c>
      <c r="AJ494" s="6" t="str">
        <f t="shared" si="346"/>
        <v>ו' וערבי חג מ 06:00 עד 08:00 מ 10:00 עד 12:00</v>
      </c>
      <c r="AK494" s="6">
        <f t="shared" si="347"/>
        <v>1</v>
      </c>
      <c r="AL494" s="6">
        <f t="shared" si="348"/>
        <v>17</v>
      </c>
      <c r="AM494" s="6" t="str">
        <f t="shared" si="349"/>
        <v>06:00</v>
      </c>
      <c r="AN494" s="6">
        <f t="shared" si="350"/>
        <v>26</v>
      </c>
      <c r="AO494" s="6" t="str">
        <f t="shared" si="351"/>
        <v>08:00</v>
      </c>
      <c r="AP494" s="6">
        <f t="shared" si="352"/>
        <v>45</v>
      </c>
      <c r="AQ494" s="6" t="str">
        <f t="shared" si="353"/>
        <v>00 מ 10:00 עד 12:00</v>
      </c>
      <c r="AR494" s="6">
        <f t="shared" si="354"/>
        <v>8</v>
      </c>
      <c r="AS494" s="6" t="str">
        <f t="shared" si="355"/>
        <v>10:00</v>
      </c>
      <c r="AT494" s="6">
        <f t="shared" si="356"/>
        <v>17</v>
      </c>
      <c r="AU494" s="6" t="str">
        <f t="shared" si="357"/>
        <v>12:00</v>
      </c>
      <c r="AV494" s="12">
        <f>IFERROR(VLOOKUP(K494,'prika 24h list'!A:B,2,FALSE),0)</f>
        <v>0</v>
      </c>
    </row>
    <row r="495" spans="1:48" ht="216" x14ac:dyDescent="0.3">
      <c r="A495" s="1" t="s">
        <v>496</v>
      </c>
      <c r="B495" s="1">
        <v>3108044</v>
      </c>
      <c r="C495" s="16" t="s">
        <v>1042</v>
      </c>
      <c r="D495" s="6">
        <f t="shared" si="315"/>
        <v>16</v>
      </c>
      <c r="E495" s="6" t="str">
        <f t="shared" si="316"/>
        <v>וקף 6</v>
      </c>
      <c r="F495" s="6">
        <f t="shared" si="317"/>
        <v>4</v>
      </c>
      <c r="G495" s="6">
        <f t="shared" si="318"/>
        <v>5</v>
      </c>
      <c r="H495" s="6">
        <f t="shared" si="319"/>
        <v>6</v>
      </c>
      <c r="I495" s="6">
        <f t="shared" si="320"/>
        <v>20</v>
      </c>
      <c r="J495" s="6">
        <f t="shared" si="321"/>
        <v>260</v>
      </c>
      <c r="K495" s="9" t="str">
        <f t="shared" si="322"/>
        <v>פריקה וטעינה רציפה מותרת לכלי רכב המוגדרים ברישיונם "משא" מסחרי" ו"אחוד" בימי א' עד ה' מ- 09:00 עד 15:00 בימי ו' וערבי חג מ- 09:00 עד 13:00 ------------------------------------------------ ביתר הימים והשעות החניה מותרת לרכב הנושא תג נכה בלבד</v>
      </c>
      <c r="L495" s="6">
        <f t="shared" si="323"/>
        <v>79</v>
      </c>
      <c r="M495" s="6">
        <f t="shared" si="324"/>
        <v>93</v>
      </c>
      <c r="N495" s="6" t="str">
        <f t="shared" si="325"/>
        <v>09:00</v>
      </c>
      <c r="O495" s="6">
        <f t="shared" si="326"/>
        <v>102</v>
      </c>
      <c r="P495" s="6" t="str">
        <f t="shared" si="327"/>
        <v>15:00</v>
      </c>
      <c r="Q495" s="6">
        <f t="shared" si="328"/>
        <v>112</v>
      </c>
      <c r="R495" s="6" t="str">
        <f t="shared" si="329"/>
        <v>00 בימי ו'</v>
      </c>
      <c r="S495" s="6" t="e">
        <f t="shared" si="330"/>
        <v>#VALUE!</v>
      </c>
      <c r="T495" s="6" t="e">
        <f t="shared" si="331"/>
        <v>#VALUE!</v>
      </c>
      <c r="U495" s="6" t="e">
        <f t="shared" si="332"/>
        <v>#VALUE!</v>
      </c>
      <c r="V495" s="6" t="e">
        <f t="shared" si="333"/>
        <v>#VALUE!</v>
      </c>
      <c r="W495" s="6" t="e">
        <f t="shared" si="334"/>
        <v>#VALUE!</v>
      </c>
      <c r="X495" s="6" t="e">
        <f t="shared" si="335"/>
        <v>#VALUE!</v>
      </c>
      <c r="Y495" s="6" t="e">
        <f t="shared" si="336"/>
        <v>#VALUE!</v>
      </c>
      <c r="Z495" s="6" t="e">
        <f t="shared" si="337"/>
        <v>#VALUE!</v>
      </c>
      <c r="AA495" s="6" t="e">
        <f t="shared" si="338"/>
        <v>#VALUE!</v>
      </c>
      <c r="AB495" s="6">
        <f t="shared" si="339"/>
        <v>241</v>
      </c>
      <c r="AC495" s="6" t="e">
        <f t="shared" si="340"/>
        <v>#VALUE!</v>
      </c>
      <c r="AD495" s="6" t="e">
        <f t="shared" si="341"/>
        <v>#VALUE!</v>
      </c>
      <c r="AE495" s="6" t="e">
        <f t="shared" si="342"/>
        <v>#VALUE!</v>
      </c>
      <c r="AF495" s="6" t="e">
        <f t="shared" si="343"/>
        <v>#VALUE!</v>
      </c>
      <c r="AG495" s="6" t="e">
        <f t="shared" si="344"/>
        <v>#VALUE!</v>
      </c>
      <c r="AH495" s="6"/>
      <c r="AI495" s="6">
        <f t="shared" si="345"/>
        <v>110</v>
      </c>
      <c r="AJ495" s="6" t="str">
        <f t="shared" si="346"/>
        <v>ו' וערבי חג מ- 09:00 עד 13:00 ------------------------------------------------ ביתר הימים והשעות החניה מותרת לרכב הנושא תג נכה בלבד</v>
      </c>
      <c r="AK495" s="6">
        <f t="shared" si="347"/>
        <v>1</v>
      </c>
      <c r="AL495" s="6">
        <f t="shared" si="348"/>
        <v>18</v>
      </c>
      <c r="AM495" s="6" t="str">
        <f t="shared" si="349"/>
        <v>09:00</v>
      </c>
      <c r="AN495" s="6">
        <f t="shared" si="350"/>
        <v>27</v>
      </c>
      <c r="AO495" s="6" t="str">
        <f t="shared" si="351"/>
        <v>13:00</v>
      </c>
      <c r="AP495" s="6">
        <f t="shared" si="352"/>
        <v>131</v>
      </c>
      <c r="AQ495" s="6" t="str">
        <f t="shared" si="353"/>
        <v>00 ------------------------------------------------ ביתר הימים והשעות החניה מותרת לרכב הנושא תג נכה בלבד</v>
      </c>
      <c r="AR495" s="6" t="e">
        <f t="shared" si="354"/>
        <v>#VALUE!</v>
      </c>
      <c r="AS495" s="6" t="e">
        <f t="shared" si="355"/>
        <v>#VALUE!</v>
      </c>
      <c r="AT495" s="6" t="e">
        <f t="shared" si="356"/>
        <v>#VALUE!</v>
      </c>
      <c r="AU495" s="6" t="e">
        <f t="shared" si="357"/>
        <v>#VALUE!</v>
      </c>
      <c r="AV495" s="12">
        <f>IFERROR(VLOOKUP(K495,'prika 24h list'!A:B,2,FALSE),0)</f>
        <v>0</v>
      </c>
    </row>
    <row r="496" spans="1:48" ht="187.2" x14ac:dyDescent="0.3">
      <c r="A496" s="1" t="s">
        <v>497</v>
      </c>
      <c r="B496" s="1">
        <v>3109510</v>
      </c>
      <c r="C496" s="16" t="s">
        <v>1043</v>
      </c>
      <c r="D496" s="6">
        <f t="shared" si="315"/>
        <v>16</v>
      </c>
      <c r="E496" s="6" t="str">
        <f t="shared" si="316"/>
        <v>וקף 6</v>
      </c>
      <c r="F496" s="6">
        <f t="shared" si="317"/>
        <v>4</v>
      </c>
      <c r="G496" s="6">
        <f t="shared" si="318"/>
        <v>5</v>
      </c>
      <c r="H496" s="6">
        <f t="shared" si="319"/>
        <v>6</v>
      </c>
      <c r="I496" s="6">
        <f t="shared" si="320"/>
        <v>20</v>
      </c>
      <c r="J496" s="6">
        <f t="shared" si="321"/>
        <v>231</v>
      </c>
      <c r="K496" s="9" t="str">
        <f t="shared" si="322"/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6" s="6">
        <f t="shared" si="323"/>
        <v>87</v>
      </c>
      <c r="M496" s="6">
        <f t="shared" si="324"/>
        <v>100</v>
      </c>
      <c r="N496" s="6" t="str">
        <f t="shared" si="325"/>
        <v>09:00</v>
      </c>
      <c r="O496" s="6">
        <f t="shared" si="326"/>
        <v>109</v>
      </c>
      <c r="P496" s="6" t="str">
        <f t="shared" si="327"/>
        <v>15:00</v>
      </c>
      <c r="Q496" s="6">
        <f t="shared" si="328"/>
        <v>119</v>
      </c>
      <c r="R496" s="6" t="str">
        <f t="shared" si="329"/>
        <v>00 בימי ו'</v>
      </c>
      <c r="S496" s="6" t="e">
        <f t="shared" si="330"/>
        <v>#VALUE!</v>
      </c>
      <c r="T496" s="6" t="e">
        <f t="shared" si="331"/>
        <v>#VALUE!</v>
      </c>
      <c r="U496" s="6" t="e">
        <f t="shared" si="332"/>
        <v>#VALUE!</v>
      </c>
      <c r="V496" s="6" t="e">
        <f t="shared" si="333"/>
        <v>#VALUE!</v>
      </c>
      <c r="W496" s="6" t="e">
        <f t="shared" si="334"/>
        <v>#VALUE!</v>
      </c>
      <c r="X496" s="6" t="e">
        <f t="shared" si="335"/>
        <v>#VALUE!</v>
      </c>
      <c r="Y496" s="6" t="e">
        <f t="shared" si="336"/>
        <v>#VALUE!</v>
      </c>
      <c r="Z496" s="6" t="e">
        <f t="shared" si="337"/>
        <v>#VALUE!</v>
      </c>
      <c r="AA496" s="6" t="e">
        <f t="shared" si="338"/>
        <v>#VALUE!</v>
      </c>
      <c r="AB496" s="6">
        <f t="shared" si="339"/>
        <v>212</v>
      </c>
      <c r="AC496" s="6" t="e">
        <f t="shared" si="340"/>
        <v>#VALUE!</v>
      </c>
      <c r="AD496" s="6" t="e">
        <f t="shared" si="341"/>
        <v>#VALUE!</v>
      </c>
      <c r="AE496" s="6" t="e">
        <f t="shared" si="342"/>
        <v>#VALUE!</v>
      </c>
      <c r="AF496" s="6" t="e">
        <f t="shared" si="343"/>
        <v>#VALUE!</v>
      </c>
      <c r="AG496" s="6" t="e">
        <f t="shared" si="344"/>
        <v>#VALUE!</v>
      </c>
      <c r="AH496" s="6"/>
      <c r="AI496" s="6">
        <f t="shared" si="345"/>
        <v>117</v>
      </c>
      <c r="AJ496" s="6" t="str">
        <f t="shared" si="346"/>
        <v>ו' וערבי חג מ- 09:00 עד 13:00 ביתר הימים והשעות החניה מותרת לרכב הנושא תג נכה בלבד רכב אחר יגרר</v>
      </c>
      <c r="AK496" s="6">
        <f t="shared" si="347"/>
        <v>1</v>
      </c>
      <c r="AL496" s="6">
        <f t="shared" si="348"/>
        <v>18</v>
      </c>
      <c r="AM496" s="6" t="str">
        <f t="shared" si="349"/>
        <v>09:00</v>
      </c>
      <c r="AN496" s="6">
        <f t="shared" si="350"/>
        <v>27</v>
      </c>
      <c r="AO496" s="6" t="str">
        <f t="shared" si="351"/>
        <v>13:00</v>
      </c>
      <c r="AP496" s="6">
        <f t="shared" si="352"/>
        <v>95</v>
      </c>
      <c r="AQ496" s="6" t="str">
        <f t="shared" si="353"/>
        <v>00 ביתר הימים והשעות החניה מותרת לרכב הנושא תג נכה בלבד רכב אחר יגרר</v>
      </c>
      <c r="AR496" s="6" t="e">
        <f t="shared" si="354"/>
        <v>#VALUE!</v>
      </c>
      <c r="AS496" s="6" t="e">
        <f t="shared" si="355"/>
        <v>#VALUE!</v>
      </c>
      <c r="AT496" s="6" t="e">
        <f t="shared" si="356"/>
        <v>#VALUE!</v>
      </c>
      <c r="AU496" s="6" t="e">
        <f t="shared" si="357"/>
        <v>#VALUE!</v>
      </c>
      <c r="AV496" s="12">
        <f>IFERROR(VLOOKUP(K496,'prika 24h list'!A:B,2,FALSE),0)</f>
        <v>0</v>
      </c>
    </row>
    <row r="497" spans="1:48" ht="187.2" x14ac:dyDescent="0.3">
      <c r="A497" s="1" t="s">
        <v>498</v>
      </c>
      <c r="B497" s="1">
        <v>3109528</v>
      </c>
      <c r="C497" s="16" t="s">
        <v>1043</v>
      </c>
      <c r="D497" s="6">
        <f t="shared" si="315"/>
        <v>16</v>
      </c>
      <c r="E497" s="6" t="str">
        <f t="shared" si="316"/>
        <v>וקף 6</v>
      </c>
      <c r="F497" s="6">
        <f t="shared" si="317"/>
        <v>4</v>
      </c>
      <c r="G497" s="6">
        <f t="shared" si="318"/>
        <v>5</v>
      </c>
      <c r="H497" s="6">
        <f t="shared" si="319"/>
        <v>6</v>
      </c>
      <c r="I497" s="6">
        <f t="shared" si="320"/>
        <v>20</v>
      </c>
      <c r="J497" s="6">
        <f t="shared" si="321"/>
        <v>231</v>
      </c>
      <c r="K497" s="9" t="str">
        <f t="shared" si="322"/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7" s="6">
        <f t="shared" si="323"/>
        <v>87</v>
      </c>
      <c r="M497" s="6">
        <f t="shared" si="324"/>
        <v>100</v>
      </c>
      <c r="N497" s="6" t="str">
        <f t="shared" si="325"/>
        <v>09:00</v>
      </c>
      <c r="O497" s="6">
        <f t="shared" si="326"/>
        <v>109</v>
      </c>
      <c r="P497" s="6" t="str">
        <f t="shared" si="327"/>
        <v>15:00</v>
      </c>
      <c r="Q497" s="6">
        <f t="shared" si="328"/>
        <v>119</v>
      </c>
      <c r="R497" s="6" t="str">
        <f t="shared" si="329"/>
        <v>00 בימי ו'</v>
      </c>
      <c r="S497" s="6" t="e">
        <f t="shared" si="330"/>
        <v>#VALUE!</v>
      </c>
      <c r="T497" s="6" t="e">
        <f t="shared" si="331"/>
        <v>#VALUE!</v>
      </c>
      <c r="U497" s="6" t="e">
        <f t="shared" si="332"/>
        <v>#VALUE!</v>
      </c>
      <c r="V497" s="6" t="e">
        <f t="shared" si="333"/>
        <v>#VALUE!</v>
      </c>
      <c r="W497" s="6" t="e">
        <f t="shared" si="334"/>
        <v>#VALUE!</v>
      </c>
      <c r="X497" s="6" t="e">
        <f t="shared" si="335"/>
        <v>#VALUE!</v>
      </c>
      <c r="Y497" s="6" t="e">
        <f t="shared" si="336"/>
        <v>#VALUE!</v>
      </c>
      <c r="Z497" s="6" t="e">
        <f t="shared" si="337"/>
        <v>#VALUE!</v>
      </c>
      <c r="AA497" s="6" t="e">
        <f t="shared" si="338"/>
        <v>#VALUE!</v>
      </c>
      <c r="AB497" s="6">
        <f t="shared" si="339"/>
        <v>212</v>
      </c>
      <c r="AC497" s="6" t="e">
        <f t="shared" si="340"/>
        <v>#VALUE!</v>
      </c>
      <c r="AD497" s="6" t="e">
        <f t="shared" si="341"/>
        <v>#VALUE!</v>
      </c>
      <c r="AE497" s="6" t="e">
        <f t="shared" si="342"/>
        <v>#VALUE!</v>
      </c>
      <c r="AF497" s="6" t="e">
        <f t="shared" si="343"/>
        <v>#VALUE!</v>
      </c>
      <c r="AG497" s="6" t="e">
        <f t="shared" si="344"/>
        <v>#VALUE!</v>
      </c>
      <c r="AH497" s="6"/>
      <c r="AI497" s="6">
        <f t="shared" si="345"/>
        <v>117</v>
      </c>
      <c r="AJ497" s="6" t="str">
        <f t="shared" si="346"/>
        <v>ו' וערבי חג מ- 09:00 עד 13:00 ביתר הימים והשעות החניה מותרת לרכב הנושא תג נכה בלבד רכב אחר יגרר</v>
      </c>
      <c r="AK497" s="6">
        <f t="shared" si="347"/>
        <v>1</v>
      </c>
      <c r="AL497" s="6">
        <f t="shared" si="348"/>
        <v>18</v>
      </c>
      <c r="AM497" s="6" t="str">
        <f t="shared" si="349"/>
        <v>09:00</v>
      </c>
      <c r="AN497" s="6">
        <f t="shared" si="350"/>
        <v>27</v>
      </c>
      <c r="AO497" s="6" t="str">
        <f t="shared" si="351"/>
        <v>13:00</v>
      </c>
      <c r="AP497" s="6">
        <f t="shared" si="352"/>
        <v>95</v>
      </c>
      <c r="AQ497" s="6" t="str">
        <f t="shared" si="353"/>
        <v>00 ביתר הימים והשעות החניה מותרת לרכב הנושא תג נכה בלבד רכב אחר יגרר</v>
      </c>
      <c r="AR497" s="6" t="e">
        <f t="shared" si="354"/>
        <v>#VALUE!</v>
      </c>
      <c r="AS497" s="6" t="e">
        <f t="shared" si="355"/>
        <v>#VALUE!</v>
      </c>
      <c r="AT497" s="6" t="e">
        <f t="shared" si="356"/>
        <v>#VALUE!</v>
      </c>
      <c r="AU497" s="6" t="e">
        <f t="shared" si="357"/>
        <v>#VALUE!</v>
      </c>
      <c r="AV497" s="12">
        <f>IFERROR(VLOOKUP(K497,'prika 24h list'!A:B,2,FALSE),0)</f>
        <v>0</v>
      </c>
    </row>
    <row r="498" spans="1:48" ht="187.2" x14ac:dyDescent="0.3">
      <c r="A498" s="1" t="s">
        <v>499</v>
      </c>
      <c r="B498" s="1">
        <v>3109563</v>
      </c>
      <c r="C498" s="16" t="s">
        <v>1043</v>
      </c>
      <c r="D498" s="6">
        <f t="shared" si="315"/>
        <v>16</v>
      </c>
      <c r="E498" s="6" t="str">
        <f t="shared" si="316"/>
        <v>וקף 6</v>
      </c>
      <c r="F498" s="6">
        <f t="shared" si="317"/>
        <v>4</v>
      </c>
      <c r="G498" s="6">
        <f t="shared" si="318"/>
        <v>5</v>
      </c>
      <c r="H498" s="6">
        <f t="shared" si="319"/>
        <v>6</v>
      </c>
      <c r="I498" s="6">
        <f t="shared" si="320"/>
        <v>20</v>
      </c>
      <c r="J498" s="6">
        <f t="shared" si="321"/>
        <v>231</v>
      </c>
      <c r="K498" s="9" t="str">
        <f t="shared" si="322"/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8" s="6">
        <f t="shared" si="323"/>
        <v>87</v>
      </c>
      <c r="M498" s="6">
        <f t="shared" si="324"/>
        <v>100</v>
      </c>
      <c r="N498" s="6" t="str">
        <f t="shared" si="325"/>
        <v>09:00</v>
      </c>
      <c r="O498" s="6">
        <f t="shared" si="326"/>
        <v>109</v>
      </c>
      <c r="P498" s="6" t="str">
        <f t="shared" si="327"/>
        <v>15:00</v>
      </c>
      <c r="Q498" s="6">
        <f t="shared" si="328"/>
        <v>119</v>
      </c>
      <c r="R498" s="6" t="str">
        <f t="shared" si="329"/>
        <v>00 בימי ו'</v>
      </c>
      <c r="S498" s="6" t="e">
        <f t="shared" si="330"/>
        <v>#VALUE!</v>
      </c>
      <c r="T498" s="6" t="e">
        <f t="shared" si="331"/>
        <v>#VALUE!</v>
      </c>
      <c r="U498" s="6" t="e">
        <f t="shared" si="332"/>
        <v>#VALUE!</v>
      </c>
      <c r="V498" s="6" t="e">
        <f t="shared" si="333"/>
        <v>#VALUE!</v>
      </c>
      <c r="W498" s="6" t="e">
        <f t="shared" si="334"/>
        <v>#VALUE!</v>
      </c>
      <c r="X498" s="6" t="e">
        <f t="shared" si="335"/>
        <v>#VALUE!</v>
      </c>
      <c r="Y498" s="6" t="e">
        <f t="shared" si="336"/>
        <v>#VALUE!</v>
      </c>
      <c r="Z498" s="6" t="e">
        <f t="shared" si="337"/>
        <v>#VALUE!</v>
      </c>
      <c r="AA498" s="6" t="e">
        <f t="shared" si="338"/>
        <v>#VALUE!</v>
      </c>
      <c r="AB498" s="6">
        <f t="shared" si="339"/>
        <v>212</v>
      </c>
      <c r="AC498" s="6" t="e">
        <f t="shared" si="340"/>
        <v>#VALUE!</v>
      </c>
      <c r="AD498" s="6" t="e">
        <f t="shared" si="341"/>
        <v>#VALUE!</v>
      </c>
      <c r="AE498" s="6" t="e">
        <f t="shared" si="342"/>
        <v>#VALUE!</v>
      </c>
      <c r="AF498" s="6" t="e">
        <f t="shared" si="343"/>
        <v>#VALUE!</v>
      </c>
      <c r="AG498" s="6" t="e">
        <f t="shared" si="344"/>
        <v>#VALUE!</v>
      </c>
      <c r="AH498" s="6"/>
      <c r="AI498" s="6">
        <f t="shared" si="345"/>
        <v>117</v>
      </c>
      <c r="AJ498" s="6" t="str">
        <f t="shared" si="346"/>
        <v>ו' וערבי חג מ- 09:00 עד 13:00 ביתר הימים והשעות החניה מותרת לרכב הנושא תג נכה בלבד רכב אחר יגרר</v>
      </c>
      <c r="AK498" s="6">
        <f t="shared" si="347"/>
        <v>1</v>
      </c>
      <c r="AL498" s="6">
        <f t="shared" si="348"/>
        <v>18</v>
      </c>
      <c r="AM498" s="6" t="str">
        <f t="shared" si="349"/>
        <v>09:00</v>
      </c>
      <c r="AN498" s="6">
        <f t="shared" si="350"/>
        <v>27</v>
      </c>
      <c r="AO498" s="6" t="str">
        <f t="shared" si="351"/>
        <v>13:00</v>
      </c>
      <c r="AP498" s="6">
        <f t="shared" si="352"/>
        <v>95</v>
      </c>
      <c r="AQ498" s="6" t="str">
        <f t="shared" si="353"/>
        <v>00 ביתר הימים והשעות החניה מותרת לרכב הנושא תג נכה בלבד רכב אחר יגרר</v>
      </c>
      <c r="AR498" s="6" t="e">
        <f t="shared" si="354"/>
        <v>#VALUE!</v>
      </c>
      <c r="AS498" s="6" t="e">
        <f t="shared" si="355"/>
        <v>#VALUE!</v>
      </c>
      <c r="AT498" s="6" t="e">
        <f t="shared" si="356"/>
        <v>#VALUE!</v>
      </c>
      <c r="AU498" s="6" t="e">
        <f t="shared" si="357"/>
        <v>#VALUE!</v>
      </c>
      <c r="AV498" s="12">
        <f>IFERROR(VLOOKUP(K498,'prika 24h list'!A:B,2,FALSE),0)</f>
        <v>0</v>
      </c>
    </row>
    <row r="499" spans="1:48" ht="115.2" x14ac:dyDescent="0.3">
      <c r="A499" s="1" t="s">
        <v>500</v>
      </c>
      <c r="B499" s="1">
        <v>3109647</v>
      </c>
      <c r="C499" s="16" t="s">
        <v>810</v>
      </c>
      <c r="D499" s="6">
        <f t="shared" si="315"/>
        <v>16</v>
      </c>
      <c r="E499" s="6" t="str">
        <f t="shared" si="316"/>
        <v>וקף 6</v>
      </c>
      <c r="F499" s="6">
        <f t="shared" si="317"/>
        <v>4</v>
      </c>
      <c r="G499" s="6">
        <f t="shared" si="318"/>
        <v>5</v>
      </c>
      <c r="H499" s="6">
        <f t="shared" si="319"/>
        <v>6</v>
      </c>
      <c r="I499" s="6">
        <f t="shared" si="320"/>
        <v>26</v>
      </c>
      <c r="J499" s="6">
        <f t="shared" si="321"/>
        <v>177</v>
      </c>
      <c r="K499" s="9" t="str">
        <f t="shared" si="322"/>
        <v>פריקה וטעינה רציפה לכלי רכב המוגדרים ברשיונם 'משא", "מסחרי" ו "אחוד" בלבד בימי א-ה מ-09:00 עד 15:00 ביתר הימים והשעות מותרת החניה לרכב הנושא תג נכה בלבד</v>
      </c>
      <c r="L499" s="6" t="e">
        <f t="shared" si="323"/>
        <v>#VALUE!</v>
      </c>
      <c r="M499" s="6" t="e">
        <f t="shared" si="324"/>
        <v>#VALUE!</v>
      </c>
      <c r="N499" s="6" t="e">
        <f t="shared" si="325"/>
        <v>#VALUE!</v>
      </c>
      <c r="O499" s="6" t="e">
        <f t="shared" si="326"/>
        <v>#VALUE!</v>
      </c>
      <c r="P499" s="6" t="e">
        <f t="shared" si="327"/>
        <v>#VALUE!</v>
      </c>
      <c r="Q499" s="6">
        <f t="shared" si="328"/>
        <v>152</v>
      </c>
      <c r="R499" s="6" t="e">
        <f t="shared" si="329"/>
        <v>#VALUE!</v>
      </c>
      <c r="S499" s="6" t="e">
        <f t="shared" si="330"/>
        <v>#VALUE!</v>
      </c>
      <c r="T499" s="6" t="e">
        <f t="shared" si="331"/>
        <v>#VALUE!</v>
      </c>
      <c r="U499" s="6" t="e">
        <f t="shared" si="332"/>
        <v>#VALUE!</v>
      </c>
      <c r="V499" s="6" t="e">
        <f t="shared" si="333"/>
        <v>#VALUE!</v>
      </c>
      <c r="W499" s="6" t="e">
        <f t="shared" si="334"/>
        <v>#VALUE!</v>
      </c>
      <c r="X499" s="6" t="e">
        <f t="shared" si="335"/>
        <v>#VALUE!</v>
      </c>
      <c r="Y499" s="6" t="e">
        <f t="shared" si="336"/>
        <v>#VALUE!</v>
      </c>
      <c r="Z499" s="6" t="e">
        <f t="shared" si="337"/>
        <v>#VALUE!</v>
      </c>
      <c r="AA499" s="6" t="e">
        <f t="shared" si="338"/>
        <v>#VALUE!</v>
      </c>
      <c r="AB499" s="6">
        <f t="shared" si="339"/>
        <v>152</v>
      </c>
      <c r="AC499" s="6" t="e">
        <f t="shared" si="340"/>
        <v>#VALUE!</v>
      </c>
      <c r="AD499" s="6" t="e">
        <f t="shared" si="341"/>
        <v>#VALUE!</v>
      </c>
      <c r="AE499" s="6" t="e">
        <f t="shared" si="342"/>
        <v>#VALUE!</v>
      </c>
      <c r="AF499" s="6" t="e">
        <f t="shared" si="343"/>
        <v>#VALUE!</v>
      </c>
      <c r="AG499" s="6" t="e">
        <f t="shared" si="344"/>
        <v>#VALUE!</v>
      </c>
      <c r="AH499" s="6"/>
      <c r="AI499" s="6">
        <f t="shared" si="345"/>
        <v>150</v>
      </c>
      <c r="AJ499" s="6" t="str">
        <f t="shared" si="346"/>
        <v>בד</v>
      </c>
      <c r="AK499" s="6" t="e">
        <f t="shared" si="347"/>
        <v>#VALUE!</v>
      </c>
      <c r="AL499" s="6" t="e">
        <f t="shared" si="348"/>
        <v>#VALUE!</v>
      </c>
      <c r="AM499" s="6" t="e">
        <f t="shared" si="349"/>
        <v>#VALUE!</v>
      </c>
      <c r="AN499" s="6" t="e">
        <f t="shared" si="350"/>
        <v>#VALUE!</v>
      </c>
      <c r="AO499" s="6" t="e">
        <f t="shared" si="351"/>
        <v>#VALUE!</v>
      </c>
      <c r="AP499" s="6">
        <f t="shared" si="352"/>
        <v>2</v>
      </c>
      <c r="AQ499" s="6" t="e">
        <f t="shared" si="353"/>
        <v>#VALUE!</v>
      </c>
      <c r="AR499" s="6" t="e">
        <f t="shared" si="354"/>
        <v>#VALUE!</v>
      </c>
      <c r="AS499" s="6" t="e">
        <f t="shared" si="355"/>
        <v>#VALUE!</v>
      </c>
      <c r="AT499" s="6" t="e">
        <f t="shared" si="356"/>
        <v>#VALUE!</v>
      </c>
      <c r="AU499" s="6" t="e">
        <f t="shared" si="357"/>
        <v>#VALUE!</v>
      </c>
      <c r="AV499" s="12">
        <f>IFERROR(VLOOKUP(K499,'prika 24h list'!A:B,2,FALSE),0)</f>
        <v>0</v>
      </c>
    </row>
    <row r="500" spans="1:48" ht="43.2" x14ac:dyDescent="0.3">
      <c r="A500" s="1" t="s">
        <v>501</v>
      </c>
      <c r="B500" s="1">
        <v>3109915</v>
      </c>
      <c r="C500" s="16" t="s">
        <v>1044</v>
      </c>
      <c r="D500" s="6">
        <f t="shared" si="315"/>
        <v>36</v>
      </c>
      <c r="E500" s="6" t="str">
        <f t="shared" si="316"/>
        <v>פה 18</v>
      </c>
      <c r="F500" s="6">
        <f t="shared" si="317"/>
        <v>3</v>
      </c>
      <c r="G500" s="6">
        <f t="shared" si="318"/>
        <v>5</v>
      </c>
      <c r="H500" s="6">
        <f t="shared" si="319"/>
        <v>18</v>
      </c>
      <c r="I500" s="6">
        <f t="shared" si="320"/>
        <v>14</v>
      </c>
      <c r="J500" s="6">
        <f t="shared" si="321"/>
        <v>107</v>
      </c>
      <c r="K500" s="9" t="str">
        <f t="shared" si="322"/>
        <v>פריקה וטעינה רצופה 18 מטר לכלי רכב המוגדרים ברשיונם "משא", "מסחרי", ו"אחוד" בלבד 24 שעות ביממה</v>
      </c>
      <c r="L500" s="6" t="e">
        <f t="shared" si="323"/>
        <v>#VALUE!</v>
      </c>
      <c r="M500" s="6" t="e">
        <f t="shared" si="324"/>
        <v>#VALUE!</v>
      </c>
      <c r="N500" s="6" t="e">
        <f t="shared" si="325"/>
        <v>#VALUE!</v>
      </c>
      <c r="O500" s="6" t="e">
        <f t="shared" si="326"/>
        <v>#VALUE!</v>
      </c>
      <c r="P500" s="6" t="e">
        <f t="shared" si="327"/>
        <v>#VALUE!</v>
      </c>
      <c r="Q500" s="6">
        <f t="shared" si="328"/>
        <v>94</v>
      </c>
      <c r="R500" s="6" t="e">
        <f t="shared" si="329"/>
        <v>#VALUE!</v>
      </c>
      <c r="S500" s="6" t="e">
        <f t="shared" si="330"/>
        <v>#VALUE!</v>
      </c>
      <c r="T500" s="6" t="e">
        <f t="shared" si="331"/>
        <v>#VALUE!</v>
      </c>
      <c r="U500" s="6" t="e">
        <f t="shared" si="332"/>
        <v>#VALUE!</v>
      </c>
      <c r="V500" s="6" t="e">
        <f t="shared" si="333"/>
        <v>#VALUE!</v>
      </c>
      <c r="W500" s="6" t="e">
        <f t="shared" si="334"/>
        <v>#VALUE!</v>
      </c>
      <c r="X500" s="6" t="e">
        <f t="shared" si="335"/>
        <v>#VALUE!</v>
      </c>
      <c r="Y500" s="6" t="e">
        <f t="shared" si="336"/>
        <v>#VALUE!</v>
      </c>
      <c r="Z500" s="6" t="e">
        <f t="shared" si="337"/>
        <v>#VALUE!</v>
      </c>
      <c r="AA500" s="6" t="e">
        <f t="shared" si="338"/>
        <v>#VALUE!</v>
      </c>
      <c r="AB500" s="6">
        <f t="shared" si="339"/>
        <v>94</v>
      </c>
      <c r="AC500" s="6" t="e">
        <f t="shared" si="340"/>
        <v>#VALUE!</v>
      </c>
      <c r="AD500" s="6" t="e">
        <f t="shared" si="341"/>
        <v>#VALUE!</v>
      </c>
      <c r="AE500" s="6" t="e">
        <f t="shared" si="342"/>
        <v>#VALUE!</v>
      </c>
      <c r="AF500" s="6" t="e">
        <f t="shared" si="343"/>
        <v>#VALUE!</v>
      </c>
      <c r="AG500" s="6" t="e">
        <f t="shared" si="344"/>
        <v>#VALUE!</v>
      </c>
      <c r="AH500" s="6"/>
      <c r="AI500" s="6">
        <f t="shared" si="345"/>
        <v>92</v>
      </c>
      <c r="AJ500" s="6" t="str">
        <f t="shared" si="346"/>
        <v>מה</v>
      </c>
      <c r="AK500" s="6" t="e">
        <f t="shared" si="347"/>
        <v>#VALUE!</v>
      </c>
      <c r="AL500" s="6" t="e">
        <f t="shared" si="348"/>
        <v>#VALUE!</v>
      </c>
      <c r="AM500" s="6" t="e">
        <f t="shared" si="349"/>
        <v>#VALUE!</v>
      </c>
      <c r="AN500" s="6" t="e">
        <f t="shared" si="350"/>
        <v>#VALUE!</v>
      </c>
      <c r="AO500" s="6" t="e">
        <f t="shared" si="351"/>
        <v>#VALUE!</v>
      </c>
      <c r="AP500" s="6">
        <f t="shared" si="352"/>
        <v>2</v>
      </c>
      <c r="AQ500" s="6" t="e">
        <f t="shared" si="353"/>
        <v>#VALUE!</v>
      </c>
      <c r="AR500" s="6" t="e">
        <f t="shared" si="354"/>
        <v>#VALUE!</v>
      </c>
      <c r="AS500" s="6" t="e">
        <f t="shared" si="355"/>
        <v>#VALUE!</v>
      </c>
      <c r="AT500" s="6" t="e">
        <f t="shared" si="356"/>
        <v>#VALUE!</v>
      </c>
      <c r="AU500" s="6" t="e">
        <f t="shared" si="357"/>
        <v>#VALUE!</v>
      </c>
      <c r="AV500" s="12">
        <f>IFERROR(VLOOKUP(K500,'prika 24h list'!A:B,2,FALSE),0)</f>
        <v>0</v>
      </c>
    </row>
    <row r="501" spans="1:48" ht="158.4" x14ac:dyDescent="0.3">
      <c r="A501" s="1" t="s">
        <v>502</v>
      </c>
      <c r="B501" s="1">
        <v>3109922</v>
      </c>
      <c r="C501" s="16" t="s">
        <v>814</v>
      </c>
      <c r="D501" s="6">
        <f t="shared" si="315"/>
        <v>16</v>
      </c>
      <c r="E501" s="6" t="str">
        <f t="shared" si="316"/>
        <v>וקף 6</v>
      </c>
      <c r="F501" s="6">
        <f t="shared" si="317"/>
        <v>4</v>
      </c>
      <c r="G501" s="6">
        <f t="shared" si="318"/>
        <v>5</v>
      </c>
      <c r="H501" s="6">
        <f t="shared" si="319"/>
        <v>6</v>
      </c>
      <c r="I501" s="6">
        <f t="shared" si="320"/>
        <v>20</v>
      </c>
      <c r="J501" s="6">
        <f t="shared" si="321"/>
        <v>217</v>
      </c>
      <c r="K501" s="9" t="str">
        <f t="shared" si="322"/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501" s="6">
        <f t="shared" si="323"/>
        <v>87</v>
      </c>
      <c r="M501" s="6">
        <f t="shared" si="324"/>
        <v>100</v>
      </c>
      <c r="N501" s="6" t="str">
        <f t="shared" si="325"/>
        <v>09:00</v>
      </c>
      <c r="O501" s="6">
        <f t="shared" si="326"/>
        <v>109</v>
      </c>
      <c r="P501" s="6" t="str">
        <f t="shared" si="327"/>
        <v>15:00</v>
      </c>
      <c r="Q501" s="6">
        <f t="shared" si="328"/>
        <v>119</v>
      </c>
      <c r="R501" s="6" t="str">
        <f t="shared" si="329"/>
        <v>00 בימי ו'</v>
      </c>
      <c r="S501" s="6" t="e">
        <f t="shared" si="330"/>
        <v>#VALUE!</v>
      </c>
      <c r="T501" s="6" t="e">
        <f t="shared" si="331"/>
        <v>#VALUE!</v>
      </c>
      <c r="U501" s="6" t="e">
        <f t="shared" si="332"/>
        <v>#VALUE!</v>
      </c>
      <c r="V501" s="6" t="e">
        <f t="shared" si="333"/>
        <v>#VALUE!</v>
      </c>
      <c r="W501" s="6" t="e">
        <f t="shared" si="334"/>
        <v>#VALUE!</v>
      </c>
      <c r="X501" s="6" t="e">
        <f t="shared" si="335"/>
        <v>#VALUE!</v>
      </c>
      <c r="Y501" s="6" t="e">
        <f t="shared" si="336"/>
        <v>#VALUE!</v>
      </c>
      <c r="Z501" s="6" t="e">
        <f t="shared" si="337"/>
        <v>#VALUE!</v>
      </c>
      <c r="AA501" s="6" t="e">
        <f t="shared" si="338"/>
        <v>#VALUE!</v>
      </c>
      <c r="AB501" s="6">
        <f t="shared" si="339"/>
        <v>198</v>
      </c>
      <c r="AC501" s="6" t="e">
        <f t="shared" si="340"/>
        <v>#VALUE!</v>
      </c>
      <c r="AD501" s="6" t="e">
        <f t="shared" si="341"/>
        <v>#VALUE!</v>
      </c>
      <c r="AE501" s="6" t="e">
        <f t="shared" si="342"/>
        <v>#VALUE!</v>
      </c>
      <c r="AF501" s="6" t="e">
        <f t="shared" si="343"/>
        <v>#VALUE!</v>
      </c>
      <c r="AG501" s="6" t="e">
        <f t="shared" si="344"/>
        <v>#VALUE!</v>
      </c>
      <c r="AH501" s="6"/>
      <c r="AI501" s="6">
        <f t="shared" si="345"/>
        <v>117</v>
      </c>
      <c r="AJ501" s="6" t="str">
        <f t="shared" si="346"/>
        <v>ו' וערבי חג מ 09:00 עד 13:00 ביתר הימים והשעות החניה מותרת לרכב הנושא תג נכה בלבד</v>
      </c>
      <c r="AK501" s="6">
        <f t="shared" si="347"/>
        <v>1</v>
      </c>
      <c r="AL501" s="6">
        <f t="shared" si="348"/>
        <v>17</v>
      </c>
      <c r="AM501" s="6" t="str">
        <f t="shared" si="349"/>
        <v>09:00</v>
      </c>
      <c r="AN501" s="6">
        <f t="shared" si="350"/>
        <v>26</v>
      </c>
      <c r="AO501" s="6" t="str">
        <f t="shared" si="351"/>
        <v>13:00</v>
      </c>
      <c r="AP501" s="6">
        <f t="shared" si="352"/>
        <v>81</v>
      </c>
      <c r="AQ501" s="6" t="str">
        <f t="shared" si="353"/>
        <v>00 ביתר הימים והשעות החניה מותרת לרכב הנושא תג נכה בלבד</v>
      </c>
      <c r="AR501" s="6" t="e">
        <f t="shared" si="354"/>
        <v>#VALUE!</v>
      </c>
      <c r="AS501" s="6" t="e">
        <f t="shared" si="355"/>
        <v>#VALUE!</v>
      </c>
      <c r="AT501" s="6" t="e">
        <f t="shared" si="356"/>
        <v>#VALUE!</v>
      </c>
      <c r="AU501" s="6" t="e">
        <f t="shared" si="357"/>
        <v>#VALUE!</v>
      </c>
      <c r="AV501" s="12">
        <f>IFERROR(VLOOKUP(K501,'prika 24h list'!A:B,2,FALSE),0)</f>
        <v>0</v>
      </c>
    </row>
    <row r="502" spans="1:48" ht="158.4" x14ac:dyDescent="0.3">
      <c r="A502" s="1" t="s">
        <v>503</v>
      </c>
      <c r="B502" s="1">
        <v>3109957</v>
      </c>
      <c r="C502" s="16" t="s">
        <v>1045</v>
      </c>
      <c r="D502" s="6">
        <f t="shared" si="315"/>
        <v>17</v>
      </c>
      <c r="E502" s="6" t="str">
        <f t="shared" si="316"/>
        <v>קף 12</v>
      </c>
      <c r="F502" s="6">
        <f t="shared" si="317"/>
        <v>3</v>
      </c>
      <c r="G502" s="6">
        <f t="shared" si="318"/>
        <v>5</v>
      </c>
      <c r="H502" s="6">
        <f t="shared" si="319"/>
        <v>12</v>
      </c>
      <c r="I502" s="6">
        <f t="shared" si="320"/>
        <v>21</v>
      </c>
      <c r="J502" s="6">
        <f t="shared" si="321"/>
        <v>222</v>
      </c>
      <c r="K502" s="9" t="str">
        <f t="shared" si="322"/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לכל סוגי הרכב רכב אחר יגרר</v>
      </c>
      <c r="L502" s="6">
        <f t="shared" si="323"/>
        <v>87</v>
      </c>
      <c r="M502" s="6">
        <f t="shared" si="324"/>
        <v>100</v>
      </c>
      <c r="N502" s="6" t="str">
        <f t="shared" si="325"/>
        <v>09:00</v>
      </c>
      <c r="O502" s="6">
        <f t="shared" si="326"/>
        <v>109</v>
      </c>
      <c r="P502" s="6" t="str">
        <f t="shared" si="327"/>
        <v>15:00</v>
      </c>
      <c r="Q502" s="6">
        <f t="shared" si="328"/>
        <v>119</v>
      </c>
      <c r="R502" s="6" t="str">
        <f t="shared" si="329"/>
        <v>00 בימי ו'</v>
      </c>
      <c r="S502" s="6" t="e">
        <f t="shared" si="330"/>
        <v>#VALUE!</v>
      </c>
      <c r="T502" s="6" t="e">
        <f t="shared" si="331"/>
        <v>#VALUE!</v>
      </c>
      <c r="U502" s="6" t="e">
        <f t="shared" si="332"/>
        <v>#VALUE!</v>
      </c>
      <c r="V502" s="6" t="e">
        <f t="shared" si="333"/>
        <v>#VALUE!</v>
      </c>
      <c r="W502" s="6" t="e">
        <f t="shared" si="334"/>
        <v>#VALUE!</v>
      </c>
      <c r="X502" s="6" t="e">
        <f t="shared" si="335"/>
        <v>#VALUE!</v>
      </c>
      <c r="Y502" s="6" t="e">
        <f t="shared" si="336"/>
        <v>#VALUE!</v>
      </c>
      <c r="Z502" s="6" t="e">
        <f t="shared" si="337"/>
        <v>#VALUE!</v>
      </c>
      <c r="AA502" s="6" t="e">
        <f t="shared" si="338"/>
        <v>#VALUE!</v>
      </c>
      <c r="AB502" s="6">
        <f t="shared" si="339"/>
        <v>202</v>
      </c>
      <c r="AC502" s="6" t="e">
        <f t="shared" si="340"/>
        <v>#VALUE!</v>
      </c>
      <c r="AD502" s="6" t="e">
        <f t="shared" si="341"/>
        <v>#VALUE!</v>
      </c>
      <c r="AE502" s="6" t="e">
        <f t="shared" si="342"/>
        <v>#VALUE!</v>
      </c>
      <c r="AF502" s="6" t="e">
        <f t="shared" si="343"/>
        <v>#VALUE!</v>
      </c>
      <c r="AG502" s="6" t="e">
        <f t="shared" si="344"/>
        <v>#VALUE!</v>
      </c>
      <c r="AH502" s="6"/>
      <c r="AI502" s="6">
        <f t="shared" si="345"/>
        <v>117</v>
      </c>
      <c r="AJ502" s="6" t="str">
        <f t="shared" si="346"/>
        <v>ו' וערבי חג מ 09:00 עד 13:00 ביתר הימים והשעות החניה מותרת לכל סוגי הרכב רכב אחר יגרר</v>
      </c>
      <c r="AK502" s="6">
        <f t="shared" si="347"/>
        <v>1</v>
      </c>
      <c r="AL502" s="6">
        <f t="shared" si="348"/>
        <v>17</v>
      </c>
      <c r="AM502" s="6" t="str">
        <f t="shared" si="349"/>
        <v>09:00</v>
      </c>
      <c r="AN502" s="6">
        <f t="shared" si="350"/>
        <v>26</v>
      </c>
      <c r="AO502" s="6" t="str">
        <f t="shared" si="351"/>
        <v>13:00</v>
      </c>
      <c r="AP502" s="6">
        <f t="shared" si="352"/>
        <v>85</v>
      </c>
      <c r="AQ502" s="6" t="str">
        <f t="shared" si="353"/>
        <v>00 ביתר הימים והשעות החניה מותרת לכל סוגי הרכב רכב אחר יגרר</v>
      </c>
      <c r="AR502" s="6" t="e">
        <f t="shared" si="354"/>
        <v>#VALUE!</v>
      </c>
      <c r="AS502" s="6" t="e">
        <f t="shared" si="355"/>
        <v>#VALUE!</v>
      </c>
      <c r="AT502" s="6" t="e">
        <f t="shared" si="356"/>
        <v>#VALUE!</v>
      </c>
      <c r="AU502" s="6" t="e">
        <f t="shared" si="357"/>
        <v>#VALUE!</v>
      </c>
      <c r="AV502" s="12">
        <f>IFERROR(VLOOKUP(K502,'prika 24h list'!A:B,2,FALSE),0)</f>
        <v>0</v>
      </c>
    </row>
    <row r="503" spans="1:48" ht="115.2" x14ac:dyDescent="0.3">
      <c r="A503" s="1" t="s">
        <v>504</v>
      </c>
      <c r="B503" s="1">
        <v>3110045</v>
      </c>
      <c r="C503" s="16" t="s">
        <v>815</v>
      </c>
      <c r="D503" s="6">
        <f t="shared" si="315"/>
        <v>16</v>
      </c>
      <c r="E503" s="6" t="str">
        <f t="shared" si="316"/>
        <v>וקף 6</v>
      </c>
      <c r="F503" s="6">
        <f t="shared" si="317"/>
        <v>4</v>
      </c>
      <c r="G503" s="6">
        <f t="shared" si="318"/>
        <v>5</v>
      </c>
      <c r="H503" s="6">
        <f t="shared" si="319"/>
        <v>6</v>
      </c>
      <c r="I503" s="6">
        <f t="shared" si="320"/>
        <v>20</v>
      </c>
      <c r="J503" s="6">
        <f t="shared" si="321"/>
        <v>183</v>
      </c>
      <c r="K503" s="9" t="str">
        <f t="shared" si="322"/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503" s="6">
        <f t="shared" si="323"/>
        <v>87</v>
      </c>
      <c r="M503" s="6">
        <f t="shared" si="324"/>
        <v>100</v>
      </c>
      <c r="N503" s="6" t="str">
        <f t="shared" si="325"/>
        <v>09:00</v>
      </c>
      <c r="O503" s="6">
        <f t="shared" si="326"/>
        <v>109</v>
      </c>
      <c r="P503" s="6" t="str">
        <f t="shared" si="327"/>
        <v>15:00</v>
      </c>
      <c r="Q503" s="6">
        <f t="shared" si="328"/>
        <v>164</v>
      </c>
      <c r="R503" s="6" t="str">
        <f t="shared" si="329"/>
        <v>00 ביתר הימים והשעות החניה מותרת לרכב הנושא תג נכה בלבד</v>
      </c>
      <c r="S503" s="6" t="e">
        <f t="shared" si="330"/>
        <v>#VALUE!</v>
      </c>
      <c r="T503" s="6" t="e">
        <f t="shared" si="331"/>
        <v>#VALUE!</v>
      </c>
      <c r="U503" s="6" t="e">
        <f t="shared" si="332"/>
        <v>#VALUE!</v>
      </c>
      <c r="V503" s="6" t="e">
        <f t="shared" si="333"/>
        <v>#VALUE!</v>
      </c>
      <c r="W503" s="6" t="e">
        <f t="shared" si="334"/>
        <v>#VALUE!</v>
      </c>
      <c r="X503" s="6" t="e">
        <f t="shared" si="335"/>
        <v>#VALUE!</v>
      </c>
      <c r="Y503" s="6" t="e">
        <f t="shared" si="336"/>
        <v>#VALUE!</v>
      </c>
      <c r="Z503" s="6" t="e">
        <f t="shared" si="337"/>
        <v>#VALUE!</v>
      </c>
      <c r="AA503" s="6" t="e">
        <f t="shared" si="338"/>
        <v>#VALUE!</v>
      </c>
      <c r="AB503" s="6">
        <f t="shared" si="339"/>
        <v>164</v>
      </c>
      <c r="AC503" s="6" t="e">
        <f t="shared" si="340"/>
        <v>#VALUE!</v>
      </c>
      <c r="AD503" s="6" t="e">
        <f t="shared" si="341"/>
        <v>#VALUE!</v>
      </c>
      <c r="AE503" s="6" t="e">
        <f t="shared" si="342"/>
        <v>#VALUE!</v>
      </c>
      <c r="AF503" s="6" t="e">
        <f t="shared" si="343"/>
        <v>#VALUE!</v>
      </c>
      <c r="AG503" s="6" t="e">
        <f t="shared" si="344"/>
        <v>#VALUE!</v>
      </c>
      <c r="AH503" s="6"/>
      <c r="AI503" s="6">
        <f t="shared" si="345"/>
        <v>162</v>
      </c>
      <c r="AJ503" s="6" t="str">
        <f t="shared" si="346"/>
        <v>בד</v>
      </c>
      <c r="AK503" s="6" t="e">
        <f t="shared" si="347"/>
        <v>#VALUE!</v>
      </c>
      <c r="AL503" s="6" t="e">
        <f t="shared" si="348"/>
        <v>#VALUE!</v>
      </c>
      <c r="AM503" s="6" t="e">
        <f t="shared" si="349"/>
        <v>#VALUE!</v>
      </c>
      <c r="AN503" s="6" t="e">
        <f t="shared" si="350"/>
        <v>#VALUE!</v>
      </c>
      <c r="AO503" s="6" t="e">
        <f t="shared" si="351"/>
        <v>#VALUE!</v>
      </c>
      <c r="AP503" s="6">
        <f t="shared" si="352"/>
        <v>2</v>
      </c>
      <c r="AQ503" s="6" t="e">
        <f t="shared" si="353"/>
        <v>#VALUE!</v>
      </c>
      <c r="AR503" s="6" t="e">
        <f t="shared" si="354"/>
        <v>#VALUE!</v>
      </c>
      <c r="AS503" s="6" t="e">
        <f t="shared" si="355"/>
        <v>#VALUE!</v>
      </c>
      <c r="AT503" s="6" t="e">
        <f t="shared" si="356"/>
        <v>#VALUE!</v>
      </c>
      <c r="AU503" s="6" t="e">
        <f t="shared" si="357"/>
        <v>#VALUE!</v>
      </c>
      <c r="AV503" s="12">
        <f>IFERROR(VLOOKUP(K503,'prika 24h list'!A:B,2,FALSE),0)</f>
        <v>0</v>
      </c>
    </row>
    <row r="504" spans="1:48" ht="201.6" x14ac:dyDescent="0.3">
      <c r="A504" s="1" t="s">
        <v>505</v>
      </c>
      <c r="B504" s="1">
        <v>3110585</v>
      </c>
      <c r="C504" s="16" t="s">
        <v>1046</v>
      </c>
      <c r="D504" s="6">
        <f t="shared" si="315"/>
        <v>11</v>
      </c>
      <c r="E504" s="6" t="str">
        <f t="shared" si="316"/>
        <v>__ 12</v>
      </c>
      <c r="F504" s="6">
        <f t="shared" si="317"/>
        <v>3</v>
      </c>
      <c r="G504" s="6">
        <f t="shared" si="318"/>
        <v>5</v>
      </c>
      <c r="H504" s="6">
        <f t="shared" si="319"/>
        <v>12</v>
      </c>
      <c r="I504" s="6">
        <f t="shared" si="320"/>
        <v>21</v>
      </c>
      <c r="J504" s="6">
        <f t="shared" si="321"/>
        <v>230</v>
      </c>
      <c r="K504" s="9" t="str">
        <f t="shared" si="322"/>
        <v>פריקה וטעינה רציפה לכלי רכב המוגדרים ברשיונם "משא" "מסחרי" ו"אחוד" בלבד בימי א' עד ה' מ07:00 עד 14:00 ו' וערבי חג מ 07:00 עד 13:00 רכב חונה בניגוד לחוק יגרר ביתר הימים והשעות החניה מותרת לכל סוגי הרכב &lt;--------</v>
      </c>
      <c r="L504" s="6">
        <f t="shared" si="323"/>
        <v>78</v>
      </c>
      <c r="M504" s="6">
        <f t="shared" si="324"/>
        <v>90</v>
      </c>
      <c r="N504" s="6" t="str">
        <f t="shared" si="325"/>
        <v>07:00</v>
      </c>
      <c r="O504" s="6">
        <f t="shared" si="326"/>
        <v>99</v>
      </c>
      <c r="P504" s="6" t="str">
        <f t="shared" si="327"/>
        <v>14:00</v>
      </c>
      <c r="Q504" s="6">
        <f t="shared" si="328"/>
        <v>104</v>
      </c>
      <c r="R504" s="6" t="str">
        <f t="shared" si="329"/>
        <v>00 ו'</v>
      </c>
      <c r="S504" s="6" t="e">
        <f t="shared" si="330"/>
        <v>#VALUE!</v>
      </c>
      <c r="T504" s="6" t="e">
        <f t="shared" si="331"/>
        <v>#VALUE!</v>
      </c>
      <c r="U504" s="6" t="e">
        <f t="shared" si="332"/>
        <v>#VALUE!</v>
      </c>
      <c r="V504" s="6" t="e">
        <f t="shared" si="333"/>
        <v>#VALUE!</v>
      </c>
      <c r="W504" s="6" t="e">
        <f t="shared" si="334"/>
        <v>#VALUE!</v>
      </c>
      <c r="X504" s="6" t="e">
        <f t="shared" si="335"/>
        <v>#VALUE!</v>
      </c>
      <c r="Y504" s="6" t="e">
        <f t="shared" si="336"/>
        <v>#VALUE!</v>
      </c>
      <c r="Z504" s="6" t="e">
        <f t="shared" si="337"/>
        <v>#VALUE!</v>
      </c>
      <c r="AA504" s="6" t="e">
        <f t="shared" si="338"/>
        <v>#VALUE!</v>
      </c>
      <c r="AB504" s="6">
        <f t="shared" si="339"/>
        <v>210</v>
      </c>
      <c r="AC504" s="6" t="e">
        <f t="shared" si="340"/>
        <v>#VALUE!</v>
      </c>
      <c r="AD504" s="6" t="e">
        <f t="shared" si="341"/>
        <v>#VALUE!</v>
      </c>
      <c r="AE504" s="6" t="e">
        <f t="shared" si="342"/>
        <v>#VALUE!</v>
      </c>
      <c r="AF504" s="6" t="e">
        <f t="shared" si="343"/>
        <v>#VALUE!</v>
      </c>
      <c r="AG504" s="6" t="e">
        <f t="shared" si="344"/>
        <v>#VALUE!</v>
      </c>
      <c r="AH504" s="6"/>
      <c r="AI504" s="6">
        <f t="shared" si="345"/>
        <v>102</v>
      </c>
      <c r="AJ504" s="6" t="str">
        <f t="shared" si="346"/>
        <v>ו' וערבי חג מ 07:00 עד 13:00 רכב חונה בניגוד לחוק יגרר ביתר הימים והשעות החניה מותרת לכל סוגי הרכב &lt;--------</v>
      </c>
      <c r="AK504" s="6">
        <f t="shared" si="347"/>
        <v>1</v>
      </c>
      <c r="AL504" s="6">
        <f t="shared" si="348"/>
        <v>17</v>
      </c>
      <c r="AM504" s="6" t="str">
        <f t="shared" si="349"/>
        <v>07:00</v>
      </c>
      <c r="AN504" s="6">
        <f t="shared" si="350"/>
        <v>26</v>
      </c>
      <c r="AO504" s="6" t="str">
        <f t="shared" si="351"/>
        <v>13:00</v>
      </c>
      <c r="AP504" s="6">
        <f t="shared" si="352"/>
        <v>108</v>
      </c>
      <c r="AQ504" s="6" t="str">
        <f t="shared" si="353"/>
        <v>00 רכב חונה בניגוד לחוק יגרר ביתר הימים והשעות החניה מותרת לכל סוגי הרכב &lt;--------</v>
      </c>
      <c r="AR504" s="6" t="e">
        <f t="shared" si="354"/>
        <v>#VALUE!</v>
      </c>
      <c r="AS504" s="6" t="e">
        <f t="shared" si="355"/>
        <v>#VALUE!</v>
      </c>
      <c r="AT504" s="6" t="e">
        <f t="shared" si="356"/>
        <v>#VALUE!</v>
      </c>
      <c r="AU504" s="6" t="e">
        <f t="shared" si="357"/>
        <v>#VALUE!</v>
      </c>
      <c r="AV504" s="12">
        <f>IFERROR(VLOOKUP(K504,'prika 24h list'!A:B,2,FALSE),0)</f>
        <v>0</v>
      </c>
    </row>
    <row r="505" spans="1:48" ht="345.6" x14ac:dyDescent="0.3">
      <c r="A505" s="1" t="s">
        <v>506</v>
      </c>
      <c r="B505" s="1">
        <v>3110615</v>
      </c>
      <c r="C505" s="16" t="s">
        <v>1047</v>
      </c>
      <c r="D505" s="6">
        <f t="shared" si="315"/>
        <v>17</v>
      </c>
      <c r="E505" s="6" t="str">
        <f t="shared" si="316"/>
        <v>קף 12</v>
      </c>
      <c r="F505" s="6">
        <f t="shared" si="317"/>
        <v>3</v>
      </c>
      <c r="G505" s="6">
        <f t="shared" si="318"/>
        <v>5</v>
      </c>
      <c r="H505" s="6">
        <f t="shared" si="319"/>
        <v>12</v>
      </c>
      <c r="I505" s="6">
        <f t="shared" si="320"/>
        <v>21</v>
      </c>
      <c r="J505" s="6">
        <f t="shared" si="321"/>
        <v>353</v>
      </c>
      <c r="K505" s="9" t="str">
        <f t="shared" si="322"/>
        <v>פריקה וטעינה רציפה מותרת לכלי רכב המוגדרים ברשיונם "משא", "מסחרי", ו"אחוד" בלבד בימי א' עד ה' מ 09:00 עד 15:00 בימי ו' וערבי חג מ- 09:00 עד 13:00 -------------------------------------------------------------------- ביתר הימים והשעות החניה מותרת לכל סוגי הרכב ------------------------------------------------ רכב החונה בנגוד לחוק יגרר</v>
      </c>
      <c r="L505" s="6">
        <f t="shared" si="323"/>
        <v>86</v>
      </c>
      <c r="M505" s="6">
        <f t="shared" si="324"/>
        <v>99</v>
      </c>
      <c r="N505" s="6" t="str">
        <f t="shared" si="325"/>
        <v>09:00</v>
      </c>
      <c r="O505" s="6">
        <f t="shared" si="326"/>
        <v>108</v>
      </c>
      <c r="P505" s="6" t="str">
        <f t="shared" si="327"/>
        <v>15:00</v>
      </c>
      <c r="Q505" s="6">
        <f t="shared" si="328"/>
        <v>118</v>
      </c>
      <c r="R505" s="6" t="str">
        <f t="shared" si="329"/>
        <v>00 בימי ו'</v>
      </c>
      <c r="S505" s="6" t="e">
        <f t="shared" si="330"/>
        <v>#VALUE!</v>
      </c>
      <c r="T505" s="6" t="e">
        <f t="shared" si="331"/>
        <v>#VALUE!</v>
      </c>
      <c r="U505" s="6" t="e">
        <f t="shared" si="332"/>
        <v>#VALUE!</v>
      </c>
      <c r="V505" s="6" t="e">
        <f t="shared" si="333"/>
        <v>#VALUE!</v>
      </c>
      <c r="W505" s="6" t="e">
        <f t="shared" si="334"/>
        <v>#VALUE!</v>
      </c>
      <c r="X505" s="6" t="e">
        <f t="shared" si="335"/>
        <v>#VALUE!</v>
      </c>
      <c r="Y505" s="6" t="e">
        <f t="shared" si="336"/>
        <v>#VALUE!</v>
      </c>
      <c r="Z505" s="6" t="e">
        <f t="shared" si="337"/>
        <v>#VALUE!</v>
      </c>
      <c r="AA505" s="6" t="e">
        <f t="shared" si="338"/>
        <v>#VALUE!</v>
      </c>
      <c r="AB505" s="6">
        <f t="shared" si="339"/>
        <v>333</v>
      </c>
      <c r="AC505" s="6" t="e">
        <f t="shared" si="340"/>
        <v>#VALUE!</v>
      </c>
      <c r="AD505" s="6" t="e">
        <f t="shared" si="341"/>
        <v>#VALUE!</v>
      </c>
      <c r="AE505" s="6" t="e">
        <f t="shared" si="342"/>
        <v>#VALUE!</v>
      </c>
      <c r="AF505" s="6" t="e">
        <f t="shared" si="343"/>
        <v>#VALUE!</v>
      </c>
      <c r="AG505" s="6" t="e">
        <f t="shared" si="344"/>
        <v>#VALUE!</v>
      </c>
      <c r="AH505" s="6"/>
      <c r="AI505" s="6">
        <f t="shared" si="345"/>
        <v>116</v>
      </c>
      <c r="AJ505" s="6" t="str">
        <f t="shared" si="346"/>
        <v>ו' וערבי חג מ- 09:00 עד 13:00 -------------------------------------------------------------------- ביתר הימים והשעות החניה מותרת לכל סוגי הרכב ------------------------------------------------ רכב החונה בנגוד לחוק יגרר</v>
      </c>
      <c r="AK505" s="6">
        <f t="shared" si="347"/>
        <v>1</v>
      </c>
      <c r="AL505" s="6">
        <f t="shared" si="348"/>
        <v>18</v>
      </c>
      <c r="AM505" s="6" t="str">
        <f t="shared" si="349"/>
        <v>09:00</v>
      </c>
      <c r="AN505" s="6">
        <f t="shared" si="350"/>
        <v>27</v>
      </c>
      <c r="AO505" s="6" t="str">
        <f t="shared" si="351"/>
        <v>13:00</v>
      </c>
      <c r="AP505" s="6">
        <f t="shared" si="352"/>
        <v>217</v>
      </c>
      <c r="AQ505" s="6" t="str">
        <f t="shared" si="353"/>
        <v>00 -------------------------------------------------------------------- ביתר הימים והשעות החניה מותרת לכל סוגי הרכב ------------------------------------------------ רכב החונה בנגוד לחוק יגרר</v>
      </c>
      <c r="AR505" s="6" t="e">
        <f t="shared" si="354"/>
        <v>#VALUE!</v>
      </c>
      <c r="AS505" s="6" t="e">
        <f t="shared" si="355"/>
        <v>#VALUE!</v>
      </c>
      <c r="AT505" s="6" t="e">
        <f t="shared" si="356"/>
        <v>#VALUE!</v>
      </c>
      <c r="AU505" s="6" t="e">
        <f t="shared" si="357"/>
        <v>#VALUE!</v>
      </c>
      <c r="AV505" s="12">
        <f>IFERROR(VLOOKUP(K505,'prika 24h list'!A:B,2,FALSE),0)</f>
        <v>0</v>
      </c>
    </row>
    <row r="506" spans="1:48" ht="187.2" x14ac:dyDescent="0.3">
      <c r="A506" s="1" t="s">
        <v>507</v>
      </c>
      <c r="B506" s="1">
        <v>3110703</v>
      </c>
      <c r="C506" s="16" t="s">
        <v>1048</v>
      </c>
      <c r="D506" s="6">
        <f t="shared" si="315"/>
        <v>17</v>
      </c>
      <c r="E506" s="6" t="str">
        <f t="shared" si="316"/>
        <v>קף 12</v>
      </c>
      <c r="F506" s="6">
        <f t="shared" si="317"/>
        <v>3</v>
      </c>
      <c r="G506" s="6">
        <f t="shared" si="318"/>
        <v>5</v>
      </c>
      <c r="H506" s="6">
        <f t="shared" si="319"/>
        <v>12</v>
      </c>
      <c r="I506" s="6">
        <f t="shared" si="320"/>
        <v>21</v>
      </c>
      <c r="J506" s="6">
        <f t="shared" si="321"/>
        <v>230</v>
      </c>
      <c r="K506" s="9" t="str">
        <f t="shared" si="322"/>
        <v>פריקה וטעינה רציפה מותרת לכלי רכב המוגדרים ברשיונם "משא", "מסחרי", ו"אחוד" בלבד בימים א' עד ה' מ 09:00 עד 15:00 ו' וערבי חג מ09:00 עד 13:00 ביתר הימים והשעות החניה מותרת לכל סוגי הרכב ............. רכב אחר יגרר</v>
      </c>
      <c r="L506" s="6">
        <f t="shared" si="323"/>
        <v>87</v>
      </c>
      <c r="M506" s="6">
        <f t="shared" si="324"/>
        <v>100</v>
      </c>
      <c r="N506" s="6" t="str">
        <f t="shared" si="325"/>
        <v>09:00</v>
      </c>
      <c r="O506" s="6">
        <f t="shared" si="326"/>
        <v>109</v>
      </c>
      <c r="P506" s="6" t="str">
        <f t="shared" si="327"/>
        <v>15:00</v>
      </c>
      <c r="Q506" s="6">
        <f t="shared" si="328"/>
        <v>114</v>
      </c>
      <c r="R506" s="6" t="str">
        <f t="shared" si="329"/>
        <v>00 ו'</v>
      </c>
      <c r="S506" s="6" t="e">
        <f t="shared" si="330"/>
        <v>#VALUE!</v>
      </c>
      <c r="T506" s="6" t="e">
        <f t="shared" si="331"/>
        <v>#VALUE!</v>
      </c>
      <c r="U506" s="6" t="e">
        <f t="shared" si="332"/>
        <v>#VALUE!</v>
      </c>
      <c r="V506" s="6" t="e">
        <f t="shared" si="333"/>
        <v>#VALUE!</v>
      </c>
      <c r="W506" s="6" t="e">
        <f t="shared" si="334"/>
        <v>#VALUE!</v>
      </c>
      <c r="X506" s="6" t="e">
        <f t="shared" si="335"/>
        <v>#VALUE!</v>
      </c>
      <c r="Y506" s="6" t="e">
        <f t="shared" si="336"/>
        <v>#VALUE!</v>
      </c>
      <c r="Z506" s="6" t="e">
        <f t="shared" si="337"/>
        <v>#VALUE!</v>
      </c>
      <c r="AA506" s="6" t="e">
        <f t="shared" si="338"/>
        <v>#VALUE!</v>
      </c>
      <c r="AB506" s="6">
        <f t="shared" si="339"/>
        <v>210</v>
      </c>
      <c r="AC506" s="6" t="e">
        <f t="shared" si="340"/>
        <v>#VALUE!</v>
      </c>
      <c r="AD506" s="6" t="e">
        <f t="shared" si="341"/>
        <v>#VALUE!</v>
      </c>
      <c r="AE506" s="6" t="e">
        <f t="shared" si="342"/>
        <v>#VALUE!</v>
      </c>
      <c r="AF506" s="6" t="e">
        <f t="shared" si="343"/>
        <v>#VALUE!</v>
      </c>
      <c r="AG506" s="6" t="e">
        <f t="shared" si="344"/>
        <v>#VALUE!</v>
      </c>
      <c r="AH506" s="6"/>
      <c r="AI506" s="6">
        <f t="shared" si="345"/>
        <v>112</v>
      </c>
      <c r="AJ506" s="6" t="str">
        <f t="shared" si="346"/>
        <v>ו' וערבי חג מ09:00 עד 13:00 ביתר הימים והשעות החניה מותרת לכל סוגי הרכב ............. רכב אחר יגרר</v>
      </c>
      <c r="AK506" s="6">
        <f t="shared" si="347"/>
        <v>1</v>
      </c>
      <c r="AL506" s="6">
        <f t="shared" si="348"/>
        <v>16</v>
      </c>
      <c r="AM506" s="6" t="str">
        <f t="shared" si="349"/>
        <v>09:00</v>
      </c>
      <c r="AN506" s="6">
        <f t="shared" si="350"/>
        <v>25</v>
      </c>
      <c r="AO506" s="6" t="str">
        <f t="shared" si="351"/>
        <v>13:00</v>
      </c>
      <c r="AP506" s="6">
        <f t="shared" si="352"/>
        <v>98</v>
      </c>
      <c r="AQ506" s="6" t="str">
        <f t="shared" si="353"/>
        <v>00 ביתר הימים והשעות החניה מותרת לכל סוגי הרכב ............. רכב אחר יגרר</v>
      </c>
      <c r="AR506" s="6" t="e">
        <f t="shared" si="354"/>
        <v>#VALUE!</v>
      </c>
      <c r="AS506" s="6" t="e">
        <f t="shared" si="355"/>
        <v>#VALUE!</v>
      </c>
      <c r="AT506" s="6" t="e">
        <f t="shared" si="356"/>
        <v>#VALUE!</v>
      </c>
      <c r="AU506" s="6" t="e">
        <f t="shared" si="357"/>
        <v>#VALUE!</v>
      </c>
      <c r="AV506" s="12">
        <f>IFERROR(VLOOKUP(K506,'prika 24h list'!A:B,2,FALSE),0)</f>
        <v>0</v>
      </c>
    </row>
    <row r="507" spans="1:48" ht="28.8" x14ac:dyDescent="0.3">
      <c r="A507" s="1" t="s">
        <v>508</v>
      </c>
      <c r="B507" s="1">
        <v>3110705</v>
      </c>
      <c r="C507" s="16" t="s">
        <v>964</v>
      </c>
      <c r="D507" s="6" t="e">
        <f t="shared" si="315"/>
        <v>#VALUE!</v>
      </c>
      <c r="E507" s="6" t="e">
        <f t="shared" si="316"/>
        <v>#VALUE!</v>
      </c>
      <c r="F507" s="6" t="e">
        <f t="shared" si="317"/>
        <v>#VALUE!</v>
      </c>
      <c r="G507" s="6" t="e">
        <f t="shared" si="318"/>
        <v>#VALUE!</v>
      </c>
      <c r="H507" s="6" t="e">
        <f t="shared" si="319"/>
        <v>#VALUE!</v>
      </c>
      <c r="I507" s="6">
        <f t="shared" si="320"/>
        <v>49</v>
      </c>
      <c r="J507" s="6">
        <f t="shared" si="321"/>
        <v>66</v>
      </c>
      <c r="K507" s="9" t="str">
        <f t="shared" si="322"/>
        <v>פריקה וטעינה מותרת</v>
      </c>
      <c r="L507" s="6" t="e">
        <f t="shared" si="323"/>
        <v>#VALUE!</v>
      </c>
      <c r="M507" s="6" t="e">
        <f t="shared" si="324"/>
        <v>#VALUE!</v>
      </c>
      <c r="N507" s="6" t="e">
        <f t="shared" si="325"/>
        <v>#VALUE!</v>
      </c>
      <c r="O507" s="6" t="e">
        <f t="shared" si="326"/>
        <v>#VALUE!</v>
      </c>
      <c r="P507" s="6" t="e">
        <f t="shared" si="327"/>
        <v>#VALUE!</v>
      </c>
      <c r="Q507" s="6">
        <f t="shared" si="328"/>
        <v>18</v>
      </c>
      <c r="R507" s="6" t="e">
        <f t="shared" si="329"/>
        <v>#VALUE!</v>
      </c>
      <c r="S507" s="6" t="e">
        <f t="shared" si="330"/>
        <v>#VALUE!</v>
      </c>
      <c r="T507" s="6" t="e">
        <f t="shared" si="331"/>
        <v>#VALUE!</v>
      </c>
      <c r="U507" s="6" t="e">
        <f t="shared" si="332"/>
        <v>#VALUE!</v>
      </c>
      <c r="V507" s="6" t="e">
        <f t="shared" si="333"/>
        <v>#VALUE!</v>
      </c>
      <c r="W507" s="6" t="e">
        <f t="shared" si="334"/>
        <v>#VALUE!</v>
      </c>
      <c r="X507" s="6" t="e">
        <f t="shared" si="335"/>
        <v>#VALUE!</v>
      </c>
      <c r="Y507" s="6" t="e">
        <f t="shared" si="336"/>
        <v>#VALUE!</v>
      </c>
      <c r="Z507" s="6" t="e">
        <f t="shared" si="337"/>
        <v>#VALUE!</v>
      </c>
      <c r="AA507" s="6" t="e">
        <f t="shared" si="338"/>
        <v>#VALUE!</v>
      </c>
      <c r="AB507" s="6">
        <f t="shared" si="339"/>
        <v>18</v>
      </c>
      <c r="AC507" s="6" t="e">
        <f t="shared" si="340"/>
        <v>#VALUE!</v>
      </c>
      <c r="AD507" s="6" t="e">
        <f t="shared" si="341"/>
        <v>#VALUE!</v>
      </c>
      <c r="AE507" s="6" t="e">
        <f t="shared" si="342"/>
        <v>#VALUE!</v>
      </c>
      <c r="AF507" s="6" t="e">
        <f t="shared" si="343"/>
        <v>#VALUE!</v>
      </c>
      <c r="AG507" s="6" t="e">
        <f t="shared" si="344"/>
        <v>#VALUE!</v>
      </c>
      <c r="AH507" s="6"/>
      <c r="AI507" s="6">
        <f t="shared" si="345"/>
        <v>16</v>
      </c>
      <c r="AJ507" s="6" t="str">
        <f t="shared" si="346"/>
        <v>רת</v>
      </c>
      <c r="AK507" s="6" t="e">
        <f t="shared" si="347"/>
        <v>#VALUE!</v>
      </c>
      <c r="AL507" s="6" t="e">
        <f t="shared" si="348"/>
        <v>#VALUE!</v>
      </c>
      <c r="AM507" s="6" t="e">
        <f t="shared" si="349"/>
        <v>#VALUE!</v>
      </c>
      <c r="AN507" s="6" t="e">
        <f t="shared" si="350"/>
        <v>#VALUE!</v>
      </c>
      <c r="AO507" s="6" t="e">
        <f t="shared" si="351"/>
        <v>#VALUE!</v>
      </c>
      <c r="AP507" s="6">
        <f t="shared" si="352"/>
        <v>2</v>
      </c>
      <c r="AQ507" s="6" t="e">
        <f t="shared" si="353"/>
        <v>#VALUE!</v>
      </c>
      <c r="AR507" s="6" t="e">
        <f t="shared" si="354"/>
        <v>#VALUE!</v>
      </c>
      <c r="AS507" s="6" t="e">
        <f t="shared" si="355"/>
        <v>#VALUE!</v>
      </c>
      <c r="AT507" s="6" t="e">
        <f t="shared" si="356"/>
        <v>#VALUE!</v>
      </c>
      <c r="AU507" s="6" t="e">
        <f t="shared" si="357"/>
        <v>#VALUE!</v>
      </c>
      <c r="AV507" s="12">
        <f>IFERROR(VLOOKUP(K507,'prika 24h list'!A:B,2,FALSE),0)</f>
        <v>24</v>
      </c>
    </row>
    <row r="508" spans="1:48" ht="28.8" x14ac:dyDescent="0.3">
      <c r="A508" s="1" t="s">
        <v>509</v>
      </c>
      <c r="B508" s="1">
        <v>3110728</v>
      </c>
      <c r="C508" s="16" t="s">
        <v>1049</v>
      </c>
      <c r="D508" s="6" t="e">
        <f t="shared" si="315"/>
        <v>#VALUE!</v>
      </c>
      <c r="E508" s="6" t="e">
        <f t="shared" si="316"/>
        <v>#VALUE!</v>
      </c>
      <c r="F508" s="6" t="e">
        <f t="shared" si="317"/>
        <v>#VALUE!</v>
      </c>
      <c r="G508" s="6" t="e">
        <f t="shared" si="318"/>
        <v>#VALUE!</v>
      </c>
      <c r="H508" s="6" t="e">
        <f t="shared" si="319"/>
        <v>#VALUE!</v>
      </c>
      <c r="I508" s="6">
        <f t="shared" si="320"/>
        <v>57</v>
      </c>
      <c r="J508" s="6">
        <f t="shared" si="321"/>
        <v>68</v>
      </c>
      <c r="K508" s="9" t="str">
        <f t="shared" si="322"/>
        <v>פריקה וטעינה</v>
      </c>
      <c r="L508" s="6" t="e">
        <f t="shared" si="323"/>
        <v>#VALUE!</v>
      </c>
      <c r="M508" s="6" t="e">
        <f t="shared" si="324"/>
        <v>#VALUE!</v>
      </c>
      <c r="N508" s="6" t="e">
        <f t="shared" si="325"/>
        <v>#VALUE!</v>
      </c>
      <c r="O508" s="6" t="e">
        <f t="shared" si="326"/>
        <v>#VALUE!</v>
      </c>
      <c r="P508" s="6" t="e">
        <f t="shared" si="327"/>
        <v>#VALUE!</v>
      </c>
      <c r="Q508" s="6">
        <f t="shared" si="328"/>
        <v>12</v>
      </c>
      <c r="R508" s="6" t="e">
        <f t="shared" si="329"/>
        <v>#VALUE!</v>
      </c>
      <c r="S508" s="6" t="e">
        <f t="shared" si="330"/>
        <v>#VALUE!</v>
      </c>
      <c r="T508" s="6" t="e">
        <f t="shared" si="331"/>
        <v>#VALUE!</v>
      </c>
      <c r="U508" s="6" t="e">
        <f t="shared" si="332"/>
        <v>#VALUE!</v>
      </c>
      <c r="V508" s="6" t="e">
        <f t="shared" si="333"/>
        <v>#VALUE!</v>
      </c>
      <c r="W508" s="6" t="e">
        <f t="shared" si="334"/>
        <v>#VALUE!</v>
      </c>
      <c r="X508" s="6" t="e">
        <f t="shared" si="335"/>
        <v>#VALUE!</v>
      </c>
      <c r="Y508" s="6" t="e">
        <f t="shared" si="336"/>
        <v>#VALUE!</v>
      </c>
      <c r="Z508" s="6" t="e">
        <f t="shared" si="337"/>
        <v>#VALUE!</v>
      </c>
      <c r="AA508" s="6" t="e">
        <f t="shared" si="338"/>
        <v>#VALUE!</v>
      </c>
      <c r="AB508" s="6">
        <f t="shared" si="339"/>
        <v>12</v>
      </c>
      <c r="AC508" s="6" t="e">
        <f t="shared" si="340"/>
        <v>#VALUE!</v>
      </c>
      <c r="AD508" s="6" t="e">
        <f t="shared" si="341"/>
        <v>#VALUE!</v>
      </c>
      <c r="AE508" s="6" t="e">
        <f t="shared" si="342"/>
        <v>#VALUE!</v>
      </c>
      <c r="AF508" s="6" t="e">
        <f t="shared" si="343"/>
        <v>#VALUE!</v>
      </c>
      <c r="AG508" s="6" t="e">
        <f t="shared" si="344"/>
        <v>#VALUE!</v>
      </c>
      <c r="AH508" s="6"/>
      <c r="AI508" s="6">
        <f t="shared" si="345"/>
        <v>10</v>
      </c>
      <c r="AJ508" s="6" t="str">
        <f t="shared" si="346"/>
        <v>נה</v>
      </c>
      <c r="AK508" s="6" t="e">
        <f t="shared" si="347"/>
        <v>#VALUE!</v>
      </c>
      <c r="AL508" s="6" t="e">
        <f t="shared" si="348"/>
        <v>#VALUE!</v>
      </c>
      <c r="AM508" s="6" t="e">
        <f t="shared" si="349"/>
        <v>#VALUE!</v>
      </c>
      <c r="AN508" s="6" t="e">
        <f t="shared" si="350"/>
        <v>#VALUE!</v>
      </c>
      <c r="AO508" s="6" t="e">
        <f t="shared" si="351"/>
        <v>#VALUE!</v>
      </c>
      <c r="AP508" s="6">
        <f t="shared" si="352"/>
        <v>2</v>
      </c>
      <c r="AQ508" s="6" t="e">
        <f t="shared" si="353"/>
        <v>#VALUE!</v>
      </c>
      <c r="AR508" s="6" t="e">
        <f t="shared" si="354"/>
        <v>#VALUE!</v>
      </c>
      <c r="AS508" s="6" t="e">
        <f t="shared" si="355"/>
        <v>#VALUE!</v>
      </c>
      <c r="AT508" s="6" t="e">
        <f t="shared" si="356"/>
        <v>#VALUE!</v>
      </c>
      <c r="AU508" s="6" t="e">
        <f t="shared" si="357"/>
        <v>#VALUE!</v>
      </c>
      <c r="AV508" s="12">
        <f>IFERROR(VLOOKUP(K508,'prika 24h list'!A:B,2,FALSE),0)</f>
        <v>24</v>
      </c>
    </row>
    <row r="509" spans="1:48" ht="158.4" x14ac:dyDescent="0.3">
      <c r="A509" s="1" t="s">
        <v>510</v>
      </c>
      <c r="B509" s="1">
        <v>3110824</v>
      </c>
      <c r="C509" s="16" t="s">
        <v>816</v>
      </c>
      <c r="D509" s="6">
        <f t="shared" si="315"/>
        <v>16</v>
      </c>
      <c r="E509" s="6" t="str">
        <f t="shared" si="316"/>
        <v>וקף 6</v>
      </c>
      <c r="F509" s="6">
        <f t="shared" si="317"/>
        <v>4</v>
      </c>
      <c r="G509" s="6">
        <f t="shared" si="318"/>
        <v>5</v>
      </c>
      <c r="H509" s="6">
        <f t="shared" si="319"/>
        <v>6</v>
      </c>
      <c r="I509" s="6">
        <f t="shared" si="320"/>
        <v>20</v>
      </c>
      <c r="J509" s="6">
        <f t="shared" si="321"/>
        <v>213</v>
      </c>
      <c r="K509" s="9" t="str">
        <f t="shared" si="322"/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509" s="6">
        <f t="shared" si="323"/>
        <v>86</v>
      </c>
      <c r="M509" s="6">
        <f t="shared" si="324"/>
        <v>100</v>
      </c>
      <c r="N509" s="6" t="str">
        <f t="shared" si="325"/>
        <v>09:00</v>
      </c>
      <c r="O509" s="6">
        <f t="shared" si="326"/>
        <v>109</v>
      </c>
      <c r="P509" s="6" t="str">
        <f t="shared" si="327"/>
        <v>15:00</v>
      </c>
      <c r="Q509" s="6">
        <f t="shared" si="328"/>
        <v>114</v>
      </c>
      <c r="R509" s="6" t="str">
        <f t="shared" si="329"/>
        <v>00 ו'</v>
      </c>
      <c r="S509" s="6" t="e">
        <f t="shared" si="330"/>
        <v>#VALUE!</v>
      </c>
      <c r="T509" s="6" t="e">
        <f t="shared" si="331"/>
        <v>#VALUE!</v>
      </c>
      <c r="U509" s="6" t="e">
        <f t="shared" si="332"/>
        <v>#VALUE!</v>
      </c>
      <c r="V509" s="6" t="e">
        <f t="shared" si="333"/>
        <v>#VALUE!</v>
      </c>
      <c r="W509" s="6" t="e">
        <f t="shared" si="334"/>
        <v>#VALUE!</v>
      </c>
      <c r="X509" s="6" t="e">
        <f t="shared" si="335"/>
        <v>#VALUE!</v>
      </c>
      <c r="Y509" s="6" t="e">
        <f t="shared" si="336"/>
        <v>#VALUE!</v>
      </c>
      <c r="Z509" s="6" t="e">
        <f t="shared" si="337"/>
        <v>#VALUE!</v>
      </c>
      <c r="AA509" s="6" t="e">
        <f t="shared" si="338"/>
        <v>#VALUE!</v>
      </c>
      <c r="AB509" s="6">
        <f t="shared" si="339"/>
        <v>194</v>
      </c>
      <c r="AC509" s="6" t="e">
        <f t="shared" si="340"/>
        <v>#VALUE!</v>
      </c>
      <c r="AD509" s="6" t="e">
        <f t="shared" si="341"/>
        <v>#VALUE!</v>
      </c>
      <c r="AE509" s="6" t="e">
        <f t="shared" si="342"/>
        <v>#VALUE!</v>
      </c>
      <c r="AF509" s="6" t="e">
        <f t="shared" si="343"/>
        <v>#VALUE!</v>
      </c>
      <c r="AG509" s="6" t="e">
        <f t="shared" si="344"/>
        <v>#VALUE!</v>
      </c>
      <c r="AH509" s="6"/>
      <c r="AI509" s="6">
        <f t="shared" si="345"/>
        <v>112</v>
      </c>
      <c r="AJ509" s="6" t="str">
        <f t="shared" si="346"/>
        <v>ו' וערבי חג מ- 09:00 עד 13:00 ביתר הימים והשעות החניה מותרת לרכב הנושא תג נכה בלבד</v>
      </c>
      <c r="AK509" s="6">
        <f t="shared" si="347"/>
        <v>1</v>
      </c>
      <c r="AL509" s="6">
        <f t="shared" si="348"/>
        <v>18</v>
      </c>
      <c r="AM509" s="6" t="str">
        <f t="shared" si="349"/>
        <v>09:00</v>
      </c>
      <c r="AN509" s="6">
        <f t="shared" si="350"/>
        <v>27</v>
      </c>
      <c r="AO509" s="6" t="str">
        <f t="shared" si="351"/>
        <v>13:00</v>
      </c>
      <c r="AP509" s="6">
        <f t="shared" si="352"/>
        <v>82</v>
      </c>
      <c r="AQ509" s="6" t="str">
        <f t="shared" si="353"/>
        <v>00 ביתר הימים והשעות החניה מותרת לרכב הנושא תג נכה בלבד</v>
      </c>
      <c r="AR509" s="6" t="e">
        <f t="shared" si="354"/>
        <v>#VALUE!</v>
      </c>
      <c r="AS509" s="6" t="e">
        <f t="shared" si="355"/>
        <v>#VALUE!</v>
      </c>
      <c r="AT509" s="6" t="e">
        <f t="shared" si="356"/>
        <v>#VALUE!</v>
      </c>
      <c r="AU509" s="6" t="e">
        <f t="shared" si="357"/>
        <v>#VALUE!</v>
      </c>
      <c r="AV509" s="12">
        <f>IFERROR(VLOOKUP(K509,'prika 24h list'!A:B,2,FALSE),0)</f>
        <v>0</v>
      </c>
    </row>
    <row r="510" spans="1:48" ht="115.2" x14ac:dyDescent="0.3">
      <c r="A510" s="1" t="s">
        <v>511</v>
      </c>
      <c r="B510" s="1">
        <v>3110826</v>
      </c>
      <c r="C510" s="16" t="s">
        <v>1050</v>
      </c>
      <c r="D510" s="6">
        <f t="shared" si="315"/>
        <v>16</v>
      </c>
      <c r="E510" s="6" t="str">
        <f t="shared" si="316"/>
        <v>וקף 6</v>
      </c>
      <c r="F510" s="6">
        <f t="shared" si="317"/>
        <v>4</v>
      </c>
      <c r="G510" s="6">
        <f t="shared" si="318"/>
        <v>5</v>
      </c>
      <c r="H510" s="6">
        <f t="shared" si="319"/>
        <v>6</v>
      </c>
      <c r="I510" s="6">
        <f t="shared" si="320"/>
        <v>20</v>
      </c>
      <c r="J510" s="6">
        <f t="shared" si="321"/>
        <v>183</v>
      </c>
      <c r="K510" s="9" t="str">
        <f t="shared" si="322"/>
        <v>פריקה וטעינה רציפה מותרת לכלי רכב המוגדרים ברישיונם "משא" "מסחרי" ו"אחוד" בלבד בימים א' עד ה' מ- 09:00 עד 15:00 ביתר הימים והשעות החניה מותרת לרכב הנושא תג נכה בלבד</v>
      </c>
      <c r="L510" s="6">
        <f t="shared" si="323"/>
        <v>86</v>
      </c>
      <c r="M510" s="6">
        <f t="shared" si="324"/>
        <v>100</v>
      </c>
      <c r="N510" s="6" t="str">
        <f t="shared" si="325"/>
        <v>09:00</v>
      </c>
      <c r="O510" s="6">
        <f t="shared" si="326"/>
        <v>109</v>
      </c>
      <c r="P510" s="6" t="str">
        <f t="shared" si="327"/>
        <v>15:00</v>
      </c>
      <c r="Q510" s="6">
        <f t="shared" si="328"/>
        <v>164</v>
      </c>
      <c r="R510" s="6" t="str">
        <f t="shared" si="329"/>
        <v>00 ביתר הימים והשעות החניה מותרת לרכב הנושא תג נכה בלבד</v>
      </c>
      <c r="S510" s="6" t="e">
        <f t="shared" si="330"/>
        <v>#VALUE!</v>
      </c>
      <c r="T510" s="6" t="e">
        <f t="shared" si="331"/>
        <v>#VALUE!</v>
      </c>
      <c r="U510" s="6" t="e">
        <f t="shared" si="332"/>
        <v>#VALUE!</v>
      </c>
      <c r="V510" s="6" t="e">
        <f t="shared" si="333"/>
        <v>#VALUE!</v>
      </c>
      <c r="W510" s="6" t="e">
        <f t="shared" si="334"/>
        <v>#VALUE!</v>
      </c>
      <c r="X510" s="6" t="e">
        <f t="shared" si="335"/>
        <v>#VALUE!</v>
      </c>
      <c r="Y510" s="6" t="e">
        <f t="shared" si="336"/>
        <v>#VALUE!</v>
      </c>
      <c r="Z510" s="6" t="e">
        <f t="shared" si="337"/>
        <v>#VALUE!</v>
      </c>
      <c r="AA510" s="6" t="e">
        <f t="shared" si="338"/>
        <v>#VALUE!</v>
      </c>
      <c r="AB510" s="6">
        <f t="shared" si="339"/>
        <v>164</v>
      </c>
      <c r="AC510" s="6" t="e">
        <f t="shared" si="340"/>
        <v>#VALUE!</v>
      </c>
      <c r="AD510" s="6" t="e">
        <f t="shared" si="341"/>
        <v>#VALUE!</v>
      </c>
      <c r="AE510" s="6" t="e">
        <f t="shared" si="342"/>
        <v>#VALUE!</v>
      </c>
      <c r="AF510" s="6" t="e">
        <f t="shared" si="343"/>
        <v>#VALUE!</v>
      </c>
      <c r="AG510" s="6" t="e">
        <f t="shared" si="344"/>
        <v>#VALUE!</v>
      </c>
      <c r="AH510" s="6"/>
      <c r="AI510" s="6">
        <f t="shared" si="345"/>
        <v>162</v>
      </c>
      <c r="AJ510" s="6" t="str">
        <f t="shared" si="346"/>
        <v>בד</v>
      </c>
      <c r="AK510" s="6" t="e">
        <f t="shared" si="347"/>
        <v>#VALUE!</v>
      </c>
      <c r="AL510" s="6" t="e">
        <f t="shared" si="348"/>
        <v>#VALUE!</v>
      </c>
      <c r="AM510" s="6" t="e">
        <f t="shared" si="349"/>
        <v>#VALUE!</v>
      </c>
      <c r="AN510" s="6" t="e">
        <f t="shared" si="350"/>
        <v>#VALUE!</v>
      </c>
      <c r="AO510" s="6" t="e">
        <f t="shared" si="351"/>
        <v>#VALUE!</v>
      </c>
      <c r="AP510" s="6">
        <f t="shared" si="352"/>
        <v>2</v>
      </c>
      <c r="AQ510" s="6" t="e">
        <f t="shared" si="353"/>
        <v>#VALUE!</v>
      </c>
      <c r="AR510" s="6" t="e">
        <f t="shared" si="354"/>
        <v>#VALUE!</v>
      </c>
      <c r="AS510" s="6" t="e">
        <f t="shared" si="355"/>
        <v>#VALUE!</v>
      </c>
      <c r="AT510" s="6" t="e">
        <f t="shared" si="356"/>
        <v>#VALUE!</v>
      </c>
      <c r="AU510" s="6" t="e">
        <f t="shared" si="357"/>
        <v>#VALUE!</v>
      </c>
      <c r="AV510" s="12">
        <f>IFERROR(VLOOKUP(K510,'prika 24h list'!A:B,2,FALSE),0)</f>
        <v>0</v>
      </c>
    </row>
    <row r="511" spans="1:48" ht="158.4" x14ac:dyDescent="0.3">
      <c r="A511" s="1" t="s">
        <v>512</v>
      </c>
      <c r="B511" s="1">
        <v>3110827</v>
      </c>
      <c r="C511" s="16" t="s">
        <v>816</v>
      </c>
      <c r="D511" s="6">
        <f t="shared" si="315"/>
        <v>16</v>
      </c>
      <c r="E511" s="6" t="str">
        <f t="shared" si="316"/>
        <v>וקף 6</v>
      </c>
      <c r="F511" s="6">
        <f t="shared" si="317"/>
        <v>4</v>
      </c>
      <c r="G511" s="6">
        <f t="shared" si="318"/>
        <v>5</v>
      </c>
      <c r="H511" s="6">
        <f t="shared" si="319"/>
        <v>6</v>
      </c>
      <c r="I511" s="6">
        <f t="shared" si="320"/>
        <v>20</v>
      </c>
      <c r="J511" s="6">
        <f t="shared" si="321"/>
        <v>213</v>
      </c>
      <c r="K511" s="9" t="str">
        <f t="shared" si="322"/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511" s="6">
        <f t="shared" si="323"/>
        <v>86</v>
      </c>
      <c r="M511" s="6">
        <f t="shared" si="324"/>
        <v>100</v>
      </c>
      <c r="N511" s="6" t="str">
        <f t="shared" si="325"/>
        <v>09:00</v>
      </c>
      <c r="O511" s="6">
        <f t="shared" si="326"/>
        <v>109</v>
      </c>
      <c r="P511" s="6" t="str">
        <f t="shared" si="327"/>
        <v>15:00</v>
      </c>
      <c r="Q511" s="6">
        <f t="shared" si="328"/>
        <v>114</v>
      </c>
      <c r="R511" s="6" t="str">
        <f t="shared" si="329"/>
        <v>00 ו'</v>
      </c>
      <c r="S511" s="6" t="e">
        <f t="shared" si="330"/>
        <v>#VALUE!</v>
      </c>
      <c r="T511" s="6" t="e">
        <f t="shared" si="331"/>
        <v>#VALUE!</v>
      </c>
      <c r="U511" s="6" t="e">
        <f t="shared" si="332"/>
        <v>#VALUE!</v>
      </c>
      <c r="V511" s="6" t="e">
        <f t="shared" si="333"/>
        <v>#VALUE!</v>
      </c>
      <c r="W511" s="6" t="e">
        <f t="shared" si="334"/>
        <v>#VALUE!</v>
      </c>
      <c r="X511" s="6" t="e">
        <f t="shared" si="335"/>
        <v>#VALUE!</v>
      </c>
      <c r="Y511" s="6" t="e">
        <f t="shared" si="336"/>
        <v>#VALUE!</v>
      </c>
      <c r="Z511" s="6" t="e">
        <f t="shared" si="337"/>
        <v>#VALUE!</v>
      </c>
      <c r="AA511" s="6" t="e">
        <f t="shared" si="338"/>
        <v>#VALUE!</v>
      </c>
      <c r="AB511" s="6">
        <f t="shared" si="339"/>
        <v>194</v>
      </c>
      <c r="AC511" s="6" t="e">
        <f t="shared" si="340"/>
        <v>#VALUE!</v>
      </c>
      <c r="AD511" s="6" t="e">
        <f t="shared" si="341"/>
        <v>#VALUE!</v>
      </c>
      <c r="AE511" s="6" t="e">
        <f t="shared" si="342"/>
        <v>#VALUE!</v>
      </c>
      <c r="AF511" s="6" t="e">
        <f t="shared" si="343"/>
        <v>#VALUE!</v>
      </c>
      <c r="AG511" s="6" t="e">
        <f t="shared" si="344"/>
        <v>#VALUE!</v>
      </c>
      <c r="AH511" s="6"/>
      <c r="AI511" s="6">
        <f t="shared" si="345"/>
        <v>112</v>
      </c>
      <c r="AJ511" s="6" t="str">
        <f t="shared" si="346"/>
        <v>ו' וערבי חג מ- 09:00 עד 13:00 ביתר הימים והשעות החניה מותרת לרכב הנושא תג נכה בלבד</v>
      </c>
      <c r="AK511" s="6">
        <f t="shared" si="347"/>
        <v>1</v>
      </c>
      <c r="AL511" s="6">
        <f t="shared" si="348"/>
        <v>18</v>
      </c>
      <c r="AM511" s="6" t="str">
        <f t="shared" si="349"/>
        <v>09:00</v>
      </c>
      <c r="AN511" s="6">
        <f t="shared" si="350"/>
        <v>27</v>
      </c>
      <c r="AO511" s="6" t="str">
        <f t="shared" si="351"/>
        <v>13:00</v>
      </c>
      <c r="AP511" s="6">
        <f t="shared" si="352"/>
        <v>82</v>
      </c>
      <c r="AQ511" s="6" t="str">
        <f t="shared" si="353"/>
        <v>00 ביתר הימים והשעות החניה מותרת לרכב הנושא תג נכה בלבד</v>
      </c>
      <c r="AR511" s="6" t="e">
        <f t="shared" si="354"/>
        <v>#VALUE!</v>
      </c>
      <c r="AS511" s="6" t="e">
        <f t="shared" si="355"/>
        <v>#VALUE!</v>
      </c>
      <c r="AT511" s="6" t="e">
        <f t="shared" si="356"/>
        <v>#VALUE!</v>
      </c>
      <c r="AU511" s="6" t="e">
        <f t="shared" si="357"/>
        <v>#VALUE!</v>
      </c>
      <c r="AV511" s="12">
        <f>IFERROR(VLOOKUP(K511,'prika 24h list'!A:B,2,FALSE),0)</f>
        <v>0</v>
      </c>
    </row>
    <row r="512" spans="1:48" ht="158.4" x14ac:dyDescent="0.3">
      <c r="A512" s="1" t="s">
        <v>513</v>
      </c>
      <c r="B512" s="1">
        <v>3111253</v>
      </c>
      <c r="C512" s="16" t="s">
        <v>1051</v>
      </c>
      <c r="D512" s="6" t="e">
        <f t="shared" si="315"/>
        <v>#VALUE!</v>
      </c>
      <c r="E512" s="6" t="e">
        <f t="shared" si="316"/>
        <v>#VALUE!</v>
      </c>
      <c r="F512" s="6" t="e">
        <f t="shared" si="317"/>
        <v>#VALUE!</v>
      </c>
      <c r="G512" s="6" t="e">
        <f t="shared" si="318"/>
        <v>#VALUE!</v>
      </c>
      <c r="H512" s="6" t="e">
        <f t="shared" si="319"/>
        <v>#VALUE!</v>
      </c>
      <c r="I512" s="6">
        <f t="shared" si="320"/>
        <v>14</v>
      </c>
      <c r="J512" s="6">
        <f t="shared" si="321"/>
        <v>242</v>
      </c>
      <c r="K512" s="9" t="str">
        <f t="shared" si="322"/>
        <v>פריקה וטעינה לכלי רכב המוגדרים ברשיונם "משא", "מסחרי", ו"אחוד" בלבד בימים א' עד ו' מ 08:00 עד 11:00 בימי א' עד ה' בימי ו'/שבת/ערבי חג משעה 20:00 עד 08:00 למחרת החניה מותרת לרכב עד 2.2 טון אסורה החניה בכניסות לחניות בכל שעות היממה</v>
      </c>
      <c r="L512" s="6">
        <f t="shared" si="323"/>
        <v>106</v>
      </c>
      <c r="M512" s="6">
        <f t="shared" si="324"/>
        <v>142</v>
      </c>
      <c r="N512" s="6" t="str">
        <f t="shared" si="325"/>
        <v>20:00</v>
      </c>
      <c r="O512" s="6">
        <f t="shared" si="326"/>
        <v>151</v>
      </c>
      <c r="P512" s="6" t="str">
        <f t="shared" si="327"/>
        <v>08:00</v>
      </c>
      <c r="Q512" s="6">
        <f t="shared" si="328"/>
        <v>229</v>
      </c>
      <c r="R512" s="6" t="str">
        <f t="shared" si="329"/>
        <v>00 למחרת החניה מותרת לרכב עד 2.2 טון אסורה החניה בכניסות לחניות בכל שעות היממה</v>
      </c>
      <c r="S512" s="6" t="e">
        <f t="shared" si="330"/>
        <v>#VALUE!</v>
      </c>
      <c r="T512" s="6" t="e">
        <f t="shared" si="331"/>
        <v>#VALUE!</v>
      </c>
      <c r="U512" s="6" t="e">
        <f t="shared" si="332"/>
        <v>#VALUE!</v>
      </c>
      <c r="V512" s="6" t="e">
        <f t="shared" si="333"/>
        <v>#VALUE!</v>
      </c>
      <c r="W512" s="6">
        <f t="shared" si="334"/>
        <v>75</v>
      </c>
      <c r="X512" s="6">
        <f t="shared" si="335"/>
        <v>88</v>
      </c>
      <c r="Y512" s="6" t="str">
        <f t="shared" si="336"/>
        <v>08:00</v>
      </c>
      <c r="Z512" s="6">
        <f t="shared" si="337"/>
        <v>97</v>
      </c>
      <c r="AA512" s="6" t="str">
        <f t="shared" si="338"/>
        <v>11:00</v>
      </c>
      <c r="AB512" s="6">
        <f t="shared" si="339"/>
        <v>107</v>
      </c>
      <c r="AC512" s="6" t="str">
        <f t="shared" si="340"/>
        <v>00 בימי א'</v>
      </c>
      <c r="AD512" s="6" t="e">
        <f t="shared" si="341"/>
        <v>#VALUE!</v>
      </c>
      <c r="AE512" s="6" t="e">
        <f t="shared" si="342"/>
        <v>#VALUE!</v>
      </c>
      <c r="AF512" s="6" t="e">
        <f t="shared" si="343"/>
        <v>#VALUE!</v>
      </c>
      <c r="AG512" s="6" t="e">
        <f t="shared" si="344"/>
        <v>#VALUE!</v>
      </c>
      <c r="AH512" s="6"/>
      <c r="AI512" s="6">
        <f t="shared" si="345"/>
        <v>227</v>
      </c>
      <c r="AJ512" s="6" t="str">
        <f t="shared" si="346"/>
        <v>מה</v>
      </c>
      <c r="AK512" s="6" t="e">
        <f t="shared" si="347"/>
        <v>#VALUE!</v>
      </c>
      <c r="AL512" s="6" t="e">
        <f t="shared" si="348"/>
        <v>#VALUE!</v>
      </c>
      <c r="AM512" s="6" t="e">
        <f t="shared" si="349"/>
        <v>#VALUE!</v>
      </c>
      <c r="AN512" s="6" t="e">
        <f t="shared" si="350"/>
        <v>#VALUE!</v>
      </c>
      <c r="AO512" s="6" t="e">
        <f t="shared" si="351"/>
        <v>#VALUE!</v>
      </c>
      <c r="AP512" s="6">
        <f t="shared" si="352"/>
        <v>2</v>
      </c>
      <c r="AQ512" s="6" t="e">
        <f t="shared" si="353"/>
        <v>#VALUE!</v>
      </c>
      <c r="AR512" s="6" t="e">
        <f t="shared" si="354"/>
        <v>#VALUE!</v>
      </c>
      <c r="AS512" s="6" t="e">
        <f t="shared" si="355"/>
        <v>#VALUE!</v>
      </c>
      <c r="AT512" s="6" t="e">
        <f t="shared" si="356"/>
        <v>#VALUE!</v>
      </c>
      <c r="AU512" s="6" t="e">
        <f t="shared" si="357"/>
        <v>#VALUE!</v>
      </c>
      <c r="AV512" s="12">
        <f>IFERROR(VLOOKUP(K512,'prika 24h list'!A:B,2,FALSE),0)</f>
        <v>0</v>
      </c>
    </row>
    <row r="513" spans="1:48" ht="158.4" x14ac:dyDescent="0.3">
      <c r="A513" s="1" t="s">
        <v>514</v>
      </c>
      <c r="B513" s="1">
        <v>3111254</v>
      </c>
      <c r="C513" s="16" t="s">
        <v>1051</v>
      </c>
      <c r="D513" s="6" t="e">
        <f t="shared" si="315"/>
        <v>#VALUE!</v>
      </c>
      <c r="E513" s="6" t="e">
        <f t="shared" si="316"/>
        <v>#VALUE!</v>
      </c>
      <c r="F513" s="6" t="e">
        <f t="shared" si="317"/>
        <v>#VALUE!</v>
      </c>
      <c r="G513" s="6" t="e">
        <f t="shared" si="318"/>
        <v>#VALUE!</v>
      </c>
      <c r="H513" s="6" t="e">
        <f t="shared" si="319"/>
        <v>#VALUE!</v>
      </c>
      <c r="I513" s="6">
        <f t="shared" si="320"/>
        <v>14</v>
      </c>
      <c r="J513" s="6">
        <f t="shared" si="321"/>
        <v>242</v>
      </c>
      <c r="K513" s="9" t="str">
        <f t="shared" si="322"/>
        <v>פריקה וטעינה לכלי רכב המוגדרים ברשיונם "משא", "מסחרי", ו"אחוד" בלבד בימים א' עד ו' מ 08:00 עד 11:00 בימי א' עד ה' בימי ו'/שבת/ערבי חג משעה 20:00 עד 08:00 למחרת החניה מותרת לרכב עד 2.2 טון אסורה החניה בכניסות לחניות בכל שעות היממה</v>
      </c>
      <c r="L513" s="6">
        <f t="shared" si="323"/>
        <v>106</v>
      </c>
      <c r="M513" s="6">
        <f t="shared" si="324"/>
        <v>142</v>
      </c>
      <c r="N513" s="6" t="str">
        <f t="shared" si="325"/>
        <v>20:00</v>
      </c>
      <c r="O513" s="6">
        <f t="shared" si="326"/>
        <v>151</v>
      </c>
      <c r="P513" s="6" t="str">
        <f t="shared" si="327"/>
        <v>08:00</v>
      </c>
      <c r="Q513" s="6">
        <f t="shared" si="328"/>
        <v>229</v>
      </c>
      <c r="R513" s="6" t="str">
        <f t="shared" si="329"/>
        <v>00 למחרת החניה מותרת לרכב עד 2.2 טון אסורה החניה בכניסות לחניות בכל שעות היממה</v>
      </c>
      <c r="S513" s="6" t="e">
        <f t="shared" si="330"/>
        <v>#VALUE!</v>
      </c>
      <c r="T513" s="6" t="e">
        <f t="shared" si="331"/>
        <v>#VALUE!</v>
      </c>
      <c r="U513" s="6" t="e">
        <f t="shared" si="332"/>
        <v>#VALUE!</v>
      </c>
      <c r="V513" s="6" t="e">
        <f t="shared" si="333"/>
        <v>#VALUE!</v>
      </c>
      <c r="W513" s="6">
        <f t="shared" si="334"/>
        <v>75</v>
      </c>
      <c r="X513" s="6">
        <f t="shared" si="335"/>
        <v>88</v>
      </c>
      <c r="Y513" s="6" t="str">
        <f t="shared" si="336"/>
        <v>08:00</v>
      </c>
      <c r="Z513" s="6">
        <f t="shared" si="337"/>
        <v>97</v>
      </c>
      <c r="AA513" s="6" t="str">
        <f t="shared" si="338"/>
        <v>11:00</v>
      </c>
      <c r="AB513" s="6">
        <f t="shared" si="339"/>
        <v>107</v>
      </c>
      <c r="AC513" s="6" t="str">
        <f t="shared" si="340"/>
        <v>00 בימי א'</v>
      </c>
      <c r="AD513" s="6" t="e">
        <f t="shared" si="341"/>
        <v>#VALUE!</v>
      </c>
      <c r="AE513" s="6" t="e">
        <f t="shared" si="342"/>
        <v>#VALUE!</v>
      </c>
      <c r="AF513" s="6" t="e">
        <f t="shared" si="343"/>
        <v>#VALUE!</v>
      </c>
      <c r="AG513" s="6" t="e">
        <f t="shared" si="344"/>
        <v>#VALUE!</v>
      </c>
      <c r="AH513" s="6"/>
      <c r="AI513" s="6">
        <f t="shared" si="345"/>
        <v>227</v>
      </c>
      <c r="AJ513" s="6" t="str">
        <f t="shared" si="346"/>
        <v>מה</v>
      </c>
      <c r="AK513" s="6" t="e">
        <f t="shared" si="347"/>
        <v>#VALUE!</v>
      </c>
      <c r="AL513" s="6" t="e">
        <f t="shared" si="348"/>
        <v>#VALUE!</v>
      </c>
      <c r="AM513" s="6" t="e">
        <f t="shared" si="349"/>
        <v>#VALUE!</v>
      </c>
      <c r="AN513" s="6" t="e">
        <f t="shared" si="350"/>
        <v>#VALUE!</v>
      </c>
      <c r="AO513" s="6" t="e">
        <f t="shared" si="351"/>
        <v>#VALUE!</v>
      </c>
      <c r="AP513" s="6">
        <f t="shared" si="352"/>
        <v>2</v>
      </c>
      <c r="AQ513" s="6" t="e">
        <f t="shared" si="353"/>
        <v>#VALUE!</v>
      </c>
      <c r="AR513" s="6" t="e">
        <f t="shared" si="354"/>
        <v>#VALUE!</v>
      </c>
      <c r="AS513" s="6" t="e">
        <f t="shared" si="355"/>
        <v>#VALUE!</v>
      </c>
      <c r="AT513" s="6" t="e">
        <f t="shared" si="356"/>
        <v>#VALUE!</v>
      </c>
      <c r="AU513" s="6" t="e">
        <f t="shared" si="357"/>
        <v>#VALUE!</v>
      </c>
      <c r="AV513" s="12">
        <f>IFERROR(VLOOKUP(K513,'prika 24h list'!A:B,2,FALSE),0)</f>
        <v>0</v>
      </c>
    </row>
    <row r="514" spans="1:48" ht="201.6" x14ac:dyDescent="0.3">
      <c r="A514" s="1" t="s">
        <v>515</v>
      </c>
      <c r="B514" s="1">
        <v>3111582</v>
      </c>
      <c r="C514" s="16" t="s">
        <v>1052</v>
      </c>
      <c r="D514" s="6">
        <f t="shared" si="315"/>
        <v>17</v>
      </c>
      <c r="E514" s="6" t="str">
        <f t="shared" si="316"/>
        <v>קף 25</v>
      </c>
      <c r="F514" s="6">
        <f t="shared" si="317"/>
        <v>3</v>
      </c>
      <c r="G514" s="6">
        <f t="shared" si="318"/>
        <v>5</v>
      </c>
      <c r="H514" s="6">
        <f t="shared" si="319"/>
        <v>25</v>
      </c>
      <c r="I514" s="6">
        <f t="shared" si="320"/>
        <v>27</v>
      </c>
      <c r="J514" s="6">
        <f t="shared" si="321"/>
        <v>241</v>
      </c>
      <c r="K514" s="9" t="str">
        <f t="shared" si="322"/>
        <v>פריקה וטעינה רציפה לכל רכב המוגדרים ברישיונם "משא", מסחרי" ו- "אחוד" בלבד בימים א' עד ה' משעה 09:00 עד 17:00 בימי ו' וערבי חג משעה 09:00 עד 15:00 רכב חונה בניגוד לחוק יגרר ביתר השעות והימים החניה אסורה לכל סוגי הרכב</v>
      </c>
      <c r="L514" s="6">
        <f t="shared" si="323"/>
        <v>81</v>
      </c>
      <c r="M514" s="6">
        <f t="shared" si="324"/>
        <v>97</v>
      </c>
      <c r="N514" s="6" t="str">
        <f t="shared" si="325"/>
        <v>09:00</v>
      </c>
      <c r="O514" s="6">
        <f t="shared" si="326"/>
        <v>106</v>
      </c>
      <c r="P514" s="6" t="str">
        <f t="shared" si="327"/>
        <v>17:00</v>
      </c>
      <c r="Q514" s="6">
        <f t="shared" si="328"/>
        <v>116</v>
      </c>
      <c r="R514" s="6" t="str">
        <f t="shared" si="329"/>
        <v>00 בימי ו'</v>
      </c>
      <c r="S514" s="6" t="e">
        <f t="shared" si="330"/>
        <v>#VALUE!</v>
      </c>
      <c r="T514" s="6" t="e">
        <f t="shared" si="331"/>
        <v>#VALUE!</v>
      </c>
      <c r="U514" s="6" t="e">
        <f t="shared" si="332"/>
        <v>#VALUE!</v>
      </c>
      <c r="V514" s="6" t="e">
        <f t="shared" si="333"/>
        <v>#VALUE!</v>
      </c>
      <c r="W514" s="6" t="e">
        <f t="shared" si="334"/>
        <v>#VALUE!</v>
      </c>
      <c r="X514" s="6" t="e">
        <f t="shared" si="335"/>
        <v>#VALUE!</v>
      </c>
      <c r="Y514" s="6" t="e">
        <f t="shared" si="336"/>
        <v>#VALUE!</v>
      </c>
      <c r="Z514" s="6" t="e">
        <f t="shared" si="337"/>
        <v>#VALUE!</v>
      </c>
      <c r="AA514" s="6" t="e">
        <f t="shared" si="338"/>
        <v>#VALUE!</v>
      </c>
      <c r="AB514" s="6">
        <f t="shared" si="339"/>
        <v>215</v>
      </c>
      <c r="AC514" s="6" t="e">
        <f t="shared" si="340"/>
        <v>#VALUE!</v>
      </c>
      <c r="AD514" s="6" t="e">
        <f t="shared" si="341"/>
        <v>#VALUE!</v>
      </c>
      <c r="AE514" s="6" t="e">
        <f t="shared" si="342"/>
        <v>#VALUE!</v>
      </c>
      <c r="AF514" s="6" t="e">
        <f t="shared" si="343"/>
        <v>#VALUE!</v>
      </c>
      <c r="AG514" s="6" t="e">
        <f t="shared" si="344"/>
        <v>#VALUE!</v>
      </c>
      <c r="AH514" s="6"/>
      <c r="AI514" s="6">
        <f t="shared" si="345"/>
        <v>114</v>
      </c>
      <c r="AJ514" s="6" t="str">
        <f t="shared" si="346"/>
        <v>ו' וערבי חג משעה 09:00 עד 15:00 רכב חונה בניגוד לחוק יגרר ביתר השעות והימים החניה אסורה לכל סוגי הרכב</v>
      </c>
      <c r="AK514" s="6">
        <f t="shared" si="347"/>
        <v>1</v>
      </c>
      <c r="AL514" s="6">
        <f t="shared" si="348"/>
        <v>20</v>
      </c>
      <c r="AM514" s="6" t="str">
        <f t="shared" si="349"/>
        <v>09:00</v>
      </c>
      <c r="AN514" s="6">
        <f t="shared" si="350"/>
        <v>29</v>
      </c>
      <c r="AO514" s="6" t="str">
        <f t="shared" si="351"/>
        <v>15:00</v>
      </c>
      <c r="AP514" s="6">
        <f t="shared" si="352"/>
        <v>101</v>
      </c>
      <c r="AQ514" s="6" t="str">
        <f t="shared" si="353"/>
        <v>00 רכב חונה בניגוד לחוק יגרר ביתר השעות והימים החניה אסורה לכל סוגי הרכב</v>
      </c>
      <c r="AR514" s="6" t="e">
        <f t="shared" si="354"/>
        <v>#VALUE!</v>
      </c>
      <c r="AS514" s="6" t="e">
        <f t="shared" si="355"/>
        <v>#VALUE!</v>
      </c>
      <c r="AT514" s="6" t="e">
        <f t="shared" si="356"/>
        <v>#VALUE!</v>
      </c>
      <c r="AU514" s="6" t="e">
        <f t="shared" si="357"/>
        <v>#VALUE!</v>
      </c>
      <c r="AV514" s="12">
        <f>IFERROR(VLOOKUP(K514,'prika 24h list'!A:B,2,FALSE),0)</f>
        <v>0</v>
      </c>
    </row>
    <row r="515" spans="1:48" ht="115.2" x14ac:dyDescent="0.3">
      <c r="A515" s="1" t="s">
        <v>516</v>
      </c>
      <c r="B515" s="1">
        <v>3111807</v>
      </c>
      <c r="C515" s="16" t="s">
        <v>1053</v>
      </c>
      <c r="D515" s="6">
        <f t="shared" ref="D515:D578" si="358">FIND("מטר",C515)</f>
        <v>16</v>
      </c>
      <c r="E515" s="6" t="str">
        <f t="shared" ref="E515:E578" si="359">MID(C515,D515-6,5)</f>
        <v>וקף 6</v>
      </c>
      <c r="F515" s="6">
        <f t="shared" ref="F515:F578" si="360">FIND(" ",E515)</f>
        <v>4</v>
      </c>
      <c r="G515" s="6">
        <f t="shared" ref="G515:G578" si="361">LEN(E515)</f>
        <v>5</v>
      </c>
      <c r="H515" s="6">
        <f t="shared" ref="H515:H578" si="362">_xlfn.NUMBERVALUE(MID(E515,F515+1,G515-F515))</f>
        <v>6</v>
      </c>
      <c r="I515" s="6">
        <f t="shared" ref="I515:I578" si="363">FIND("פריקה",C515)</f>
        <v>20</v>
      </c>
      <c r="J515" s="6">
        <f t="shared" ref="J515:J578" si="364">LEN(C515)</f>
        <v>175</v>
      </c>
      <c r="K515" s="9" t="str">
        <f t="shared" ref="K515:K578" si="365">RIGHT(C515,J515-I515+1)</f>
        <v>פריקה וטעינה רציפה מותרת לכלי רכב המוגדרים ברשיונם "משא" "מסחרי" ו"אחוד" בימי א' עד ה' מ-09:00 עד 15:00 ביתר הימים והשעות החניה מותרת לרכב הנושא תג נכה בלבד</v>
      </c>
      <c r="L515" s="6">
        <f t="shared" ref="L515:L578" si="366">FIND("א' עד ה'",$K515)</f>
        <v>79</v>
      </c>
      <c r="M515" s="6">
        <f t="shared" ref="M515:M578" si="367">FIND(":",$K515,L515)</f>
        <v>92</v>
      </c>
      <c r="N515" s="6" t="str">
        <f t="shared" ref="N515:N578" si="368">MID($K515,M515-2,5)</f>
        <v>09:00</v>
      </c>
      <c r="O515" s="6">
        <f t="shared" ref="O515:O578" si="369">FIND(":",$K515,M515+1)</f>
        <v>101</v>
      </c>
      <c r="P515" s="6" t="str">
        <f t="shared" ref="P515:P578" si="370">MID($K515,O515-2,5)</f>
        <v>15:00</v>
      </c>
      <c r="Q515" s="6">
        <f t="shared" ref="Q515:Q578" si="371">IFERROR(FIND("'",$K515,O515+1),LEN($K515))</f>
        <v>156</v>
      </c>
      <c r="R515" s="6" t="str">
        <f t="shared" ref="R515:R578" si="372">MID($K515,O515+1,Q515-O515)</f>
        <v>00 ביתר הימים והשעות החניה מותרת לרכב הנושא תג נכה בלבד</v>
      </c>
      <c r="S515" s="6" t="e">
        <f t="shared" ref="S515:S578" si="373">FIND(":",R515)</f>
        <v>#VALUE!</v>
      </c>
      <c r="T515" s="6" t="e">
        <f t="shared" ref="T515:T578" si="374">MID(R515,S515-2,5)</f>
        <v>#VALUE!</v>
      </c>
      <c r="U515" s="6" t="e">
        <f t="shared" ref="U515:U578" si="375">FIND(":",R515,S515+1)</f>
        <v>#VALUE!</v>
      </c>
      <c r="V515" s="6" t="e">
        <f t="shared" ref="V515:V578" si="376">MID(R515,U515-2,5)</f>
        <v>#VALUE!</v>
      </c>
      <c r="W515" s="6" t="e">
        <f t="shared" ref="W515:W578" si="377">FIND("א' עד ו'",$K515)</f>
        <v>#VALUE!</v>
      </c>
      <c r="X515" s="6" t="e">
        <f t="shared" ref="X515:X578" si="378">FIND(":",$K515,W515)</f>
        <v>#VALUE!</v>
      </c>
      <c r="Y515" s="6" t="e">
        <f t="shared" ref="Y515:Y578" si="379">MID($K515,X515-2,5)</f>
        <v>#VALUE!</v>
      </c>
      <c r="Z515" s="6" t="e">
        <f t="shared" ref="Z515:Z578" si="380">FIND(":",$K515,X515+1)</f>
        <v>#VALUE!</v>
      </c>
      <c r="AA515" s="6" t="e">
        <f t="shared" ref="AA515:AA578" si="381">MID($K515,Z515-2,5)</f>
        <v>#VALUE!</v>
      </c>
      <c r="AB515" s="6">
        <f t="shared" ref="AB515:AB578" si="382">IFERROR(FIND("'",$K515,Z515+1),LEN($K515))</f>
        <v>156</v>
      </c>
      <c r="AC515" s="6" t="e">
        <f t="shared" ref="AC515:AC578" si="383">MID($K515,Z515+1,AB515-Z515)</f>
        <v>#VALUE!</v>
      </c>
      <c r="AD515" s="6" t="e">
        <f t="shared" ref="AD515:AD578" si="384">FIND(":",AC515)</f>
        <v>#VALUE!</v>
      </c>
      <c r="AE515" s="6" t="e">
        <f t="shared" ref="AE515:AE578" si="385">MID(AC515,AD515-2,5)</f>
        <v>#VALUE!</v>
      </c>
      <c r="AF515" s="6" t="e">
        <f t="shared" ref="AF515:AF578" si="386">FIND(":",AC515,AD515+1)</f>
        <v>#VALUE!</v>
      </c>
      <c r="AG515" s="6" t="e">
        <f t="shared" ref="AG515:AG578" si="387">MID(AC515,AF515-2,5)</f>
        <v>#VALUE!</v>
      </c>
      <c r="AH515" s="6"/>
      <c r="AI515" s="6">
        <f t="shared" ref="AI515:AI578" si="388">MAX(IFERROR(Q515-2,0),IFERROR(O515+2,0),IFERROR(Z515+2,0))</f>
        <v>154</v>
      </c>
      <c r="AJ515" s="6" t="str">
        <f t="shared" ref="AJ515:AJ578" si="389">RIGHT(K515,LEN(K515)-AI515)</f>
        <v>בד</v>
      </c>
      <c r="AK515" s="6" t="e">
        <f t="shared" ref="AK515:AK578" si="390">FIND("ו' ",$AJ515)</f>
        <v>#VALUE!</v>
      </c>
      <c r="AL515" s="6" t="e">
        <f t="shared" ref="AL515:AL578" si="391">FIND(":",$AJ515,AK515)</f>
        <v>#VALUE!</v>
      </c>
      <c r="AM515" s="6" t="e">
        <f t="shared" ref="AM515:AM578" si="392">MID($AJ515,AL515-2,5)</f>
        <v>#VALUE!</v>
      </c>
      <c r="AN515" s="6" t="e">
        <f t="shared" ref="AN515:AN578" si="393">FIND(":",$AJ515,AL515+1)</f>
        <v>#VALUE!</v>
      </c>
      <c r="AO515" s="6" t="e">
        <f t="shared" ref="AO515:AO578" si="394">MID($AJ515,AN515-2,5)</f>
        <v>#VALUE!</v>
      </c>
      <c r="AP515" s="6">
        <f t="shared" ref="AP515:AP578" si="395">IFERROR(FIND("'",$AJ515,AN515+1),LEN($AJ515))</f>
        <v>2</v>
      </c>
      <c r="AQ515" s="6" t="e">
        <f t="shared" ref="AQ515:AQ578" si="396">MID($AJ515,AN515+1,AP515-AN515)</f>
        <v>#VALUE!</v>
      </c>
      <c r="AR515" s="6" t="e">
        <f t="shared" ref="AR515:AR578" si="397">FIND(":",AQ515)</f>
        <v>#VALUE!</v>
      </c>
      <c r="AS515" s="6" t="e">
        <f t="shared" ref="AS515:AS578" si="398">MID(AQ515,AR515-2,5)</f>
        <v>#VALUE!</v>
      </c>
      <c r="AT515" s="6" t="e">
        <f t="shared" ref="AT515:AT578" si="399">FIND(":",AQ515,AR515+1)</f>
        <v>#VALUE!</v>
      </c>
      <c r="AU515" s="6" t="e">
        <f t="shared" ref="AU515:AU578" si="400">MID(AQ515,AT515-2,5)</f>
        <v>#VALUE!</v>
      </c>
      <c r="AV515" s="12">
        <f>IFERROR(VLOOKUP(K515,'prika 24h list'!A:B,2,FALSE),0)</f>
        <v>0</v>
      </c>
    </row>
    <row r="516" spans="1:48" ht="158.4" x14ac:dyDescent="0.3">
      <c r="A516" s="1" t="s">
        <v>517</v>
      </c>
      <c r="B516" s="1">
        <v>3111809</v>
      </c>
      <c r="C516" s="16" t="s">
        <v>818</v>
      </c>
      <c r="D516" s="6">
        <f t="shared" si="358"/>
        <v>16</v>
      </c>
      <c r="E516" s="6" t="str">
        <f t="shared" si="359"/>
        <v>וקף 6</v>
      </c>
      <c r="F516" s="6">
        <f t="shared" si="360"/>
        <v>4</v>
      </c>
      <c r="G516" s="6">
        <f t="shared" si="361"/>
        <v>5</v>
      </c>
      <c r="H516" s="6">
        <f t="shared" si="362"/>
        <v>6</v>
      </c>
      <c r="I516" s="6">
        <f t="shared" si="363"/>
        <v>20</v>
      </c>
      <c r="J516" s="6">
        <f t="shared" si="364"/>
        <v>209</v>
      </c>
      <c r="K516" s="9" t="str">
        <f t="shared" si="365"/>
        <v>פריקה וטעינה רציפה מותרת לכלי רכב המוגדרים ברשיונם "משא" "מסחרי" ו"אחוד" בימי א' עד ה' מ-09:00 עד 15:00 בימי ו' וערבי חג מ 09:00 עד 13:00 ביתר הימים והשעות החניה מותרת לרכב הנושא תג נכה בלבד</v>
      </c>
      <c r="L516" s="6">
        <f t="shared" si="366"/>
        <v>79</v>
      </c>
      <c r="M516" s="6">
        <f t="shared" si="367"/>
        <v>92</v>
      </c>
      <c r="N516" s="6" t="str">
        <f t="shared" si="368"/>
        <v>09:00</v>
      </c>
      <c r="O516" s="6">
        <f t="shared" si="369"/>
        <v>101</v>
      </c>
      <c r="P516" s="6" t="str">
        <f t="shared" si="370"/>
        <v>15:00</v>
      </c>
      <c r="Q516" s="6">
        <f t="shared" si="371"/>
        <v>111</v>
      </c>
      <c r="R516" s="6" t="str">
        <f t="shared" si="372"/>
        <v>00 בימי ו'</v>
      </c>
      <c r="S516" s="6" t="e">
        <f t="shared" si="373"/>
        <v>#VALUE!</v>
      </c>
      <c r="T516" s="6" t="e">
        <f t="shared" si="374"/>
        <v>#VALUE!</v>
      </c>
      <c r="U516" s="6" t="e">
        <f t="shared" si="375"/>
        <v>#VALUE!</v>
      </c>
      <c r="V516" s="6" t="e">
        <f t="shared" si="376"/>
        <v>#VALUE!</v>
      </c>
      <c r="W516" s="6" t="e">
        <f t="shared" si="377"/>
        <v>#VALUE!</v>
      </c>
      <c r="X516" s="6" t="e">
        <f t="shared" si="378"/>
        <v>#VALUE!</v>
      </c>
      <c r="Y516" s="6" t="e">
        <f t="shared" si="379"/>
        <v>#VALUE!</v>
      </c>
      <c r="Z516" s="6" t="e">
        <f t="shared" si="380"/>
        <v>#VALUE!</v>
      </c>
      <c r="AA516" s="6" t="e">
        <f t="shared" si="381"/>
        <v>#VALUE!</v>
      </c>
      <c r="AB516" s="6">
        <f t="shared" si="382"/>
        <v>190</v>
      </c>
      <c r="AC516" s="6" t="e">
        <f t="shared" si="383"/>
        <v>#VALUE!</v>
      </c>
      <c r="AD516" s="6" t="e">
        <f t="shared" si="384"/>
        <v>#VALUE!</v>
      </c>
      <c r="AE516" s="6" t="e">
        <f t="shared" si="385"/>
        <v>#VALUE!</v>
      </c>
      <c r="AF516" s="6" t="e">
        <f t="shared" si="386"/>
        <v>#VALUE!</v>
      </c>
      <c r="AG516" s="6" t="e">
        <f t="shared" si="387"/>
        <v>#VALUE!</v>
      </c>
      <c r="AH516" s="6"/>
      <c r="AI516" s="6">
        <f t="shared" si="388"/>
        <v>109</v>
      </c>
      <c r="AJ516" s="6" t="str">
        <f t="shared" si="389"/>
        <v>ו' וערבי חג מ 09:00 עד 13:00 ביתר הימים והשעות החניה מותרת לרכב הנושא תג נכה בלבד</v>
      </c>
      <c r="AK516" s="6">
        <f t="shared" si="390"/>
        <v>1</v>
      </c>
      <c r="AL516" s="6">
        <f t="shared" si="391"/>
        <v>17</v>
      </c>
      <c r="AM516" s="6" t="str">
        <f t="shared" si="392"/>
        <v>09:00</v>
      </c>
      <c r="AN516" s="6">
        <f t="shared" si="393"/>
        <v>26</v>
      </c>
      <c r="AO516" s="6" t="str">
        <f t="shared" si="394"/>
        <v>13:00</v>
      </c>
      <c r="AP516" s="6">
        <f t="shared" si="395"/>
        <v>81</v>
      </c>
      <c r="AQ516" s="6" t="str">
        <f t="shared" si="396"/>
        <v>00 ביתר הימים והשעות החניה מותרת לרכב הנושא תג נכה בלבד</v>
      </c>
      <c r="AR516" s="6" t="e">
        <f t="shared" si="397"/>
        <v>#VALUE!</v>
      </c>
      <c r="AS516" s="6" t="e">
        <f t="shared" si="398"/>
        <v>#VALUE!</v>
      </c>
      <c r="AT516" s="6" t="e">
        <f t="shared" si="399"/>
        <v>#VALUE!</v>
      </c>
      <c r="AU516" s="6" t="e">
        <f t="shared" si="400"/>
        <v>#VALUE!</v>
      </c>
      <c r="AV516" s="12">
        <f>IFERROR(VLOOKUP(K516,'prika 24h list'!A:B,2,FALSE),0)</f>
        <v>0</v>
      </c>
    </row>
    <row r="517" spans="1:48" ht="259.2" x14ac:dyDescent="0.3">
      <c r="A517" s="1" t="s">
        <v>518</v>
      </c>
      <c r="B517" s="1">
        <v>3113029</v>
      </c>
      <c r="C517" s="16" t="s">
        <v>1054</v>
      </c>
      <c r="D517" s="6" t="e">
        <f t="shared" si="358"/>
        <v>#VALUE!</v>
      </c>
      <c r="E517" s="6" t="e">
        <f t="shared" si="359"/>
        <v>#VALUE!</v>
      </c>
      <c r="F517" s="6" t="e">
        <f t="shared" si="360"/>
        <v>#VALUE!</v>
      </c>
      <c r="G517" s="6" t="e">
        <f t="shared" si="361"/>
        <v>#VALUE!</v>
      </c>
      <c r="H517" s="6" t="e">
        <f t="shared" si="362"/>
        <v>#VALUE!</v>
      </c>
      <c r="I517" s="6">
        <f t="shared" si="363"/>
        <v>14</v>
      </c>
      <c r="J517" s="6">
        <f t="shared" si="364"/>
        <v>267</v>
      </c>
      <c r="K517" s="9" t="str">
        <f t="shared" si="365"/>
        <v>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-------&gt;</v>
      </c>
      <c r="L517" s="6">
        <f t="shared" si="366"/>
        <v>81</v>
      </c>
      <c r="M517" s="6">
        <f t="shared" si="367"/>
        <v>94</v>
      </c>
      <c r="N517" s="6" t="str">
        <f t="shared" si="368"/>
        <v>08:00</v>
      </c>
      <c r="O517" s="6">
        <f t="shared" si="369"/>
        <v>103</v>
      </c>
      <c r="P517" s="6" t="str">
        <f t="shared" si="370"/>
        <v>16:00</v>
      </c>
      <c r="Q517" s="6">
        <f t="shared" si="371"/>
        <v>254</v>
      </c>
      <c r="R517" s="6" t="str">
        <f t="shared" si="372"/>
        <v>00 --------------------------------- רכב חונה בניגוד לחוק יגרר ----------------------------------- ביתר הימים והשעות מותרת החניה לכל סוגי הרכב -------&gt;</v>
      </c>
      <c r="S517" s="6" t="e">
        <f t="shared" si="373"/>
        <v>#VALUE!</v>
      </c>
      <c r="T517" s="6" t="e">
        <f t="shared" si="374"/>
        <v>#VALUE!</v>
      </c>
      <c r="U517" s="6" t="e">
        <f t="shared" si="375"/>
        <v>#VALUE!</v>
      </c>
      <c r="V517" s="6" t="e">
        <f t="shared" si="376"/>
        <v>#VALUE!</v>
      </c>
      <c r="W517" s="6" t="e">
        <f t="shared" si="377"/>
        <v>#VALUE!</v>
      </c>
      <c r="X517" s="6" t="e">
        <f t="shared" si="378"/>
        <v>#VALUE!</v>
      </c>
      <c r="Y517" s="6" t="e">
        <f t="shared" si="379"/>
        <v>#VALUE!</v>
      </c>
      <c r="Z517" s="6" t="e">
        <f t="shared" si="380"/>
        <v>#VALUE!</v>
      </c>
      <c r="AA517" s="6" t="e">
        <f t="shared" si="381"/>
        <v>#VALUE!</v>
      </c>
      <c r="AB517" s="6">
        <f t="shared" si="382"/>
        <v>254</v>
      </c>
      <c r="AC517" s="6" t="e">
        <f t="shared" si="383"/>
        <v>#VALUE!</v>
      </c>
      <c r="AD517" s="6" t="e">
        <f t="shared" si="384"/>
        <v>#VALUE!</v>
      </c>
      <c r="AE517" s="6" t="e">
        <f t="shared" si="385"/>
        <v>#VALUE!</v>
      </c>
      <c r="AF517" s="6" t="e">
        <f t="shared" si="386"/>
        <v>#VALUE!</v>
      </c>
      <c r="AG517" s="6" t="e">
        <f t="shared" si="387"/>
        <v>#VALUE!</v>
      </c>
      <c r="AH517" s="6"/>
      <c r="AI517" s="6">
        <f t="shared" si="388"/>
        <v>252</v>
      </c>
      <c r="AJ517" s="6" t="str">
        <f t="shared" si="389"/>
        <v>-&gt;</v>
      </c>
      <c r="AK517" s="6" t="e">
        <f t="shared" si="390"/>
        <v>#VALUE!</v>
      </c>
      <c r="AL517" s="6" t="e">
        <f t="shared" si="391"/>
        <v>#VALUE!</v>
      </c>
      <c r="AM517" s="6" t="e">
        <f t="shared" si="392"/>
        <v>#VALUE!</v>
      </c>
      <c r="AN517" s="6" t="e">
        <f t="shared" si="393"/>
        <v>#VALUE!</v>
      </c>
      <c r="AO517" s="6" t="e">
        <f t="shared" si="394"/>
        <v>#VALUE!</v>
      </c>
      <c r="AP517" s="6">
        <f t="shared" si="395"/>
        <v>2</v>
      </c>
      <c r="AQ517" s="6" t="e">
        <f t="shared" si="396"/>
        <v>#VALUE!</v>
      </c>
      <c r="AR517" s="6" t="e">
        <f t="shared" si="397"/>
        <v>#VALUE!</v>
      </c>
      <c r="AS517" s="6" t="e">
        <f t="shared" si="398"/>
        <v>#VALUE!</v>
      </c>
      <c r="AT517" s="6" t="e">
        <f t="shared" si="399"/>
        <v>#VALUE!</v>
      </c>
      <c r="AU517" s="6" t="e">
        <f t="shared" si="400"/>
        <v>#VALUE!</v>
      </c>
      <c r="AV517" s="12">
        <f>IFERROR(VLOOKUP(K517,'prika 24h list'!A:B,2,FALSE),0)</f>
        <v>0</v>
      </c>
    </row>
    <row r="518" spans="1:48" ht="259.2" x14ac:dyDescent="0.3">
      <c r="A518" s="1" t="s">
        <v>519</v>
      </c>
      <c r="B518" s="1">
        <v>3113030</v>
      </c>
      <c r="C518" s="16" t="s">
        <v>1055</v>
      </c>
      <c r="D518" s="6" t="e">
        <f t="shared" si="358"/>
        <v>#VALUE!</v>
      </c>
      <c r="E518" s="6" t="e">
        <f t="shared" si="359"/>
        <v>#VALUE!</v>
      </c>
      <c r="F518" s="6" t="e">
        <f t="shared" si="360"/>
        <v>#VALUE!</v>
      </c>
      <c r="G518" s="6" t="e">
        <f t="shared" si="361"/>
        <v>#VALUE!</v>
      </c>
      <c r="H518" s="6" t="e">
        <f t="shared" si="362"/>
        <v>#VALUE!</v>
      </c>
      <c r="I518" s="6">
        <f t="shared" si="363"/>
        <v>14</v>
      </c>
      <c r="J518" s="6">
        <f t="shared" si="364"/>
        <v>269</v>
      </c>
      <c r="K518" s="9" t="str">
        <f t="shared" si="365"/>
        <v>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&lt;---------</v>
      </c>
      <c r="L518" s="6">
        <f t="shared" si="366"/>
        <v>81</v>
      </c>
      <c r="M518" s="6">
        <f t="shared" si="367"/>
        <v>94</v>
      </c>
      <c r="N518" s="6" t="str">
        <f t="shared" si="368"/>
        <v>08:00</v>
      </c>
      <c r="O518" s="6">
        <f t="shared" si="369"/>
        <v>103</v>
      </c>
      <c r="P518" s="6" t="str">
        <f t="shared" si="370"/>
        <v>16:00</v>
      </c>
      <c r="Q518" s="6">
        <f t="shared" si="371"/>
        <v>256</v>
      </c>
      <c r="R518" s="6" t="str">
        <f t="shared" si="372"/>
        <v>00 --------------------------------- רכב חונה בניגוד לחוק יגרר ----------------------------------- ביתר הימים והשעות מותרת החניה לכל סוגי הרכב &lt;---------</v>
      </c>
      <c r="S518" s="6" t="e">
        <f t="shared" si="373"/>
        <v>#VALUE!</v>
      </c>
      <c r="T518" s="6" t="e">
        <f t="shared" si="374"/>
        <v>#VALUE!</v>
      </c>
      <c r="U518" s="6" t="e">
        <f t="shared" si="375"/>
        <v>#VALUE!</v>
      </c>
      <c r="V518" s="6" t="e">
        <f t="shared" si="376"/>
        <v>#VALUE!</v>
      </c>
      <c r="W518" s="6" t="e">
        <f t="shared" si="377"/>
        <v>#VALUE!</v>
      </c>
      <c r="X518" s="6" t="e">
        <f t="shared" si="378"/>
        <v>#VALUE!</v>
      </c>
      <c r="Y518" s="6" t="e">
        <f t="shared" si="379"/>
        <v>#VALUE!</v>
      </c>
      <c r="Z518" s="6" t="e">
        <f t="shared" si="380"/>
        <v>#VALUE!</v>
      </c>
      <c r="AA518" s="6" t="e">
        <f t="shared" si="381"/>
        <v>#VALUE!</v>
      </c>
      <c r="AB518" s="6">
        <f t="shared" si="382"/>
        <v>256</v>
      </c>
      <c r="AC518" s="6" t="e">
        <f t="shared" si="383"/>
        <v>#VALUE!</v>
      </c>
      <c r="AD518" s="6" t="e">
        <f t="shared" si="384"/>
        <v>#VALUE!</v>
      </c>
      <c r="AE518" s="6" t="e">
        <f t="shared" si="385"/>
        <v>#VALUE!</v>
      </c>
      <c r="AF518" s="6" t="e">
        <f t="shared" si="386"/>
        <v>#VALUE!</v>
      </c>
      <c r="AG518" s="6" t="e">
        <f t="shared" si="387"/>
        <v>#VALUE!</v>
      </c>
      <c r="AH518" s="6"/>
      <c r="AI518" s="6">
        <f t="shared" si="388"/>
        <v>254</v>
      </c>
      <c r="AJ518" s="6" t="str">
        <f t="shared" si="389"/>
        <v>--</v>
      </c>
      <c r="AK518" s="6" t="e">
        <f t="shared" si="390"/>
        <v>#VALUE!</v>
      </c>
      <c r="AL518" s="6" t="e">
        <f t="shared" si="391"/>
        <v>#VALUE!</v>
      </c>
      <c r="AM518" s="6" t="e">
        <f t="shared" si="392"/>
        <v>#VALUE!</v>
      </c>
      <c r="AN518" s="6" t="e">
        <f t="shared" si="393"/>
        <v>#VALUE!</v>
      </c>
      <c r="AO518" s="6" t="e">
        <f t="shared" si="394"/>
        <v>#VALUE!</v>
      </c>
      <c r="AP518" s="6">
        <f t="shared" si="395"/>
        <v>2</v>
      </c>
      <c r="AQ518" s="6" t="e">
        <f t="shared" si="396"/>
        <v>#VALUE!</v>
      </c>
      <c r="AR518" s="6" t="e">
        <f t="shared" si="397"/>
        <v>#VALUE!</v>
      </c>
      <c r="AS518" s="6" t="e">
        <f t="shared" si="398"/>
        <v>#VALUE!</v>
      </c>
      <c r="AT518" s="6" t="e">
        <f t="shared" si="399"/>
        <v>#VALUE!</v>
      </c>
      <c r="AU518" s="6" t="e">
        <f t="shared" si="400"/>
        <v>#VALUE!</v>
      </c>
      <c r="AV518" s="12">
        <f>IFERROR(VLOOKUP(K518,'prika 24h list'!A:B,2,FALSE),0)</f>
        <v>0</v>
      </c>
    </row>
    <row r="519" spans="1:48" ht="86.4" x14ac:dyDescent="0.3">
      <c r="A519" s="1" t="s">
        <v>520</v>
      </c>
      <c r="B519" s="1">
        <v>3114188</v>
      </c>
      <c r="C519" s="16" t="s">
        <v>1056</v>
      </c>
      <c r="D519" s="6" t="e">
        <f t="shared" si="358"/>
        <v>#VALUE!</v>
      </c>
      <c r="E519" s="6" t="e">
        <f t="shared" si="359"/>
        <v>#VALUE!</v>
      </c>
      <c r="F519" s="6" t="e">
        <f t="shared" si="360"/>
        <v>#VALUE!</v>
      </c>
      <c r="G519" s="6" t="e">
        <f t="shared" si="361"/>
        <v>#VALUE!</v>
      </c>
      <c r="H519" s="6" t="e">
        <f t="shared" si="362"/>
        <v>#VALUE!</v>
      </c>
      <c r="I519" s="6">
        <f t="shared" si="363"/>
        <v>14</v>
      </c>
      <c r="J519" s="6">
        <f t="shared" si="364"/>
        <v>164</v>
      </c>
      <c r="K519" s="9" t="str">
        <f t="shared" si="365"/>
        <v>פריקה וטעינה רציפה לכלי רכב המוגדרים ברשיונם "משא","מסחרי"ו"אחוד" בלבד ימים א' עד ה' מ-09:00 עד-19:00 יום ו' מ-09:00 עד-15:00 רכב חונה בניגוד לחוק יגרר</v>
      </c>
      <c r="L519" s="6">
        <f t="shared" si="366"/>
        <v>77</v>
      </c>
      <c r="M519" s="6">
        <f t="shared" si="367"/>
        <v>90</v>
      </c>
      <c r="N519" s="6" t="str">
        <f t="shared" si="368"/>
        <v>09:00</v>
      </c>
      <c r="O519" s="6">
        <f t="shared" si="369"/>
        <v>99</v>
      </c>
      <c r="P519" s="6" t="str">
        <f t="shared" si="370"/>
        <v>19:00</v>
      </c>
      <c r="Q519" s="6">
        <f t="shared" si="371"/>
        <v>108</v>
      </c>
      <c r="R519" s="6" t="str">
        <f t="shared" si="372"/>
        <v>00 יום ו'</v>
      </c>
      <c r="S519" s="6" t="e">
        <f t="shared" si="373"/>
        <v>#VALUE!</v>
      </c>
      <c r="T519" s="6" t="e">
        <f t="shared" si="374"/>
        <v>#VALUE!</v>
      </c>
      <c r="U519" s="6" t="e">
        <f t="shared" si="375"/>
        <v>#VALUE!</v>
      </c>
      <c r="V519" s="6" t="e">
        <f t="shared" si="376"/>
        <v>#VALUE!</v>
      </c>
      <c r="W519" s="6" t="e">
        <f t="shared" si="377"/>
        <v>#VALUE!</v>
      </c>
      <c r="X519" s="6" t="e">
        <f t="shared" si="378"/>
        <v>#VALUE!</v>
      </c>
      <c r="Y519" s="6" t="e">
        <f t="shared" si="379"/>
        <v>#VALUE!</v>
      </c>
      <c r="Z519" s="6" t="e">
        <f t="shared" si="380"/>
        <v>#VALUE!</v>
      </c>
      <c r="AA519" s="6" t="e">
        <f t="shared" si="381"/>
        <v>#VALUE!</v>
      </c>
      <c r="AB519" s="6">
        <f t="shared" si="382"/>
        <v>151</v>
      </c>
      <c r="AC519" s="6" t="e">
        <f t="shared" si="383"/>
        <v>#VALUE!</v>
      </c>
      <c r="AD519" s="6" t="e">
        <f t="shared" si="384"/>
        <v>#VALUE!</v>
      </c>
      <c r="AE519" s="6" t="e">
        <f t="shared" si="385"/>
        <v>#VALUE!</v>
      </c>
      <c r="AF519" s="6" t="e">
        <f t="shared" si="386"/>
        <v>#VALUE!</v>
      </c>
      <c r="AG519" s="6" t="e">
        <f t="shared" si="387"/>
        <v>#VALUE!</v>
      </c>
      <c r="AH519" s="6"/>
      <c r="AI519" s="6">
        <f t="shared" si="388"/>
        <v>106</v>
      </c>
      <c r="AJ519" s="6" t="str">
        <f t="shared" si="389"/>
        <v>ו' מ-09:00 עד-15:00 רכב חונה בניגוד לחוק יגרר</v>
      </c>
      <c r="AK519" s="6">
        <f t="shared" si="390"/>
        <v>1</v>
      </c>
      <c r="AL519" s="6">
        <f t="shared" si="391"/>
        <v>8</v>
      </c>
      <c r="AM519" s="6" t="str">
        <f t="shared" si="392"/>
        <v>09:00</v>
      </c>
      <c r="AN519" s="6">
        <f t="shared" si="393"/>
        <v>17</v>
      </c>
      <c r="AO519" s="6" t="str">
        <f t="shared" si="394"/>
        <v>15:00</v>
      </c>
      <c r="AP519" s="6">
        <f t="shared" si="395"/>
        <v>45</v>
      </c>
      <c r="AQ519" s="6" t="str">
        <f t="shared" si="396"/>
        <v>00 רכב חונה בניגוד לחוק יגרר</v>
      </c>
      <c r="AR519" s="6" t="e">
        <f t="shared" si="397"/>
        <v>#VALUE!</v>
      </c>
      <c r="AS519" s="6" t="e">
        <f t="shared" si="398"/>
        <v>#VALUE!</v>
      </c>
      <c r="AT519" s="6" t="e">
        <f t="shared" si="399"/>
        <v>#VALUE!</v>
      </c>
      <c r="AU519" s="6" t="e">
        <f t="shared" si="400"/>
        <v>#VALUE!</v>
      </c>
      <c r="AV519" s="12">
        <f>IFERROR(VLOOKUP(K519,'prika 24h list'!A:B,2,FALSE),0)</f>
        <v>0</v>
      </c>
    </row>
    <row r="520" spans="1:48" ht="72" x14ac:dyDescent="0.3">
      <c r="A520" s="1" t="s">
        <v>521</v>
      </c>
      <c r="B520" s="1">
        <v>3115102</v>
      </c>
      <c r="C520" s="16" t="s">
        <v>1057</v>
      </c>
      <c r="D520" s="6" t="e">
        <f t="shared" si="358"/>
        <v>#VALUE!</v>
      </c>
      <c r="E520" s="6" t="e">
        <f t="shared" si="359"/>
        <v>#VALUE!</v>
      </c>
      <c r="F520" s="6" t="e">
        <f t="shared" si="360"/>
        <v>#VALUE!</v>
      </c>
      <c r="G520" s="6" t="e">
        <f t="shared" si="361"/>
        <v>#VALUE!</v>
      </c>
      <c r="H520" s="6" t="e">
        <f t="shared" si="362"/>
        <v>#VALUE!</v>
      </c>
      <c r="I520" s="6">
        <f t="shared" si="363"/>
        <v>124</v>
      </c>
      <c r="J520" s="6">
        <f t="shared" si="364"/>
        <v>271</v>
      </c>
      <c r="K520" s="9" t="str">
        <f t="shared" si="365"/>
        <v>פריקה וטעינה רציפה מותרת לכלי רכב המוגדרים ברישיונם "משא", "מסחרי" ו- "אחוד" בלבד בימים א' עד ה' מ- 10:00 עד 14:00 יום ו' וערבי חג מ- 10:00 עד 12:00</v>
      </c>
      <c r="L520" s="6">
        <f t="shared" si="366"/>
        <v>89</v>
      </c>
      <c r="M520" s="6">
        <f t="shared" si="367"/>
        <v>103</v>
      </c>
      <c r="N520" s="6" t="str">
        <f t="shared" si="368"/>
        <v>10:00</v>
      </c>
      <c r="O520" s="6">
        <f t="shared" si="369"/>
        <v>112</v>
      </c>
      <c r="P520" s="6" t="str">
        <f t="shared" si="370"/>
        <v>14:00</v>
      </c>
      <c r="Q520" s="6">
        <f t="shared" si="371"/>
        <v>121</v>
      </c>
      <c r="R520" s="6" t="str">
        <f t="shared" si="372"/>
        <v>00 יום ו'</v>
      </c>
      <c r="S520" s="6" t="e">
        <f t="shared" si="373"/>
        <v>#VALUE!</v>
      </c>
      <c r="T520" s="6" t="e">
        <f t="shared" si="374"/>
        <v>#VALUE!</v>
      </c>
      <c r="U520" s="6" t="e">
        <f t="shared" si="375"/>
        <v>#VALUE!</v>
      </c>
      <c r="V520" s="6" t="e">
        <f t="shared" si="376"/>
        <v>#VALUE!</v>
      </c>
      <c r="W520" s="6" t="e">
        <f t="shared" si="377"/>
        <v>#VALUE!</v>
      </c>
      <c r="X520" s="6" t="e">
        <f t="shared" si="378"/>
        <v>#VALUE!</v>
      </c>
      <c r="Y520" s="6" t="e">
        <f t="shared" si="379"/>
        <v>#VALUE!</v>
      </c>
      <c r="Z520" s="6" t="e">
        <f t="shared" si="380"/>
        <v>#VALUE!</v>
      </c>
      <c r="AA520" s="6" t="e">
        <f t="shared" si="381"/>
        <v>#VALUE!</v>
      </c>
      <c r="AB520" s="6">
        <f t="shared" si="382"/>
        <v>148</v>
      </c>
      <c r="AC520" s="6" t="e">
        <f t="shared" si="383"/>
        <v>#VALUE!</v>
      </c>
      <c r="AD520" s="6" t="e">
        <f t="shared" si="384"/>
        <v>#VALUE!</v>
      </c>
      <c r="AE520" s="6" t="e">
        <f t="shared" si="385"/>
        <v>#VALUE!</v>
      </c>
      <c r="AF520" s="6" t="e">
        <f t="shared" si="386"/>
        <v>#VALUE!</v>
      </c>
      <c r="AG520" s="6" t="e">
        <f t="shared" si="387"/>
        <v>#VALUE!</v>
      </c>
      <c r="AH520" s="6"/>
      <c r="AI520" s="6">
        <f t="shared" si="388"/>
        <v>119</v>
      </c>
      <c r="AJ520" s="6" t="str">
        <f t="shared" si="389"/>
        <v>ו' וערבי חג מ- 10:00 עד 12:00</v>
      </c>
      <c r="AK520" s="6">
        <f t="shared" si="390"/>
        <v>1</v>
      </c>
      <c r="AL520" s="6">
        <f t="shared" si="391"/>
        <v>18</v>
      </c>
      <c r="AM520" s="6" t="str">
        <f t="shared" si="392"/>
        <v>10:00</v>
      </c>
      <c r="AN520" s="6">
        <f t="shared" si="393"/>
        <v>27</v>
      </c>
      <c r="AO520" s="6" t="str">
        <f t="shared" si="394"/>
        <v>12:00</v>
      </c>
      <c r="AP520" s="6">
        <f t="shared" si="395"/>
        <v>29</v>
      </c>
      <c r="AQ520" s="6" t="str">
        <f t="shared" si="396"/>
        <v>00</v>
      </c>
      <c r="AR520" s="6" t="e">
        <f t="shared" si="397"/>
        <v>#VALUE!</v>
      </c>
      <c r="AS520" s="6" t="e">
        <f t="shared" si="398"/>
        <v>#VALUE!</v>
      </c>
      <c r="AT520" s="6" t="e">
        <f t="shared" si="399"/>
        <v>#VALUE!</v>
      </c>
      <c r="AU520" s="6" t="e">
        <f t="shared" si="400"/>
        <v>#VALUE!</v>
      </c>
      <c r="AV520" s="12">
        <f>IFERROR(VLOOKUP(K520,'prika 24h list'!A:B,2,FALSE),0)</f>
        <v>0</v>
      </c>
    </row>
    <row r="521" spans="1:48" ht="72" x14ac:dyDescent="0.3">
      <c r="A521" s="1" t="s">
        <v>522</v>
      </c>
      <c r="B521" s="1">
        <v>3115740</v>
      </c>
      <c r="C521" s="16" t="s">
        <v>821</v>
      </c>
      <c r="D521" s="6" t="e">
        <f t="shared" si="358"/>
        <v>#VALUE!</v>
      </c>
      <c r="E521" s="6" t="e">
        <f t="shared" si="359"/>
        <v>#VALUE!</v>
      </c>
      <c r="F521" s="6" t="e">
        <f t="shared" si="360"/>
        <v>#VALUE!</v>
      </c>
      <c r="G521" s="6" t="e">
        <f t="shared" si="361"/>
        <v>#VALUE!</v>
      </c>
      <c r="H521" s="6" t="e">
        <f t="shared" si="362"/>
        <v>#VALUE!</v>
      </c>
      <c r="I521" s="6">
        <f t="shared" si="363"/>
        <v>14</v>
      </c>
      <c r="J521" s="6">
        <f t="shared" si="364"/>
        <v>77</v>
      </c>
      <c r="K521" s="9" t="str">
        <f t="shared" si="365"/>
        <v>פריקה וטעינה א' עד ה' 09:00עד 16:00 בשאר הימים והשעות חניה מותרת</v>
      </c>
      <c r="L521" s="6">
        <f t="shared" si="366"/>
        <v>14</v>
      </c>
      <c r="M521" s="6">
        <f t="shared" si="367"/>
        <v>25</v>
      </c>
      <c r="N521" s="6" t="str">
        <f t="shared" si="368"/>
        <v>09:00</v>
      </c>
      <c r="O521" s="6">
        <f t="shared" si="369"/>
        <v>33</v>
      </c>
      <c r="P521" s="6" t="str">
        <f t="shared" si="370"/>
        <v>16:00</v>
      </c>
      <c r="Q521" s="6">
        <f t="shared" si="371"/>
        <v>64</v>
      </c>
      <c r="R521" s="6" t="str">
        <f t="shared" si="372"/>
        <v>00 בשאר הימים והשעות חניה מותרת</v>
      </c>
      <c r="S521" s="6" t="e">
        <f t="shared" si="373"/>
        <v>#VALUE!</v>
      </c>
      <c r="T521" s="6" t="e">
        <f t="shared" si="374"/>
        <v>#VALUE!</v>
      </c>
      <c r="U521" s="6" t="e">
        <f t="shared" si="375"/>
        <v>#VALUE!</v>
      </c>
      <c r="V521" s="6" t="e">
        <f t="shared" si="376"/>
        <v>#VALUE!</v>
      </c>
      <c r="W521" s="6" t="e">
        <f t="shared" si="377"/>
        <v>#VALUE!</v>
      </c>
      <c r="X521" s="6" t="e">
        <f t="shared" si="378"/>
        <v>#VALUE!</v>
      </c>
      <c r="Y521" s="6" t="e">
        <f t="shared" si="379"/>
        <v>#VALUE!</v>
      </c>
      <c r="Z521" s="6" t="e">
        <f t="shared" si="380"/>
        <v>#VALUE!</v>
      </c>
      <c r="AA521" s="6" t="e">
        <f t="shared" si="381"/>
        <v>#VALUE!</v>
      </c>
      <c r="AB521" s="6">
        <f t="shared" si="382"/>
        <v>64</v>
      </c>
      <c r="AC521" s="6" t="e">
        <f t="shared" si="383"/>
        <v>#VALUE!</v>
      </c>
      <c r="AD521" s="6" t="e">
        <f t="shared" si="384"/>
        <v>#VALUE!</v>
      </c>
      <c r="AE521" s="6" t="e">
        <f t="shared" si="385"/>
        <v>#VALUE!</v>
      </c>
      <c r="AF521" s="6" t="e">
        <f t="shared" si="386"/>
        <v>#VALUE!</v>
      </c>
      <c r="AG521" s="6" t="e">
        <f t="shared" si="387"/>
        <v>#VALUE!</v>
      </c>
      <c r="AH521" s="6"/>
      <c r="AI521" s="6">
        <f t="shared" si="388"/>
        <v>62</v>
      </c>
      <c r="AJ521" s="6" t="str">
        <f t="shared" si="389"/>
        <v>רת</v>
      </c>
      <c r="AK521" s="6" t="e">
        <f t="shared" si="390"/>
        <v>#VALUE!</v>
      </c>
      <c r="AL521" s="6" t="e">
        <f t="shared" si="391"/>
        <v>#VALUE!</v>
      </c>
      <c r="AM521" s="6" t="e">
        <f t="shared" si="392"/>
        <v>#VALUE!</v>
      </c>
      <c r="AN521" s="6" t="e">
        <f t="shared" si="393"/>
        <v>#VALUE!</v>
      </c>
      <c r="AO521" s="6" t="e">
        <f t="shared" si="394"/>
        <v>#VALUE!</v>
      </c>
      <c r="AP521" s="6">
        <f t="shared" si="395"/>
        <v>2</v>
      </c>
      <c r="AQ521" s="6" t="e">
        <f t="shared" si="396"/>
        <v>#VALUE!</v>
      </c>
      <c r="AR521" s="6" t="e">
        <f t="shared" si="397"/>
        <v>#VALUE!</v>
      </c>
      <c r="AS521" s="6" t="e">
        <f t="shared" si="398"/>
        <v>#VALUE!</v>
      </c>
      <c r="AT521" s="6" t="e">
        <f t="shared" si="399"/>
        <v>#VALUE!</v>
      </c>
      <c r="AU521" s="6" t="e">
        <f t="shared" si="400"/>
        <v>#VALUE!</v>
      </c>
      <c r="AV521" s="12">
        <f>IFERROR(VLOOKUP(K521,'prika 24h list'!A:B,2,FALSE),0)</f>
        <v>0</v>
      </c>
    </row>
    <row r="522" spans="1:48" ht="187.2" x14ac:dyDescent="0.3">
      <c r="A522" s="1" t="s">
        <v>523</v>
      </c>
      <c r="B522" s="1">
        <v>3115887</v>
      </c>
      <c r="C522" s="16" t="s">
        <v>1058</v>
      </c>
      <c r="D522" s="6">
        <f t="shared" si="358"/>
        <v>11</v>
      </c>
      <c r="E522" s="6" t="str">
        <f t="shared" si="359"/>
        <v>__ 12</v>
      </c>
      <c r="F522" s="6">
        <f t="shared" si="360"/>
        <v>3</v>
      </c>
      <c r="G522" s="6">
        <f t="shared" si="361"/>
        <v>5</v>
      </c>
      <c r="H522" s="6">
        <f t="shared" si="362"/>
        <v>12</v>
      </c>
      <c r="I522" s="6">
        <f t="shared" si="363"/>
        <v>21</v>
      </c>
      <c r="J522" s="6">
        <f t="shared" si="364"/>
        <v>225</v>
      </c>
      <c r="K522" s="9" t="str">
        <f t="shared" si="365"/>
        <v>פריקה וטעינה רציפה לכלי רכב המוגדרים ברשיונם "משא","מסחרי"ו"אחוד" בלבד ימים א' עד ה' מ-09:00 עד-15:00 בימי ו' וערבי חג מ-09:00 עד-13:00 ביתר הימים והשעות החניה מותרת לכל סוגי הרכב רכב החונה בנגוד לחוק יגרר</v>
      </c>
      <c r="L522" s="6">
        <f t="shared" si="366"/>
        <v>77</v>
      </c>
      <c r="M522" s="6">
        <f t="shared" si="367"/>
        <v>90</v>
      </c>
      <c r="N522" s="6" t="str">
        <f t="shared" si="368"/>
        <v>09:00</v>
      </c>
      <c r="O522" s="6">
        <f t="shared" si="369"/>
        <v>99</v>
      </c>
      <c r="P522" s="6" t="str">
        <f t="shared" si="370"/>
        <v>15:00</v>
      </c>
      <c r="Q522" s="6">
        <f t="shared" si="371"/>
        <v>109</v>
      </c>
      <c r="R522" s="6" t="str">
        <f t="shared" si="372"/>
        <v>00 בימי ו'</v>
      </c>
      <c r="S522" s="6" t="e">
        <f t="shared" si="373"/>
        <v>#VALUE!</v>
      </c>
      <c r="T522" s="6" t="e">
        <f t="shared" si="374"/>
        <v>#VALUE!</v>
      </c>
      <c r="U522" s="6" t="e">
        <f t="shared" si="375"/>
        <v>#VALUE!</v>
      </c>
      <c r="V522" s="6" t="e">
        <f t="shared" si="376"/>
        <v>#VALUE!</v>
      </c>
      <c r="W522" s="6" t="e">
        <f t="shared" si="377"/>
        <v>#VALUE!</v>
      </c>
      <c r="X522" s="6" t="e">
        <f t="shared" si="378"/>
        <v>#VALUE!</v>
      </c>
      <c r="Y522" s="6" t="e">
        <f t="shared" si="379"/>
        <v>#VALUE!</v>
      </c>
      <c r="Z522" s="6" t="e">
        <f t="shared" si="380"/>
        <v>#VALUE!</v>
      </c>
      <c r="AA522" s="6" t="e">
        <f t="shared" si="381"/>
        <v>#VALUE!</v>
      </c>
      <c r="AB522" s="6">
        <f t="shared" si="382"/>
        <v>205</v>
      </c>
      <c r="AC522" s="6" t="e">
        <f t="shared" si="383"/>
        <v>#VALUE!</v>
      </c>
      <c r="AD522" s="6" t="e">
        <f t="shared" si="384"/>
        <v>#VALUE!</v>
      </c>
      <c r="AE522" s="6" t="e">
        <f t="shared" si="385"/>
        <v>#VALUE!</v>
      </c>
      <c r="AF522" s="6" t="e">
        <f t="shared" si="386"/>
        <v>#VALUE!</v>
      </c>
      <c r="AG522" s="6" t="e">
        <f t="shared" si="387"/>
        <v>#VALUE!</v>
      </c>
      <c r="AH522" s="6"/>
      <c r="AI522" s="6">
        <f t="shared" si="388"/>
        <v>107</v>
      </c>
      <c r="AJ522" s="6" t="str">
        <f t="shared" si="389"/>
        <v>ו' וערבי חג מ-09:00 עד-13:00 ביתר הימים והשעות החניה מותרת לכל סוגי הרכב רכב החונה בנגוד לחוק יגרר</v>
      </c>
      <c r="AK522" s="6">
        <f t="shared" si="390"/>
        <v>1</v>
      </c>
      <c r="AL522" s="6">
        <f t="shared" si="391"/>
        <v>17</v>
      </c>
      <c r="AM522" s="6" t="str">
        <f t="shared" si="392"/>
        <v>09:00</v>
      </c>
      <c r="AN522" s="6">
        <f t="shared" si="393"/>
        <v>26</v>
      </c>
      <c r="AO522" s="6" t="str">
        <f t="shared" si="394"/>
        <v>13:00</v>
      </c>
      <c r="AP522" s="6">
        <f t="shared" si="395"/>
        <v>98</v>
      </c>
      <c r="AQ522" s="6" t="str">
        <f t="shared" si="396"/>
        <v>00 ביתר הימים והשעות החניה מותרת לכל סוגי הרכב רכב החונה בנגוד לחוק יגרר</v>
      </c>
      <c r="AR522" s="6" t="e">
        <f t="shared" si="397"/>
        <v>#VALUE!</v>
      </c>
      <c r="AS522" s="6" t="e">
        <f t="shared" si="398"/>
        <v>#VALUE!</v>
      </c>
      <c r="AT522" s="6" t="e">
        <f t="shared" si="399"/>
        <v>#VALUE!</v>
      </c>
      <c r="AU522" s="6" t="e">
        <f t="shared" si="400"/>
        <v>#VALUE!</v>
      </c>
      <c r="AV522" s="12">
        <f>IFERROR(VLOOKUP(K522,'prika 24h list'!A:B,2,FALSE),0)</f>
        <v>0</v>
      </c>
    </row>
    <row r="523" spans="1:48" ht="28.8" x14ac:dyDescent="0.3">
      <c r="A523" s="1" t="s">
        <v>524</v>
      </c>
      <c r="B523" s="1">
        <v>3116066</v>
      </c>
      <c r="C523" s="16" t="s">
        <v>1202</v>
      </c>
      <c r="D523" s="6" t="e">
        <f t="shared" si="358"/>
        <v>#VALUE!</v>
      </c>
      <c r="E523" s="6" t="e">
        <f t="shared" si="359"/>
        <v>#VALUE!</v>
      </c>
      <c r="F523" s="6" t="e">
        <f t="shared" si="360"/>
        <v>#VALUE!</v>
      </c>
      <c r="G523" s="6" t="e">
        <f t="shared" si="361"/>
        <v>#VALUE!</v>
      </c>
      <c r="H523" s="6" t="e">
        <f t="shared" si="362"/>
        <v>#VALUE!</v>
      </c>
      <c r="I523" s="6">
        <f t="shared" si="363"/>
        <v>8</v>
      </c>
      <c r="J523" s="6">
        <f t="shared" si="364"/>
        <v>107</v>
      </c>
      <c r="K523" s="9" t="str">
        <f t="shared" si="365"/>
        <v>פריקה וטעינה מותרת בימים א' עד ו' משעה 04:00 עד 09:00 א' עד ה' 15:00 עד 18:00 בימי ו' 14:00 עד 16:00</v>
      </c>
      <c r="L523" s="6">
        <f t="shared" si="366"/>
        <v>55</v>
      </c>
      <c r="M523" s="6">
        <f t="shared" si="367"/>
        <v>66</v>
      </c>
      <c r="N523" s="6" t="str">
        <f t="shared" si="368"/>
        <v>15:00</v>
      </c>
      <c r="O523" s="6">
        <f t="shared" si="369"/>
        <v>75</v>
      </c>
      <c r="P523" s="6" t="str">
        <f t="shared" si="370"/>
        <v>18:00</v>
      </c>
      <c r="Q523" s="6">
        <f t="shared" si="371"/>
        <v>85</v>
      </c>
      <c r="R523" s="6" t="str">
        <f t="shared" si="372"/>
        <v>00 בימי ו'</v>
      </c>
      <c r="S523" s="6" t="e">
        <f t="shared" si="373"/>
        <v>#VALUE!</v>
      </c>
      <c r="T523" s="6" t="e">
        <f t="shared" si="374"/>
        <v>#VALUE!</v>
      </c>
      <c r="U523" s="6" t="e">
        <f t="shared" si="375"/>
        <v>#VALUE!</v>
      </c>
      <c r="V523" s="6" t="e">
        <f t="shared" si="376"/>
        <v>#VALUE!</v>
      </c>
      <c r="W523" s="6">
        <f t="shared" si="377"/>
        <v>26</v>
      </c>
      <c r="X523" s="6">
        <f t="shared" si="378"/>
        <v>42</v>
      </c>
      <c r="Y523" s="6" t="str">
        <f t="shared" si="379"/>
        <v>04:00</v>
      </c>
      <c r="Z523" s="6">
        <f t="shared" si="380"/>
        <v>51</v>
      </c>
      <c r="AA523" s="6" t="str">
        <f t="shared" si="381"/>
        <v>09:00</v>
      </c>
      <c r="AB523" s="6">
        <f t="shared" si="382"/>
        <v>56</v>
      </c>
      <c r="AC523" s="6" t="str">
        <f t="shared" si="383"/>
        <v>00 א'</v>
      </c>
      <c r="AD523" s="6" t="e">
        <f t="shared" si="384"/>
        <v>#VALUE!</v>
      </c>
      <c r="AE523" s="6" t="e">
        <f t="shared" si="385"/>
        <v>#VALUE!</v>
      </c>
      <c r="AF523" s="6" t="e">
        <f t="shared" si="386"/>
        <v>#VALUE!</v>
      </c>
      <c r="AG523" s="6" t="e">
        <f t="shared" si="387"/>
        <v>#VALUE!</v>
      </c>
      <c r="AH523" s="6"/>
      <c r="AI523" s="6">
        <f t="shared" si="388"/>
        <v>83</v>
      </c>
      <c r="AJ523" s="6" t="str">
        <f t="shared" si="389"/>
        <v>ו' 14:00 עד 16:00</v>
      </c>
      <c r="AK523" s="6">
        <f t="shared" si="390"/>
        <v>1</v>
      </c>
      <c r="AL523" s="6">
        <f t="shared" si="391"/>
        <v>6</v>
      </c>
      <c r="AM523" s="6" t="str">
        <f t="shared" si="392"/>
        <v>14:00</v>
      </c>
      <c r="AN523" s="6">
        <f t="shared" si="393"/>
        <v>15</v>
      </c>
      <c r="AO523" s="6" t="str">
        <f t="shared" si="394"/>
        <v>16:00</v>
      </c>
      <c r="AP523" s="6">
        <f t="shared" si="395"/>
        <v>17</v>
      </c>
      <c r="AQ523" s="6" t="str">
        <f t="shared" si="396"/>
        <v>00</v>
      </c>
      <c r="AR523" s="6" t="e">
        <f t="shared" si="397"/>
        <v>#VALUE!</v>
      </c>
      <c r="AS523" s="6" t="e">
        <f t="shared" si="398"/>
        <v>#VALUE!</v>
      </c>
      <c r="AT523" s="6" t="e">
        <f t="shared" si="399"/>
        <v>#VALUE!</v>
      </c>
      <c r="AU523" s="6" t="e">
        <f t="shared" si="400"/>
        <v>#VALUE!</v>
      </c>
      <c r="AV523" s="12">
        <f>IFERROR(VLOOKUP(K523,'prika 24h list'!A:B,2,FALSE),0)</f>
        <v>0</v>
      </c>
    </row>
    <row r="524" spans="1:48" ht="43.2" x14ac:dyDescent="0.3">
      <c r="A524" s="1" t="s">
        <v>525</v>
      </c>
      <c r="B524" s="1">
        <v>3116270</v>
      </c>
      <c r="C524" s="16" t="s">
        <v>1059</v>
      </c>
      <c r="D524" s="6" t="e">
        <f t="shared" si="358"/>
        <v>#VALUE!</v>
      </c>
      <c r="E524" s="6" t="e">
        <f t="shared" si="359"/>
        <v>#VALUE!</v>
      </c>
      <c r="F524" s="6" t="e">
        <f t="shared" si="360"/>
        <v>#VALUE!</v>
      </c>
      <c r="G524" s="6" t="e">
        <f t="shared" si="361"/>
        <v>#VALUE!</v>
      </c>
      <c r="H524" s="6" t="e">
        <f t="shared" si="362"/>
        <v>#VALUE!</v>
      </c>
      <c r="I524" s="6">
        <f t="shared" si="363"/>
        <v>71</v>
      </c>
      <c r="J524" s="6">
        <f t="shared" si="364"/>
        <v>163</v>
      </c>
      <c r="K524" s="9" t="str">
        <f t="shared" si="365"/>
        <v>פריקה וטעינה רציפה מותרת לכלי רכב המוגדרים ברשיונם "משא" "מסחרי" ו"אחוד" בלבד מ07:00 עד 10:00</v>
      </c>
      <c r="L524" s="6" t="e">
        <f t="shared" si="366"/>
        <v>#VALUE!</v>
      </c>
      <c r="M524" s="6" t="e">
        <f t="shared" si="367"/>
        <v>#VALUE!</v>
      </c>
      <c r="N524" s="6" t="e">
        <f t="shared" si="368"/>
        <v>#VALUE!</v>
      </c>
      <c r="O524" s="6" t="e">
        <f t="shared" si="369"/>
        <v>#VALUE!</v>
      </c>
      <c r="P524" s="6" t="e">
        <f t="shared" si="370"/>
        <v>#VALUE!</v>
      </c>
      <c r="Q524" s="6">
        <f t="shared" si="371"/>
        <v>93</v>
      </c>
      <c r="R524" s="6" t="e">
        <f t="shared" si="372"/>
        <v>#VALUE!</v>
      </c>
      <c r="S524" s="6" t="e">
        <f t="shared" si="373"/>
        <v>#VALUE!</v>
      </c>
      <c r="T524" s="6" t="e">
        <f t="shared" si="374"/>
        <v>#VALUE!</v>
      </c>
      <c r="U524" s="6" t="e">
        <f t="shared" si="375"/>
        <v>#VALUE!</v>
      </c>
      <c r="V524" s="6" t="e">
        <f t="shared" si="376"/>
        <v>#VALUE!</v>
      </c>
      <c r="W524" s="6" t="e">
        <f t="shared" si="377"/>
        <v>#VALUE!</v>
      </c>
      <c r="X524" s="6" t="e">
        <f t="shared" si="378"/>
        <v>#VALUE!</v>
      </c>
      <c r="Y524" s="6" t="e">
        <f t="shared" si="379"/>
        <v>#VALUE!</v>
      </c>
      <c r="Z524" s="6" t="e">
        <f t="shared" si="380"/>
        <v>#VALUE!</v>
      </c>
      <c r="AA524" s="6" t="e">
        <f t="shared" si="381"/>
        <v>#VALUE!</v>
      </c>
      <c r="AB524" s="6">
        <f t="shared" si="382"/>
        <v>93</v>
      </c>
      <c r="AC524" s="6" t="e">
        <f t="shared" si="383"/>
        <v>#VALUE!</v>
      </c>
      <c r="AD524" s="6" t="e">
        <f t="shared" si="384"/>
        <v>#VALUE!</v>
      </c>
      <c r="AE524" s="6" t="e">
        <f t="shared" si="385"/>
        <v>#VALUE!</v>
      </c>
      <c r="AF524" s="6" t="e">
        <f t="shared" si="386"/>
        <v>#VALUE!</v>
      </c>
      <c r="AG524" s="6" t="e">
        <f t="shared" si="387"/>
        <v>#VALUE!</v>
      </c>
      <c r="AH524" s="6"/>
      <c r="AI524" s="6">
        <f t="shared" si="388"/>
        <v>91</v>
      </c>
      <c r="AJ524" s="6" t="str">
        <f t="shared" si="389"/>
        <v>00</v>
      </c>
      <c r="AK524" s="6" t="e">
        <f t="shared" si="390"/>
        <v>#VALUE!</v>
      </c>
      <c r="AL524" s="6" t="e">
        <f t="shared" si="391"/>
        <v>#VALUE!</v>
      </c>
      <c r="AM524" s="6" t="e">
        <f t="shared" si="392"/>
        <v>#VALUE!</v>
      </c>
      <c r="AN524" s="6" t="e">
        <f t="shared" si="393"/>
        <v>#VALUE!</v>
      </c>
      <c r="AO524" s="6" t="e">
        <f t="shared" si="394"/>
        <v>#VALUE!</v>
      </c>
      <c r="AP524" s="6">
        <f t="shared" si="395"/>
        <v>2</v>
      </c>
      <c r="AQ524" s="6" t="e">
        <f t="shared" si="396"/>
        <v>#VALUE!</v>
      </c>
      <c r="AR524" s="6" t="e">
        <f t="shared" si="397"/>
        <v>#VALUE!</v>
      </c>
      <c r="AS524" s="6" t="e">
        <f t="shared" si="398"/>
        <v>#VALUE!</v>
      </c>
      <c r="AT524" s="6" t="e">
        <f t="shared" si="399"/>
        <v>#VALUE!</v>
      </c>
      <c r="AU524" s="6" t="e">
        <f t="shared" si="400"/>
        <v>#VALUE!</v>
      </c>
      <c r="AV524" s="12">
        <f>IFERROR(VLOOKUP(K524,'prika 24h list'!A:B,2,FALSE),0)</f>
        <v>0</v>
      </c>
    </row>
    <row r="525" spans="1:48" ht="172.8" x14ac:dyDescent="0.3">
      <c r="A525" s="1" t="s">
        <v>526</v>
      </c>
      <c r="B525" s="1">
        <v>3116366</v>
      </c>
      <c r="C525" s="16" t="s">
        <v>1060</v>
      </c>
      <c r="D525" s="6" t="e">
        <f t="shared" si="358"/>
        <v>#VALUE!</v>
      </c>
      <c r="E525" s="6" t="e">
        <f t="shared" si="359"/>
        <v>#VALUE!</v>
      </c>
      <c r="F525" s="6" t="e">
        <f t="shared" si="360"/>
        <v>#VALUE!</v>
      </c>
      <c r="G525" s="6" t="e">
        <f t="shared" si="361"/>
        <v>#VALUE!</v>
      </c>
      <c r="H525" s="6" t="e">
        <f t="shared" si="362"/>
        <v>#VALUE!</v>
      </c>
      <c r="I525" s="6">
        <f t="shared" si="363"/>
        <v>14</v>
      </c>
      <c r="J525" s="6">
        <f t="shared" si="364"/>
        <v>200</v>
      </c>
      <c r="K525" s="9" t="str">
        <f t="shared" si="365"/>
        <v>פריקה וטעינה רציפה לכלי רכב המוגדרים ברשיונם "משא", "מסחרי", ו"אחוד" בלבד בימים א' עד ה' מ 07:00 עד 14:00 רכב חונה בניגוד לחוק יגרר ביתר השעות והימים מותרת החניה לרכב בעל תו חניה נכה בלבד</v>
      </c>
      <c r="L525" s="6">
        <f t="shared" si="366"/>
        <v>81</v>
      </c>
      <c r="M525" s="6">
        <f t="shared" si="367"/>
        <v>94</v>
      </c>
      <c r="N525" s="6" t="str">
        <f t="shared" si="368"/>
        <v>07:00</v>
      </c>
      <c r="O525" s="6">
        <f t="shared" si="369"/>
        <v>103</v>
      </c>
      <c r="P525" s="6" t="str">
        <f t="shared" si="370"/>
        <v>14:00</v>
      </c>
      <c r="Q525" s="6">
        <f t="shared" si="371"/>
        <v>187</v>
      </c>
      <c r="R525" s="6" t="str">
        <f t="shared" si="372"/>
        <v>00 רכב חונה בניגוד לחוק יגרר ביתר השעות והימים מותרת החניה לרכב בעל תו חניה נכה בלבד</v>
      </c>
      <c r="S525" s="6" t="e">
        <f t="shared" si="373"/>
        <v>#VALUE!</v>
      </c>
      <c r="T525" s="6" t="e">
        <f t="shared" si="374"/>
        <v>#VALUE!</v>
      </c>
      <c r="U525" s="6" t="e">
        <f t="shared" si="375"/>
        <v>#VALUE!</v>
      </c>
      <c r="V525" s="6" t="e">
        <f t="shared" si="376"/>
        <v>#VALUE!</v>
      </c>
      <c r="W525" s="6" t="e">
        <f t="shared" si="377"/>
        <v>#VALUE!</v>
      </c>
      <c r="X525" s="6" t="e">
        <f t="shared" si="378"/>
        <v>#VALUE!</v>
      </c>
      <c r="Y525" s="6" t="e">
        <f t="shared" si="379"/>
        <v>#VALUE!</v>
      </c>
      <c r="Z525" s="6" t="e">
        <f t="shared" si="380"/>
        <v>#VALUE!</v>
      </c>
      <c r="AA525" s="6" t="e">
        <f t="shared" si="381"/>
        <v>#VALUE!</v>
      </c>
      <c r="AB525" s="6">
        <f t="shared" si="382"/>
        <v>187</v>
      </c>
      <c r="AC525" s="6" t="e">
        <f t="shared" si="383"/>
        <v>#VALUE!</v>
      </c>
      <c r="AD525" s="6" t="e">
        <f t="shared" si="384"/>
        <v>#VALUE!</v>
      </c>
      <c r="AE525" s="6" t="e">
        <f t="shared" si="385"/>
        <v>#VALUE!</v>
      </c>
      <c r="AF525" s="6" t="e">
        <f t="shared" si="386"/>
        <v>#VALUE!</v>
      </c>
      <c r="AG525" s="6" t="e">
        <f t="shared" si="387"/>
        <v>#VALUE!</v>
      </c>
      <c r="AH525" s="6"/>
      <c r="AI525" s="6">
        <f t="shared" si="388"/>
        <v>185</v>
      </c>
      <c r="AJ525" s="6" t="str">
        <f t="shared" si="389"/>
        <v>בד</v>
      </c>
      <c r="AK525" s="6" t="e">
        <f t="shared" si="390"/>
        <v>#VALUE!</v>
      </c>
      <c r="AL525" s="6" t="e">
        <f t="shared" si="391"/>
        <v>#VALUE!</v>
      </c>
      <c r="AM525" s="6" t="e">
        <f t="shared" si="392"/>
        <v>#VALUE!</v>
      </c>
      <c r="AN525" s="6" t="e">
        <f t="shared" si="393"/>
        <v>#VALUE!</v>
      </c>
      <c r="AO525" s="6" t="e">
        <f t="shared" si="394"/>
        <v>#VALUE!</v>
      </c>
      <c r="AP525" s="6">
        <f t="shared" si="395"/>
        <v>2</v>
      </c>
      <c r="AQ525" s="6" t="e">
        <f t="shared" si="396"/>
        <v>#VALUE!</v>
      </c>
      <c r="AR525" s="6" t="e">
        <f t="shared" si="397"/>
        <v>#VALUE!</v>
      </c>
      <c r="AS525" s="6" t="e">
        <f t="shared" si="398"/>
        <v>#VALUE!</v>
      </c>
      <c r="AT525" s="6" t="e">
        <f t="shared" si="399"/>
        <v>#VALUE!</v>
      </c>
      <c r="AU525" s="6" t="e">
        <f t="shared" si="400"/>
        <v>#VALUE!</v>
      </c>
      <c r="AV525" s="12">
        <f>IFERROR(VLOOKUP(K525,'prika 24h list'!A:B,2,FALSE),0)</f>
        <v>0</v>
      </c>
    </row>
    <row r="526" spans="1:48" ht="28.8" x14ac:dyDescent="0.3">
      <c r="A526" s="1" t="s">
        <v>527</v>
      </c>
      <c r="B526" s="1">
        <v>3117048</v>
      </c>
      <c r="C526" s="16" t="s">
        <v>1061</v>
      </c>
      <c r="D526" s="6">
        <f t="shared" si="358"/>
        <v>18</v>
      </c>
      <c r="E526" s="6" t="str">
        <f t="shared" si="359"/>
        <v>ף 7.5</v>
      </c>
      <c r="F526" s="6">
        <f t="shared" si="360"/>
        <v>2</v>
      </c>
      <c r="G526" s="6">
        <f t="shared" si="361"/>
        <v>5</v>
      </c>
      <c r="H526" s="6">
        <f t="shared" si="362"/>
        <v>7.5</v>
      </c>
      <c r="I526" s="6">
        <f t="shared" si="363"/>
        <v>64</v>
      </c>
      <c r="J526" s="6">
        <f t="shared" si="364"/>
        <v>107</v>
      </c>
      <c r="K526" s="9" t="str">
        <f t="shared" si="365"/>
        <v>פריקה וטעינה מותרת &lt;------------------------</v>
      </c>
      <c r="L526" s="6" t="e">
        <f t="shared" si="366"/>
        <v>#VALUE!</v>
      </c>
      <c r="M526" s="6" t="e">
        <f t="shared" si="367"/>
        <v>#VALUE!</v>
      </c>
      <c r="N526" s="6" t="e">
        <f t="shared" si="368"/>
        <v>#VALUE!</v>
      </c>
      <c r="O526" s="6" t="e">
        <f t="shared" si="369"/>
        <v>#VALUE!</v>
      </c>
      <c r="P526" s="6" t="e">
        <f t="shared" si="370"/>
        <v>#VALUE!</v>
      </c>
      <c r="Q526" s="6">
        <f t="shared" si="371"/>
        <v>44</v>
      </c>
      <c r="R526" s="6" t="e">
        <f t="shared" si="372"/>
        <v>#VALUE!</v>
      </c>
      <c r="S526" s="6" t="e">
        <f t="shared" si="373"/>
        <v>#VALUE!</v>
      </c>
      <c r="T526" s="6" t="e">
        <f t="shared" si="374"/>
        <v>#VALUE!</v>
      </c>
      <c r="U526" s="6" t="e">
        <f t="shared" si="375"/>
        <v>#VALUE!</v>
      </c>
      <c r="V526" s="6" t="e">
        <f t="shared" si="376"/>
        <v>#VALUE!</v>
      </c>
      <c r="W526" s="6" t="e">
        <f t="shared" si="377"/>
        <v>#VALUE!</v>
      </c>
      <c r="X526" s="6" t="e">
        <f t="shared" si="378"/>
        <v>#VALUE!</v>
      </c>
      <c r="Y526" s="6" t="e">
        <f t="shared" si="379"/>
        <v>#VALUE!</v>
      </c>
      <c r="Z526" s="6" t="e">
        <f t="shared" si="380"/>
        <v>#VALUE!</v>
      </c>
      <c r="AA526" s="6" t="e">
        <f t="shared" si="381"/>
        <v>#VALUE!</v>
      </c>
      <c r="AB526" s="6">
        <f t="shared" si="382"/>
        <v>44</v>
      </c>
      <c r="AC526" s="6" t="e">
        <f t="shared" si="383"/>
        <v>#VALUE!</v>
      </c>
      <c r="AD526" s="6" t="e">
        <f t="shared" si="384"/>
        <v>#VALUE!</v>
      </c>
      <c r="AE526" s="6" t="e">
        <f t="shared" si="385"/>
        <v>#VALUE!</v>
      </c>
      <c r="AF526" s="6" t="e">
        <f t="shared" si="386"/>
        <v>#VALUE!</v>
      </c>
      <c r="AG526" s="6" t="e">
        <f t="shared" si="387"/>
        <v>#VALUE!</v>
      </c>
      <c r="AH526" s="6"/>
      <c r="AI526" s="6">
        <f t="shared" si="388"/>
        <v>42</v>
      </c>
      <c r="AJ526" s="6" t="str">
        <f t="shared" si="389"/>
        <v>--</v>
      </c>
      <c r="AK526" s="6" t="e">
        <f t="shared" si="390"/>
        <v>#VALUE!</v>
      </c>
      <c r="AL526" s="6" t="e">
        <f t="shared" si="391"/>
        <v>#VALUE!</v>
      </c>
      <c r="AM526" s="6" t="e">
        <f t="shared" si="392"/>
        <v>#VALUE!</v>
      </c>
      <c r="AN526" s="6" t="e">
        <f t="shared" si="393"/>
        <v>#VALUE!</v>
      </c>
      <c r="AO526" s="6" t="e">
        <f t="shared" si="394"/>
        <v>#VALUE!</v>
      </c>
      <c r="AP526" s="6">
        <f t="shared" si="395"/>
        <v>2</v>
      </c>
      <c r="AQ526" s="6" t="e">
        <f t="shared" si="396"/>
        <v>#VALUE!</v>
      </c>
      <c r="AR526" s="6" t="e">
        <f t="shared" si="397"/>
        <v>#VALUE!</v>
      </c>
      <c r="AS526" s="6" t="e">
        <f t="shared" si="398"/>
        <v>#VALUE!</v>
      </c>
      <c r="AT526" s="6" t="e">
        <f t="shared" si="399"/>
        <v>#VALUE!</v>
      </c>
      <c r="AU526" s="6" t="e">
        <f t="shared" si="400"/>
        <v>#VALUE!</v>
      </c>
      <c r="AV526" s="12">
        <f>IFERROR(VLOOKUP(K526,'prika 24h list'!A:B,2,FALSE),0)</f>
        <v>0</v>
      </c>
    </row>
    <row r="527" spans="1:48" ht="144" x14ac:dyDescent="0.3">
      <c r="A527" s="1" t="s">
        <v>528</v>
      </c>
      <c r="B527" s="1">
        <v>3117097</v>
      </c>
      <c r="C527" s="16" t="s">
        <v>1062</v>
      </c>
      <c r="D527" s="6">
        <f t="shared" si="358"/>
        <v>36</v>
      </c>
      <c r="E527" s="6" t="str">
        <f t="shared" si="359"/>
        <v>פה 18</v>
      </c>
      <c r="F527" s="6">
        <f t="shared" si="360"/>
        <v>3</v>
      </c>
      <c r="G527" s="6">
        <f t="shared" si="361"/>
        <v>5</v>
      </c>
      <c r="H527" s="6">
        <f t="shared" si="362"/>
        <v>18</v>
      </c>
      <c r="I527" s="6">
        <f t="shared" si="363"/>
        <v>14</v>
      </c>
      <c r="J527" s="6">
        <f t="shared" si="364"/>
        <v>207</v>
      </c>
      <c r="K527" s="9" t="str">
        <f t="shared" si="365"/>
        <v>פריקה וטעינה רציפה 18 מטר לכלי רכב המוגדרים ברשיונם "משא", "מסחרי", ו"אחוד" בלבד בימים א' עד ה' מ-08:00 עד 19:00 בימי ו' וערבי חג מ-08:00 עד 14:00 ביתר השעות והימים החניה מותרת לכל סוגי כלי הרכב</v>
      </c>
      <c r="L527" s="6">
        <f t="shared" si="366"/>
        <v>88</v>
      </c>
      <c r="M527" s="6">
        <f t="shared" si="367"/>
        <v>101</v>
      </c>
      <c r="N527" s="6" t="str">
        <f t="shared" si="368"/>
        <v>08:00</v>
      </c>
      <c r="O527" s="6">
        <f t="shared" si="369"/>
        <v>110</v>
      </c>
      <c r="P527" s="6" t="str">
        <f t="shared" si="370"/>
        <v>19:00</v>
      </c>
      <c r="Q527" s="6">
        <f t="shared" si="371"/>
        <v>120</v>
      </c>
      <c r="R527" s="6" t="str">
        <f t="shared" si="372"/>
        <v>00 בימי ו'</v>
      </c>
      <c r="S527" s="6" t="e">
        <f t="shared" si="373"/>
        <v>#VALUE!</v>
      </c>
      <c r="T527" s="6" t="e">
        <f t="shared" si="374"/>
        <v>#VALUE!</v>
      </c>
      <c r="U527" s="6" t="e">
        <f t="shared" si="375"/>
        <v>#VALUE!</v>
      </c>
      <c r="V527" s="6" t="e">
        <f t="shared" si="376"/>
        <v>#VALUE!</v>
      </c>
      <c r="W527" s="6" t="e">
        <f t="shared" si="377"/>
        <v>#VALUE!</v>
      </c>
      <c r="X527" s="6" t="e">
        <f t="shared" si="378"/>
        <v>#VALUE!</v>
      </c>
      <c r="Y527" s="6" t="e">
        <f t="shared" si="379"/>
        <v>#VALUE!</v>
      </c>
      <c r="Z527" s="6" t="e">
        <f t="shared" si="380"/>
        <v>#VALUE!</v>
      </c>
      <c r="AA527" s="6" t="e">
        <f t="shared" si="381"/>
        <v>#VALUE!</v>
      </c>
      <c r="AB527" s="6">
        <f t="shared" si="382"/>
        <v>194</v>
      </c>
      <c r="AC527" s="6" t="e">
        <f t="shared" si="383"/>
        <v>#VALUE!</v>
      </c>
      <c r="AD527" s="6" t="e">
        <f t="shared" si="384"/>
        <v>#VALUE!</v>
      </c>
      <c r="AE527" s="6" t="e">
        <f t="shared" si="385"/>
        <v>#VALUE!</v>
      </c>
      <c r="AF527" s="6" t="e">
        <f t="shared" si="386"/>
        <v>#VALUE!</v>
      </c>
      <c r="AG527" s="6" t="e">
        <f t="shared" si="387"/>
        <v>#VALUE!</v>
      </c>
      <c r="AH527" s="6"/>
      <c r="AI527" s="6">
        <f t="shared" si="388"/>
        <v>118</v>
      </c>
      <c r="AJ527" s="6" t="str">
        <f t="shared" si="389"/>
        <v>ו' וערבי חג מ-08:00 עד 14:00 ביתר השעות והימים החניה מותרת לכל סוגי כלי הרכב</v>
      </c>
      <c r="AK527" s="6">
        <f t="shared" si="390"/>
        <v>1</v>
      </c>
      <c r="AL527" s="6">
        <f t="shared" si="391"/>
        <v>17</v>
      </c>
      <c r="AM527" s="6" t="str">
        <f t="shared" si="392"/>
        <v>08:00</v>
      </c>
      <c r="AN527" s="6">
        <f t="shared" si="393"/>
        <v>26</v>
      </c>
      <c r="AO527" s="6" t="str">
        <f t="shared" si="394"/>
        <v>14:00</v>
      </c>
      <c r="AP527" s="6">
        <f t="shared" si="395"/>
        <v>76</v>
      </c>
      <c r="AQ527" s="6" t="str">
        <f t="shared" si="396"/>
        <v>00 ביתר השעות והימים החניה מותרת לכל סוגי כלי הרכב</v>
      </c>
      <c r="AR527" s="6" t="e">
        <f t="shared" si="397"/>
        <v>#VALUE!</v>
      </c>
      <c r="AS527" s="6" t="e">
        <f t="shared" si="398"/>
        <v>#VALUE!</v>
      </c>
      <c r="AT527" s="6" t="e">
        <f t="shared" si="399"/>
        <v>#VALUE!</v>
      </c>
      <c r="AU527" s="6" t="e">
        <f t="shared" si="400"/>
        <v>#VALUE!</v>
      </c>
      <c r="AV527" s="12">
        <f>IFERROR(VLOOKUP(K527,'prika 24h list'!A:B,2,FALSE),0)</f>
        <v>0</v>
      </c>
    </row>
    <row r="528" spans="1:48" ht="100.8" x14ac:dyDescent="0.3">
      <c r="A528" s="1" t="s">
        <v>529</v>
      </c>
      <c r="B528" s="1">
        <v>3117493</v>
      </c>
      <c r="C528" s="16" t="s">
        <v>1063</v>
      </c>
      <c r="D528" s="6">
        <f t="shared" si="358"/>
        <v>17</v>
      </c>
      <c r="E528" s="6" t="str">
        <f t="shared" si="359"/>
        <v>קף 12</v>
      </c>
      <c r="F528" s="6">
        <f t="shared" si="360"/>
        <v>3</v>
      </c>
      <c r="G528" s="6">
        <f t="shared" si="361"/>
        <v>5</v>
      </c>
      <c r="H528" s="6">
        <f t="shared" si="362"/>
        <v>12</v>
      </c>
      <c r="I528" s="6">
        <f t="shared" si="363"/>
        <v>21</v>
      </c>
      <c r="J528" s="6">
        <f t="shared" si="364"/>
        <v>172</v>
      </c>
      <c r="K528" s="9" t="str">
        <f t="shared" si="365"/>
        <v>פריקה וטעינה רצופה מותרת לכלי רכב המוגדרים ברשיונם "משא" "מסחרי" ו"אחוד" בלבד בימים א' עד ה' מ 10:00 עד 15:00 ביתר הימים והשעות החניה אסורה רכב אחר יגרר</v>
      </c>
      <c r="L528" s="6">
        <f t="shared" si="366"/>
        <v>85</v>
      </c>
      <c r="M528" s="6">
        <f t="shared" si="367"/>
        <v>98</v>
      </c>
      <c r="N528" s="6" t="str">
        <f t="shared" si="368"/>
        <v>10:00</v>
      </c>
      <c r="O528" s="6">
        <f t="shared" si="369"/>
        <v>107</v>
      </c>
      <c r="P528" s="6" t="str">
        <f t="shared" si="370"/>
        <v>15:00</v>
      </c>
      <c r="Q528" s="6">
        <f t="shared" si="371"/>
        <v>152</v>
      </c>
      <c r="R528" s="6" t="str">
        <f t="shared" si="372"/>
        <v>00 ביתר הימים והשעות החניה אסורה רכב אחר יגרר</v>
      </c>
      <c r="S528" s="6" t="e">
        <f t="shared" si="373"/>
        <v>#VALUE!</v>
      </c>
      <c r="T528" s="6" t="e">
        <f t="shared" si="374"/>
        <v>#VALUE!</v>
      </c>
      <c r="U528" s="6" t="e">
        <f t="shared" si="375"/>
        <v>#VALUE!</v>
      </c>
      <c r="V528" s="6" t="e">
        <f t="shared" si="376"/>
        <v>#VALUE!</v>
      </c>
      <c r="W528" s="6" t="e">
        <f t="shared" si="377"/>
        <v>#VALUE!</v>
      </c>
      <c r="X528" s="6" t="e">
        <f t="shared" si="378"/>
        <v>#VALUE!</v>
      </c>
      <c r="Y528" s="6" t="e">
        <f t="shared" si="379"/>
        <v>#VALUE!</v>
      </c>
      <c r="Z528" s="6" t="e">
        <f t="shared" si="380"/>
        <v>#VALUE!</v>
      </c>
      <c r="AA528" s="6" t="e">
        <f t="shared" si="381"/>
        <v>#VALUE!</v>
      </c>
      <c r="AB528" s="6">
        <f t="shared" si="382"/>
        <v>152</v>
      </c>
      <c r="AC528" s="6" t="e">
        <f t="shared" si="383"/>
        <v>#VALUE!</v>
      </c>
      <c r="AD528" s="6" t="e">
        <f t="shared" si="384"/>
        <v>#VALUE!</v>
      </c>
      <c r="AE528" s="6" t="e">
        <f t="shared" si="385"/>
        <v>#VALUE!</v>
      </c>
      <c r="AF528" s="6" t="e">
        <f t="shared" si="386"/>
        <v>#VALUE!</v>
      </c>
      <c r="AG528" s="6" t="e">
        <f t="shared" si="387"/>
        <v>#VALUE!</v>
      </c>
      <c r="AH528" s="6"/>
      <c r="AI528" s="6">
        <f t="shared" si="388"/>
        <v>150</v>
      </c>
      <c r="AJ528" s="6" t="str">
        <f t="shared" si="389"/>
        <v>רר</v>
      </c>
      <c r="AK528" s="6" t="e">
        <f t="shared" si="390"/>
        <v>#VALUE!</v>
      </c>
      <c r="AL528" s="6" t="e">
        <f t="shared" si="391"/>
        <v>#VALUE!</v>
      </c>
      <c r="AM528" s="6" t="e">
        <f t="shared" si="392"/>
        <v>#VALUE!</v>
      </c>
      <c r="AN528" s="6" t="e">
        <f t="shared" si="393"/>
        <v>#VALUE!</v>
      </c>
      <c r="AO528" s="6" t="e">
        <f t="shared" si="394"/>
        <v>#VALUE!</v>
      </c>
      <c r="AP528" s="6">
        <f t="shared" si="395"/>
        <v>2</v>
      </c>
      <c r="AQ528" s="6" t="e">
        <f t="shared" si="396"/>
        <v>#VALUE!</v>
      </c>
      <c r="AR528" s="6" t="e">
        <f t="shared" si="397"/>
        <v>#VALUE!</v>
      </c>
      <c r="AS528" s="6" t="e">
        <f t="shared" si="398"/>
        <v>#VALUE!</v>
      </c>
      <c r="AT528" s="6" t="e">
        <f t="shared" si="399"/>
        <v>#VALUE!</v>
      </c>
      <c r="AU528" s="6" t="e">
        <f t="shared" si="400"/>
        <v>#VALUE!</v>
      </c>
      <c r="AV528" s="12">
        <f>IFERROR(VLOOKUP(K528,'prika 24h list'!A:B,2,FALSE),0)</f>
        <v>0</v>
      </c>
    </row>
    <row r="529" spans="1:48" ht="172.8" x14ac:dyDescent="0.3">
      <c r="A529" s="1" t="s">
        <v>530</v>
      </c>
      <c r="B529" s="1">
        <v>3117803</v>
      </c>
      <c r="C529" s="16" t="s">
        <v>1064</v>
      </c>
      <c r="D529" s="6">
        <f t="shared" si="358"/>
        <v>17</v>
      </c>
      <c r="E529" s="6" t="str">
        <f t="shared" si="359"/>
        <v>קף 10</v>
      </c>
      <c r="F529" s="6">
        <f t="shared" si="360"/>
        <v>3</v>
      </c>
      <c r="G529" s="6">
        <f t="shared" si="361"/>
        <v>5</v>
      </c>
      <c r="H529" s="6">
        <f t="shared" si="362"/>
        <v>10</v>
      </c>
      <c r="I529" s="6">
        <f t="shared" si="363"/>
        <v>21</v>
      </c>
      <c r="J529" s="6">
        <f t="shared" si="364"/>
        <v>222</v>
      </c>
      <c r="K529" s="9" t="str">
        <f t="shared" si="365"/>
        <v>פריקה וטעינה רציפה מותרת לכלי רכב המוגדרים ברשיונם "משא", "מסחרי", ו"אחוד" בלבד בימים א' עד ה' מ 09:00 עד 15:00 ו' וערב חג מ 09:00 עד 13:00 רכב חונה בניגוד לחוק יגרר ביתר השעות מותרת החניה לכל סוגי הרכב</v>
      </c>
      <c r="L529" s="6">
        <f t="shared" si="366"/>
        <v>87</v>
      </c>
      <c r="M529" s="6">
        <f t="shared" si="367"/>
        <v>100</v>
      </c>
      <c r="N529" s="6" t="str">
        <f t="shared" si="368"/>
        <v>09:00</v>
      </c>
      <c r="O529" s="6">
        <f t="shared" si="369"/>
        <v>109</v>
      </c>
      <c r="P529" s="6" t="str">
        <f t="shared" si="370"/>
        <v>15:00</v>
      </c>
      <c r="Q529" s="6">
        <f t="shared" si="371"/>
        <v>114</v>
      </c>
      <c r="R529" s="6" t="str">
        <f t="shared" si="372"/>
        <v>00 ו'</v>
      </c>
      <c r="S529" s="6" t="e">
        <f t="shared" si="373"/>
        <v>#VALUE!</v>
      </c>
      <c r="T529" s="6" t="e">
        <f t="shared" si="374"/>
        <v>#VALUE!</v>
      </c>
      <c r="U529" s="6" t="e">
        <f t="shared" si="375"/>
        <v>#VALUE!</v>
      </c>
      <c r="V529" s="6" t="e">
        <f t="shared" si="376"/>
        <v>#VALUE!</v>
      </c>
      <c r="W529" s="6" t="e">
        <f t="shared" si="377"/>
        <v>#VALUE!</v>
      </c>
      <c r="X529" s="6" t="e">
        <f t="shared" si="378"/>
        <v>#VALUE!</v>
      </c>
      <c r="Y529" s="6" t="e">
        <f t="shared" si="379"/>
        <v>#VALUE!</v>
      </c>
      <c r="Z529" s="6" t="e">
        <f t="shared" si="380"/>
        <v>#VALUE!</v>
      </c>
      <c r="AA529" s="6" t="e">
        <f t="shared" si="381"/>
        <v>#VALUE!</v>
      </c>
      <c r="AB529" s="6">
        <f t="shared" si="382"/>
        <v>202</v>
      </c>
      <c r="AC529" s="6" t="e">
        <f t="shared" si="383"/>
        <v>#VALUE!</v>
      </c>
      <c r="AD529" s="6" t="e">
        <f t="shared" si="384"/>
        <v>#VALUE!</v>
      </c>
      <c r="AE529" s="6" t="e">
        <f t="shared" si="385"/>
        <v>#VALUE!</v>
      </c>
      <c r="AF529" s="6" t="e">
        <f t="shared" si="386"/>
        <v>#VALUE!</v>
      </c>
      <c r="AG529" s="6" t="e">
        <f t="shared" si="387"/>
        <v>#VALUE!</v>
      </c>
      <c r="AH529" s="6"/>
      <c r="AI529" s="6">
        <f t="shared" si="388"/>
        <v>112</v>
      </c>
      <c r="AJ529" s="6" t="str">
        <f t="shared" si="389"/>
        <v>ו' וערב חג מ 09:00 עד 13:00 רכב חונה בניגוד לחוק יגרר ביתר השעות מותרת החניה לכל סוגי הרכב</v>
      </c>
      <c r="AK529" s="6">
        <f t="shared" si="390"/>
        <v>1</v>
      </c>
      <c r="AL529" s="6">
        <f t="shared" si="391"/>
        <v>16</v>
      </c>
      <c r="AM529" s="6" t="str">
        <f t="shared" si="392"/>
        <v>09:00</v>
      </c>
      <c r="AN529" s="6">
        <f t="shared" si="393"/>
        <v>25</v>
      </c>
      <c r="AO529" s="6" t="str">
        <f t="shared" si="394"/>
        <v>13:00</v>
      </c>
      <c r="AP529" s="6">
        <f t="shared" si="395"/>
        <v>90</v>
      </c>
      <c r="AQ529" s="6" t="str">
        <f t="shared" si="396"/>
        <v>00 רכב חונה בניגוד לחוק יגרר ביתר השעות מותרת החניה לכל סוגי הרכב</v>
      </c>
      <c r="AR529" s="6" t="e">
        <f t="shared" si="397"/>
        <v>#VALUE!</v>
      </c>
      <c r="AS529" s="6" t="e">
        <f t="shared" si="398"/>
        <v>#VALUE!</v>
      </c>
      <c r="AT529" s="6" t="e">
        <f t="shared" si="399"/>
        <v>#VALUE!</v>
      </c>
      <c r="AU529" s="6" t="e">
        <f t="shared" si="400"/>
        <v>#VALUE!</v>
      </c>
      <c r="AV529" s="12">
        <f>IFERROR(VLOOKUP(K529,'prika 24h list'!A:B,2,FALSE),0)</f>
        <v>0</v>
      </c>
    </row>
    <row r="530" spans="1:48" ht="187.2" x14ac:dyDescent="0.3">
      <c r="A530" s="1" t="s">
        <v>531</v>
      </c>
      <c r="B530" s="1">
        <v>3119017</v>
      </c>
      <c r="C530" s="16" t="s">
        <v>1065</v>
      </c>
      <c r="D530" s="6">
        <f t="shared" si="358"/>
        <v>17</v>
      </c>
      <c r="E530" s="6" t="str">
        <f t="shared" si="359"/>
        <v>קף 12</v>
      </c>
      <c r="F530" s="6">
        <f t="shared" si="360"/>
        <v>3</v>
      </c>
      <c r="G530" s="6">
        <f t="shared" si="361"/>
        <v>5</v>
      </c>
      <c r="H530" s="6">
        <f t="shared" si="362"/>
        <v>12</v>
      </c>
      <c r="I530" s="6">
        <f t="shared" si="363"/>
        <v>21</v>
      </c>
      <c r="J530" s="6">
        <f t="shared" si="364"/>
        <v>219</v>
      </c>
      <c r="K530" s="9" t="str">
        <f t="shared" si="365"/>
        <v>פריקה וטעינה רציפה מותרת לכלי רכב המוגדרים ברשיונם "משא", "מסחרי", ו"אחוד" בלבד בימים א' עד ו' מ 06:00 עד 18:00 ביתר הימים והשעות החנית במקום החניה הראשון הצמוד לתמרור זה מיועד לרכב הנושא תג נכה בלבד</v>
      </c>
      <c r="L530" s="6" t="e">
        <f t="shared" si="366"/>
        <v>#VALUE!</v>
      </c>
      <c r="M530" s="6" t="e">
        <f t="shared" si="367"/>
        <v>#VALUE!</v>
      </c>
      <c r="N530" s="6" t="e">
        <f t="shared" si="368"/>
        <v>#VALUE!</v>
      </c>
      <c r="O530" s="6" t="e">
        <f t="shared" si="369"/>
        <v>#VALUE!</v>
      </c>
      <c r="P530" s="6" t="e">
        <f t="shared" si="370"/>
        <v>#VALUE!</v>
      </c>
      <c r="Q530" s="6">
        <f t="shared" si="371"/>
        <v>199</v>
      </c>
      <c r="R530" s="6" t="e">
        <f t="shared" si="372"/>
        <v>#VALUE!</v>
      </c>
      <c r="S530" s="6" t="e">
        <f t="shared" si="373"/>
        <v>#VALUE!</v>
      </c>
      <c r="T530" s="6" t="e">
        <f t="shared" si="374"/>
        <v>#VALUE!</v>
      </c>
      <c r="U530" s="6" t="e">
        <f t="shared" si="375"/>
        <v>#VALUE!</v>
      </c>
      <c r="V530" s="6" t="e">
        <f t="shared" si="376"/>
        <v>#VALUE!</v>
      </c>
      <c r="W530" s="6">
        <f t="shared" si="377"/>
        <v>87</v>
      </c>
      <c r="X530" s="6">
        <f t="shared" si="378"/>
        <v>100</v>
      </c>
      <c r="Y530" s="6" t="str">
        <f t="shared" si="379"/>
        <v>06:00</v>
      </c>
      <c r="Z530" s="6">
        <f t="shared" si="380"/>
        <v>109</v>
      </c>
      <c r="AA530" s="6" t="str">
        <f t="shared" si="381"/>
        <v>18:00</v>
      </c>
      <c r="AB530" s="6">
        <f t="shared" si="382"/>
        <v>199</v>
      </c>
      <c r="AC530" s="6" t="str">
        <f t="shared" si="383"/>
        <v>00 ביתר הימים והשעות החנית במקום החניה הראשון הצמוד לתמרור זה מיועד לרכב הנושא תג נכה בלבד</v>
      </c>
      <c r="AD530" s="6" t="e">
        <f t="shared" si="384"/>
        <v>#VALUE!</v>
      </c>
      <c r="AE530" s="6" t="e">
        <f t="shared" si="385"/>
        <v>#VALUE!</v>
      </c>
      <c r="AF530" s="6" t="e">
        <f t="shared" si="386"/>
        <v>#VALUE!</v>
      </c>
      <c r="AG530" s="6" t="e">
        <f t="shared" si="387"/>
        <v>#VALUE!</v>
      </c>
      <c r="AH530" s="6"/>
      <c r="AI530" s="6">
        <f t="shared" si="388"/>
        <v>197</v>
      </c>
      <c r="AJ530" s="6" t="str">
        <f t="shared" si="389"/>
        <v>בד</v>
      </c>
      <c r="AK530" s="6" t="e">
        <f t="shared" si="390"/>
        <v>#VALUE!</v>
      </c>
      <c r="AL530" s="6" t="e">
        <f t="shared" si="391"/>
        <v>#VALUE!</v>
      </c>
      <c r="AM530" s="6" t="e">
        <f t="shared" si="392"/>
        <v>#VALUE!</v>
      </c>
      <c r="AN530" s="6" t="e">
        <f t="shared" si="393"/>
        <v>#VALUE!</v>
      </c>
      <c r="AO530" s="6" t="e">
        <f t="shared" si="394"/>
        <v>#VALUE!</v>
      </c>
      <c r="AP530" s="6">
        <f t="shared" si="395"/>
        <v>2</v>
      </c>
      <c r="AQ530" s="6" t="e">
        <f t="shared" si="396"/>
        <v>#VALUE!</v>
      </c>
      <c r="AR530" s="6" t="e">
        <f t="shared" si="397"/>
        <v>#VALUE!</v>
      </c>
      <c r="AS530" s="6" t="e">
        <f t="shared" si="398"/>
        <v>#VALUE!</v>
      </c>
      <c r="AT530" s="6" t="e">
        <f t="shared" si="399"/>
        <v>#VALUE!</v>
      </c>
      <c r="AU530" s="6" t="e">
        <f t="shared" si="400"/>
        <v>#VALUE!</v>
      </c>
      <c r="AV530" s="12">
        <f>IFERROR(VLOOKUP(K530,'prika 24h list'!A:B,2,FALSE),0)</f>
        <v>0</v>
      </c>
    </row>
    <row r="531" spans="1:48" ht="28.8" x14ac:dyDescent="0.3">
      <c r="A531" s="1" t="s">
        <v>532</v>
      </c>
      <c r="B531" s="1">
        <v>3120264</v>
      </c>
      <c r="C531" s="16" t="s">
        <v>1066</v>
      </c>
      <c r="D531" s="6">
        <f t="shared" si="358"/>
        <v>10</v>
      </c>
      <c r="E531" s="6" t="str">
        <f t="shared" si="359"/>
        <v>___ 6</v>
      </c>
      <c r="F531" s="6">
        <f t="shared" si="360"/>
        <v>4</v>
      </c>
      <c r="G531" s="6">
        <f t="shared" si="361"/>
        <v>5</v>
      </c>
      <c r="H531" s="6">
        <f t="shared" si="362"/>
        <v>6</v>
      </c>
      <c r="I531" s="6">
        <f t="shared" si="363"/>
        <v>47</v>
      </c>
      <c r="J531" s="6">
        <f t="shared" si="364"/>
        <v>64</v>
      </c>
      <c r="K531" s="9" t="str">
        <f t="shared" si="365"/>
        <v>פריקה וטעינה מותרת</v>
      </c>
      <c r="L531" s="6" t="e">
        <f t="shared" si="366"/>
        <v>#VALUE!</v>
      </c>
      <c r="M531" s="6" t="e">
        <f t="shared" si="367"/>
        <v>#VALUE!</v>
      </c>
      <c r="N531" s="6" t="e">
        <f t="shared" si="368"/>
        <v>#VALUE!</v>
      </c>
      <c r="O531" s="6" t="e">
        <f t="shared" si="369"/>
        <v>#VALUE!</v>
      </c>
      <c r="P531" s="6" t="e">
        <f t="shared" si="370"/>
        <v>#VALUE!</v>
      </c>
      <c r="Q531" s="6">
        <f t="shared" si="371"/>
        <v>18</v>
      </c>
      <c r="R531" s="6" t="e">
        <f t="shared" si="372"/>
        <v>#VALUE!</v>
      </c>
      <c r="S531" s="6" t="e">
        <f t="shared" si="373"/>
        <v>#VALUE!</v>
      </c>
      <c r="T531" s="6" t="e">
        <f t="shared" si="374"/>
        <v>#VALUE!</v>
      </c>
      <c r="U531" s="6" t="e">
        <f t="shared" si="375"/>
        <v>#VALUE!</v>
      </c>
      <c r="V531" s="6" t="e">
        <f t="shared" si="376"/>
        <v>#VALUE!</v>
      </c>
      <c r="W531" s="6" t="e">
        <f t="shared" si="377"/>
        <v>#VALUE!</v>
      </c>
      <c r="X531" s="6" t="e">
        <f t="shared" si="378"/>
        <v>#VALUE!</v>
      </c>
      <c r="Y531" s="6" t="e">
        <f t="shared" si="379"/>
        <v>#VALUE!</v>
      </c>
      <c r="Z531" s="6" t="e">
        <f t="shared" si="380"/>
        <v>#VALUE!</v>
      </c>
      <c r="AA531" s="6" t="e">
        <f t="shared" si="381"/>
        <v>#VALUE!</v>
      </c>
      <c r="AB531" s="6">
        <f t="shared" si="382"/>
        <v>18</v>
      </c>
      <c r="AC531" s="6" t="e">
        <f t="shared" si="383"/>
        <v>#VALUE!</v>
      </c>
      <c r="AD531" s="6" t="e">
        <f t="shared" si="384"/>
        <v>#VALUE!</v>
      </c>
      <c r="AE531" s="6" t="e">
        <f t="shared" si="385"/>
        <v>#VALUE!</v>
      </c>
      <c r="AF531" s="6" t="e">
        <f t="shared" si="386"/>
        <v>#VALUE!</v>
      </c>
      <c r="AG531" s="6" t="e">
        <f t="shared" si="387"/>
        <v>#VALUE!</v>
      </c>
      <c r="AH531" s="6"/>
      <c r="AI531" s="6">
        <f t="shared" si="388"/>
        <v>16</v>
      </c>
      <c r="AJ531" s="6" t="str">
        <f t="shared" si="389"/>
        <v>רת</v>
      </c>
      <c r="AK531" s="6" t="e">
        <f t="shared" si="390"/>
        <v>#VALUE!</v>
      </c>
      <c r="AL531" s="6" t="e">
        <f t="shared" si="391"/>
        <v>#VALUE!</v>
      </c>
      <c r="AM531" s="6" t="e">
        <f t="shared" si="392"/>
        <v>#VALUE!</v>
      </c>
      <c r="AN531" s="6" t="e">
        <f t="shared" si="393"/>
        <v>#VALUE!</v>
      </c>
      <c r="AO531" s="6" t="e">
        <f t="shared" si="394"/>
        <v>#VALUE!</v>
      </c>
      <c r="AP531" s="6">
        <f t="shared" si="395"/>
        <v>2</v>
      </c>
      <c r="AQ531" s="6" t="e">
        <f t="shared" si="396"/>
        <v>#VALUE!</v>
      </c>
      <c r="AR531" s="6" t="e">
        <f t="shared" si="397"/>
        <v>#VALUE!</v>
      </c>
      <c r="AS531" s="6" t="e">
        <f t="shared" si="398"/>
        <v>#VALUE!</v>
      </c>
      <c r="AT531" s="6" t="e">
        <f t="shared" si="399"/>
        <v>#VALUE!</v>
      </c>
      <c r="AU531" s="6" t="e">
        <f t="shared" si="400"/>
        <v>#VALUE!</v>
      </c>
      <c r="AV531" s="12">
        <f>IFERROR(VLOOKUP(K531,'prika 24h list'!A:B,2,FALSE),0)</f>
        <v>24</v>
      </c>
    </row>
    <row r="532" spans="1:48" ht="187.2" x14ac:dyDescent="0.3">
      <c r="A532" s="1" t="s">
        <v>533</v>
      </c>
      <c r="B532" s="1">
        <v>3120617</v>
      </c>
      <c r="C532" s="16" t="s">
        <v>1067</v>
      </c>
      <c r="D532" s="6">
        <f t="shared" si="358"/>
        <v>17</v>
      </c>
      <c r="E532" s="6" t="str">
        <f t="shared" si="359"/>
        <v>קף 12</v>
      </c>
      <c r="F532" s="6">
        <f t="shared" si="360"/>
        <v>3</v>
      </c>
      <c r="G532" s="6">
        <f t="shared" si="361"/>
        <v>5</v>
      </c>
      <c r="H532" s="6">
        <f t="shared" si="362"/>
        <v>12</v>
      </c>
      <c r="I532" s="6">
        <f t="shared" si="363"/>
        <v>21</v>
      </c>
      <c r="J532" s="6">
        <f t="shared" si="364"/>
        <v>219</v>
      </c>
      <c r="K532" s="9" t="str">
        <f t="shared" si="365"/>
        <v>פריקה וטעינה רציפה מותרת לכלי רכב המוגדרים ברשיונם "משא", "מסחרי", ו"אחוד" בלבד בימים א' עד ה' מ 07:00 עד 17:00 ביתר הימים והשעות החניה במקום החניה הראשון הצמוד לתמרור זה מיועד לרכב הנושא תג נכה בלבד</v>
      </c>
      <c r="L532" s="6">
        <f t="shared" si="366"/>
        <v>87</v>
      </c>
      <c r="M532" s="6">
        <f t="shared" si="367"/>
        <v>100</v>
      </c>
      <c r="N532" s="6" t="str">
        <f t="shared" si="368"/>
        <v>07:00</v>
      </c>
      <c r="O532" s="6">
        <f t="shared" si="369"/>
        <v>109</v>
      </c>
      <c r="P532" s="6" t="str">
        <f t="shared" si="370"/>
        <v>17:00</v>
      </c>
      <c r="Q532" s="6">
        <f t="shared" si="371"/>
        <v>199</v>
      </c>
      <c r="R532" s="6" t="str">
        <f t="shared" si="372"/>
        <v>00 ביתר הימים והשעות החניה במקום החניה הראשון הצמוד לתמרור זה מיועד לרכב הנושא תג נכה בלבד</v>
      </c>
      <c r="S532" s="6" t="e">
        <f t="shared" si="373"/>
        <v>#VALUE!</v>
      </c>
      <c r="T532" s="6" t="e">
        <f t="shared" si="374"/>
        <v>#VALUE!</v>
      </c>
      <c r="U532" s="6" t="e">
        <f t="shared" si="375"/>
        <v>#VALUE!</v>
      </c>
      <c r="V532" s="6" t="e">
        <f t="shared" si="376"/>
        <v>#VALUE!</v>
      </c>
      <c r="W532" s="6" t="e">
        <f t="shared" si="377"/>
        <v>#VALUE!</v>
      </c>
      <c r="X532" s="6" t="e">
        <f t="shared" si="378"/>
        <v>#VALUE!</v>
      </c>
      <c r="Y532" s="6" t="e">
        <f t="shared" si="379"/>
        <v>#VALUE!</v>
      </c>
      <c r="Z532" s="6" t="e">
        <f t="shared" si="380"/>
        <v>#VALUE!</v>
      </c>
      <c r="AA532" s="6" t="e">
        <f t="shared" si="381"/>
        <v>#VALUE!</v>
      </c>
      <c r="AB532" s="6">
        <f t="shared" si="382"/>
        <v>199</v>
      </c>
      <c r="AC532" s="6" t="e">
        <f t="shared" si="383"/>
        <v>#VALUE!</v>
      </c>
      <c r="AD532" s="6" t="e">
        <f t="shared" si="384"/>
        <v>#VALUE!</v>
      </c>
      <c r="AE532" s="6" t="e">
        <f t="shared" si="385"/>
        <v>#VALUE!</v>
      </c>
      <c r="AF532" s="6" t="e">
        <f t="shared" si="386"/>
        <v>#VALUE!</v>
      </c>
      <c r="AG532" s="6" t="e">
        <f t="shared" si="387"/>
        <v>#VALUE!</v>
      </c>
      <c r="AH532" s="6"/>
      <c r="AI532" s="6">
        <f t="shared" si="388"/>
        <v>197</v>
      </c>
      <c r="AJ532" s="6" t="str">
        <f t="shared" si="389"/>
        <v>בד</v>
      </c>
      <c r="AK532" s="6" t="e">
        <f t="shared" si="390"/>
        <v>#VALUE!</v>
      </c>
      <c r="AL532" s="6" t="e">
        <f t="shared" si="391"/>
        <v>#VALUE!</v>
      </c>
      <c r="AM532" s="6" t="e">
        <f t="shared" si="392"/>
        <v>#VALUE!</v>
      </c>
      <c r="AN532" s="6" t="e">
        <f t="shared" si="393"/>
        <v>#VALUE!</v>
      </c>
      <c r="AO532" s="6" t="e">
        <f t="shared" si="394"/>
        <v>#VALUE!</v>
      </c>
      <c r="AP532" s="6">
        <f t="shared" si="395"/>
        <v>2</v>
      </c>
      <c r="AQ532" s="6" t="e">
        <f t="shared" si="396"/>
        <v>#VALUE!</v>
      </c>
      <c r="AR532" s="6" t="e">
        <f t="shared" si="397"/>
        <v>#VALUE!</v>
      </c>
      <c r="AS532" s="6" t="e">
        <f t="shared" si="398"/>
        <v>#VALUE!</v>
      </c>
      <c r="AT532" s="6" t="e">
        <f t="shared" si="399"/>
        <v>#VALUE!</v>
      </c>
      <c r="AU532" s="6" t="e">
        <f t="shared" si="400"/>
        <v>#VALUE!</v>
      </c>
      <c r="AV532" s="12">
        <f>IFERROR(VLOOKUP(K532,'prika 24h list'!A:B,2,FALSE),0)</f>
        <v>0</v>
      </c>
    </row>
    <row r="533" spans="1:48" ht="230.4" x14ac:dyDescent="0.3">
      <c r="A533" s="1" t="s">
        <v>534</v>
      </c>
      <c r="B533" s="1">
        <v>3120667</v>
      </c>
      <c r="C533" s="16" t="s">
        <v>1068</v>
      </c>
      <c r="D533" s="6">
        <f t="shared" si="358"/>
        <v>17</v>
      </c>
      <c r="E533" s="6" t="str">
        <f t="shared" si="359"/>
        <v>קף 24</v>
      </c>
      <c r="F533" s="6">
        <f t="shared" si="360"/>
        <v>3</v>
      </c>
      <c r="G533" s="6">
        <f t="shared" si="361"/>
        <v>5</v>
      </c>
      <c r="H533" s="6">
        <f t="shared" si="362"/>
        <v>24</v>
      </c>
      <c r="I533" s="6">
        <f t="shared" si="363"/>
        <v>21</v>
      </c>
      <c r="J533" s="6">
        <f t="shared" si="364"/>
        <v>254</v>
      </c>
      <c r="K533" s="9" t="str">
        <f t="shared" si="365"/>
        <v>פריקה וטעינה רציפה מותרת לכלי רכב המוגדרים ברשיונם "משא", "מסחרי", ו"אחוד" בלבד בימים א' עד ה' מ 07:00 עד 17:00 ביום ו' מ 07:00 עד 12:00 ביתר הימים והשעות החניה בשני מקומות החניה הראשונים הצמודים לתמרור זה מיועד לרכב הנושא תג נכה בלבד</v>
      </c>
      <c r="L533" s="6">
        <f t="shared" si="366"/>
        <v>87</v>
      </c>
      <c r="M533" s="6">
        <f t="shared" si="367"/>
        <v>100</v>
      </c>
      <c r="N533" s="6" t="str">
        <f t="shared" si="368"/>
        <v>07:00</v>
      </c>
      <c r="O533" s="6">
        <f t="shared" si="369"/>
        <v>109</v>
      </c>
      <c r="P533" s="6" t="str">
        <f t="shared" si="370"/>
        <v>17:00</v>
      </c>
      <c r="Q533" s="6">
        <f t="shared" si="371"/>
        <v>119</v>
      </c>
      <c r="R533" s="6" t="str">
        <f t="shared" si="372"/>
        <v>00 ביום ו'</v>
      </c>
      <c r="S533" s="6" t="e">
        <f t="shared" si="373"/>
        <v>#VALUE!</v>
      </c>
      <c r="T533" s="6" t="e">
        <f t="shared" si="374"/>
        <v>#VALUE!</v>
      </c>
      <c r="U533" s="6" t="e">
        <f t="shared" si="375"/>
        <v>#VALUE!</v>
      </c>
      <c r="V533" s="6" t="e">
        <f t="shared" si="376"/>
        <v>#VALUE!</v>
      </c>
      <c r="W533" s="6" t="e">
        <f t="shared" si="377"/>
        <v>#VALUE!</v>
      </c>
      <c r="X533" s="6" t="e">
        <f t="shared" si="378"/>
        <v>#VALUE!</v>
      </c>
      <c r="Y533" s="6" t="e">
        <f t="shared" si="379"/>
        <v>#VALUE!</v>
      </c>
      <c r="Z533" s="6" t="e">
        <f t="shared" si="380"/>
        <v>#VALUE!</v>
      </c>
      <c r="AA533" s="6" t="e">
        <f t="shared" si="381"/>
        <v>#VALUE!</v>
      </c>
      <c r="AB533" s="6">
        <f t="shared" si="382"/>
        <v>234</v>
      </c>
      <c r="AC533" s="6" t="e">
        <f t="shared" si="383"/>
        <v>#VALUE!</v>
      </c>
      <c r="AD533" s="6" t="e">
        <f t="shared" si="384"/>
        <v>#VALUE!</v>
      </c>
      <c r="AE533" s="6" t="e">
        <f t="shared" si="385"/>
        <v>#VALUE!</v>
      </c>
      <c r="AF533" s="6" t="e">
        <f t="shared" si="386"/>
        <v>#VALUE!</v>
      </c>
      <c r="AG533" s="6" t="e">
        <f t="shared" si="387"/>
        <v>#VALUE!</v>
      </c>
      <c r="AH533" s="6"/>
      <c r="AI533" s="6">
        <f t="shared" si="388"/>
        <v>117</v>
      </c>
      <c r="AJ533" s="6" t="str">
        <f t="shared" si="389"/>
        <v>ו' מ 07:00 עד 12:00 ביתר הימים והשעות החניה בשני מקומות החניה הראשונים הצמודים לתמרור זה מיועד לרכב הנושא תג נכה בלבד</v>
      </c>
      <c r="AK533" s="6">
        <f t="shared" si="390"/>
        <v>1</v>
      </c>
      <c r="AL533" s="6">
        <f t="shared" si="391"/>
        <v>8</v>
      </c>
      <c r="AM533" s="6" t="str">
        <f t="shared" si="392"/>
        <v>07:00</v>
      </c>
      <c r="AN533" s="6">
        <f t="shared" si="393"/>
        <v>17</v>
      </c>
      <c r="AO533" s="6" t="str">
        <f t="shared" si="394"/>
        <v>12:00</v>
      </c>
      <c r="AP533" s="6">
        <f t="shared" si="395"/>
        <v>117</v>
      </c>
      <c r="AQ533" s="6" t="str">
        <f t="shared" si="396"/>
        <v>00 ביתר הימים והשעות החניה בשני מקומות החניה הראשונים הצמודים לתמרור זה מיועד לרכב הנושא תג נכה בלבד</v>
      </c>
      <c r="AR533" s="6" t="e">
        <f t="shared" si="397"/>
        <v>#VALUE!</v>
      </c>
      <c r="AS533" s="6" t="e">
        <f t="shared" si="398"/>
        <v>#VALUE!</v>
      </c>
      <c r="AT533" s="6" t="e">
        <f t="shared" si="399"/>
        <v>#VALUE!</v>
      </c>
      <c r="AU533" s="6" t="e">
        <f t="shared" si="400"/>
        <v>#VALUE!</v>
      </c>
      <c r="AV533" s="12">
        <f>IFERROR(VLOOKUP(K533,'prika 24h list'!A:B,2,FALSE),0)</f>
        <v>0</v>
      </c>
    </row>
    <row r="534" spans="1:48" ht="187.2" x14ac:dyDescent="0.3">
      <c r="A534" s="1" t="s">
        <v>535</v>
      </c>
      <c r="B534" s="1">
        <v>3120670</v>
      </c>
      <c r="C534" s="16" t="s">
        <v>1069</v>
      </c>
      <c r="D534" s="6">
        <f t="shared" si="358"/>
        <v>17</v>
      </c>
      <c r="E534" s="6" t="str">
        <f t="shared" si="359"/>
        <v>קף 15</v>
      </c>
      <c r="F534" s="6">
        <f t="shared" si="360"/>
        <v>3</v>
      </c>
      <c r="G534" s="6">
        <f t="shared" si="361"/>
        <v>5</v>
      </c>
      <c r="H534" s="6">
        <f t="shared" si="362"/>
        <v>15</v>
      </c>
      <c r="I534" s="6">
        <f t="shared" si="363"/>
        <v>21</v>
      </c>
      <c r="J534" s="6">
        <f t="shared" si="364"/>
        <v>187</v>
      </c>
      <c r="K534" s="9" t="str">
        <f t="shared" si="365"/>
        <v>פריקה וטעינה רציפה מותרת לרכב שרות הוטרינרי בלבד בימי א' עד ה' מ 06:00 עד 15:00 ביתר הימים והשעות החניה במקום החניה הראשון הצמוד לתמרור זה מיועד לרכב הנושא תג נכה בלבד</v>
      </c>
      <c r="L534" s="6">
        <f t="shared" si="366"/>
        <v>55</v>
      </c>
      <c r="M534" s="6">
        <f t="shared" si="367"/>
        <v>68</v>
      </c>
      <c r="N534" s="6" t="str">
        <f t="shared" si="368"/>
        <v>06:00</v>
      </c>
      <c r="O534" s="6">
        <f t="shared" si="369"/>
        <v>77</v>
      </c>
      <c r="P534" s="6" t="str">
        <f t="shared" si="370"/>
        <v>15:00</v>
      </c>
      <c r="Q534" s="6">
        <f t="shared" si="371"/>
        <v>167</v>
      </c>
      <c r="R534" s="6" t="str">
        <f t="shared" si="372"/>
        <v>00 ביתר הימים והשעות החניה במקום החניה הראשון הצמוד לתמרור זה מיועד לרכב הנושא תג נכה בלבד</v>
      </c>
      <c r="S534" s="6" t="e">
        <f t="shared" si="373"/>
        <v>#VALUE!</v>
      </c>
      <c r="T534" s="6" t="e">
        <f t="shared" si="374"/>
        <v>#VALUE!</v>
      </c>
      <c r="U534" s="6" t="e">
        <f t="shared" si="375"/>
        <v>#VALUE!</v>
      </c>
      <c r="V534" s="6" t="e">
        <f t="shared" si="376"/>
        <v>#VALUE!</v>
      </c>
      <c r="W534" s="6" t="e">
        <f t="shared" si="377"/>
        <v>#VALUE!</v>
      </c>
      <c r="X534" s="6" t="e">
        <f t="shared" si="378"/>
        <v>#VALUE!</v>
      </c>
      <c r="Y534" s="6" t="e">
        <f t="shared" si="379"/>
        <v>#VALUE!</v>
      </c>
      <c r="Z534" s="6" t="e">
        <f t="shared" si="380"/>
        <v>#VALUE!</v>
      </c>
      <c r="AA534" s="6" t="e">
        <f t="shared" si="381"/>
        <v>#VALUE!</v>
      </c>
      <c r="AB534" s="6">
        <f t="shared" si="382"/>
        <v>167</v>
      </c>
      <c r="AC534" s="6" t="e">
        <f t="shared" si="383"/>
        <v>#VALUE!</v>
      </c>
      <c r="AD534" s="6" t="e">
        <f t="shared" si="384"/>
        <v>#VALUE!</v>
      </c>
      <c r="AE534" s="6" t="e">
        <f t="shared" si="385"/>
        <v>#VALUE!</v>
      </c>
      <c r="AF534" s="6" t="e">
        <f t="shared" si="386"/>
        <v>#VALUE!</v>
      </c>
      <c r="AG534" s="6" t="e">
        <f t="shared" si="387"/>
        <v>#VALUE!</v>
      </c>
      <c r="AH534" s="6"/>
      <c r="AI534" s="6">
        <f t="shared" si="388"/>
        <v>165</v>
      </c>
      <c r="AJ534" s="6" t="str">
        <f t="shared" si="389"/>
        <v>בד</v>
      </c>
      <c r="AK534" s="6" t="e">
        <f t="shared" si="390"/>
        <v>#VALUE!</v>
      </c>
      <c r="AL534" s="6" t="e">
        <f t="shared" si="391"/>
        <v>#VALUE!</v>
      </c>
      <c r="AM534" s="6" t="e">
        <f t="shared" si="392"/>
        <v>#VALUE!</v>
      </c>
      <c r="AN534" s="6" t="e">
        <f t="shared" si="393"/>
        <v>#VALUE!</v>
      </c>
      <c r="AO534" s="6" t="e">
        <f t="shared" si="394"/>
        <v>#VALUE!</v>
      </c>
      <c r="AP534" s="6">
        <f t="shared" si="395"/>
        <v>2</v>
      </c>
      <c r="AQ534" s="6" t="e">
        <f t="shared" si="396"/>
        <v>#VALUE!</v>
      </c>
      <c r="AR534" s="6" t="e">
        <f t="shared" si="397"/>
        <v>#VALUE!</v>
      </c>
      <c r="AS534" s="6" t="e">
        <f t="shared" si="398"/>
        <v>#VALUE!</v>
      </c>
      <c r="AT534" s="6" t="e">
        <f t="shared" si="399"/>
        <v>#VALUE!</v>
      </c>
      <c r="AU534" s="6" t="e">
        <f t="shared" si="400"/>
        <v>#VALUE!</v>
      </c>
      <c r="AV534" s="12">
        <f>IFERROR(VLOOKUP(K534,'prika 24h list'!A:B,2,FALSE),0)</f>
        <v>0</v>
      </c>
    </row>
    <row r="535" spans="1:48" ht="172.8" x14ac:dyDescent="0.3">
      <c r="A535" s="1" t="s">
        <v>536</v>
      </c>
      <c r="B535" s="1">
        <v>3120818</v>
      </c>
      <c r="C535" s="16" t="s">
        <v>1070</v>
      </c>
      <c r="D535" s="6">
        <f t="shared" si="358"/>
        <v>17</v>
      </c>
      <c r="E535" s="6" t="str">
        <f t="shared" si="359"/>
        <v>קף 12</v>
      </c>
      <c r="F535" s="6">
        <f t="shared" si="360"/>
        <v>3</v>
      </c>
      <c r="G535" s="6">
        <f t="shared" si="361"/>
        <v>5</v>
      </c>
      <c r="H535" s="6">
        <f t="shared" si="362"/>
        <v>12</v>
      </c>
      <c r="I535" s="6">
        <f t="shared" si="363"/>
        <v>21</v>
      </c>
      <c r="J535" s="6">
        <f t="shared" si="364"/>
        <v>213</v>
      </c>
      <c r="K535" s="9" t="str">
        <f t="shared" si="365"/>
        <v>פריקה וטעינה רציפה מותרת לכלי רכב המוגדרים ברשיונם "משא", "מסחרי", ו"אחוד" בלבד בימים א' עד ו' מ 09:00 עד 13:00 ביתר הימים והשעות החניה במקום הראשון הצמוד לתמרור זה מיועד לרכב הנושא תג נכה בלבד</v>
      </c>
      <c r="L535" s="6" t="e">
        <f t="shared" si="366"/>
        <v>#VALUE!</v>
      </c>
      <c r="M535" s="6" t="e">
        <f t="shared" si="367"/>
        <v>#VALUE!</v>
      </c>
      <c r="N535" s="6" t="e">
        <f t="shared" si="368"/>
        <v>#VALUE!</v>
      </c>
      <c r="O535" s="6" t="e">
        <f t="shared" si="369"/>
        <v>#VALUE!</v>
      </c>
      <c r="P535" s="6" t="e">
        <f t="shared" si="370"/>
        <v>#VALUE!</v>
      </c>
      <c r="Q535" s="6">
        <f t="shared" si="371"/>
        <v>193</v>
      </c>
      <c r="R535" s="6" t="e">
        <f t="shared" si="372"/>
        <v>#VALUE!</v>
      </c>
      <c r="S535" s="6" t="e">
        <f t="shared" si="373"/>
        <v>#VALUE!</v>
      </c>
      <c r="T535" s="6" t="e">
        <f t="shared" si="374"/>
        <v>#VALUE!</v>
      </c>
      <c r="U535" s="6" t="e">
        <f t="shared" si="375"/>
        <v>#VALUE!</v>
      </c>
      <c r="V535" s="6" t="e">
        <f t="shared" si="376"/>
        <v>#VALUE!</v>
      </c>
      <c r="W535" s="6">
        <f t="shared" si="377"/>
        <v>87</v>
      </c>
      <c r="X535" s="6">
        <f t="shared" si="378"/>
        <v>100</v>
      </c>
      <c r="Y535" s="6" t="str">
        <f t="shared" si="379"/>
        <v>09:00</v>
      </c>
      <c r="Z535" s="6">
        <f t="shared" si="380"/>
        <v>109</v>
      </c>
      <c r="AA535" s="6" t="str">
        <f t="shared" si="381"/>
        <v>13:00</v>
      </c>
      <c r="AB535" s="6">
        <f t="shared" si="382"/>
        <v>193</v>
      </c>
      <c r="AC535" s="6" t="str">
        <f t="shared" si="383"/>
        <v>00 ביתר הימים והשעות החניה במקום הראשון הצמוד לתמרור זה מיועד לרכב הנושא תג נכה בלבד</v>
      </c>
      <c r="AD535" s="6" t="e">
        <f t="shared" si="384"/>
        <v>#VALUE!</v>
      </c>
      <c r="AE535" s="6" t="e">
        <f t="shared" si="385"/>
        <v>#VALUE!</v>
      </c>
      <c r="AF535" s="6" t="e">
        <f t="shared" si="386"/>
        <v>#VALUE!</v>
      </c>
      <c r="AG535" s="6" t="e">
        <f t="shared" si="387"/>
        <v>#VALUE!</v>
      </c>
      <c r="AH535" s="6"/>
      <c r="AI535" s="6">
        <f t="shared" si="388"/>
        <v>191</v>
      </c>
      <c r="AJ535" s="6" t="str">
        <f t="shared" si="389"/>
        <v>בד</v>
      </c>
      <c r="AK535" s="6" t="e">
        <f t="shared" si="390"/>
        <v>#VALUE!</v>
      </c>
      <c r="AL535" s="6" t="e">
        <f t="shared" si="391"/>
        <v>#VALUE!</v>
      </c>
      <c r="AM535" s="6" t="e">
        <f t="shared" si="392"/>
        <v>#VALUE!</v>
      </c>
      <c r="AN535" s="6" t="e">
        <f t="shared" si="393"/>
        <v>#VALUE!</v>
      </c>
      <c r="AO535" s="6" t="e">
        <f t="shared" si="394"/>
        <v>#VALUE!</v>
      </c>
      <c r="AP535" s="6">
        <f t="shared" si="395"/>
        <v>2</v>
      </c>
      <c r="AQ535" s="6" t="e">
        <f t="shared" si="396"/>
        <v>#VALUE!</v>
      </c>
      <c r="AR535" s="6" t="e">
        <f t="shared" si="397"/>
        <v>#VALUE!</v>
      </c>
      <c r="AS535" s="6" t="e">
        <f t="shared" si="398"/>
        <v>#VALUE!</v>
      </c>
      <c r="AT535" s="6" t="e">
        <f t="shared" si="399"/>
        <v>#VALUE!</v>
      </c>
      <c r="AU535" s="6" t="e">
        <f t="shared" si="400"/>
        <v>#VALUE!</v>
      </c>
      <c r="AV535" s="12">
        <f>IFERROR(VLOOKUP(K535,'prika 24h list'!A:B,2,FALSE),0)</f>
        <v>0</v>
      </c>
    </row>
    <row r="536" spans="1:48" ht="230.4" x14ac:dyDescent="0.3">
      <c r="A536" s="1" t="s">
        <v>537</v>
      </c>
      <c r="B536" s="1">
        <v>3120872</v>
      </c>
      <c r="C536" s="16" t="s">
        <v>1071</v>
      </c>
      <c r="D536" s="6">
        <f t="shared" si="358"/>
        <v>17</v>
      </c>
      <c r="E536" s="6" t="str">
        <f t="shared" si="359"/>
        <v>קף 12</v>
      </c>
      <c r="F536" s="6">
        <f t="shared" si="360"/>
        <v>3</v>
      </c>
      <c r="G536" s="6">
        <f t="shared" si="361"/>
        <v>5</v>
      </c>
      <c r="H536" s="6">
        <f t="shared" si="362"/>
        <v>12</v>
      </c>
      <c r="I536" s="6">
        <f t="shared" si="363"/>
        <v>21</v>
      </c>
      <c r="J536" s="6">
        <f t="shared" si="364"/>
        <v>253</v>
      </c>
      <c r="K536" s="9" t="str">
        <f t="shared" si="365"/>
        <v>פריקה וטעינה רציפה מותרת לכלי רכב המוגדרים ברשיונם "משא", "מסחרי", ו"אחוד" בלבד בימים א' עד ה' מ 08:00 עד 15:00 בימי ו' וערבי חג מ 08:00 עד 13:00 ביתר הימים והשעות החניה במקום החניה הראשון הצמוד לתמרור זה מיועד לרכב הנושא תג נכה בלבד</v>
      </c>
      <c r="L536" s="6">
        <f t="shared" si="366"/>
        <v>87</v>
      </c>
      <c r="M536" s="6">
        <f t="shared" si="367"/>
        <v>100</v>
      </c>
      <c r="N536" s="6" t="str">
        <f t="shared" si="368"/>
        <v>08:00</v>
      </c>
      <c r="O536" s="6">
        <f t="shared" si="369"/>
        <v>109</v>
      </c>
      <c r="P536" s="6" t="str">
        <f t="shared" si="370"/>
        <v>15:00</v>
      </c>
      <c r="Q536" s="6">
        <f t="shared" si="371"/>
        <v>119</v>
      </c>
      <c r="R536" s="6" t="str">
        <f t="shared" si="372"/>
        <v>00 בימי ו'</v>
      </c>
      <c r="S536" s="6" t="e">
        <f t="shared" si="373"/>
        <v>#VALUE!</v>
      </c>
      <c r="T536" s="6" t="e">
        <f t="shared" si="374"/>
        <v>#VALUE!</v>
      </c>
      <c r="U536" s="6" t="e">
        <f t="shared" si="375"/>
        <v>#VALUE!</v>
      </c>
      <c r="V536" s="6" t="e">
        <f t="shared" si="376"/>
        <v>#VALUE!</v>
      </c>
      <c r="W536" s="6" t="e">
        <f t="shared" si="377"/>
        <v>#VALUE!</v>
      </c>
      <c r="X536" s="6" t="e">
        <f t="shared" si="378"/>
        <v>#VALUE!</v>
      </c>
      <c r="Y536" s="6" t="e">
        <f t="shared" si="379"/>
        <v>#VALUE!</v>
      </c>
      <c r="Z536" s="6" t="e">
        <f t="shared" si="380"/>
        <v>#VALUE!</v>
      </c>
      <c r="AA536" s="6" t="e">
        <f t="shared" si="381"/>
        <v>#VALUE!</v>
      </c>
      <c r="AB536" s="6">
        <f t="shared" si="382"/>
        <v>233</v>
      </c>
      <c r="AC536" s="6" t="e">
        <f t="shared" si="383"/>
        <v>#VALUE!</v>
      </c>
      <c r="AD536" s="6" t="e">
        <f t="shared" si="384"/>
        <v>#VALUE!</v>
      </c>
      <c r="AE536" s="6" t="e">
        <f t="shared" si="385"/>
        <v>#VALUE!</v>
      </c>
      <c r="AF536" s="6" t="e">
        <f t="shared" si="386"/>
        <v>#VALUE!</v>
      </c>
      <c r="AG536" s="6" t="e">
        <f t="shared" si="387"/>
        <v>#VALUE!</v>
      </c>
      <c r="AH536" s="6"/>
      <c r="AI536" s="6">
        <f t="shared" si="388"/>
        <v>117</v>
      </c>
      <c r="AJ536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36" s="6">
        <f t="shared" si="390"/>
        <v>1</v>
      </c>
      <c r="AL536" s="6">
        <f t="shared" si="391"/>
        <v>17</v>
      </c>
      <c r="AM536" s="6" t="str">
        <f t="shared" si="392"/>
        <v>08:00</v>
      </c>
      <c r="AN536" s="6">
        <f t="shared" si="393"/>
        <v>26</v>
      </c>
      <c r="AO536" s="6" t="str">
        <f t="shared" si="394"/>
        <v>13:00</v>
      </c>
      <c r="AP536" s="6">
        <f t="shared" si="395"/>
        <v>116</v>
      </c>
      <c r="AQ536" s="6" t="str">
        <f t="shared" si="396"/>
        <v>00 ביתר הימים והשעות החניה במקום החניה הראשון הצמוד לתמרור זה מיועד לרכב הנושא תג נכה בלבד</v>
      </c>
      <c r="AR536" s="6" t="e">
        <f t="shared" si="397"/>
        <v>#VALUE!</v>
      </c>
      <c r="AS536" s="6" t="e">
        <f t="shared" si="398"/>
        <v>#VALUE!</v>
      </c>
      <c r="AT536" s="6" t="e">
        <f t="shared" si="399"/>
        <v>#VALUE!</v>
      </c>
      <c r="AU536" s="6" t="e">
        <f t="shared" si="400"/>
        <v>#VALUE!</v>
      </c>
      <c r="AV536" s="12">
        <f>IFERROR(VLOOKUP(K536,'prika 24h list'!A:B,2,FALSE),0)</f>
        <v>0</v>
      </c>
    </row>
    <row r="537" spans="1:48" ht="187.2" x14ac:dyDescent="0.3">
      <c r="A537" s="1" t="s">
        <v>538</v>
      </c>
      <c r="B537" s="1">
        <v>3120878</v>
      </c>
      <c r="C537" s="16" t="s">
        <v>1072</v>
      </c>
      <c r="D537" s="6">
        <f t="shared" si="358"/>
        <v>17</v>
      </c>
      <c r="E537" s="6" t="str">
        <f t="shared" si="359"/>
        <v>קף 12</v>
      </c>
      <c r="F537" s="6">
        <f t="shared" si="360"/>
        <v>3</v>
      </c>
      <c r="G537" s="6">
        <f t="shared" si="361"/>
        <v>5</v>
      </c>
      <c r="H537" s="6">
        <f t="shared" si="362"/>
        <v>12</v>
      </c>
      <c r="I537" s="6">
        <f t="shared" si="363"/>
        <v>21</v>
      </c>
      <c r="J537" s="6">
        <f t="shared" si="364"/>
        <v>219</v>
      </c>
      <c r="K537" s="9" t="str">
        <f t="shared" si="365"/>
        <v>פריקה וטעינה רציפה מותרת לכלי רכב המוגדרים ברשיונם "משא", "מסחרי", ו"אחוד" בלבד בימים א' עד ה' מ 09:00 עד 17:00 ביתר הימים והשעות החניה במקום החניה הראשון הצמוד לתמרור זה מיועד לרכב הנושא תג נכה בלבד</v>
      </c>
      <c r="L537" s="6">
        <f t="shared" si="366"/>
        <v>87</v>
      </c>
      <c r="M537" s="6">
        <f t="shared" si="367"/>
        <v>100</v>
      </c>
      <c r="N537" s="6" t="str">
        <f t="shared" si="368"/>
        <v>09:00</v>
      </c>
      <c r="O537" s="6">
        <f t="shared" si="369"/>
        <v>109</v>
      </c>
      <c r="P537" s="6" t="str">
        <f t="shared" si="370"/>
        <v>17:00</v>
      </c>
      <c r="Q537" s="6">
        <f t="shared" si="371"/>
        <v>199</v>
      </c>
      <c r="R537" s="6" t="str">
        <f t="shared" si="372"/>
        <v>00 ביתר הימים והשעות החניה במקום החניה הראשון הצמוד לתמרור זה מיועד לרכב הנושא תג נכה בלבד</v>
      </c>
      <c r="S537" s="6" t="e">
        <f t="shared" si="373"/>
        <v>#VALUE!</v>
      </c>
      <c r="T537" s="6" t="e">
        <f t="shared" si="374"/>
        <v>#VALUE!</v>
      </c>
      <c r="U537" s="6" t="e">
        <f t="shared" si="375"/>
        <v>#VALUE!</v>
      </c>
      <c r="V537" s="6" t="e">
        <f t="shared" si="376"/>
        <v>#VALUE!</v>
      </c>
      <c r="W537" s="6" t="e">
        <f t="shared" si="377"/>
        <v>#VALUE!</v>
      </c>
      <c r="X537" s="6" t="e">
        <f t="shared" si="378"/>
        <v>#VALUE!</v>
      </c>
      <c r="Y537" s="6" t="e">
        <f t="shared" si="379"/>
        <v>#VALUE!</v>
      </c>
      <c r="Z537" s="6" t="e">
        <f t="shared" si="380"/>
        <v>#VALUE!</v>
      </c>
      <c r="AA537" s="6" t="e">
        <f t="shared" si="381"/>
        <v>#VALUE!</v>
      </c>
      <c r="AB537" s="6">
        <f t="shared" si="382"/>
        <v>199</v>
      </c>
      <c r="AC537" s="6" t="e">
        <f t="shared" si="383"/>
        <v>#VALUE!</v>
      </c>
      <c r="AD537" s="6" t="e">
        <f t="shared" si="384"/>
        <v>#VALUE!</v>
      </c>
      <c r="AE537" s="6" t="e">
        <f t="shared" si="385"/>
        <v>#VALUE!</v>
      </c>
      <c r="AF537" s="6" t="e">
        <f t="shared" si="386"/>
        <v>#VALUE!</v>
      </c>
      <c r="AG537" s="6" t="e">
        <f t="shared" si="387"/>
        <v>#VALUE!</v>
      </c>
      <c r="AH537" s="6"/>
      <c r="AI537" s="6">
        <f t="shared" si="388"/>
        <v>197</v>
      </c>
      <c r="AJ537" s="6" t="str">
        <f t="shared" si="389"/>
        <v>בד</v>
      </c>
      <c r="AK537" s="6" t="e">
        <f t="shared" si="390"/>
        <v>#VALUE!</v>
      </c>
      <c r="AL537" s="6" t="e">
        <f t="shared" si="391"/>
        <v>#VALUE!</v>
      </c>
      <c r="AM537" s="6" t="e">
        <f t="shared" si="392"/>
        <v>#VALUE!</v>
      </c>
      <c r="AN537" s="6" t="e">
        <f t="shared" si="393"/>
        <v>#VALUE!</v>
      </c>
      <c r="AO537" s="6" t="e">
        <f t="shared" si="394"/>
        <v>#VALUE!</v>
      </c>
      <c r="AP537" s="6">
        <f t="shared" si="395"/>
        <v>2</v>
      </c>
      <c r="AQ537" s="6" t="e">
        <f t="shared" si="396"/>
        <v>#VALUE!</v>
      </c>
      <c r="AR537" s="6" t="e">
        <f t="shared" si="397"/>
        <v>#VALUE!</v>
      </c>
      <c r="AS537" s="6" t="e">
        <f t="shared" si="398"/>
        <v>#VALUE!</v>
      </c>
      <c r="AT537" s="6" t="e">
        <f t="shared" si="399"/>
        <v>#VALUE!</v>
      </c>
      <c r="AU537" s="6" t="e">
        <f t="shared" si="400"/>
        <v>#VALUE!</v>
      </c>
      <c r="AV537" s="12">
        <f>IFERROR(VLOOKUP(K537,'prika 24h list'!A:B,2,FALSE),0)</f>
        <v>0</v>
      </c>
    </row>
    <row r="538" spans="1:48" ht="187.2" x14ac:dyDescent="0.3">
      <c r="A538" s="1" t="s">
        <v>539</v>
      </c>
      <c r="B538" s="1">
        <v>3120928</v>
      </c>
      <c r="C538" s="16" t="s">
        <v>1073</v>
      </c>
      <c r="D538" s="6">
        <f t="shared" si="358"/>
        <v>17</v>
      </c>
      <c r="E538" s="6" t="str">
        <f t="shared" si="359"/>
        <v>קף 12</v>
      </c>
      <c r="F538" s="6">
        <f t="shared" si="360"/>
        <v>3</v>
      </c>
      <c r="G538" s="6">
        <f t="shared" si="361"/>
        <v>5</v>
      </c>
      <c r="H538" s="6">
        <f t="shared" si="362"/>
        <v>12</v>
      </c>
      <c r="I538" s="6">
        <f t="shared" si="363"/>
        <v>21</v>
      </c>
      <c r="J538" s="6">
        <f t="shared" si="364"/>
        <v>219</v>
      </c>
      <c r="K538" s="9" t="str">
        <f t="shared" si="365"/>
        <v>פריקה וטעינה רציפה מותרת לכלי רכב המוגדרים ברשיונם "משא", "מסחרי", ו"אחוד" בלבד בימים א' עד ו' מ 09:00 עד 13:00 ביתר הימים והשעות החניה במקום החניה הראשון הצמוד לתמרור זה מיועד לרכב הנושא תג נכה בלבד</v>
      </c>
      <c r="L538" s="6" t="e">
        <f t="shared" si="366"/>
        <v>#VALUE!</v>
      </c>
      <c r="M538" s="6" t="e">
        <f t="shared" si="367"/>
        <v>#VALUE!</v>
      </c>
      <c r="N538" s="6" t="e">
        <f t="shared" si="368"/>
        <v>#VALUE!</v>
      </c>
      <c r="O538" s="6" t="e">
        <f t="shared" si="369"/>
        <v>#VALUE!</v>
      </c>
      <c r="P538" s="6" t="e">
        <f t="shared" si="370"/>
        <v>#VALUE!</v>
      </c>
      <c r="Q538" s="6">
        <f t="shared" si="371"/>
        <v>199</v>
      </c>
      <c r="R538" s="6" t="e">
        <f t="shared" si="372"/>
        <v>#VALUE!</v>
      </c>
      <c r="S538" s="6" t="e">
        <f t="shared" si="373"/>
        <v>#VALUE!</v>
      </c>
      <c r="T538" s="6" t="e">
        <f t="shared" si="374"/>
        <v>#VALUE!</v>
      </c>
      <c r="U538" s="6" t="e">
        <f t="shared" si="375"/>
        <v>#VALUE!</v>
      </c>
      <c r="V538" s="6" t="e">
        <f t="shared" si="376"/>
        <v>#VALUE!</v>
      </c>
      <c r="W538" s="6">
        <f t="shared" si="377"/>
        <v>87</v>
      </c>
      <c r="X538" s="6">
        <f t="shared" si="378"/>
        <v>100</v>
      </c>
      <c r="Y538" s="6" t="str">
        <f t="shared" si="379"/>
        <v>09:00</v>
      </c>
      <c r="Z538" s="6">
        <f t="shared" si="380"/>
        <v>109</v>
      </c>
      <c r="AA538" s="6" t="str">
        <f t="shared" si="381"/>
        <v>13:00</v>
      </c>
      <c r="AB538" s="6">
        <f t="shared" si="382"/>
        <v>199</v>
      </c>
      <c r="AC538" s="6" t="str">
        <f t="shared" si="383"/>
        <v>00 ביתר הימים והשעות החניה במקום החניה הראשון הצמוד לתמרור זה מיועד לרכב הנושא תג נכה בלבד</v>
      </c>
      <c r="AD538" s="6" t="e">
        <f t="shared" si="384"/>
        <v>#VALUE!</v>
      </c>
      <c r="AE538" s="6" t="e">
        <f t="shared" si="385"/>
        <v>#VALUE!</v>
      </c>
      <c r="AF538" s="6" t="e">
        <f t="shared" si="386"/>
        <v>#VALUE!</v>
      </c>
      <c r="AG538" s="6" t="e">
        <f t="shared" si="387"/>
        <v>#VALUE!</v>
      </c>
      <c r="AH538" s="6"/>
      <c r="AI538" s="6">
        <f t="shared" si="388"/>
        <v>197</v>
      </c>
      <c r="AJ538" s="6" t="str">
        <f t="shared" si="389"/>
        <v>בד</v>
      </c>
      <c r="AK538" s="6" t="e">
        <f t="shared" si="390"/>
        <v>#VALUE!</v>
      </c>
      <c r="AL538" s="6" t="e">
        <f t="shared" si="391"/>
        <v>#VALUE!</v>
      </c>
      <c r="AM538" s="6" t="e">
        <f t="shared" si="392"/>
        <v>#VALUE!</v>
      </c>
      <c r="AN538" s="6" t="e">
        <f t="shared" si="393"/>
        <v>#VALUE!</v>
      </c>
      <c r="AO538" s="6" t="e">
        <f t="shared" si="394"/>
        <v>#VALUE!</v>
      </c>
      <c r="AP538" s="6">
        <f t="shared" si="395"/>
        <v>2</v>
      </c>
      <c r="AQ538" s="6" t="e">
        <f t="shared" si="396"/>
        <v>#VALUE!</v>
      </c>
      <c r="AR538" s="6" t="e">
        <f t="shared" si="397"/>
        <v>#VALUE!</v>
      </c>
      <c r="AS538" s="6" t="e">
        <f t="shared" si="398"/>
        <v>#VALUE!</v>
      </c>
      <c r="AT538" s="6" t="e">
        <f t="shared" si="399"/>
        <v>#VALUE!</v>
      </c>
      <c r="AU538" s="6" t="e">
        <f t="shared" si="400"/>
        <v>#VALUE!</v>
      </c>
      <c r="AV538" s="12">
        <f>IFERROR(VLOOKUP(K538,'prika 24h list'!A:B,2,FALSE),0)</f>
        <v>0</v>
      </c>
    </row>
    <row r="539" spans="1:48" ht="115.2" x14ac:dyDescent="0.3">
      <c r="A539" s="1" t="s">
        <v>540</v>
      </c>
      <c r="B539" s="1">
        <v>3120956</v>
      </c>
      <c r="C539" s="16" t="s">
        <v>1074</v>
      </c>
      <c r="D539" s="6">
        <f t="shared" si="358"/>
        <v>16</v>
      </c>
      <c r="E539" s="6" t="str">
        <f t="shared" si="359"/>
        <v>וקף 9</v>
      </c>
      <c r="F539" s="6">
        <f t="shared" si="360"/>
        <v>4</v>
      </c>
      <c r="G539" s="6">
        <f t="shared" si="361"/>
        <v>5</v>
      </c>
      <c r="H539" s="6">
        <f t="shared" si="362"/>
        <v>9</v>
      </c>
      <c r="I539" s="6">
        <f t="shared" si="363"/>
        <v>20</v>
      </c>
      <c r="J539" s="6">
        <f t="shared" si="364"/>
        <v>183</v>
      </c>
      <c r="K539" s="9" t="str">
        <f t="shared" si="365"/>
        <v>פריקה וטעינה רציפה מותרת לכלי רכב המוגדרים ברשיונם "משא", "מסחרי", ו"אחוד" בלבד בימים א' עד ה' מ 08:00 עד 10:00 ביתר הימים והשעות החניה מותרת לרכב הנושא תג נכה בלבד</v>
      </c>
      <c r="L539" s="6">
        <f t="shared" si="366"/>
        <v>87</v>
      </c>
      <c r="M539" s="6">
        <f t="shared" si="367"/>
        <v>100</v>
      </c>
      <c r="N539" s="6" t="str">
        <f t="shared" si="368"/>
        <v>08:00</v>
      </c>
      <c r="O539" s="6">
        <f t="shared" si="369"/>
        <v>109</v>
      </c>
      <c r="P539" s="6" t="str">
        <f t="shared" si="370"/>
        <v>10:00</v>
      </c>
      <c r="Q539" s="6">
        <f t="shared" si="371"/>
        <v>164</v>
      </c>
      <c r="R539" s="6" t="str">
        <f t="shared" si="372"/>
        <v>00 ביתר הימים והשעות החניה מותרת לרכב הנושא תג נכה בלבד</v>
      </c>
      <c r="S539" s="6" t="e">
        <f t="shared" si="373"/>
        <v>#VALUE!</v>
      </c>
      <c r="T539" s="6" t="e">
        <f t="shared" si="374"/>
        <v>#VALUE!</v>
      </c>
      <c r="U539" s="6" t="e">
        <f t="shared" si="375"/>
        <v>#VALUE!</v>
      </c>
      <c r="V539" s="6" t="e">
        <f t="shared" si="376"/>
        <v>#VALUE!</v>
      </c>
      <c r="W539" s="6" t="e">
        <f t="shared" si="377"/>
        <v>#VALUE!</v>
      </c>
      <c r="X539" s="6" t="e">
        <f t="shared" si="378"/>
        <v>#VALUE!</v>
      </c>
      <c r="Y539" s="6" t="e">
        <f t="shared" si="379"/>
        <v>#VALUE!</v>
      </c>
      <c r="Z539" s="6" t="e">
        <f t="shared" si="380"/>
        <v>#VALUE!</v>
      </c>
      <c r="AA539" s="6" t="e">
        <f t="shared" si="381"/>
        <v>#VALUE!</v>
      </c>
      <c r="AB539" s="6">
        <f t="shared" si="382"/>
        <v>164</v>
      </c>
      <c r="AC539" s="6" t="e">
        <f t="shared" si="383"/>
        <v>#VALUE!</v>
      </c>
      <c r="AD539" s="6" t="e">
        <f t="shared" si="384"/>
        <v>#VALUE!</v>
      </c>
      <c r="AE539" s="6" t="e">
        <f t="shared" si="385"/>
        <v>#VALUE!</v>
      </c>
      <c r="AF539" s="6" t="e">
        <f t="shared" si="386"/>
        <v>#VALUE!</v>
      </c>
      <c r="AG539" s="6" t="e">
        <f t="shared" si="387"/>
        <v>#VALUE!</v>
      </c>
      <c r="AH539" s="6"/>
      <c r="AI539" s="6">
        <f t="shared" si="388"/>
        <v>162</v>
      </c>
      <c r="AJ539" s="6" t="str">
        <f t="shared" si="389"/>
        <v>בד</v>
      </c>
      <c r="AK539" s="6" t="e">
        <f t="shared" si="390"/>
        <v>#VALUE!</v>
      </c>
      <c r="AL539" s="6" t="e">
        <f t="shared" si="391"/>
        <v>#VALUE!</v>
      </c>
      <c r="AM539" s="6" t="e">
        <f t="shared" si="392"/>
        <v>#VALUE!</v>
      </c>
      <c r="AN539" s="6" t="e">
        <f t="shared" si="393"/>
        <v>#VALUE!</v>
      </c>
      <c r="AO539" s="6" t="e">
        <f t="shared" si="394"/>
        <v>#VALUE!</v>
      </c>
      <c r="AP539" s="6">
        <f t="shared" si="395"/>
        <v>2</v>
      </c>
      <c r="AQ539" s="6" t="e">
        <f t="shared" si="396"/>
        <v>#VALUE!</v>
      </c>
      <c r="AR539" s="6" t="e">
        <f t="shared" si="397"/>
        <v>#VALUE!</v>
      </c>
      <c r="AS539" s="6" t="e">
        <f t="shared" si="398"/>
        <v>#VALUE!</v>
      </c>
      <c r="AT539" s="6" t="e">
        <f t="shared" si="399"/>
        <v>#VALUE!</v>
      </c>
      <c r="AU539" s="6" t="e">
        <f t="shared" si="400"/>
        <v>#VALUE!</v>
      </c>
      <c r="AV539" s="12">
        <f>IFERROR(VLOOKUP(K539,'prika 24h list'!A:B,2,FALSE),0)</f>
        <v>0</v>
      </c>
    </row>
    <row r="540" spans="1:48" ht="187.2" x14ac:dyDescent="0.3">
      <c r="A540" s="1" t="s">
        <v>541</v>
      </c>
      <c r="B540" s="1">
        <v>3121008</v>
      </c>
      <c r="C540" s="16" t="s">
        <v>1075</v>
      </c>
      <c r="D540" s="6">
        <f t="shared" si="358"/>
        <v>17</v>
      </c>
      <c r="E540" s="6" t="str">
        <f t="shared" si="359"/>
        <v>קף 12</v>
      </c>
      <c r="F540" s="6">
        <f t="shared" si="360"/>
        <v>3</v>
      </c>
      <c r="G540" s="6">
        <f t="shared" si="361"/>
        <v>5</v>
      </c>
      <c r="H540" s="6">
        <f t="shared" si="362"/>
        <v>12</v>
      </c>
      <c r="I540" s="6">
        <f t="shared" si="363"/>
        <v>21</v>
      </c>
      <c r="J540" s="6">
        <f t="shared" si="364"/>
        <v>219</v>
      </c>
      <c r="K540" s="9" t="str">
        <f t="shared" si="365"/>
        <v>פריקה וטעינה רציפה מותרת לכלי רכב המוגדרים ברשיונם "משא", "מסחרי", ו"אחוד" בלבד בימים א' עד ו' מ 09:00 עד 12:00 ביתר הימים והשעות החניה במקום החניה הראשון הצמוד לתמרור זה מיועד לרכב הנושא תג נכה בלבד</v>
      </c>
      <c r="L540" s="6" t="e">
        <f t="shared" si="366"/>
        <v>#VALUE!</v>
      </c>
      <c r="M540" s="6" t="e">
        <f t="shared" si="367"/>
        <v>#VALUE!</v>
      </c>
      <c r="N540" s="6" t="e">
        <f t="shared" si="368"/>
        <v>#VALUE!</v>
      </c>
      <c r="O540" s="6" t="e">
        <f t="shared" si="369"/>
        <v>#VALUE!</v>
      </c>
      <c r="P540" s="6" t="e">
        <f t="shared" si="370"/>
        <v>#VALUE!</v>
      </c>
      <c r="Q540" s="6">
        <f t="shared" si="371"/>
        <v>199</v>
      </c>
      <c r="R540" s="6" t="e">
        <f t="shared" si="372"/>
        <v>#VALUE!</v>
      </c>
      <c r="S540" s="6" t="e">
        <f t="shared" si="373"/>
        <v>#VALUE!</v>
      </c>
      <c r="T540" s="6" t="e">
        <f t="shared" si="374"/>
        <v>#VALUE!</v>
      </c>
      <c r="U540" s="6" t="e">
        <f t="shared" si="375"/>
        <v>#VALUE!</v>
      </c>
      <c r="V540" s="6" t="e">
        <f t="shared" si="376"/>
        <v>#VALUE!</v>
      </c>
      <c r="W540" s="6">
        <f t="shared" si="377"/>
        <v>87</v>
      </c>
      <c r="X540" s="6">
        <f t="shared" si="378"/>
        <v>100</v>
      </c>
      <c r="Y540" s="6" t="str">
        <f t="shared" si="379"/>
        <v>09:00</v>
      </c>
      <c r="Z540" s="6">
        <f t="shared" si="380"/>
        <v>109</v>
      </c>
      <c r="AA540" s="6" t="str">
        <f t="shared" si="381"/>
        <v>12:00</v>
      </c>
      <c r="AB540" s="6">
        <f t="shared" si="382"/>
        <v>199</v>
      </c>
      <c r="AC540" s="6" t="str">
        <f t="shared" si="383"/>
        <v>00 ביתר הימים והשעות החניה במקום החניה הראשון הצמוד לתמרור זה מיועד לרכב הנושא תג נכה בלבד</v>
      </c>
      <c r="AD540" s="6" t="e">
        <f t="shared" si="384"/>
        <v>#VALUE!</v>
      </c>
      <c r="AE540" s="6" t="e">
        <f t="shared" si="385"/>
        <v>#VALUE!</v>
      </c>
      <c r="AF540" s="6" t="e">
        <f t="shared" si="386"/>
        <v>#VALUE!</v>
      </c>
      <c r="AG540" s="6" t="e">
        <f t="shared" si="387"/>
        <v>#VALUE!</v>
      </c>
      <c r="AH540" s="6"/>
      <c r="AI540" s="6">
        <f t="shared" si="388"/>
        <v>197</v>
      </c>
      <c r="AJ540" s="6" t="str">
        <f t="shared" si="389"/>
        <v>בד</v>
      </c>
      <c r="AK540" s="6" t="e">
        <f t="shared" si="390"/>
        <v>#VALUE!</v>
      </c>
      <c r="AL540" s="6" t="e">
        <f t="shared" si="391"/>
        <v>#VALUE!</v>
      </c>
      <c r="AM540" s="6" t="e">
        <f t="shared" si="392"/>
        <v>#VALUE!</v>
      </c>
      <c r="AN540" s="6" t="e">
        <f t="shared" si="393"/>
        <v>#VALUE!</v>
      </c>
      <c r="AO540" s="6" t="e">
        <f t="shared" si="394"/>
        <v>#VALUE!</v>
      </c>
      <c r="AP540" s="6">
        <f t="shared" si="395"/>
        <v>2</v>
      </c>
      <c r="AQ540" s="6" t="e">
        <f t="shared" si="396"/>
        <v>#VALUE!</v>
      </c>
      <c r="AR540" s="6" t="e">
        <f t="shared" si="397"/>
        <v>#VALUE!</v>
      </c>
      <c r="AS540" s="6" t="e">
        <f t="shared" si="398"/>
        <v>#VALUE!</v>
      </c>
      <c r="AT540" s="6" t="e">
        <f t="shared" si="399"/>
        <v>#VALUE!</v>
      </c>
      <c r="AU540" s="6" t="e">
        <f t="shared" si="400"/>
        <v>#VALUE!</v>
      </c>
      <c r="AV540" s="12">
        <f>IFERROR(VLOOKUP(K540,'prika 24h list'!A:B,2,FALSE),0)</f>
        <v>0</v>
      </c>
    </row>
    <row r="541" spans="1:48" ht="187.2" x14ac:dyDescent="0.3">
      <c r="A541" s="1" t="s">
        <v>542</v>
      </c>
      <c r="B541" s="1">
        <v>3121036</v>
      </c>
      <c r="C541" s="16" t="s">
        <v>1076</v>
      </c>
      <c r="D541" s="6">
        <f t="shared" si="358"/>
        <v>17</v>
      </c>
      <c r="E541" s="6" t="str">
        <f t="shared" si="359"/>
        <v>קף 12</v>
      </c>
      <c r="F541" s="6">
        <f t="shared" si="360"/>
        <v>3</v>
      </c>
      <c r="G541" s="6">
        <f t="shared" si="361"/>
        <v>5</v>
      </c>
      <c r="H541" s="6">
        <f t="shared" si="362"/>
        <v>12</v>
      </c>
      <c r="I541" s="6">
        <f t="shared" si="363"/>
        <v>21</v>
      </c>
      <c r="J541" s="6">
        <f t="shared" si="364"/>
        <v>212</v>
      </c>
      <c r="K541" s="9" t="str">
        <f t="shared" si="365"/>
        <v>פריקה וטעינה רציפה מותרת לכלי רכב המוגדרים ברישיונם "משא" "מסחרי" ו"אחוד" בימי א' עד ו' מ 07:00 עד 09:00 ביתר הימים והשעות החניה במקום החניה הראשון הצמוד לתמרור זה מיועד לרכב הנושא תג נכה בלבד</v>
      </c>
      <c r="L541" s="6" t="e">
        <f t="shared" si="366"/>
        <v>#VALUE!</v>
      </c>
      <c r="M541" s="6" t="e">
        <f t="shared" si="367"/>
        <v>#VALUE!</v>
      </c>
      <c r="N541" s="6" t="e">
        <f t="shared" si="368"/>
        <v>#VALUE!</v>
      </c>
      <c r="O541" s="6" t="e">
        <f t="shared" si="369"/>
        <v>#VALUE!</v>
      </c>
      <c r="P541" s="6" t="e">
        <f t="shared" si="370"/>
        <v>#VALUE!</v>
      </c>
      <c r="Q541" s="6">
        <f t="shared" si="371"/>
        <v>192</v>
      </c>
      <c r="R541" s="6" t="e">
        <f t="shared" si="372"/>
        <v>#VALUE!</v>
      </c>
      <c r="S541" s="6" t="e">
        <f t="shared" si="373"/>
        <v>#VALUE!</v>
      </c>
      <c r="T541" s="6" t="e">
        <f t="shared" si="374"/>
        <v>#VALUE!</v>
      </c>
      <c r="U541" s="6" t="e">
        <f t="shared" si="375"/>
        <v>#VALUE!</v>
      </c>
      <c r="V541" s="6" t="e">
        <f t="shared" si="376"/>
        <v>#VALUE!</v>
      </c>
      <c r="W541" s="6">
        <f t="shared" si="377"/>
        <v>80</v>
      </c>
      <c r="X541" s="6">
        <f t="shared" si="378"/>
        <v>93</v>
      </c>
      <c r="Y541" s="6" t="str">
        <f t="shared" si="379"/>
        <v>07:00</v>
      </c>
      <c r="Z541" s="6">
        <f t="shared" si="380"/>
        <v>102</v>
      </c>
      <c r="AA541" s="6" t="str">
        <f t="shared" si="381"/>
        <v>09:00</v>
      </c>
      <c r="AB541" s="6">
        <f t="shared" si="382"/>
        <v>192</v>
      </c>
      <c r="AC541" s="6" t="str">
        <f t="shared" si="383"/>
        <v>00 ביתר הימים והשעות החניה במקום החניה הראשון הצמוד לתמרור זה מיועד לרכב הנושא תג נכה בלבד</v>
      </c>
      <c r="AD541" s="6" t="e">
        <f t="shared" si="384"/>
        <v>#VALUE!</v>
      </c>
      <c r="AE541" s="6" t="e">
        <f t="shared" si="385"/>
        <v>#VALUE!</v>
      </c>
      <c r="AF541" s="6" t="e">
        <f t="shared" si="386"/>
        <v>#VALUE!</v>
      </c>
      <c r="AG541" s="6" t="e">
        <f t="shared" si="387"/>
        <v>#VALUE!</v>
      </c>
      <c r="AH541" s="6"/>
      <c r="AI541" s="6">
        <f t="shared" si="388"/>
        <v>190</v>
      </c>
      <c r="AJ541" s="6" t="str">
        <f t="shared" si="389"/>
        <v>בד</v>
      </c>
      <c r="AK541" s="6" t="e">
        <f t="shared" si="390"/>
        <v>#VALUE!</v>
      </c>
      <c r="AL541" s="6" t="e">
        <f t="shared" si="391"/>
        <v>#VALUE!</v>
      </c>
      <c r="AM541" s="6" t="e">
        <f t="shared" si="392"/>
        <v>#VALUE!</v>
      </c>
      <c r="AN541" s="6" t="e">
        <f t="shared" si="393"/>
        <v>#VALUE!</v>
      </c>
      <c r="AO541" s="6" t="e">
        <f t="shared" si="394"/>
        <v>#VALUE!</v>
      </c>
      <c r="AP541" s="6">
        <f t="shared" si="395"/>
        <v>2</v>
      </c>
      <c r="AQ541" s="6" t="e">
        <f t="shared" si="396"/>
        <v>#VALUE!</v>
      </c>
      <c r="AR541" s="6" t="e">
        <f t="shared" si="397"/>
        <v>#VALUE!</v>
      </c>
      <c r="AS541" s="6" t="e">
        <f t="shared" si="398"/>
        <v>#VALUE!</v>
      </c>
      <c r="AT541" s="6" t="e">
        <f t="shared" si="399"/>
        <v>#VALUE!</v>
      </c>
      <c r="AU541" s="6" t="e">
        <f t="shared" si="400"/>
        <v>#VALUE!</v>
      </c>
      <c r="AV541" s="12">
        <f>IFERROR(VLOOKUP(K541,'prika 24h list'!A:B,2,FALSE),0)</f>
        <v>0</v>
      </c>
    </row>
    <row r="542" spans="1:48" ht="115.2" x14ac:dyDescent="0.3">
      <c r="A542" s="1" t="s">
        <v>543</v>
      </c>
      <c r="B542" s="1">
        <v>3121261</v>
      </c>
      <c r="C542" s="16" t="s">
        <v>1077</v>
      </c>
      <c r="D542" s="6">
        <f t="shared" si="358"/>
        <v>16</v>
      </c>
      <c r="E542" s="6" t="str">
        <f t="shared" si="359"/>
        <v>וקף 6</v>
      </c>
      <c r="F542" s="6">
        <f t="shared" si="360"/>
        <v>4</v>
      </c>
      <c r="G542" s="6">
        <f t="shared" si="361"/>
        <v>5</v>
      </c>
      <c r="H542" s="6">
        <f t="shared" si="362"/>
        <v>6</v>
      </c>
      <c r="I542" s="6">
        <f t="shared" si="363"/>
        <v>20</v>
      </c>
      <c r="J542" s="6">
        <f t="shared" si="364"/>
        <v>176</v>
      </c>
      <c r="K542" s="9" t="str">
        <f t="shared" si="365"/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542" s="6">
        <f t="shared" si="366"/>
        <v>80</v>
      </c>
      <c r="M542" s="6">
        <f t="shared" si="367"/>
        <v>93</v>
      </c>
      <c r="N542" s="6" t="str">
        <f t="shared" si="368"/>
        <v>09:00</v>
      </c>
      <c r="O542" s="6">
        <f t="shared" si="369"/>
        <v>102</v>
      </c>
      <c r="P542" s="6" t="str">
        <f t="shared" si="370"/>
        <v>15:00</v>
      </c>
      <c r="Q542" s="6">
        <f t="shared" si="371"/>
        <v>157</v>
      </c>
      <c r="R542" s="6" t="str">
        <f t="shared" si="372"/>
        <v>00 ביתר הימים והשעות החניה מותרת לרכב הנושא תג נכה בלבד</v>
      </c>
      <c r="S542" s="6" t="e">
        <f t="shared" si="373"/>
        <v>#VALUE!</v>
      </c>
      <c r="T542" s="6" t="e">
        <f t="shared" si="374"/>
        <v>#VALUE!</v>
      </c>
      <c r="U542" s="6" t="e">
        <f t="shared" si="375"/>
        <v>#VALUE!</v>
      </c>
      <c r="V542" s="6" t="e">
        <f t="shared" si="376"/>
        <v>#VALUE!</v>
      </c>
      <c r="W542" s="6" t="e">
        <f t="shared" si="377"/>
        <v>#VALUE!</v>
      </c>
      <c r="X542" s="6" t="e">
        <f t="shared" si="378"/>
        <v>#VALUE!</v>
      </c>
      <c r="Y542" s="6" t="e">
        <f t="shared" si="379"/>
        <v>#VALUE!</v>
      </c>
      <c r="Z542" s="6" t="e">
        <f t="shared" si="380"/>
        <v>#VALUE!</v>
      </c>
      <c r="AA542" s="6" t="e">
        <f t="shared" si="381"/>
        <v>#VALUE!</v>
      </c>
      <c r="AB542" s="6">
        <f t="shared" si="382"/>
        <v>157</v>
      </c>
      <c r="AC542" s="6" t="e">
        <f t="shared" si="383"/>
        <v>#VALUE!</v>
      </c>
      <c r="AD542" s="6" t="e">
        <f t="shared" si="384"/>
        <v>#VALUE!</v>
      </c>
      <c r="AE542" s="6" t="e">
        <f t="shared" si="385"/>
        <v>#VALUE!</v>
      </c>
      <c r="AF542" s="6" t="e">
        <f t="shared" si="386"/>
        <v>#VALUE!</v>
      </c>
      <c r="AG542" s="6" t="e">
        <f t="shared" si="387"/>
        <v>#VALUE!</v>
      </c>
      <c r="AH542" s="6"/>
      <c r="AI542" s="6">
        <f t="shared" si="388"/>
        <v>155</v>
      </c>
      <c r="AJ542" s="6" t="str">
        <f t="shared" si="389"/>
        <v>בד</v>
      </c>
      <c r="AK542" s="6" t="e">
        <f t="shared" si="390"/>
        <v>#VALUE!</v>
      </c>
      <c r="AL542" s="6" t="e">
        <f t="shared" si="391"/>
        <v>#VALUE!</v>
      </c>
      <c r="AM542" s="6" t="e">
        <f t="shared" si="392"/>
        <v>#VALUE!</v>
      </c>
      <c r="AN542" s="6" t="e">
        <f t="shared" si="393"/>
        <v>#VALUE!</v>
      </c>
      <c r="AO542" s="6" t="e">
        <f t="shared" si="394"/>
        <v>#VALUE!</v>
      </c>
      <c r="AP542" s="6">
        <f t="shared" si="395"/>
        <v>2</v>
      </c>
      <c r="AQ542" s="6" t="e">
        <f t="shared" si="396"/>
        <v>#VALUE!</v>
      </c>
      <c r="AR542" s="6" t="e">
        <f t="shared" si="397"/>
        <v>#VALUE!</v>
      </c>
      <c r="AS542" s="6" t="e">
        <f t="shared" si="398"/>
        <v>#VALUE!</v>
      </c>
      <c r="AT542" s="6" t="e">
        <f t="shared" si="399"/>
        <v>#VALUE!</v>
      </c>
      <c r="AU542" s="6" t="e">
        <f t="shared" si="400"/>
        <v>#VALUE!</v>
      </c>
      <c r="AV542" s="12">
        <f>IFERROR(VLOOKUP(K542,'prika 24h list'!A:B,2,FALSE),0)</f>
        <v>0</v>
      </c>
    </row>
    <row r="543" spans="1:48" ht="230.4" x14ac:dyDescent="0.3">
      <c r="A543" s="1" t="s">
        <v>544</v>
      </c>
      <c r="B543" s="1">
        <v>3121423</v>
      </c>
      <c r="C543" s="16" t="s">
        <v>1078</v>
      </c>
      <c r="D543" s="6">
        <f t="shared" si="358"/>
        <v>17</v>
      </c>
      <c r="E543" s="6" t="str">
        <f t="shared" si="359"/>
        <v>קף 12</v>
      </c>
      <c r="F543" s="6">
        <f t="shared" si="360"/>
        <v>3</v>
      </c>
      <c r="G543" s="6">
        <f t="shared" si="361"/>
        <v>5</v>
      </c>
      <c r="H543" s="6">
        <f t="shared" si="362"/>
        <v>12</v>
      </c>
      <c r="I543" s="6">
        <f t="shared" si="363"/>
        <v>21</v>
      </c>
      <c r="J543" s="6">
        <f t="shared" si="364"/>
        <v>241</v>
      </c>
      <c r="K543" s="9" t="str">
        <f t="shared" si="365"/>
        <v>פריקה וטעינה רציפה מותרת לכלי רכב המוגדרים ברישיונם "משא" "מסחרי" ו"אחוד" בימי א' עד ה' מ 08:00 עד 13:00 ו' וערבי חג מ 08:00 עד 11:00 ביתר הימים והשעות החניה במקום החניה הראשון הצמוד לתמרור זה מיועד לרכב הנושא תג נכה בלבד</v>
      </c>
      <c r="L543" s="6">
        <f t="shared" si="366"/>
        <v>80</v>
      </c>
      <c r="M543" s="6">
        <f t="shared" si="367"/>
        <v>93</v>
      </c>
      <c r="N543" s="6" t="str">
        <f t="shared" si="368"/>
        <v>08:00</v>
      </c>
      <c r="O543" s="6">
        <f t="shared" si="369"/>
        <v>102</v>
      </c>
      <c r="P543" s="6" t="str">
        <f t="shared" si="370"/>
        <v>13:00</v>
      </c>
      <c r="Q543" s="6">
        <f t="shared" si="371"/>
        <v>107</v>
      </c>
      <c r="R543" s="6" t="str">
        <f t="shared" si="372"/>
        <v>00 ו'</v>
      </c>
      <c r="S543" s="6" t="e">
        <f t="shared" si="373"/>
        <v>#VALUE!</v>
      </c>
      <c r="T543" s="6" t="e">
        <f t="shared" si="374"/>
        <v>#VALUE!</v>
      </c>
      <c r="U543" s="6" t="e">
        <f t="shared" si="375"/>
        <v>#VALUE!</v>
      </c>
      <c r="V543" s="6" t="e">
        <f t="shared" si="376"/>
        <v>#VALUE!</v>
      </c>
      <c r="W543" s="6" t="e">
        <f t="shared" si="377"/>
        <v>#VALUE!</v>
      </c>
      <c r="X543" s="6" t="e">
        <f t="shared" si="378"/>
        <v>#VALUE!</v>
      </c>
      <c r="Y543" s="6" t="e">
        <f t="shared" si="379"/>
        <v>#VALUE!</v>
      </c>
      <c r="Z543" s="6" t="e">
        <f t="shared" si="380"/>
        <v>#VALUE!</v>
      </c>
      <c r="AA543" s="6" t="e">
        <f t="shared" si="381"/>
        <v>#VALUE!</v>
      </c>
      <c r="AB543" s="6">
        <f t="shared" si="382"/>
        <v>221</v>
      </c>
      <c r="AC543" s="6" t="e">
        <f t="shared" si="383"/>
        <v>#VALUE!</v>
      </c>
      <c r="AD543" s="6" t="e">
        <f t="shared" si="384"/>
        <v>#VALUE!</v>
      </c>
      <c r="AE543" s="6" t="e">
        <f t="shared" si="385"/>
        <v>#VALUE!</v>
      </c>
      <c r="AF543" s="6" t="e">
        <f t="shared" si="386"/>
        <v>#VALUE!</v>
      </c>
      <c r="AG543" s="6" t="e">
        <f t="shared" si="387"/>
        <v>#VALUE!</v>
      </c>
      <c r="AH543" s="6"/>
      <c r="AI543" s="6">
        <f t="shared" si="388"/>
        <v>105</v>
      </c>
      <c r="AJ543" s="6" t="str">
        <f t="shared" si="389"/>
        <v>ו' וערבי חג מ 08:00 עד 11:00 ביתר הימים והשעות החניה במקום החניה הראשון הצמוד לתמרור זה מיועד לרכב הנושא תג נכה בלבד</v>
      </c>
      <c r="AK543" s="6">
        <f t="shared" si="390"/>
        <v>1</v>
      </c>
      <c r="AL543" s="6">
        <f t="shared" si="391"/>
        <v>17</v>
      </c>
      <c r="AM543" s="6" t="str">
        <f t="shared" si="392"/>
        <v>08:00</v>
      </c>
      <c r="AN543" s="6">
        <f t="shared" si="393"/>
        <v>26</v>
      </c>
      <c r="AO543" s="6" t="str">
        <f t="shared" si="394"/>
        <v>11:00</v>
      </c>
      <c r="AP543" s="6">
        <f t="shared" si="395"/>
        <v>116</v>
      </c>
      <c r="AQ543" s="6" t="str">
        <f t="shared" si="396"/>
        <v>00 ביתר הימים והשעות החניה במקום החניה הראשון הצמוד לתמרור זה מיועד לרכב הנושא תג נכה בלבד</v>
      </c>
      <c r="AR543" s="6" t="e">
        <f t="shared" si="397"/>
        <v>#VALUE!</v>
      </c>
      <c r="AS543" s="6" t="e">
        <f t="shared" si="398"/>
        <v>#VALUE!</v>
      </c>
      <c r="AT543" s="6" t="e">
        <f t="shared" si="399"/>
        <v>#VALUE!</v>
      </c>
      <c r="AU543" s="6" t="e">
        <f t="shared" si="400"/>
        <v>#VALUE!</v>
      </c>
      <c r="AV543" s="12">
        <f>IFERROR(VLOOKUP(K543,'prika 24h list'!A:B,2,FALSE),0)</f>
        <v>0</v>
      </c>
    </row>
    <row r="544" spans="1:48" ht="187.2" x14ac:dyDescent="0.3">
      <c r="A544" s="1" t="s">
        <v>545</v>
      </c>
      <c r="B544" s="1">
        <v>3121890</v>
      </c>
      <c r="C544" s="16" t="s">
        <v>1079</v>
      </c>
      <c r="D544" s="6">
        <f t="shared" si="358"/>
        <v>11</v>
      </c>
      <c r="E544" s="6" t="str">
        <f t="shared" si="359"/>
        <v>__ 12</v>
      </c>
      <c r="F544" s="6">
        <f t="shared" si="360"/>
        <v>3</v>
      </c>
      <c r="G544" s="6">
        <f t="shared" si="361"/>
        <v>5</v>
      </c>
      <c r="H544" s="6">
        <f t="shared" si="362"/>
        <v>12</v>
      </c>
      <c r="I544" s="6">
        <f t="shared" si="363"/>
        <v>15</v>
      </c>
      <c r="J544" s="6">
        <f t="shared" si="364"/>
        <v>206</v>
      </c>
      <c r="K544" s="9" t="str">
        <f t="shared" si="365"/>
        <v>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v>
      </c>
      <c r="L544" s="6">
        <f t="shared" si="366"/>
        <v>80</v>
      </c>
      <c r="M544" s="6">
        <f t="shared" si="367"/>
        <v>93</v>
      </c>
      <c r="N544" s="6" t="str">
        <f t="shared" si="368"/>
        <v>07:00</v>
      </c>
      <c r="O544" s="6">
        <f t="shared" si="369"/>
        <v>102</v>
      </c>
      <c r="P544" s="6" t="str">
        <f t="shared" si="370"/>
        <v>16:00</v>
      </c>
      <c r="Q544" s="6">
        <f t="shared" si="371"/>
        <v>192</v>
      </c>
      <c r="R544" s="6" t="str">
        <f t="shared" si="372"/>
        <v>00 ביתר הימים והשעות החניה במקום החניה הראשון הצמוד לתמרור זה מיועד לרכב הנושא תג נכה בלבד</v>
      </c>
      <c r="S544" s="6" t="e">
        <f t="shared" si="373"/>
        <v>#VALUE!</v>
      </c>
      <c r="T544" s="6" t="e">
        <f t="shared" si="374"/>
        <v>#VALUE!</v>
      </c>
      <c r="U544" s="6" t="e">
        <f t="shared" si="375"/>
        <v>#VALUE!</v>
      </c>
      <c r="V544" s="6" t="e">
        <f t="shared" si="376"/>
        <v>#VALUE!</v>
      </c>
      <c r="W544" s="6" t="e">
        <f t="shared" si="377"/>
        <v>#VALUE!</v>
      </c>
      <c r="X544" s="6" t="e">
        <f t="shared" si="378"/>
        <v>#VALUE!</v>
      </c>
      <c r="Y544" s="6" t="e">
        <f t="shared" si="379"/>
        <v>#VALUE!</v>
      </c>
      <c r="Z544" s="6" t="e">
        <f t="shared" si="380"/>
        <v>#VALUE!</v>
      </c>
      <c r="AA544" s="6" t="e">
        <f t="shared" si="381"/>
        <v>#VALUE!</v>
      </c>
      <c r="AB544" s="6">
        <f t="shared" si="382"/>
        <v>192</v>
      </c>
      <c r="AC544" s="6" t="e">
        <f t="shared" si="383"/>
        <v>#VALUE!</v>
      </c>
      <c r="AD544" s="6" t="e">
        <f t="shared" si="384"/>
        <v>#VALUE!</v>
      </c>
      <c r="AE544" s="6" t="e">
        <f t="shared" si="385"/>
        <v>#VALUE!</v>
      </c>
      <c r="AF544" s="6" t="e">
        <f t="shared" si="386"/>
        <v>#VALUE!</v>
      </c>
      <c r="AG544" s="6" t="e">
        <f t="shared" si="387"/>
        <v>#VALUE!</v>
      </c>
      <c r="AH544" s="6"/>
      <c r="AI544" s="6">
        <f t="shared" si="388"/>
        <v>190</v>
      </c>
      <c r="AJ544" s="6" t="str">
        <f t="shared" si="389"/>
        <v>בד</v>
      </c>
      <c r="AK544" s="6" t="e">
        <f t="shared" si="390"/>
        <v>#VALUE!</v>
      </c>
      <c r="AL544" s="6" t="e">
        <f t="shared" si="391"/>
        <v>#VALUE!</v>
      </c>
      <c r="AM544" s="6" t="e">
        <f t="shared" si="392"/>
        <v>#VALUE!</v>
      </c>
      <c r="AN544" s="6" t="e">
        <f t="shared" si="393"/>
        <v>#VALUE!</v>
      </c>
      <c r="AO544" s="6" t="e">
        <f t="shared" si="394"/>
        <v>#VALUE!</v>
      </c>
      <c r="AP544" s="6">
        <f t="shared" si="395"/>
        <v>2</v>
      </c>
      <c r="AQ544" s="6" t="e">
        <f t="shared" si="396"/>
        <v>#VALUE!</v>
      </c>
      <c r="AR544" s="6" t="e">
        <f t="shared" si="397"/>
        <v>#VALUE!</v>
      </c>
      <c r="AS544" s="6" t="e">
        <f t="shared" si="398"/>
        <v>#VALUE!</v>
      </c>
      <c r="AT544" s="6" t="e">
        <f t="shared" si="399"/>
        <v>#VALUE!</v>
      </c>
      <c r="AU544" s="6" t="e">
        <f t="shared" si="400"/>
        <v>#VALUE!</v>
      </c>
      <c r="AV544" s="12">
        <f>IFERROR(VLOOKUP(K544,'prika 24h list'!A:B,2,FALSE),0)</f>
        <v>0</v>
      </c>
    </row>
    <row r="545" spans="1:48" ht="230.4" x14ac:dyDescent="0.3">
      <c r="A545" s="1" t="s">
        <v>546</v>
      </c>
      <c r="B545" s="1">
        <v>3121900</v>
      </c>
      <c r="C545" s="16" t="s">
        <v>1080</v>
      </c>
      <c r="D545" s="6">
        <f t="shared" si="358"/>
        <v>17</v>
      </c>
      <c r="E545" s="6" t="str">
        <f t="shared" si="359"/>
        <v>קף 12</v>
      </c>
      <c r="F545" s="6">
        <f t="shared" si="360"/>
        <v>3</v>
      </c>
      <c r="G545" s="6">
        <f t="shared" si="361"/>
        <v>5</v>
      </c>
      <c r="H545" s="6">
        <f t="shared" si="362"/>
        <v>12</v>
      </c>
      <c r="I545" s="6">
        <f t="shared" si="363"/>
        <v>21</v>
      </c>
      <c r="J545" s="6">
        <f t="shared" si="364"/>
        <v>241</v>
      </c>
      <c r="K545" s="9" t="str">
        <f t="shared" si="365"/>
        <v>פריקה וטעינה רציפה מותרת לכלי רכב המוגדרים ברישיונם "משא" "מסחרי" ו"אחוד" בימי א' עד ה' מ 08:00 עד 17:00 ו' וערבי חג מ 08:00 עד 13:00 ביתר הימים והשעות החניה במקום החניה הראשון הצמוד לתמרור זה מיועד לרכב הנושא תג נכה בלבד</v>
      </c>
      <c r="L545" s="6">
        <f t="shared" si="366"/>
        <v>80</v>
      </c>
      <c r="M545" s="6">
        <f t="shared" si="367"/>
        <v>93</v>
      </c>
      <c r="N545" s="6" t="str">
        <f t="shared" si="368"/>
        <v>08:00</v>
      </c>
      <c r="O545" s="6">
        <f t="shared" si="369"/>
        <v>102</v>
      </c>
      <c r="P545" s="6" t="str">
        <f t="shared" si="370"/>
        <v>17:00</v>
      </c>
      <c r="Q545" s="6">
        <f t="shared" si="371"/>
        <v>107</v>
      </c>
      <c r="R545" s="6" t="str">
        <f t="shared" si="372"/>
        <v>00 ו'</v>
      </c>
      <c r="S545" s="6" t="e">
        <f t="shared" si="373"/>
        <v>#VALUE!</v>
      </c>
      <c r="T545" s="6" t="e">
        <f t="shared" si="374"/>
        <v>#VALUE!</v>
      </c>
      <c r="U545" s="6" t="e">
        <f t="shared" si="375"/>
        <v>#VALUE!</v>
      </c>
      <c r="V545" s="6" t="e">
        <f t="shared" si="376"/>
        <v>#VALUE!</v>
      </c>
      <c r="W545" s="6" t="e">
        <f t="shared" si="377"/>
        <v>#VALUE!</v>
      </c>
      <c r="X545" s="6" t="e">
        <f t="shared" si="378"/>
        <v>#VALUE!</v>
      </c>
      <c r="Y545" s="6" t="e">
        <f t="shared" si="379"/>
        <v>#VALUE!</v>
      </c>
      <c r="Z545" s="6" t="e">
        <f t="shared" si="380"/>
        <v>#VALUE!</v>
      </c>
      <c r="AA545" s="6" t="e">
        <f t="shared" si="381"/>
        <v>#VALUE!</v>
      </c>
      <c r="AB545" s="6">
        <f t="shared" si="382"/>
        <v>221</v>
      </c>
      <c r="AC545" s="6" t="e">
        <f t="shared" si="383"/>
        <v>#VALUE!</v>
      </c>
      <c r="AD545" s="6" t="e">
        <f t="shared" si="384"/>
        <v>#VALUE!</v>
      </c>
      <c r="AE545" s="6" t="e">
        <f t="shared" si="385"/>
        <v>#VALUE!</v>
      </c>
      <c r="AF545" s="6" t="e">
        <f t="shared" si="386"/>
        <v>#VALUE!</v>
      </c>
      <c r="AG545" s="6" t="e">
        <f t="shared" si="387"/>
        <v>#VALUE!</v>
      </c>
      <c r="AH545" s="6"/>
      <c r="AI545" s="6">
        <f t="shared" si="388"/>
        <v>105</v>
      </c>
      <c r="AJ545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45" s="6">
        <f t="shared" si="390"/>
        <v>1</v>
      </c>
      <c r="AL545" s="6">
        <f t="shared" si="391"/>
        <v>17</v>
      </c>
      <c r="AM545" s="6" t="str">
        <f t="shared" si="392"/>
        <v>08:00</v>
      </c>
      <c r="AN545" s="6">
        <f t="shared" si="393"/>
        <v>26</v>
      </c>
      <c r="AO545" s="6" t="str">
        <f t="shared" si="394"/>
        <v>13:00</v>
      </c>
      <c r="AP545" s="6">
        <f t="shared" si="395"/>
        <v>116</v>
      </c>
      <c r="AQ545" s="6" t="str">
        <f t="shared" si="396"/>
        <v>00 ביתר הימים והשעות החניה במקום החניה הראשון הצמוד לתמרור זה מיועד לרכב הנושא תג נכה בלבד</v>
      </c>
      <c r="AR545" s="6" t="e">
        <f t="shared" si="397"/>
        <v>#VALUE!</v>
      </c>
      <c r="AS545" s="6" t="e">
        <f t="shared" si="398"/>
        <v>#VALUE!</v>
      </c>
      <c r="AT545" s="6" t="e">
        <f t="shared" si="399"/>
        <v>#VALUE!</v>
      </c>
      <c r="AU545" s="6" t="e">
        <f t="shared" si="400"/>
        <v>#VALUE!</v>
      </c>
      <c r="AV545" s="12">
        <f>IFERROR(VLOOKUP(K545,'prika 24h list'!A:B,2,FALSE),0)</f>
        <v>0</v>
      </c>
    </row>
    <row r="546" spans="1:48" ht="115.2" x14ac:dyDescent="0.3">
      <c r="A546" s="1" t="s">
        <v>547</v>
      </c>
      <c r="B546" s="1">
        <v>3121910</v>
      </c>
      <c r="C546" s="16" t="s">
        <v>1081</v>
      </c>
      <c r="D546" s="6">
        <f t="shared" si="358"/>
        <v>17</v>
      </c>
      <c r="E546" s="6" t="str">
        <f t="shared" si="359"/>
        <v>קף 10</v>
      </c>
      <c r="F546" s="6">
        <f t="shared" si="360"/>
        <v>3</v>
      </c>
      <c r="G546" s="6">
        <f t="shared" si="361"/>
        <v>5</v>
      </c>
      <c r="H546" s="6">
        <f t="shared" si="362"/>
        <v>10</v>
      </c>
      <c r="I546" s="6">
        <f t="shared" si="363"/>
        <v>21</v>
      </c>
      <c r="J546" s="6">
        <f t="shared" si="364"/>
        <v>177</v>
      </c>
      <c r="K546" s="9" t="str">
        <f t="shared" si="365"/>
        <v>פריקה וטעינה רציפה מותרת לכלי רכב המוגדרים ברישיונם "משא" "מסחרי" ו"אחוד" בימי א' עד ה' מ 08:00 עד 14:00 ביתר הימים והשעות החניה מותרת לרכב הנושא תג נכה בלבד</v>
      </c>
      <c r="L546" s="6">
        <f t="shared" si="366"/>
        <v>80</v>
      </c>
      <c r="M546" s="6">
        <f t="shared" si="367"/>
        <v>93</v>
      </c>
      <c r="N546" s="6" t="str">
        <f t="shared" si="368"/>
        <v>08:00</v>
      </c>
      <c r="O546" s="6">
        <f t="shared" si="369"/>
        <v>102</v>
      </c>
      <c r="P546" s="6" t="str">
        <f t="shared" si="370"/>
        <v>14:00</v>
      </c>
      <c r="Q546" s="6">
        <f t="shared" si="371"/>
        <v>157</v>
      </c>
      <c r="R546" s="6" t="str">
        <f t="shared" si="372"/>
        <v>00 ביתר הימים והשעות החניה מותרת לרכב הנושא תג נכה בלבד</v>
      </c>
      <c r="S546" s="6" t="e">
        <f t="shared" si="373"/>
        <v>#VALUE!</v>
      </c>
      <c r="T546" s="6" t="e">
        <f t="shared" si="374"/>
        <v>#VALUE!</v>
      </c>
      <c r="U546" s="6" t="e">
        <f t="shared" si="375"/>
        <v>#VALUE!</v>
      </c>
      <c r="V546" s="6" t="e">
        <f t="shared" si="376"/>
        <v>#VALUE!</v>
      </c>
      <c r="W546" s="6" t="e">
        <f t="shared" si="377"/>
        <v>#VALUE!</v>
      </c>
      <c r="X546" s="6" t="e">
        <f t="shared" si="378"/>
        <v>#VALUE!</v>
      </c>
      <c r="Y546" s="6" t="e">
        <f t="shared" si="379"/>
        <v>#VALUE!</v>
      </c>
      <c r="Z546" s="6" t="e">
        <f t="shared" si="380"/>
        <v>#VALUE!</v>
      </c>
      <c r="AA546" s="6" t="e">
        <f t="shared" si="381"/>
        <v>#VALUE!</v>
      </c>
      <c r="AB546" s="6">
        <f t="shared" si="382"/>
        <v>157</v>
      </c>
      <c r="AC546" s="6" t="e">
        <f t="shared" si="383"/>
        <v>#VALUE!</v>
      </c>
      <c r="AD546" s="6" t="e">
        <f t="shared" si="384"/>
        <v>#VALUE!</v>
      </c>
      <c r="AE546" s="6" t="e">
        <f t="shared" si="385"/>
        <v>#VALUE!</v>
      </c>
      <c r="AF546" s="6" t="e">
        <f t="shared" si="386"/>
        <v>#VALUE!</v>
      </c>
      <c r="AG546" s="6" t="e">
        <f t="shared" si="387"/>
        <v>#VALUE!</v>
      </c>
      <c r="AH546" s="6"/>
      <c r="AI546" s="6">
        <f t="shared" si="388"/>
        <v>155</v>
      </c>
      <c r="AJ546" s="6" t="str">
        <f t="shared" si="389"/>
        <v>בד</v>
      </c>
      <c r="AK546" s="6" t="e">
        <f t="shared" si="390"/>
        <v>#VALUE!</v>
      </c>
      <c r="AL546" s="6" t="e">
        <f t="shared" si="391"/>
        <v>#VALUE!</v>
      </c>
      <c r="AM546" s="6" t="e">
        <f t="shared" si="392"/>
        <v>#VALUE!</v>
      </c>
      <c r="AN546" s="6" t="e">
        <f t="shared" si="393"/>
        <v>#VALUE!</v>
      </c>
      <c r="AO546" s="6" t="e">
        <f t="shared" si="394"/>
        <v>#VALUE!</v>
      </c>
      <c r="AP546" s="6">
        <f t="shared" si="395"/>
        <v>2</v>
      </c>
      <c r="AQ546" s="6" t="e">
        <f t="shared" si="396"/>
        <v>#VALUE!</v>
      </c>
      <c r="AR546" s="6" t="e">
        <f t="shared" si="397"/>
        <v>#VALUE!</v>
      </c>
      <c r="AS546" s="6" t="e">
        <f t="shared" si="398"/>
        <v>#VALUE!</v>
      </c>
      <c r="AT546" s="6" t="e">
        <f t="shared" si="399"/>
        <v>#VALUE!</v>
      </c>
      <c r="AU546" s="6" t="e">
        <f t="shared" si="400"/>
        <v>#VALUE!</v>
      </c>
      <c r="AV546" s="12">
        <f>IFERROR(VLOOKUP(K546,'prika 24h list'!A:B,2,FALSE),0)</f>
        <v>0</v>
      </c>
    </row>
    <row r="547" spans="1:48" ht="230.4" x14ac:dyDescent="0.3">
      <c r="A547" s="1" t="s">
        <v>548</v>
      </c>
      <c r="B547" s="1">
        <v>3121911</v>
      </c>
      <c r="C547" s="16" t="s">
        <v>867</v>
      </c>
      <c r="D547" s="6">
        <f t="shared" si="358"/>
        <v>17</v>
      </c>
      <c r="E547" s="6" t="str">
        <f t="shared" si="359"/>
        <v>קף 12</v>
      </c>
      <c r="F547" s="6">
        <f t="shared" si="360"/>
        <v>3</v>
      </c>
      <c r="G547" s="6">
        <f t="shared" si="361"/>
        <v>5</v>
      </c>
      <c r="H547" s="6">
        <f t="shared" si="362"/>
        <v>12</v>
      </c>
      <c r="I547" s="6">
        <f t="shared" si="363"/>
        <v>21</v>
      </c>
      <c r="J547" s="6">
        <f t="shared" si="364"/>
        <v>246</v>
      </c>
      <c r="K547" s="9" t="str">
        <f t="shared" si="365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47" s="6">
        <f t="shared" si="366"/>
        <v>80</v>
      </c>
      <c r="M547" s="6">
        <f t="shared" si="367"/>
        <v>93</v>
      </c>
      <c r="N547" s="6" t="str">
        <f t="shared" si="368"/>
        <v>09:00</v>
      </c>
      <c r="O547" s="6">
        <f t="shared" si="369"/>
        <v>102</v>
      </c>
      <c r="P547" s="6" t="str">
        <f t="shared" si="370"/>
        <v>15:00</v>
      </c>
      <c r="Q547" s="6">
        <f t="shared" si="371"/>
        <v>112</v>
      </c>
      <c r="R547" s="6" t="str">
        <f t="shared" si="372"/>
        <v>00 בימי ו'</v>
      </c>
      <c r="S547" s="6" t="e">
        <f t="shared" si="373"/>
        <v>#VALUE!</v>
      </c>
      <c r="T547" s="6" t="e">
        <f t="shared" si="374"/>
        <v>#VALUE!</v>
      </c>
      <c r="U547" s="6" t="e">
        <f t="shared" si="375"/>
        <v>#VALUE!</v>
      </c>
      <c r="V547" s="6" t="e">
        <f t="shared" si="376"/>
        <v>#VALUE!</v>
      </c>
      <c r="W547" s="6" t="e">
        <f t="shared" si="377"/>
        <v>#VALUE!</v>
      </c>
      <c r="X547" s="6" t="e">
        <f t="shared" si="378"/>
        <v>#VALUE!</v>
      </c>
      <c r="Y547" s="6" t="e">
        <f t="shared" si="379"/>
        <v>#VALUE!</v>
      </c>
      <c r="Z547" s="6" t="e">
        <f t="shared" si="380"/>
        <v>#VALUE!</v>
      </c>
      <c r="AA547" s="6" t="e">
        <f t="shared" si="381"/>
        <v>#VALUE!</v>
      </c>
      <c r="AB547" s="6">
        <f t="shared" si="382"/>
        <v>226</v>
      </c>
      <c r="AC547" s="6" t="e">
        <f t="shared" si="383"/>
        <v>#VALUE!</v>
      </c>
      <c r="AD547" s="6" t="e">
        <f t="shared" si="384"/>
        <v>#VALUE!</v>
      </c>
      <c r="AE547" s="6" t="e">
        <f t="shared" si="385"/>
        <v>#VALUE!</v>
      </c>
      <c r="AF547" s="6" t="e">
        <f t="shared" si="386"/>
        <v>#VALUE!</v>
      </c>
      <c r="AG547" s="6" t="e">
        <f t="shared" si="387"/>
        <v>#VALUE!</v>
      </c>
      <c r="AH547" s="6"/>
      <c r="AI547" s="6">
        <f t="shared" si="388"/>
        <v>110</v>
      </c>
      <c r="AJ547" s="6" t="str">
        <f t="shared" si="389"/>
        <v>ו' וערבי חג מ 09:00 עד 13:00 ביתר הימים והשעות החניה במקום החניה הראשון הצמוד לתמרור זה מיועד לרכב הנושא תג נכה בלבד</v>
      </c>
      <c r="AK547" s="6">
        <f t="shared" si="390"/>
        <v>1</v>
      </c>
      <c r="AL547" s="6">
        <f t="shared" si="391"/>
        <v>17</v>
      </c>
      <c r="AM547" s="6" t="str">
        <f t="shared" si="392"/>
        <v>09:00</v>
      </c>
      <c r="AN547" s="6">
        <f t="shared" si="393"/>
        <v>26</v>
      </c>
      <c r="AO547" s="6" t="str">
        <f t="shared" si="394"/>
        <v>13:00</v>
      </c>
      <c r="AP547" s="6">
        <f t="shared" si="395"/>
        <v>116</v>
      </c>
      <c r="AQ547" s="6" t="str">
        <f t="shared" si="396"/>
        <v>00 ביתר הימים והשעות החניה במקום החניה הראשון הצמוד לתמרור זה מיועד לרכב הנושא תג נכה בלבד</v>
      </c>
      <c r="AR547" s="6" t="e">
        <f t="shared" si="397"/>
        <v>#VALUE!</v>
      </c>
      <c r="AS547" s="6" t="e">
        <f t="shared" si="398"/>
        <v>#VALUE!</v>
      </c>
      <c r="AT547" s="6" t="e">
        <f t="shared" si="399"/>
        <v>#VALUE!</v>
      </c>
      <c r="AU547" s="6" t="e">
        <f t="shared" si="400"/>
        <v>#VALUE!</v>
      </c>
      <c r="AV547" s="12">
        <f>IFERROR(VLOOKUP(K547,'prika 24h list'!A:B,2,FALSE),0)</f>
        <v>0</v>
      </c>
    </row>
    <row r="548" spans="1:48" ht="158.4" x14ac:dyDescent="0.3">
      <c r="A548" s="1" t="s">
        <v>549</v>
      </c>
      <c r="B548" s="1">
        <v>3121941</v>
      </c>
      <c r="C548" s="16" t="s">
        <v>1082</v>
      </c>
      <c r="D548" s="6">
        <f t="shared" si="358"/>
        <v>16</v>
      </c>
      <c r="E548" s="6" t="str">
        <f t="shared" si="359"/>
        <v>וקף 9</v>
      </c>
      <c r="F548" s="6">
        <f t="shared" si="360"/>
        <v>4</v>
      </c>
      <c r="G548" s="6">
        <f t="shared" si="361"/>
        <v>5</v>
      </c>
      <c r="H548" s="6">
        <f t="shared" si="362"/>
        <v>9</v>
      </c>
      <c r="I548" s="6">
        <f t="shared" si="363"/>
        <v>20</v>
      </c>
      <c r="J548" s="6">
        <f t="shared" si="364"/>
        <v>210</v>
      </c>
      <c r="K548" s="9" t="str">
        <f t="shared" si="365"/>
        <v>פריקה וטעינה רציפה מותרת לכלי רכב המוגדרים ברישיונם "משא" "מסחרי" ו"אחוד" בימי א' עד ה' מ 08:00 עד 15:00 בימי ו' וערבי חג מ 06:00 עד 13:00 ביתר הימים והשעות החניה מותרת לרכב הנושא תג נכה בלבד</v>
      </c>
      <c r="L548" s="6">
        <f t="shared" si="366"/>
        <v>80</v>
      </c>
      <c r="M548" s="6">
        <f t="shared" si="367"/>
        <v>93</v>
      </c>
      <c r="N548" s="6" t="str">
        <f t="shared" si="368"/>
        <v>08:00</v>
      </c>
      <c r="O548" s="6">
        <f t="shared" si="369"/>
        <v>102</v>
      </c>
      <c r="P548" s="6" t="str">
        <f t="shared" si="370"/>
        <v>15:00</v>
      </c>
      <c r="Q548" s="6">
        <f t="shared" si="371"/>
        <v>112</v>
      </c>
      <c r="R548" s="6" t="str">
        <f t="shared" si="372"/>
        <v>00 בימי ו'</v>
      </c>
      <c r="S548" s="6" t="e">
        <f t="shared" si="373"/>
        <v>#VALUE!</v>
      </c>
      <c r="T548" s="6" t="e">
        <f t="shared" si="374"/>
        <v>#VALUE!</v>
      </c>
      <c r="U548" s="6" t="e">
        <f t="shared" si="375"/>
        <v>#VALUE!</v>
      </c>
      <c r="V548" s="6" t="e">
        <f t="shared" si="376"/>
        <v>#VALUE!</v>
      </c>
      <c r="W548" s="6" t="e">
        <f t="shared" si="377"/>
        <v>#VALUE!</v>
      </c>
      <c r="X548" s="6" t="e">
        <f t="shared" si="378"/>
        <v>#VALUE!</v>
      </c>
      <c r="Y548" s="6" t="e">
        <f t="shared" si="379"/>
        <v>#VALUE!</v>
      </c>
      <c r="Z548" s="6" t="e">
        <f t="shared" si="380"/>
        <v>#VALUE!</v>
      </c>
      <c r="AA548" s="6" t="e">
        <f t="shared" si="381"/>
        <v>#VALUE!</v>
      </c>
      <c r="AB548" s="6">
        <f t="shared" si="382"/>
        <v>191</v>
      </c>
      <c r="AC548" s="6" t="e">
        <f t="shared" si="383"/>
        <v>#VALUE!</v>
      </c>
      <c r="AD548" s="6" t="e">
        <f t="shared" si="384"/>
        <v>#VALUE!</v>
      </c>
      <c r="AE548" s="6" t="e">
        <f t="shared" si="385"/>
        <v>#VALUE!</v>
      </c>
      <c r="AF548" s="6" t="e">
        <f t="shared" si="386"/>
        <v>#VALUE!</v>
      </c>
      <c r="AG548" s="6" t="e">
        <f t="shared" si="387"/>
        <v>#VALUE!</v>
      </c>
      <c r="AH548" s="6"/>
      <c r="AI548" s="6">
        <f t="shared" si="388"/>
        <v>110</v>
      </c>
      <c r="AJ548" s="6" t="str">
        <f t="shared" si="389"/>
        <v>ו' וערבי חג מ 06:00 עד 13:00 ביתר הימים והשעות החניה מותרת לרכב הנושא תג נכה בלבד</v>
      </c>
      <c r="AK548" s="6">
        <f t="shared" si="390"/>
        <v>1</v>
      </c>
      <c r="AL548" s="6">
        <f t="shared" si="391"/>
        <v>17</v>
      </c>
      <c r="AM548" s="6" t="str">
        <f t="shared" si="392"/>
        <v>06:00</v>
      </c>
      <c r="AN548" s="6">
        <f t="shared" si="393"/>
        <v>26</v>
      </c>
      <c r="AO548" s="6" t="str">
        <f t="shared" si="394"/>
        <v>13:00</v>
      </c>
      <c r="AP548" s="6">
        <f t="shared" si="395"/>
        <v>81</v>
      </c>
      <c r="AQ548" s="6" t="str">
        <f t="shared" si="396"/>
        <v>00 ביתר הימים והשעות החניה מותרת לרכב הנושא תג נכה בלבד</v>
      </c>
      <c r="AR548" s="6" t="e">
        <f t="shared" si="397"/>
        <v>#VALUE!</v>
      </c>
      <c r="AS548" s="6" t="e">
        <f t="shared" si="398"/>
        <v>#VALUE!</v>
      </c>
      <c r="AT548" s="6" t="e">
        <f t="shared" si="399"/>
        <v>#VALUE!</v>
      </c>
      <c r="AU548" s="6" t="e">
        <f t="shared" si="400"/>
        <v>#VALUE!</v>
      </c>
      <c r="AV548" s="12">
        <f>IFERROR(VLOOKUP(K548,'prika 24h list'!A:B,2,FALSE),0)</f>
        <v>0</v>
      </c>
    </row>
    <row r="549" spans="1:48" ht="187.2" x14ac:dyDescent="0.3">
      <c r="A549" s="1" t="s">
        <v>550</v>
      </c>
      <c r="B549" s="1">
        <v>3121943</v>
      </c>
      <c r="C549" s="16" t="s">
        <v>1083</v>
      </c>
      <c r="D549" s="6">
        <f t="shared" si="358"/>
        <v>17</v>
      </c>
      <c r="E549" s="6" t="str">
        <f t="shared" si="359"/>
        <v>קף 12</v>
      </c>
      <c r="F549" s="6">
        <f t="shared" si="360"/>
        <v>3</v>
      </c>
      <c r="G549" s="6">
        <f t="shared" si="361"/>
        <v>5</v>
      </c>
      <c r="H549" s="6">
        <f t="shared" si="362"/>
        <v>12</v>
      </c>
      <c r="I549" s="6">
        <f t="shared" si="363"/>
        <v>21</v>
      </c>
      <c r="J549" s="6">
        <f t="shared" si="364"/>
        <v>212</v>
      </c>
      <c r="K549" s="9" t="str">
        <f t="shared" si="365"/>
        <v>פריקה וטעינה רציפה מותרת לכלי רכב המוגדרים ברישיונם "משא" "מסחרי" ו"אחוד" בימי א' עד ה' מ 12:00 עד 17:00 ביתר הימים והשעות החניה במקום החניה הראשון הצמוד לתמרור זה מיועד לרכב הנושא תג נכה בלבד</v>
      </c>
      <c r="L549" s="6">
        <f t="shared" si="366"/>
        <v>80</v>
      </c>
      <c r="M549" s="6">
        <f t="shared" si="367"/>
        <v>93</v>
      </c>
      <c r="N549" s="6" t="str">
        <f t="shared" si="368"/>
        <v>12:00</v>
      </c>
      <c r="O549" s="6">
        <f t="shared" si="369"/>
        <v>102</v>
      </c>
      <c r="P549" s="6" t="str">
        <f t="shared" si="370"/>
        <v>17:00</v>
      </c>
      <c r="Q549" s="6">
        <f t="shared" si="371"/>
        <v>192</v>
      </c>
      <c r="R549" s="6" t="str">
        <f t="shared" si="372"/>
        <v>00 ביתר הימים והשעות החניה במקום החניה הראשון הצמוד לתמרור זה מיועד לרכב הנושא תג נכה בלבד</v>
      </c>
      <c r="S549" s="6" t="e">
        <f t="shared" si="373"/>
        <v>#VALUE!</v>
      </c>
      <c r="T549" s="6" t="e">
        <f t="shared" si="374"/>
        <v>#VALUE!</v>
      </c>
      <c r="U549" s="6" t="e">
        <f t="shared" si="375"/>
        <v>#VALUE!</v>
      </c>
      <c r="V549" s="6" t="e">
        <f t="shared" si="376"/>
        <v>#VALUE!</v>
      </c>
      <c r="W549" s="6" t="e">
        <f t="shared" si="377"/>
        <v>#VALUE!</v>
      </c>
      <c r="X549" s="6" t="e">
        <f t="shared" si="378"/>
        <v>#VALUE!</v>
      </c>
      <c r="Y549" s="6" t="e">
        <f t="shared" si="379"/>
        <v>#VALUE!</v>
      </c>
      <c r="Z549" s="6" t="e">
        <f t="shared" si="380"/>
        <v>#VALUE!</v>
      </c>
      <c r="AA549" s="6" t="e">
        <f t="shared" si="381"/>
        <v>#VALUE!</v>
      </c>
      <c r="AB549" s="6">
        <f t="shared" si="382"/>
        <v>192</v>
      </c>
      <c r="AC549" s="6" t="e">
        <f t="shared" si="383"/>
        <v>#VALUE!</v>
      </c>
      <c r="AD549" s="6" t="e">
        <f t="shared" si="384"/>
        <v>#VALUE!</v>
      </c>
      <c r="AE549" s="6" t="e">
        <f t="shared" si="385"/>
        <v>#VALUE!</v>
      </c>
      <c r="AF549" s="6" t="e">
        <f t="shared" si="386"/>
        <v>#VALUE!</v>
      </c>
      <c r="AG549" s="6" t="e">
        <f t="shared" si="387"/>
        <v>#VALUE!</v>
      </c>
      <c r="AH549" s="6"/>
      <c r="AI549" s="6">
        <f t="shared" si="388"/>
        <v>190</v>
      </c>
      <c r="AJ549" s="6" t="str">
        <f t="shared" si="389"/>
        <v>בד</v>
      </c>
      <c r="AK549" s="6" t="e">
        <f t="shared" si="390"/>
        <v>#VALUE!</v>
      </c>
      <c r="AL549" s="6" t="e">
        <f t="shared" si="391"/>
        <v>#VALUE!</v>
      </c>
      <c r="AM549" s="6" t="e">
        <f t="shared" si="392"/>
        <v>#VALUE!</v>
      </c>
      <c r="AN549" s="6" t="e">
        <f t="shared" si="393"/>
        <v>#VALUE!</v>
      </c>
      <c r="AO549" s="6" t="e">
        <f t="shared" si="394"/>
        <v>#VALUE!</v>
      </c>
      <c r="AP549" s="6">
        <f t="shared" si="395"/>
        <v>2</v>
      </c>
      <c r="AQ549" s="6" t="e">
        <f t="shared" si="396"/>
        <v>#VALUE!</v>
      </c>
      <c r="AR549" s="6" t="e">
        <f t="shared" si="397"/>
        <v>#VALUE!</v>
      </c>
      <c r="AS549" s="6" t="e">
        <f t="shared" si="398"/>
        <v>#VALUE!</v>
      </c>
      <c r="AT549" s="6" t="e">
        <f t="shared" si="399"/>
        <v>#VALUE!</v>
      </c>
      <c r="AU549" s="6" t="e">
        <f t="shared" si="400"/>
        <v>#VALUE!</v>
      </c>
      <c r="AV549" s="12">
        <f>IFERROR(VLOOKUP(K549,'prika 24h list'!A:B,2,FALSE),0)</f>
        <v>0</v>
      </c>
    </row>
    <row r="550" spans="1:48" ht="230.4" x14ac:dyDescent="0.3">
      <c r="A550" s="1" t="s">
        <v>551</v>
      </c>
      <c r="B550" s="1">
        <v>3121947</v>
      </c>
      <c r="C550" s="16" t="s">
        <v>1084</v>
      </c>
      <c r="D550" s="6">
        <f t="shared" si="358"/>
        <v>17</v>
      </c>
      <c r="E550" s="6" t="str">
        <f t="shared" si="359"/>
        <v>קף 11</v>
      </c>
      <c r="F550" s="6">
        <f t="shared" si="360"/>
        <v>3</v>
      </c>
      <c r="G550" s="6">
        <f t="shared" si="361"/>
        <v>5</v>
      </c>
      <c r="H550" s="6">
        <f t="shared" si="362"/>
        <v>11</v>
      </c>
      <c r="I550" s="6">
        <f t="shared" si="363"/>
        <v>21</v>
      </c>
      <c r="J550" s="6">
        <f t="shared" si="364"/>
        <v>246</v>
      </c>
      <c r="K550" s="9" t="str">
        <f t="shared" si="365"/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550" s="6">
        <f t="shared" si="366"/>
        <v>80</v>
      </c>
      <c r="M550" s="6">
        <f t="shared" si="367"/>
        <v>93</v>
      </c>
      <c r="N550" s="6" t="str">
        <f t="shared" si="368"/>
        <v>08:30</v>
      </c>
      <c r="O550" s="6">
        <f t="shared" si="369"/>
        <v>102</v>
      </c>
      <c r="P550" s="6" t="str">
        <f t="shared" si="370"/>
        <v>17:00</v>
      </c>
      <c r="Q550" s="6">
        <f t="shared" si="371"/>
        <v>112</v>
      </c>
      <c r="R550" s="6" t="str">
        <f t="shared" si="372"/>
        <v>00 בימי ו'</v>
      </c>
      <c r="S550" s="6" t="e">
        <f t="shared" si="373"/>
        <v>#VALUE!</v>
      </c>
      <c r="T550" s="6" t="e">
        <f t="shared" si="374"/>
        <v>#VALUE!</v>
      </c>
      <c r="U550" s="6" t="e">
        <f t="shared" si="375"/>
        <v>#VALUE!</v>
      </c>
      <c r="V550" s="6" t="e">
        <f t="shared" si="376"/>
        <v>#VALUE!</v>
      </c>
      <c r="W550" s="6" t="e">
        <f t="shared" si="377"/>
        <v>#VALUE!</v>
      </c>
      <c r="X550" s="6" t="e">
        <f t="shared" si="378"/>
        <v>#VALUE!</v>
      </c>
      <c r="Y550" s="6" t="e">
        <f t="shared" si="379"/>
        <v>#VALUE!</v>
      </c>
      <c r="Z550" s="6" t="e">
        <f t="shared" si="380"/>
        <v>#VALUE!</v>
      </c>
      <c r="AA550" s="6" t="e">
        <f t="shared" si="381"/>
        <v>#VALUE!</v>
      </c>
      <c r="AB550" s="6">
        <f t="shared" si="382"/>
        <v>226</v>
      </c>
      <c r="AC550" s="6" t="e">
        <f t="shared" si="383"/>
        <v>#VALUE!</v>
      </c>
      <c r="AD550" s="6" t="e">
        <f t="shared" si="384"/>
        <v>#VALUE!</v>
      </c>
      <c r="AE550" s="6" t="e">
        <f t="shared" si="385"/>
        <v>#VALUE!</v>
      </c>
      <c r="AF550" s="6" t="e">
        <f t="shared" si="386"/>
        <v>#VALUE!</v>
      </c>
      <c r="AG550" s="6" t="e">
        <f t="shared" si="387"/>
        <v>#VALUE!</v>
      </c>
      <c r="AH550" s="6"/>
      <c r="AI550" s="6">
        <f t="shared" si="388"/>
        <v>110</v>
      </c>
      <c r="AJ550" s="6" t="str">
        <f t="shared" si="389"/>
        <v>ו' וערבי חג מ 08:30 עד 15:00 ביתר הימים והשעות החניה במקום החניה הראשון הצמוד לתמרור זה מיועד לרכב הנושא תג נכה בלבד</v>
      </c>
      <c r="AK550" s="6">
        <f t="shared" si="390"/>
        <v>1</v>
      </c>
      <c r="AL550" s="6">
        <f t="shared" si="391"/>
        <v>17</v>
      </c>
      <c r="AM550" s="6" t="str">
        <f t="shared" si="392"/>
        <v>08:30</v>
      </c>
      <c r="AN550" s="6">
        <f t="shared" si="393"/>
        <v>26</v>
      </c>
      <c r="AO550" s="6" t="str">
        <f t="shared" si="394"/>
        <v>15:00</v>
      </c>
      <c r="AP550" s="6">
        <f t="shared" si="395"/>
        <v>116</v>
      </c>
      <c r="AQ550" s="6" t="str">
        <f t="shared" si="396"/>
        <v>00 ביתר הימים והשעות החניה במקום החניה הראשון הצמוד לתמרור זה מיועד לרכב הנושא תג נכה בלבד</v>
      </c>
      <c r="AR550" s="6" t="e">
        <f t="shared" si="397"/>
        <v>#VALUE!</v>
      </c>
      <c r="AS550" s="6" t="e">
        <f t="shared" si="398"/>
        <v>#VALUE!</v>
      </c>
      <c r="AT550" s="6" t="e">
        <f t="shared" si="399"/>
        <v>#VALUE!</v>
      </c>
      <c r="AU550" s="6" t="e">
        <f t="shared" si="400"/>
        <v>#VALUE!</v>
      </c>
      <c r="AV550" s="12">
        <f>IFERROR(VLOOKUP(K550,'prika 24h list'!A:B,2,FALSE),0)</f>
        <v>0</v>
      </c>
    </row>
    <row r="551" spans="1:48" ht="230.4" x14ac:dyDescent="0.3">
      <c r="A551" s="1" t="s">
        <v>552</v>
      </c>
      <c r="B551" s="1">
        <v>3121949</v>
      </c>
      <c r="C551" s="16" t="s">
        <v>915</v>
      </c>
      <c r="D551" s="6">
        <f t="shared" si="358"/>
        <v>17</v>
      </c>
      <c r="E551" s="6" t="str">
        <f t="shared" si="359"/>
        <v>קף 12</v>
      </c>
      <c r="F551" s="6">
        <f t="shared" si="360"/>
        <v>3</v>
      </c>
      <c r="G551" s="6">
        <f t="shared" si="361"/>
        <v>5</v>
      </c>
      <c r="H551" s="6">
        <f t="shared" si="362"/>
        <v>12</v>
      </c>
      <c r="I551" s="6">
        <f t="shared" si="363"/>
        <v>21</v>
      </c>
      <c r="J551" s="6">
        <f t="shared" si="364"/>
        <v>246</v>
      </c>
      <c r="K551" s="9" t="str">
        <f t="shared" si="365"/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551" s="6">
        <f t="shared" si="366"/>
        <v>80</v>
      </c>
      <c r="M551" s="6">
        <f t="shared" si="367"/>
        <v>93</v>
      </c>
      <c r="N551" s="6" t="str">
        <f t="shared" si="368"/>
        <v>08:30</v>
      </c>
      <c r="O551" s="6">
        <f t="shared" si="369"/>
        <v>102</v>
      </c>
      <c r="P551" s="6" t="str">
        <f t="shared" si="370"/>
        <v>17:00</v>
      </c>
      <c r="Q551" s="6">
        <f t="shared" si="371"/>
        <v>112</v>
      </c>
      <c r="R551" s="6" t="str">
        <f t="shared" si="372"/>
        <v>00 בימי ו'</v>
      </c>
      <c r="S551" s="6" t="e">
        <f t="shared" si="373"/>
        <v>#VALUE!</v>
      </c>
      <c r="T551" s="6" t="e">
        <f t="shared" si="374"/>
        <v>#VALUE!</v>
      </c>
      <c r="U551" s="6" t="e">
        <f t="shared" si="375"/>
        <v>#VALUE!</v>
      </c>
      <c r="V551" s="6" t="e">
        <f t="shared" si="376"/>
        <v>#VALUE!</v>
      </c>
      <c r="W551" s="6" t="e">
        <f t="shared" si="377"/>
        <v>#VALUE!</v>
      </c>
      <c r="X551" s="6" t="e">
        <f t="shared" si="378"/>
        <v>#VALUE!</v>
      </c>
      <c r="Y551" s="6" t="e">
        <f t="shared" si="379"/>
        <v>#VALUE!</v>
      </c>
      <c r="Z551" s="6" t="e">
        <f t="shared" si="380"/>
        <v>#VALUE!</v>
      </c>
      <c r="AA551" s="6" t="e">
        <f t="shared" si="381"/>
        <v>#VALUE!</v>
      </c>
      <c r="AB551" s="6">
        <f t="shared" si="382"/>
        <v>226</v>
      </c>
      <c r="AC551" s="6" t="e">
        <f t="shared" si="383"/>
        <v>#VALUE!</v>
      </c>
      <c r="AD551" s="6" t="e">
        <f t="shared" si="384"/>
        <v>#VALUE!</v>
      </c>
      <c r="AE551" s="6" t="e">
        <f t="shared" si="385"/>
        <v>#VALUE!</v>
      </c>
      <c r="AF551" s="6" t="e">
        <f t="shared" si="386"/>
        <v>#VALUE!</v>
      </c>
      <c r="AG551" s="6" t="e">
        <f t="shared" si="387"/>
        <v>#VALUE!</v>
      </c>
      <c r="AH551" s="6"/>
      <c r="AI551" s="6">
        <f t="shared" si="388"/>
        <v>110</v>
      </c>
      <c r="AJ551" s="6" t="str">
        <f t="shared" si="389"/>
        <v>ו' וערבי חג מ 08:30 עד 15:00 ביתר הימים והשעות החניה במקום החניה הראשון הצמוד לתמרור זה מיועד לרכב הנושא תג נכה בלבד</v>
      </c>
      <c r="AK551" s="6">
        <f t="shared" si="390"/>
        <v>1</v>
      </c>
      <c r="AL551" s="6">
        <f t="shared" si="391"/>
        <v>17</v>
      </c>
      <c r="AM551" s="6" t="str">
        <f t="shared" si="392"/>
        <v>08:30</v>
      </c>
      <c r="AN551" s="6">
        <f t="shared" si="393"/>
        <v>26</v>
      </c>
      <c r="AO551" s="6" t="str">
        <f t="shared" si="394"/>
        <v>15:00</v>
      </c>
      <c r="AP551" s="6">
        <f t="shared" si="395"/>
        <v>116</v>
      </c>
      <c r="AQ551" s="6" t="str">
        <f t="shared" si="396"/>
        <v>00 ביתר הימים והשעות החניה במקום החניה הראשון הצמוד לתמרור זה מיועד לרכב הנושא תג נכה בלבד</v>
      </c>
      <c r="AR551" s="6" t="e">
        <f t="shared" si="397"/>
        <v>#VALUE!</v>
      </c>
      <c r="AS551" s="6" t="e">
        <f t="shared" si="398"/>
        <v>#VALUE!</v>
      </c>
      <c r="AT551" s="6" t="e">
        <f t="shared" si="399"/>
        <v>#VALUE!</v>
      </c>
      <c r="AU551" s="6" t="e">
        <f t="shared" si="400"/>
        <v>#VALUE!</v>
      </c>
      <c r="AV551" s="12">
        <f>IFERROR(VLOOKUP(K551,'prika 24h list'!A:B,2,FALSE),0)</f>
        <v>0</v>
      </c>
    </row>
    <row r="552" spans="1:48" ht="244.8" x14ac:dyDescent="0.3">
      <c r="A552" s="1" t="s">
        <v>553</v>
      </c>
      <c r="B552" s="1">
        <v>3121970</v>
      </c>
      <c r="C552" s="16" t="s">
        <v>1085</v>
      </c>
      <c r="D552" s="6">
        <f t="shared" si="358"/>
        <v>17</v>
      </c>
      <c r="E552" s="6" t="str">
        <f t="shared" si="359"/>
        <v>קף 24</v>
      </c>
      <c r="F552" s="6">
        <f t="shared" si="360"/>
        <v>3</v>
      </c>
      <c r="G552" s="6">
        <f t="shared" si="361"/>
        <v>5</v>
      </c>
      <c r="H552" s="6">
        <f t="shared" si="362"/>
        <v>24</v>
      </c>
      <c r="I552" s="6">
        <f t="shared" si="363"/>
        <v>21</v>
      </c>
      <c r="J552" s="6">
        <f t="shared" si="364"/>
        <v>256</v>
      </c>
      <c r="K552" s="9" t="str">
        <f t="shared" si="365"/>
        <v>פריקה וטעינה רציפה מותרת לכלי רכב המוגדרים ברישיונם "משא" "מסחרי" ו"אחוד" בימי א' עד ה' מ 06:00 עד 12:00 בימי ו' וערבי חג מ 06:00 עד 12:00 ביתר הימים והשעות החניה בשני מקומות החניה הראשונים הצמודים לתמרור זה מיועד לרכב הנושא תג נכה בלבד</v>
      </c>
      <c r="L552" s="6">
        <f t="shared" si="366"/>
        <v>80</v>
      </c>
      <c r="M552" s="6">
        <f t="shared" si="367"/>
        <v>93</v>
      </c>
      <c r="N552" s="6" t="str">
        <f t="shared" si="368"/>
        <v>06:00</v>
      </c>
      <c r="O552" s="6">
        <f t="shared" si="369"/>
        <v>102</v>
      </c>
      <c r="P552" s="6" t="str">
        <f t="shared" si="370"/>
        <v>12:00</v>
      </c>
      <c r="Q552" s="6">
        <f t="shared" si="371"/>
        <v>112</v>
      </c>
      <c r="R552" s="6" t="str">
        <f t="shared" si="372"/>
        <v>00 בימי ו'</v>
      </c>
      <c r="S552" s="6" t="e">
        <f t="shared" si="373"/>
        <v>#VALUE!</v>
      </c>
      <c r="T552" s="6" t="e">
        <f t="shared" si="374"/>
        <v>#VALUE!</v>
      </c>
      <c r="U552" s="6" t="e">
        <f t="shared" si="375"/>
        <v>#VALUE!</v>
      </c>
      <c r="V552" s="6" t="e">
        <f t="shared" si="376"/>
        <v>#VALUE!</v>
      </c>
      <c r="W552" s="6" t="e">
        <f t="shared" si="377"/>
        <v>#VALUE!</v>
      </c>
      <c r="X552" s="6" t="e">
        <f t="shared" si="378"/>
        <v>#VALUE!</v>
      </c>
      <c r="Y552" s="6" t="e">
        <f t="shared" si="379"/>
        <v>#VALUE!</v>
      </c>
      <c r="Z552" s="6" t="e">
        <f t="shared" si="380"/>
        <v>#VALUE!</v>
      </c>
      <c r="AA552" s="6" t="e">
        <f t="shared" si="381"/>
        <v>#VALUE!</v>
      </c>
      <c r="AB552" s="6">
        <f t="shared" si="382"/>
        <v>236</v>
      </c>
      <c r="AC552" s="6" t="e">
        <f t="shared" si="383"/>
        <v>#VALUE!</v>
      </c>
      <c r="AD552" s="6" t="e">
        <f t="shared" si="384"/>
        <v>#VALUE!</v>
      </c>
      <c r="AE552" s="6" t="e">
        <f t="shared" si="385"/>
        <v>#VALUE!</v>
      </c>
      <c r="AF552" s="6" t="e">
        <f t="shared" si="386"/>
        <v>#VALUE!</v>
      </c>
      <c r="AG552" s="6" t="e">
        <f t="shared" si="387"/>
        <v>#VALUE!</v>
      </c>
      <c r="AH552" s="6"/>
      <c r="AI552" s="6">
        <f t="shared" si="388"/>
        <v>110</v>
      </c>
      <c r="AJ552" s="6" t="str">
        <f t="shared" si="389"/>
        <v>ו' וערבי חג מ 06:00 עד 12:00 ביתר הימים והשעות החניה בשני מקומות החניה הראשונים הצמודים לתמרור זה מיועד לרכב הנושא תג נכה בלבד</v>
      </c>
      <c r="AK552" s="6">
        <f t="shared" si="390"/>
        <v>1</v>
      </c>
      <c r="AL552" s="6">
        <f t="shared" si="391"/>
        <v>17</v>
      </c>
      <c r="AM552" s="6" t="str">
        <f t="shared" si="392"/>
        <v>06:00</v>
      </c>
      <c r="AN552" s="6">
        <f t="shared" si="393"/>
        <v>26</v>
      </c>
      <c r="AO552" s="6" t="str">
        <f t="shared" si="394"/>
        <v>12:00</v>
      </c>
      <c r="AP552" s="6">
        <f t="shared" si="395"/>
        <v>126</v>
      </c>
      <c r="AQ552" s="6" t="str">
        <f t="shared" si="396"/>
        <v>00 ביתר הימים והשעות החניה בשני מקומות החניה הראשונים הצמודים לתמרור זה מיועד לרכב הנושא תג נכה בלבד</v>
      </c>
      <c r="AR552" s="6" t="e">
        <f t="shared" si="397"/>
        <v>#VALUE!</v>
      </c>
      <c r="AS552" s="6" t="e">
        <f t="shared" si="398"/>
        <v>#VALUE!</v>
      </c>
      <c r="AT552" s="6" t="e">
        <f t="shared" si="399"/>
        <v>#VALUE!</v>
      </c>
      <c r="AU552" s="6" t="e">
        <f t="shared" si="400"/>
        <v>#VALUE!</v>
      </c>
      <c r="AV552" s="12">
        <f>IFERROR(VLOOKUP(K552,'prika 24h list'!A:B,2,FALSE),0)</f>
        <v>0</v>
      </c>
    </row>
    <row r="553" spans="1:48" ht="187.2" x14ac:dyDescent="0.3">
      <c r="A553" s="1" t="s">
        <v>554</v>
      </c>
      <c r="B553" s="1">
        <v>3121985</v>
      </c>
      <c r="C553" s="16" t="s">
        <v>1086</v>
      </c>
      <c r="D553" s="6">
        <f t="shared" si="358"/>
        <v>17</v>
      </c>
      <c r="E553" s="6" t="str">
        <f t="shared" si="359"/>
        <v>קף 15</v>
      </c>
      <c r="F553" s="6">
        <f t="shared" si="360"/>
        <v>3</v>
      </c>
      <c r="G553" s="6">
        <f t="shared" si="361"/>
        <v>5</v>
      </c>
      <c r="H553" s="6">
        <f t="shared" si="362"/>
        <v>15</v>
      </c>
      <c r="I553" s="6">
        <f t="shared" si="363"/>
        <v>27</v>
      </c>
      <c r="J553" s="6">
        <f t="shared" si="364"/>
        <v>230</v>
      </c>
      <c r="K553" s="9" t="str">
        <f t="shared" si="365"/>
        <v>פריקה וטעינה רציפה לכלי רכב המוגדרים ברשיונם "משא", "מסחרי", ו"אחוד" בלבד בימים א' עד ה' מ 08:30 עד 17:00 ו' וערבי חג מ 08:30 עד 15:00 רכב חונה בניגוד לחוק יגרר ביתר הימים והשעות החניה מותרת לכל סוגי הרכב</v>
      </c>
      <c r="L553" s="6">
        <f t="shared" si="366"/>
        <v>81</v>
      </c>
      <c r="M553" s="6">
        <f t="shared" si="367"/>
        <v>94</v>
      </c>
      <c r="N553" s="6" t="str">
        <f t="shared" si="368"/>
        <v>08:30</v>
      </c>
      <c r="O553" s="6">
        <f t="shared" si="369"/>
        <v>103</v>
      </c>
      <c r="P553" s="6" t="str">
        <f t="shared" si="370"/>
        <v>17:00</v>
      </c>
      <c r="Q553" s="6">
        <f t="shared" si="371"/>
        <v>108</v>
      </c>
      <c r="R553" s="6" t="str">
        <f t="shared" si="372"/>
        <v>00 ו'</v>
      </c>
      <c r="S553" s="6" t="e">
        <f t="shared" si="373"/>
        <v>#VALUE!</v>
      </c>
      <c r="T553" s="6" t="e">
        <f t="shared" si="374"/>
        <v>#VALUE!</v>
      </c>
      <c r="U553" s="6" t="e">
        <f t="shared" si="375"/>
        <v>#VALUE!</v>
      </c>
      <c r="V553" s="6" t="e">
        <f t="shared" si="376"/>
        <v>#VALUE!</v>
      </c>
      <c r="W553" s="6" t="e">
        <f t="shared" si="377"/>
        <v>#VALUE!</v>
      </c>
      <c r="X553" s="6" t="e">
        <f t="shared" si="378"/>
        <v>#VALUE!</v>
      </c>
      <c r="Y553" s="6" t="e">
        <f t="shared" si="379"/>
        <v>#VALUE!</v>
      </c>
      <c r="Z553" s="6" t="e">
        <f t="shared" si="380"/>
        <v>#VALUE!</v>
      </c>
      <c r="AA553" s="6" t="e">
        <f t="shared" si="381"/>
        <v>#VALUE!</v>
      </c>
      <c r="AB553" s="6">
        <f t="shared" si="382"/>
        <v>204</v>
      </c>
      <c r="AC553" s="6" t="e">
        <f t="shared" si="383"/>
        <v>#VALUE!</v>
      </c>
      <c r="AD553" s="6" t="e">
        <f t="shared" si="384"/>
        <v>#VALUE!</v>
      </c>
      <c r="AE553" s="6" t="e">
        <f t="shared" si="385"/>
        <v>#VALUE!</v>
      </c>
      <c r="AF553" s="6" t="e">
        <f t="shared" si="386"/>
        <v>#VALUE!</v>
      </c>
      <c r="AG553" s="6" t="e">
        <f t="shared" si="387"/>
        <v>#VALUE!</v>
      </c>
      <c r="AH553" s="6"/>
      <c r="AI553" s="6">
        <f t="shared" si="388"/>
        <v>106</v>
      </c>
      <c r="AJ553" s="6" t="str">
        <f t="shared" si="389"/>
        <v>ו' וערבי חג מ 08:30 עד 15:00 רכב חונה בניגוד לחוק יגרר ביתר הימים והשעות החניה מותרת לכל סוגי הרכב</v>
      </c>
      <c r="AK553" s="6">
        <f t="shared" si="390"/>
        <v>1</v>
      </c>
      <c r="AL553" s="6">
        <f t="shared" si="391"/>
        <v>17</v>
      </c>
      <c r="AM553" s="6" t="str">
        <f t="shared" si="392"/>
        <v>08:30</v>
      </c>
      <c r="AN553" s="6">
        <f t="shared" si="393"/>
        <v>26</v>
      </c>
      <c r="AO553" s="6" t="str">
        <f t="shared" si="394"/>
        <v>15:00</v>
      </c>
      <c r="AP553" s="6">
        <f t="shared" si="395"/>
        <v>98</v>
      </c>
      <c r="AQ553" s="6" t="str">
        <f t="shared" si="396"/>
        <v>00 רכב חונה בניגוד לחוק יגרר ביתר הימים והשעות החניה מותרת לכל סוגי הרכב</v>
      </c>
      <c r="AR553" s="6" t="e">
        <f t="shared" si="397"/>
        <v>#VALUE!</v>
      </c>
      <c r="AS553" s="6" t="e">
        <f t="shared" si="398"/>
        <v>#VALUE!</v>
      </c>
      <c r="AT553" s="6" t="e">
        <f t="shared" si="399"/>
        <v>#VALUE!</v>
      </c>
      <c r="AU553" s="6" t="e">
        <f t="shared" si="400"/>
        <v>#VALUE!</v>
      </c>
      <c r="AV553" s="12">
        <f>IFERROR(VLOOKUP(K553,'prika 24h list'!A:B,2,FALSE),0)</f>
        <v>0</v>
      </c>
    </row>
    <row r="554" spans="1:48" ht="187.2" x14ac:dyDescent="0.3">
      <c r="A554" s="1" t="s">
        <v>555</v>
      </c>
      <c r="B554" s="1">
        <v>3121988</v>
      </c>
      <c r="C554" s="16" t="s">
        <v>847</v>
      </c>
      <c r="D554" s="6">
        <f t="shared" si="358"/>
        <v>17</v>
      </c>
      <c r="E554" s="6" t="str">
        <f t="shared" si="359"/>
        <v>קף 12</v>
      </c>
      <c r="F554" s="6">
        <f t="shared" si="360"/>
        <v>3</v>
      </c>
      <c r="G554" s="6">
        <f t="shared" si="361"/>
        <v>5</v>
      </c>
      <c r="H554" s="6">
        <f t="shared" si="362"/>
        <v>12</v>
      </c>
      <c r="I554" s="6">
        <f t="shared" si="363"/>
        <v>21</v>
      </c>
      <c r="J554" s="6">
        <f t="shared" si="364"/>
        <v>212</v>
      </c>
      <c r="K554" s="9" t="str">
        <f t="shared" si="365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554" s="6">
        <f t="shared" si="366"/>
        <v>80</v>
      </c>
      <c r="M554" s="6">
        <f t="shared" si="367"/>
        <v>93</v>
      </c>
      <c r="N554" s="6" t="str">
        <f t="shared" si="368"/>
        <v>08:00</v>
      </c>
      <c r="O554" s="6">
        <f t="shared" si="369"/>
        <v>102</v>
      </c>
      <c r="P554" s="6" t="str">
        <f t="shared" si="370"/>
        <v>17:00</v>
      </c>
      <c r="Q554" s="6">
        <f t="shared" si="371"/>
        <v>192</v>
      </c>
      <c r="R554" s="6" t="str">
        <f t="shared" si="372"/>
        <v>00 ביתר הימים והשעות החניה במקום החניה הראשון הצמוד לתמרור זה מיועד לרכב הנושא תג נכה בלבד</v>
      </c>
      <c r="S554" s="6" t="e">
        <f t="shared" si="373"/>
        <v>#VALUE!</v>
      </c>
      <c r="T554" s="6" t="e">
        <f t="shared" si="374"/>
        <v>#VALUE!</v>
      </c>
      <c r="U554" s="6" t="e">
        <f t="shared" si="375"/>
        <v>#VALUE!</v>
      </c>
      <c r="V554" s="6" t="e">
        <f t="shared" si="376"/>
        <v>#VALUE!</v>
      </c>
      <c r="W554" s="6" t="e">
        <f t="shared" si="377"/>
        <v>#VALUE!</v>
      </c>
      <c r="X554" s="6" t="e">
        <f t="shared" si="378"/>
        <v>#VALUE!</v>
      </c>
      <c r="Y554" s="6" t="e">
        <f t="shared" si="379"/>
        <v>#VALUE!</v>
      </c>
      <c r="Z554" s="6" t="e">
        <f t="shared" si="380"/>
        <v>#VALUE!</v>
      </c>
      <c r="AA554" s="6" t="e">
        <f t="shared" si="381"/>
        <v>#VALUE!</v>
      </c>
      <c r="AB554" s="6">
        <f t="shared" si="382"/>
        <v>192</v>
      </c>
      <c r="AC554" s="6" t="e">
        <f t="shared" si="383"/>
        <v>#VALUE!</v>
      </c>
      <c r="AD554" s="6" t="e">
        <f t="shared" si="384"/>
        <v>#VALUE!</v>
      </c>
      <c r="AE554" s="6" t="e">
        <f t="shared" si="385"/>
        <v>#VALUE!</v>
      </c>
      <c r="AF554" s="6" t="e">
        <f t="shared" si="386"/>
        <v>#VALUE!</v>
      </c>
      <c r="AG554" s="6" t="e">
        <f t="shared" si="387"/>
        <v>#VALUE!</v>
      </c>
      <c r="AH554" s="6"/>
      <c r="AI554" s="6">
        <f t="shared" si="388"/>
        <v>190</v>
      </c>
      <c r="AJ554" s="6" t="str">
        <f t="shared" si="389"/>
        <v>בד</v>
      </c>
      <c r="AK554" s="6" t="e">
        <f t="shared" si="390"/>
        <v>#VALUE!</v>
      </c>
      <c r="AL554" s="6" t="e">
        <f t="shared" si="391"/>
        <v>#VALUE!</v>
      </c>
      <c r="AM554" s="6" t="e">
        <f t="shared" si="392"/>
        <v>#VALUE!</v>
      </c>
      <c r="AN554" s="6" t="e">
        <f t="shared" si="393"/>
        <v>#VALUE!</v>
      </c>
      <c r="AO554" s="6" t="e">
        <f t="shared" si="394"/>
        <v>#VALUE!</v>
      </c>
      <c r="AP554" s="6">
        <f t="shared" si="395"/>
        <v>2</v>
      </c>
      <c r="AQ554" s="6" t="e">
        <f t="shared" si="396"/>
        <v>#VALUE!</v>
      </c>
      <c r="AR554" s="6" t="e">
        <f t="shared" si="397"/>
        <v>#VALUE!</v>
      </c>
      <c r="AS554" s="6" t="e">
        <f t="shared" si="398"/>
        <v>#VALUE!</v>
      </c>
      <c r="AT554" s="6" t="e">
        <f t="shared" si="399"/>
        <v>#VALUE!</v>
      </c>
      <c r="AU554" s="6" t="e">
        <f t="shared" si="400"/>
        <v>#VALUE!</v>
      </c>
      <c r="AV554" s="12">
        <f>IFERROR(VLOOKUP(K554,'prika 24h list'!A:B,2,FALSE),0)</f>
        <v>0</v>
      </c>
    </row>
    <row r="555" spans="1:48" ht="216" x14ac:dyDescent="0.3">
      <c r="A555" s="1" t="s">
        <v>556</v>
      </c>
      <c r="B555" s="1">
        <v>3122010</v>
      </c>
      <c r="C555" s="16" t="s">
        <v>1087</v>
      </c>
      <c r="D555" s="6">
        <f t="shared" si="358"/>
        <v>17</v>
      </c>
      <c r="E555" s="6" t="str">
        <f t="shared" si="359"/>
        <v>קף 12</v>
      </c>
      <c r="F555" s="6">
        <f t="shared" si="360"/>
        <v>3</v>
      </c>
      <c r="G555" s="6">
        <f t="shared" si="361"/>
        <v>5</v>
      </c>
      <c r="H555" s="6">
        <f t="shared" si="362"/>
        <v>12</v>
      </c>
      <c r="I555" s="6">
        <f t="shared" si="363"/>
        <v>21</v>
      </c>
      <c r="J555" s="6">
        <f t="shared" si="364"/>
        <v>237</v>
      </c>
      <c r="K555" s="9" t="str">
        <f t="shared" si="365"/>
        <v>פריקה וטעינה רציפה מותרת לכלי רכב המוגדרים ברישיונם "משא" "מסחרי" ו"אחוד" בימי א' עד ה' מ 08:00 עד 15:00 בימי ו' מ 08:00 עד 13:00 ביתר הימים והשעות החניה במקום החניה הראשון הצמוד לתמרור זה מיועד לרכב הנושא תג נכה בלבד</v>
      </c>
      <c r="L555" s="6">
        <f t="shared" si="366"/>
        <v>80</v>
      </c>
      <c r="M555" s="6">
        <f t="shared" si="367"/>
        <v>93</v>
      </c>
      <c r="N555" s="6" t="str">
        <f t="shared" si="368"/>
        <v>08:00</v>
      </c>
      <c r="O555" s="6">
        <f t="shared" si="369"/>
        <v>102</v>
      </c>
      <c r="P555" s="6" t="str">
        <f t="shared" si="370"/>
        <v>15:00</v>
      </c>
      <c r="Q555" s="6">
        <f t="shared" si="371"/>
        <v>112</v>
      </c>
      <c r="R555" s="6" t="str">
        <f t="shared" si="372"/>
        <v>00 בימי ו'</v>
      </c>
      <c r="S555" s="6" t="e">
        <f t="shared" si="373"/>
        <v>#VALUE!</v>
      </c>
      <c r="T555" s="6" t="e">
        <f t="shared" si="374"/>
        <v>#VALUE!</v>
      </c>
      <c r="U555" s="6" t="e">
        <f t="shared" si="375"/>
        <v>#VALUE!</v>
      </c>
      <c r="V555" s="6" t="e">
        <f t="shared" si="376"/>
        <v>#VALUE!</v>
      </c>
      <c r="W555" s="6" t="e">
        <f t="shared" si="377"/>
        <v>#VALUE!</v>
      </c>
      <c r="X555" s="6" t="e">
        <f t="shared" si="378"/>
        <v>#VALUE!</v>
      </c>
      <c r="Y555" s="6" t="e">
        <f t="shared" si="379"/>
        <v>#VALUE!</v>
      </c>
      <c r="Z555" s="6" t="e">
        <f t="shared" si="380"/>
        <v>#VALUE!</v>
      </c>
      <c r="AA555" s="6" t="e">
        <f t="shared" si="381"/>
        <v>#VALUE!</v>
      </c>
      <c r="AB555" s="6">
        <f t="shared" si="382"/>
        <v>217</v>
      </c>
      <c r="AC555" s="6" t="e">
        <f t="shared" si="383"/>
        <v>#VALUE!</v>
      </c>
      <c r="AD555" s="6" t="e">
        <f t="shared" si="384"/>
        <v>#VALUE!</v>
      </c>
      <c r="AE555" s="6" t="e">
        <f t="shared" si="385"/>
        <v>#VALUE!</v>
      </c>
      <c r="AF555" s="6" t="e">
        <f t="shared" si="386"/>
        <v>#VALUE!</v>
      </c>
      <c r="AG555" s="6" t="e">
        <f t="shared" si="387"/>
        <v>#VALUE!</v>
      </c>
      <c r="AH555" s="6"/>
      <c r="AI555" s="6">
        <f t="shared" si="388"/>
        <v>110</v>
      </c>
      <c r="AJ555" s="6" t="str">
        <f t="shared" si="389"/>
        <v>ו' מ 08:00 עד 13:00 ביתר הימים והשעות החניה במקום החניה הראשון הצמוד לתמרור זה מיועד לרכב הנושא תג נכה בלבד</v>
      </c>
      <c r="AK555" s="6">
        <f t="shared" si="390"/>
        <v>1</v>
      </c>
      <c r="AL555" s="6">
        <f t="shared" si="391"/>
        <v>8</v>
      </c>
      <c r="AM555" s="6" t="str">
        <f t="shared" si="392"/>
        <v>08:00</v>
      </c>
      <c r="AN555" s="6">
        <f t="shared" si="393"/>
        <v>17</v>
      </c>
      <c r="AO555" s="6" t="str">
        <f t="shared" si="394"/>
        <v>13:00</v>
      </c>
      <c r="AP555" s="6">
        <f t="shared" si="395"/>
        <v>107</v>
      </c>
      <c r="AQ555" s="6" t="str">
        <f t="shared" si="396"/>
        <v>00 ביתר הימים והשעות החניה במקום החניה הראשון הצמוד לתמרור זה מיועד לרכב הנושא תג נכה בלבד</v>
      </c>
      <c r="AR555" s="6" t="e">
        <f t="shared" si="397"/>
        <v>#VALUE!</v>
      </c>
      <c r="AS555" s="6" t="e">
        <f t="shared" si="398"/>
        <v>#VALUE!</v>
      </c>
      <c r="AT555" s="6" t="e">
        <f t="shared" si="399"/>
        <v>#VALUE!</v>
      </c>
      <c r="AU555" s="6" t="e">
        <f t="shared" si="400"/>
        <v>#VALUE!</v>
      </c>
      <c r="AV555" s="12">
        <f>IFERROR(VLOOKUP(K555,'prika 24h list'!A:B,2,FALSE),0)</f>
        <v>0</v>
      </c>
    </row>
    <row r="556" spans="1:48" ht="187.2" x14ac:dyDescent="0.3">
      <c r="A556" s="1" t="s">
        <v>557</v>
      </c>
      <c r="B556" s="1">
        <v>3122036</v>
      </c>
      <c r="C556" s="16" t="s">
        <v>884</v>
      </c>
      <c r="D556" s="6">
        <f t="shared" si="358"/>
        <v>17</v>
      </c>
      <c r="E556" s="6" t="str">
        <f t="shared" si="359"/>
        <v>קף 12</v>
      </c>
      <c r="F556" s="6">
        <f t="shared" si="360"/>
        <v>3</v>
      </c>
      <c r="G556" s="6">
        <f t="shared" si="361"/>
        <v>5</v>
      </c>
      <c r="H556" s="6">
        <f t="shared" si="362"/>
        <v>12</v>
      </c>
      <c r="I556" s="6">
        <f t="shared" si="363"/>
        <v>21</v>
      </c>
      <c r="J556" s="6">
        <f t="shared" si="364"/>
        <v>212</v>
      </c>
      <c r="K556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56" s="6">
        <f t="shared" si="366"/>
        <v>80</v>
      </c>
      <c r="M556" s="6">
        <f t="shared" si="367"/>
        <v>93</v>
      </c>
      <c r="N556" s="6" t="str">
        <f t="shared" si="368"/>
        <v>07:00</v>
      </c>
      <c r="O556" s="6">
        <f t="shared" si="369"/>
        <v>102</v>
      </c>
      <c r="P556" s="6" t="str">
        <f t="shared" si="370"/>
        <v>17:00</v>
      </c>
      <c r="Q556" s="6">
        <f t="shared" si="371"/>
        <v>192</v>
      </c>
      <c r="R556" s="6" t="str">
        <f t="shared" si="372"/>
        <v>00 ביתר הימים והשעות החניה במקום החניה הראשון הצמוד לתמרור זה מיועד לרכב הנושא תג נכה בלבד</v>
      </c>
      <c r="S556" s="6" t="e">
        <f t="shared" si="373"/>
        <v>#VALUE!</v>
      </c>
      <c r="T556" s="6" t="e">
        <f t="shared" si="374"/>
        <v>#VALUE!</v>
      </c>
      <c r="U556" s="6" t="e">
        <f t="shared" si="375"/>
        <v>#VALUE!</v>
      </c>
      <c r="V556" s="6" t="e">
        <f t="shared" si="376"/>
        <v>#VALUE!</v>
      </c>
      <c r="W556" s="6" t="e">
        <f t="shared" si="377"/>
        <v>#VALUE!</v>
      </c>
      <c r="X556" s="6" t="e">
        <f t="shared" si="378"/>
        <v>#VALUE!</v>
      </c>
      <c r="Y556" s="6" t="e">
        <f t="shared" si="379"/>
        <v>#VALUE!</v>
      </c>
      <c r="Z556" s="6" t="e">
        <f t="shared" si="380"/>
        <v>#VALUE!</v>
      </c>
      <c r="AA556" s="6" t="e">
        <f t="shared" si="381"/>
        <v>#VALUE!</v>
      </c>
      <c r="AB556" s="6">
        <f t="shared" si="382"/>
        <v>192</v>
      </c>
      <c r="AC556" s="6" t="e">
        <f t="shared" si="383"/>
        <v>#VALUE!</v>
      </c>
      <c r="AD556" s="6" t="e">
        <f t="shared" si="384"/>
        <v>#VALUE!</v>
      </c>
      <c r="AE556" s="6" t="e">
        <f t="shared" si="385"/>
        <v>#VALUE!</v>
      </c>
      <c r="AF556" s="6" t="e">
        <f t="shared" si="386"/>
        <v>#VALUE!</v>
      </c>
      <c r="AG556" s="6" t="e">
        <f t="shared" si="387"/>
        <v>#VALUE!</v>
      </c>
      <c r="AH556" s="6"/>
      <c r="AI556" s="6">
        <f t="shared" si="388"/>
        <v>190</v>
      </c>
      <c r="AJ556" s="6" t="str">
        <f t="shared" si="389"/>
        <v>בד</v>
      </c>
      <c r="AK556" s="6" t="e">
        <f t="shared" si="390"/>
        <v>#VALUE!</v>
      </c>
      <c r="AL556" s="6" t="e">
        <f t="shared" si="391"/>
        <v>#VALUE!</v>
      </c>
      <c r="AM556" s="6" t="e">
        <f t="shared" si="392"/>
        <v>#VALUE!</v>
      </c>
      <c r="AN556" s="6" t="e">
        <f t="shared" si="393"/>
        <v>#VALUE!</v>
      </c>
      <c r="AO556" s="6" t="e">
        <f t="shared" si="394"/>
        <v>#VALUE!</v>
      </c>
      <c r="AP556" s="6">
        <f t="shared" si="395"/>
        <v>2</v>
      </c>
      <c r="AQ556" s="6" t="e">
        <f t="shared" si="396"/>
        <v>#VALUE!</v>
      </c>
      <c r="AR556" s="6" t="e">
        <f t="shared" si="397"/>
        <v>#VALUE!</v>
      </c>
      <c r="AS556" s="6" t="e">
        <f t="shared" si="398"/>
        <v>#VALUE!</v>
      </c>
      <c r="AT556" s="6" t="e">
        <f t="shared" si="399"/>
        <v>#VALUE!</v>
      </c>
      <c r="AU556" s="6" t="e">
        <f t="shared" si="400"/>
        <v>#VALUE!</v>
      </c>
      <c r="AV556" s="12">
        <f>IFERROR(VLOOKUP(K556,'prika 24h list'!A:B,2,FALSE),0)</f>
        <v>0</v>
      </c>
    </row>
    <row r="557" spans="1:48" ht="187.2" x14ac:dyDescent="0.3">
      <c r="A557" s="1" t="s">
        <v>558</v>
      </c>
      <c r="B557" s="1">
        <v>3122056</v>
      </c>
      <c r="C557" s="16" t="s">
        <v>1088</v>
      </c>
      <c r="D557" s="6">
        <f t="shared" si="358"/>
        <v>17</v>
      </c>
      <c r="E557" s="6" t="str">
        <f t="shared" si="359"/>
        <v>קף 12</v>
      </c>
      <c r="F557" s="6">
        <f t="shared" si="360"/>
        <v>3</v>
      </c>
      <c r="G557" s="6">
        <f t="shared" si="361"/>
        <v>5</v>
      </c>
      <c r="H557" s="6">
        <f t="shared" si="362"/>
        <v>12</v>
      </c>
      <c r="I557" s="6">
        <f t="shared" si="363"/>
        <v>21</v>
      </c>
      <c r="J557" s="6">
        <f t="shared" si="364"/>
        <v>212</v>
      </c>
      <c r="K557" s="9" t="str">
        <f t="shared" si="365"/>
        <v>פריקה וטעינה רציפה מותרת לכלי רכב המוגדרים ברישיונם "משא" "מסחרי" ו"אחוד" בימי א' עד ו' מ 08:00 עד 17:00 ביתר הימים והשעות החניה במקום החניה הראשון הצמוד לתמרור זה מיועד לרכב הנושא תג נכה בלבד</v>
      </c>
      <c r="L557" s="6" t="e">
        <f t="shared" si="366"/>
        <v>#VALUE!</v>
      </c>
      <c r="M557" s="6" t="e">
        <f t="shared" si="367"/>
        <v>#VALUE!</v>
      </c>
      <c r="N557" s="6" t="e">
        <f t="shared" si="368"/>
        <v>#VALUE!</v>
      </c>
      <c r="O557" s="6" t="e">
        <f t="shared" si="369"/>
        <v>#VALUE!</v>
      </c>
      <c r="P557" s="6" t="e">
        <f t="shared" si="370"/>
        <v>#VALUE!</v>
      </c>
      <c r="Q557" s="6">
        <f t="shared" si="371"/>
        <v>192</v>
      </c>
      <c r="R557" s="6" t="e">
        <f t="shared" si="372"/>
        <v>#VALUE!</v>
      </c>
      <c r="S557" s="6" t="e">
        <f t="shared" si="373"/>
        <v>#VALUE!</v>
      </c>
      <c r="T557" s="6" t="e">
        <f t="shared" si="374"/>
        <v>#VALUE!</v>
      </c>
      <c r="U557" s="6" t="e">
        <f t="shared" si="375"/>
        <v>#VALUE!</v>
      </c>
      <c r="V557" s="6" t="e">
        <f t="shared" si="376"/>
        <v>#VALUE!</v>
      </c>
      <c r="W557" s="6">
        <f t="shared" si="377"/>
        <v>80</v>
      </c>
      <c r="X557" s="6">
        <f t="shared" si="378"/>
        <v>93</v>
      </c>
      <c r="Y557" s="6" t="str">
        <f t="shared" si="379"/>
        <v>08:00</v>
      </c>
      <c r="Z557" s="6">
        <f t="shared" si="380"/>
        <v>102</v>
      </c>
      <c r="AA557" s="6" t="str">
        <f t="shared" si="381"/>
        <v>17:00</v>
      </c>
      <c r="AB557" s="6">
        <f t="shared" si="382"/>
        <v>192</v>
      </c>
      <c r="AC557" s="6" t="str">
        <f t="shared" si="383"/>
        <v>00 ביתר הימים והשעות החניה במקום החניה הראשון הצמוד לתמרור זה מיועד לרכב הנושא תג נכה בלבד</v>
      </c>
      <c r="AD557" s="6" t="e">
        <f t="shared" si="384"/>
        <v>#VALUE!</v>
      </c>
      <c r="AE557" s="6" t="e">
        <f t="shared" si="385"/>
        <v>#VALUE!</v>
      </c>
      <c r="AF557" s="6" t="e">
        <f t="shared" si="386"/>
        <v>#VALUE!</v>
      </c>
      <c r="AG557" s="6" t="e">
        <f t="shared" si="387"/>
        <v>#VALUE!</v>
      </c>
      <c r="AH557" s="6"/>
      <c r="AI557" s="6">
        <f t="shared" si="388"/>
        <v>190</v>
      </c>
      <c r="AJ557" s="6" t="str">
        <f t="shared" si="389"/>
        <v>בד</v>
      </c>
      <c r="AK557" s="6" t="e">
        <f t="shared" si="390"/>
        <v>#VALUE!</v>
      </c>
      <c r="AL557" s="6" t="e">
        <f t="shared" si="391"/>
        <v>#VALUE!</v>
      </c>
      <c r="AM557" s="6" t="e">
        <f t="shared" si="392"/>
        <v>#VALUE!</v>
      </c>
      <c r="AN557" s="6" t="e">
        <f t="shared" si="393"/>
        <v>#VALUE!</v>
      </c>
      <c r="AO557" s="6" t="e">
        <f t="shared" si="394"/>
        <v>#VALUE!</v>
      </c>
      <c r="AP557" s="6">
        <f t="shared" si="395"/>
        <v>2</v>
      </c>
      <c r="AQ557" s="6" t="e">
        <f t="shared" si="396"/>
        <v>#VALUE!</v>
      </c>
      <c r="AR557" s="6" t="e">
        <f t="shared" si="397"/>
        <v>#VALUE!</v>
      </c>
      <c r="AS557" s="6" t="e">
        <f t="shared" si="398"/>
        <v>#VALUE!</v>
      </c>
      <c r="AT557" s="6" t="e">
        <f t="shared" si="399"/>
        <v>#VALUE!</v>
      </c>
      <c r="AU557" s="6" t="e">
        <f t="shared" si="400"/>
        <v>#VALUE!</v>
      </c>
      <c r="AV557" s="12">
        <f>IFERROR(VLOOKUP(K557,'prika 24h list'!A:B,2,FALSE),0)</f>
        <v>0</v>
      </c>
    </row>
    <row r="558" spans="1:48" ht="230.4" x14ac:dyDescent="0.3">
      <c r="A558" s="1" t="s">
        <v>559</v>
      </c>
      <c r="B558" s="1">
        <v>3122067</v>
      </c>
      <c r="C558" s="16" t="s">
        <v>867</v>
      </c>
      <c r="D558" s="6">
        <f t="shared" si="358"/>
        <v>17</v>
      </c>
      <c r="E558" s="6" t="str">
        <f t="shared" si="359"/>
        <v>קף 12</v>
      </c>
      <c r="F558" s="6">
        <f t="shared" si="360"/>
        <v>3</v>
      </c>
      <c r="G558" s="6">
        <f t="shared" si="361"/>
        <v>5</v>
      </c>
      <c r="H558" s="6">
        <f t="shared" si="362"/>
        <v>12</v>
      </c>
      <c r="I558" s="6">
        <f t="shared" si="363"/>
        <v>21</v>
      </c>
      <c r="J558" s="6">
        <f t="shared" si="364"/>
        <v>246</v>
      </c>
      <c r="K558" s="9" t="str">
        <f t="shared" si="365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58" s="6">
        <f t="shared" si="366"/>
        <v>80</v>
      </c>
      <c r="M558" s="6">
        <f t="shared" si="367"/>
        <v>93</v>
      </c>
      <c r="N558" s="6" t="str">
        <f t="shared" si="368"/>
        <v>09:00</v>
      </c>
      <c r="O558" s="6">
        <f t="shared" si="369"/>
        <v>102</v>
      </c>
      <c r="P558" s="6" t="str">
        <f t="shared" si="370"/>
        <v>15:00</v>
      </c>
      <c r="Q558" s="6">
        <f t="shared" si="371"/>
        <v>112</v>
      </c>
      <c r="R558" s="6" t="str">
        <f t="shared" si="372"/>
        <v>00 בימי ו'</v>
      </c>
      <c r="S558" s="6" t="e">
        <f t="shared" si="373"/>
        <v>#VALUE!</v>
      </c>
      <c r="T558" s="6" t="e">
        <f t="shared" si="374"/>
        <v>#VALUE!</v>
      </c>
      <c r="U558" s="6" t="e">
        <f t="shared" si="375"/>
        <v>#VALUE!</v>
      </c>
      <c r="V558" s="6" t="e">
        <f t="shared" si="376"/>
        <v>#VALUE!</v>
      </c>
      <c r="W558" s="6" t="e">
        <f t="shared" si="377"/>
        <v>#VALUE!</v>
      </c>
      <c r="X558" s="6" t="e">
        <f t="shared" si="378"/>
        <v>#VALUE!</v>
      </c>
      <c r="Y558" s="6" t="e">
        <f t="shared" si="379"/>
        <v>#VALUE!</v>
      </c>
      <c r="Z558" s="6" t="e">
        <f t="shared" si="380"/>
        <v>#VALUE!</v>
      </c>
      <c r="AA558" s="6" t="e">
        <f t="shared" si="381"/>
        <v>#VALUE!</v>
      </c>
      <c r="AB558" s="6">
        <f t="shared" si="382"/>
        <v>226</v>
      </c>
      <c r="AC558" s="6" t="e">
        <f t="shared" si="383"/>
        <v>#VALUE!</v>
      </c>
      <c r="AD558" s="6" t="e">
        <f t="shared" si="384"/>
        <v>#VALUE!</v>
      </c>
      <c r="AE558" s="6" t="e">
        <f t="shared" si="385"/>
        <v>#VALUE!</v>
      </c>
      <c r="AF558" s="6" t="e">
        <f t="shared" si="386"/>
        <v>#VALUE!</v>
      </c>
      <c r="AG558" s="6" t="e">
        <f t="shared" si="387"/>
        <v>#VALUE!</v>
      </c>
      <c r="AH558" s="6"/>
      <c r="AI558" s="6">
        <f t="shared" si="388"/>
        <v>110</v>
      </c>
      <c r="AJ558" s="6" t="str">
        <f t="shared" si="389"/>
        <v>ו' וערבי חג מ 09:00 עד 13:00 ביתר הימים והשעות החניה במקום החניה הראשון הצמוד לתמרור זה מיועד לרכב הנושא תג נכה בלבד</v>
      </c>
      <c r="AK558" s="6">
        <f t="shared" si="390"/>
        <v>1</v>
      </c>
      <c r="AL558" s="6">
        <f t="shared" si="391"/>
        <v>17</v>
      </c>
      <c r="AM558" s="6" t="str">
        <f t="shared" si="392"/>
        <v>09:00</v>
      </c>
      <c r="AN558" s="6">
        <f t="shared" si="393"/>
        <v>26</v>
      </c>
      <c r="AO558" s="6" t="str">
        <f t="shared" si="394"/>
        <v>13:00</v>
      </c>
      <c r="AP558" s="6">
        <f t="shared" si="395"/>
        <v>116</v>
      </c>
      <c r="AQ558" s="6" t="str">
        <f t="shared" si="396"/>
        <v>00 ביתר הימים והשעות החניה במקום החניה הראשון הצמוד לתמרור זה מיועד לרכב הנושא תג נכה בלבד</v>
      </c>
      <c r="AR558" s="6" t="e">
        <f t="shared" si="397"/>
        <v>#VALUE!</v>
      </c>
      <c r="AS558" s="6" t="e">
        <f t="shared" si="398"/>
        <v>#VALUE!</v>
      </c>
      <c r="AT558" s="6" t="e">
        <f t="shared" si="399"/>
        <v>#VALUE!</v>
      </c>
      <c r="AU558" s="6" t="e">
        <f t="shared" si="400"/>
        <v>#VALUE!</v>
      </c>
      <c r="AV558" s="12">
        <f>IFERROR(VLOOKUP(K558,'prika 24h list'!A:B,2,FALSE),0)</f>
        <v>0</v>
      </c>
    </row>
    <row r="559" spans="1:48" ht="230.4" x14ac:dyDescent="0.3">
      <c r="A559" s="1" t="s">
        <v>560</v>
      </c>
      <c r="B559" s="1">
        <v>3122113</v>
      </c>
      <c r="C559" s="16" t="s">
        <v>867</v>
      </c>
      <c r="D559" s="6">
        <f t="shared" si="358"/>
        <v>17</v>
      </c>
      <c r="E559" s="6" t="str">
        <f t="shared" si="359"/>
        <v>קף 12</v>
      </c>
      <c r="F559" s="6">
        <f t="shared" si="360"/>
        <v>3</v>
      </c>
      <c r="G559" s="6">
        <f t="shared" si="361"/>
        <v>5</v>
      </c>
      <c r="H559" s="6">
        <f t="shared" si="362"/>
        <v>12</v>
      </c>
      <c r="I559" s="6">
        <f t="shared" si="363"/>
        <v>21</v>
      </c>
      <c r="J559" s="6">
        <f t="shared" si="364"/>
        <v>246</v>
      </c>
      <c r="K559" s="9" t="str">
        <f t="shared" si="365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59" s="6">
        <f t="shared" si="366"/>
        <v>80</v>
      </c>
      <c r="M559" s="6">
        <f t="shared" si="367"/>
        <v>93</v>
      </c>
      <c r="N559" s="6" t="str">
        <f t="shared" si="368"/>
        <v>09:00</v>
      </c>
      <c r="O559" s="6">
        <f t="shared" si="369"/>
        <v>102</v>
      </c>
      <c r="P559" s="6" t="str">
        <f t="shared" si="370"/>
        <v>15:00</v>
      </c>
      <c r="Q559" s="6">
        <f t="shared" si="371"/>
        <v>112</v>
      </c>
      <c r="R559" s="6" t="str">
        <f t="shared" si="372"/>
        <v>00 בימי ו'</v>
      </c>
      <c r="S559" s="6" t="e">
        <f t="shared" si="373"/>
        <v>#VALUE!</v>
      </c>
      <c r="T559" s="6" t="e">
        <f t="shared" si="374"/>
        <v>#VALUE!</v>
      </c>
      <c r="U559" s="6" t="e">
        <f t="shared" si="375"/>
        <v>#VALUE!</v>
      </c>
      <c r="V559" s="6" t="e">
        <f t="shared" si="376"/>
        <v>#VALUE!</v>
      </c>
      <c r="W559" s="6" t="e">
        <f t="shared" si="377"/>
        <v>#VALUE!</v>
      </c>
      <c r="X559" s="6" t="e">
        <f t="shared" si="378"/>
        <v>#VALUE!</v>
      </c>
      <c r="Y559" s="6" t="e">
        <f t="shared" si="379"/>
        <v>#VALUE!</v>
      </c>
      <c r="Z559" s="6" t="e">
        <f t="shared" si="380"/>
        <v>#VALUE!</v>
      </c>
      <c r="AA559" s="6" t="e">
        <f t="shared" si="381"/>
        <v>#VALUE!</v>
      </c>
      <c r="AB559" s="6">
        <f t="shared" si="382"/>
        <v>226</v>
      </c>
      <c r="AC559" s="6" t="e">
        <f t="shared" si="383"/>
        <v>#VALUE!</v>
      </c>
      <c r="AD559" s="6" t="e">
        <f t="shared" si="384"/>
        <v>#VALUE!</v>
      </c>
      <c r="AE559" s="6" t="e">
        <f t="shared" si="385"/>
        <v>#VALUE!</v>
      </c>
      <c r="AF559" s="6" t="e">
        <f t="shared" si="386"/>
        <v>#VALUE!</v>
      </c>
      <c r="AG559" s="6" t="e">
        <f t="shared" si="387"/>
        <v>#VALUE!</v>
      </c>
      <c r="AH559" s="6"/>
      <c r="AI559" s="6">
        <f t="shared" si="388"/>
        <v>110</v>
      </c>
      <c r="AJ559" s="6" t="str">
        <f t="shared" si="389"/>
        <v>ו' וערבי חג מ 09:00 עד 13:00 ביתר הימים והשעות החניה במקום החניה הראשון הצמוד לתמרור זה מיועד לרכב הנושא תג נכה בלבד</v>
      </c>
      <c r="AK559" s="6">
        <f t="shared" si="390"/>
        <v>1</v>
      </c>
      <c r="AL559" s="6">
        <f t="shared" si="391"/>
        <v>17</v>
      </c>
      <c r="AM559" s="6" t="str">
        <f t="shared" si="392"/>
        <v>09:00</v>
      </c>
      <c r="AN559" s="6">
        <f t="shared" si="393"/>
        <v>26</v>
      </c>
      <c r="AO559" s="6" t="str">
        <f t="shared" si="394"/>
        <v>13:00</v>
      </c>
      <c r="AP559" s="6">
        <f t="shared" si="395"/>
        <v>116</v>
      </c>
      <c r="AQ559" s="6" t="str">
        <f t="shared" si="396"/>
        <v>00 ביתר הימים והשעות החניה במקום החניה הראשון הצמוד לתמרור זה מיועד לרכב הנושא תג נכה בלבד</v>
      </c>
      <c r="AR559" s="6" t="e">
        <f t="shared" si="397"/>
        <v>#VALUE!</v>
      </c>
      <c r="AS559" s="6" t="e">
        <f t="shared" si="398"/>
        <v>#VALUE!</v>
      </c>
      <c r="AT559" s="6" t="e">
        <f t="shared" si="399"/>
        <v>#VALUE!</v>
      </c>
      <c r="AU559" s="6" t="e">
        <f t="shared" si="400"/>
        <v>#VALUE!</v>
      </c>
      <c r="AV559" s="12">
        <f>IFERROR(VLOOKUP(K559,'prika 24h list'!A:B,2,FALSE),0)</f>
        <v>0</v>
      </c>
    </row>
    <row r="560" spans="1:48" ht="244.8" x14ac:dyDescent="0.3">
      <c r="A560" s="1" t="s">
        <v>561</v>
      </c>
      <c r="B560" s="1">
        <v>3122148</v>
      </c>
      <c r="C560" s="16" t="s">
        <v>1089</v>
      </c>
      <c r="D560" s="6">
        <f t="shared" si="358"/>
        <v>17</v>
      </c>
      <c r="E560" s="6" t="str">
        <f t="shared" si="359"/>
        <v>קף 18</v>
      </c>
      <c r="F560" s="6">
        <f t="shared" si="360"/>
        <v>3</v>
      </c>
      <c r="G560" s="6">
        <f t="shared" si="361"/>
        <v>5</v>
      </c>
      <c r="H560" s="6">
        <f t="shared" si="362"/>
        <v>18</v>
      </c>
      <c r="I560" s="6">
        <f t="shared" si="363"/>
        <v>21</v>
      </c>
      <c r="J560" s="6">
        <f t="shared" si="364"/>
        <v>257</v>
      </c>
      <c r="K560" s="9" t="str">
        <f t="shared" si="365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בשני המקומות החניה הראשונים הצמודים לתמרור זה מיועד לרכב הנושא תג נכה בלבד</v>
      </c>
      <c r="L560" s="6">
        <f t="shared" si="366"/>
        <v>80</v>
      </c>
      <c r="M560" s="6">
        <f t="shared" si="367"/>
        <v>93</v>
      </c>
      <c r="N560" s="6" t="str">
        <f t="shared" si="368"/>
        <v>09:00</v>
      </c>
      <c r="O560" s="6">
        <f t="shared" si="369"/>
        <v>102</v>
      </c>
      <c r="P560" s="6" t="str">
        <f t="shared" si="370"/>
        <v>15:00</v>
      </c>
      <c r="Q560" s="6">
        <f t="shared" si="371"/>
        <v>112</v>
      </c>
      <c r="R560" s="6" t="str">
        <f t="shared" si="372"/>
        <v>00 בימי ו'</v>
      </c>
      <c r="S560" s="6" t="e">
        <f t="shared" si="373"/>
        <v>#VALUE!</v>
      </c>
      <c r="T560" s="6" t="e">
        <f t="shared" si="374"/>
        <v>#VALUE!</v>
      </c>
      <c r="U560" s="6" t="e">
        <f t="shared" si="375"/>
        <v>#VALUE!</v>
      </c>
      <c r="V560" s="6" t="e">
        <f t="shared" si="376"/>
        <v>#VALUE!</v>
      </c>
      <c r="W560" s="6" t="e">
        <f t="shared" si="377"/>
        <v>#VALUE!</v>
      </c>
      <c r="X560" s="6" t="e">
        <f t="shared" si="378"/>
        <v>#VALUE!</v>
      </c>
      <c r="Y560" s="6" t="e">
        <f t="shared" si="379"/>
        <v>#VALUE!</v>
      </c>
      <c r="Z560" s="6" t="e">
        <f t="shared" si="380"/>
        <v>#VALUE!</v>
      </c>
      <c r="AA560" s="6" t="e">
        <f t="shared" si="381"/>
        <v>#VALUE!</v>
      </c>
      <c r="AB560" s="6">
        <f t="shared" si="382"/>
        <v>237</v>
      </c>
      <c r="AC560" s="6" t="e">
        <f t="shared" si="383"/>
        <v>#VALUE!</v>
      </c>
      <c r="AD560" s="6" t="e">
        <f t="shared" si="384"/>
        <v>#VALUE!</v>
      </c>
      <c r="AE560" s="6" t="e">
        <f t="shared" si="385"/>
        <v>#VALUE!</v>
      </c>
      <c r="AF560" s="6" t="e">
        <f t="shared" si="386"/>
        <v>#VALUE!</v>
      </c>
      <c r="AG560" s="6" t="e">
        <f t="shared" si="387"/>
        <v>#VALUE!</v>
      </c>
      <c r="AH560" s="6"/>
      <c r="AI560" s="6">
        <f t="shared" si="388"/>
        <v>110</v>
      </c>
      <c r="AJ560" s="6" t="str">
        <f t="shared" si="389"/>
        <v>ו' וערבי חג מ 09:00 עד 13:00 ביתר הימים והשעות החניה בשני המקומות החניה הראשונים הצמודים לתמרור זה מיועד לרכב הנושא תג נכה בלבד</v>
      </c>
      <c r="AK560" s="6">
        <f t="shared" si="390"/>
        <v>1</v>
      </c>
      <c r="AL560" s="6">
        <f t="shared" si="391"/>
        <v>17</v>
      </c>
      <c r="AM560" s="6" t="str">
        <f t="shared" si="392"/>
        <v>09:00</v>
      </c>
      <c r="AN560" s="6">
        <f t="shared" si="393"/>
        <v>26</v>
      </c>
      <c r="AO560" s="6" t="str">
        <f t="shared" si="394"/>
        <v>13:00</v>
      </c>
      <c r="AP560" s="6">
        <f t="shared" si="395"/>
        <v>127</v>
      </c>
      <c r="AQ560" s="6" t="str">
        <f t="shared" si="396"/>
        <v>00 ביתר הימים והשעות החניה בשני המקומות החניה הראשונים הצמודים לתמרור זה מיועד לרכב הנושא תג נכה בלבד</v>
      </c>
      <c r="AR560" s="6" t="e">
        <f t="shared" si="397"/>
        <v>#VALUE!</v>
      </c>
      <c r="AS560" s="6" t="e">
        <f t="shared" si="398"/>
        <v>#VALUE!</v>
      </c>
      <c r="AT560" s="6" t="e">
        <f t="shared" si="399"/>
        <v>#VALUE!</v>
      </c>
      <c r="AU560" s="6" t="e">
        <f t="shared" si="400"/>
        <v>#VALUE!</v>
      </c>
      <c r="AV560" s="12">
        <f>IFERROR(VLOOKUP(K560,'prika 24h list'!A:B,2,FALSE),0)</f>
        <v>0</v>
      </c>
    </row>
    <row r="561" spans="1:48" ht="187.2" x14ac:dyDescent="0.3">
      <c r="A561" s="1" t="s">
        <v>562</v>
      </c>
      <c r="B561" s="1">
        <v>3122178</v>
      </c>
      <c r="C561" s="16" t="s">
        <v>1090</v>
      </c>
      <c r="D561" s="6">
        <f t="shared" si="358"/>
        <v>17</v>
      </c>
      <c r="E561" s="6" t="str">
        <f t="shared" si="359"/>
        <v>קף 12</v>
      </c>
      <c r="F561" s="6">
        <f t="shared" si="360"/>
        <v>3</v>
      </c>
      <c r="G561" s="6">
        <f t="shared" si="361"/>
        <v>5</v>
      </c>
      <c r="H561" s="6">
        <f t="shared" si="362"/>
        <v>12</v>
      </c>
      <c r="I561" s="6">
        <f t="shared" si="363"/>
        <v>21</v>
      </c>
      <c r="J561" s="6">
        <f t="shared" si="364"/>
        <v>212</v>
      </c>
      <c r="K561" s="9" t="str">
        <f t="shared" si="365"/>
        <v>פריקה וטעינה רציפה מותרת לכלי רכב המוגדרים ברישיונם "משא" "מסחרי" ו"אחוד" בימי א' עד ה' מ 08:00 עד 12:00 ביתר הימים והשעות החניה במקום החניה הראשון הצמוד לתמרור זה מיועד לרכב הנושא תג נכה בלבד</v>
      </c>
      <c r="L561" s="6">
        <f t="shared" si="366"/>
        <v>80</v>
      </c>
      <c r="M561" s="6">
        <f t="shared" si="367"/>
        <v>93</v>
      </c>
      <c r="N561" s="6" t="str">
        <f t="shared" si="368"/>
        <v>08:00</v>
      </c>
      <c r="O561" s="6">
        <f t="shared" si="369"/>
        <v>102</v>
      </c>
      <c r="P561" s="6" t="str">
        <f t="shared" si="370"/>
        <v>12:00</v>
      </c>
      <c r="Q561" s="6">
        <f t="shared" si="371"/>
        <v>192</v>
      </c>
      <c r="R561" s="6" t="str">
        <f t="shared" si="372"/>
        <v>00 ביתר הימים והשעות החניה במקום החניה הראשון הצמוד לתמרור זה מיועד לרכב הנושא תג נכה בלבד</v>
      </c>
      <c r="S561" s="6" t="e">
        <f t="shared" si="373"/>
        <v>#VALUE!</v>
      </c>
      <c r="T561" s="6" t="e">
        <f t="shared" si="374"/>
        <v>#VALUE!</v>
      </c>
      <c r="U561" s="6" t="e">
        <f t="shared" si="375"/>
        <v>#VALUE!</v>
      </c>
      <c r="V561" s="6" t="e">
        <f t="shared" si="376"/>
        <v>#VALUE!</v>
      </c>
      <c r="W561" s="6" t="e">
        <f t="shared" si="377"/>
        <v>#VALUE!</v>
      </c>
      <c r="X561" s="6" t="e">
        <f t="shared" si="378"/>
        <v>#VALUE!</v>
      </c>
      <c r="Y561" s="6" t="e">
        <f t="shared" si="379"/>
        <v>#VALUE!</v>
      </c>
      <c r="Z561" s="6" t="e">
        <f t="shared" si="380"/>
        <v>#VALUE!</v>
      </c>
      <c r="AA561" s="6" t="e">
        <f t="shared" si="381"/>
        <v>#VALUE!</v>
      </c>
      <c r="AB561" s="6">
        <f t="shared" si="382"/>
        <v>192</v>
      </c>
      <c r="AC561" s="6" t="e">
        <f t="shared" si="383"/>
        <v>#VALUE!</v>
      </c>
      <c r="AD561" s="6" t="e">
        <f t="shared" si="384"/>
        <v>#VALUE!</v>
      </c>
      <c r="AE561" s="6" t="e">
        <f t="shared" si="385"/>
        <v>#VALUE!</v>
      </c>
      <c r="AF561" s="6" t="e">
        <f t="shared" si="386"/>
        <v>#VALUE!</v>
      </c>
      <c r="AG561" s="6" t="e">
        <f t="shared" si="387"/>
        <v>#VALUE!</v>
      </c>
      <c r="AH561" s="6"/>
      <c r="AI561" s="6">
        <f t="shared" si="388"/>
        <v>190</v>
      </c>
      <c r="AJ561" s="6" t="str">
        <f t="shared" si="389"/>
        <v>בד</v>
      </c>
      <c r="AK561" s="6" t="e">
        <f t="shared" si="390"/>
        <v>#VALUE!</v>
      </c>
      <c r="AL561" s="6" t="e">
        <f t="shared" si="391"/>
        <v>#VALUE!</v>
      </c>
      <c r="AM561" s="6" t="e">
        <f t="shared" si="392"/>
        <v>#VALUE!</v>
      </c>
      <c r="AN561" s="6" t="e">
        <f t="shared" si="393"/>
        <v>#VALUE!</v>
      </c>
      <c r="AO561" s="6" t="e">
        <f t="shared" si="394"/>
        <v>#VALUE!</v>
      </c>
      <c r="AP561" s="6">
        <f t="shared" si="395"/>
        <v>2</v>
      </c>
      <c r="AQ561" s="6" t="e">
        <f t="shared" si="396"/>
        <v>#VALUE!</v>
      </c>
      <c r="AR561" s="6" t="e">
        <f t="shared" si="397"/>
        <v>#VALUE!</v>
      </c>
      <c r="AS561" s="6" t="e">
        <f t="shared" si="398"/>
        <v>#VALUE!</v>
      </c>
      <c r="AT561" s="6" t="e">
        <f t="shared" si="399"/>
        <v>#VALUE!</v>
      </c>
      <c r="AU561" s="6" t="e">
        <f t="shared" si="400"/>
        <v>#VALUE!</v>
      </c>
      <c r="AV561" s="12">
        <f>IFERROR(VLOOKUP(K561,'prika 24h list'!A:B,2,FALSE),0)</f>
        <v>0</v>
      </c>
    </row>
    <row r="562" spans="1:48" ht="230.4" x14ac:dyDescent="0.3">
      <c r="A562" s="1" t="s">
        <v>563</v>
      </c>
      <c r="B562" s="1">
        <v>3122186</v>
      </c>
      <c r="C562" s="16" t="s">
        <v>1091</v>
      </c>
      <c r="D562" s="6">
        <f t="shared" si="358"/>
        <v>17</v>
      </c>
      <c r="E562" s="6" t="str">
        <f t="shared" si="359"/>
        <v>קף 12</v>
      </c>
      <c r="F562" s="6">
        <f t="shared" si="360"/>
        <v>3</v>
      </c>
      <c r="G562" s="6">
        <f t="shared" si="361"/>
        <v>5</v>
      </c>
      <c r="H562" s="6">
        <f t="shared" si="362"/>
        <v>12</v>
      </c>
      <c r="I562" s="6">
        <f t="shared" si="363"/>
        <v>21</v>
      </c>
      <c r="J562" s="6">
        <f t="shared" si="364"/>
        <v>246</v>
      </c>
      <c r="K562" s="9" t="str">
        <f t="shared" si="365"/>
        <v>פריקה וטעינה רציפה מותרת לכלי רכב המוגדרים ברישיונם "משא" "מסחרי" ו"אחוד" בימי א' עד ה' מ 09:00 עד 15:00 בימי ו' וערבי חג מ 08:00 עד 13:00 ביתר הימים והשעות החניה במקום החניה הראשון הצמוד לתמרור זה מיועד לרכב הנושא תג נכה בלבד</v>
      </c>
      <c r="L562" s="6">
        <f t="shared" si="366"/>
        <v>80</v>
      </c>
      <c r="M562" s="6">
        <f t="shared" si="367"/>
        <v>93</v>
      </c>
      <c r="N562" s="6" t="str">
        <f t="shared" si="368"/>
        <v>09:00</v>
      </c>
      <c r="O562" s="6">
        <f t="shared" si="369"/>
        <v>102</v>
      </c>
      <c r="P562" s="6" t="str">
        <f t="shared" si="370"/>
        <v>15:00</v>
      </c>
      <c r="Q562" s="6">
        <f t="shared" si="371"/>
        <v>112</v>
      </c>
      <c r="R562" s="6" t="str">
        <f t="shared" si="372"/>
        <v>00 בימי ו'</v>
      </c>
      <c r="S562" s="6" t="e">
        <f t="shared" si="373"/>
        <v>#VALUE!</v>
      </c>
      <c r="T562" s="6" t="e">
        <f t="shared" si="374"/>
        <v>#VALUE!</v>
      </c>
      <c r="U562" s="6" t="e">
        <f t="shared" si="375"/>
        <v>#VALUE!</v>
      </c>
      <c r="V562" s="6" t="e">
        <f t="shared" si="376"/>
        <v>#VALUE!</v>
      </c>
      <c r="W562" s="6" t="e">
        <f t="shared" si="377"/>
        <v>#VALUE!</v>
      </c>
      <c r="X562" s="6" t="e">
        <f t="shared" si="378"/>
        <v>#VALUE!</v>
      </c>
      <c r="Y562" s="6" t="e">
        <f t="shared" si="379"/>
        <v>#VALUE!</v>
      </c>
      <c r="Z562" s="6" t="e">
        <f t="shared" si="380"/>
        <v>#VALUE!</v>
      </c>
      <c r="AA562" s="6" t="e">
        <f t="shared" si="381"/>
        <v>#VALUE!</v>
      </c>
      <c r="AB562" s="6">
        <f t="shared" si="382"/>
        <v>226</v>
      </c>
      <c r="AC562" s="6" t="e">
        <f t="shared" si="383"/>
        <v>#VALUE!</v>
      </c>
      <c r="AD562" s="6" t="e">
        <f t="shared" si="384"/>
        <v>#VALUE!</v>
      </c>
      <c r="AE562" s="6" t="e">
        <f t="shared" si="385"/>
        <v>#VALUE!</v>
      </c>
      <c r="AF562" s="6" t="e">
        <f t="shared" si="386"/>
        <v>#VALUE!</v>
      </c>
      <c r="AG562" s="6" t="e">
        <f t="shared" si="387"/>
        <v>#VALUE!</v>
      </c>
      <c r="AH562" s="6"/>
      <c r="AI562" s="6">
        <f t="shared" si="388"/>
        <v>110</v>
      </c>
      <c r="AJ562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62" s="6">
        <f t="shared" si="390"/>
        <v>1</v>
      </c>
      <c r="AL562" s="6">
        <f t="shared" si="391"/>
        <v>17</v>
      </c>
      <c r="AM562" s="6" t="str">
        <f t="shared" si="392"/>
        <v>08:00</v>
      </c>
      <c r="AN562" s="6">
        <f t="shared" si="393"/>
        <v>26</v>
      </c>
      <c r="AO562" s="6" t="str">
        <f t="shared" si="394"/>
        <v>13:00</v>
      </c>
      <c r="AP562" s="6">
        <f t="shared" si="395"/>
        <v>116</v>
      </c>
      <c r="AQ562" s="6" t="str">
        <f t="shared" si="396"/>
        <v>00 ביתר הימים והשעות החניה במקום החניה הראשון הצמוד לתמרור זה מיועד לרכב הנושא תג נכה בלבד</v>
      </c>
      <c r="AR562" s="6" t="e">
        <f t="shared" si="397"/>
        <v>#VALUE!</v>
      </c>
      <c r="AS562" s="6" t="e">
        <f t="shared" si="398"/>
        <v>#VALUE!</v>
      </c>
      <c r="AT562" s="6" t="e">
        <f t="shared" si="399"/>
        <v>#VALUE!</v>
      </c>
      <c r="AU562" s="6" t="e">
        <f t="shared" si="400"/>
        <v>#VALUE!</v>
      </c>
      <c r="AV562" s="12">
        <f>IFERROR(VLOOKUP(K562,'prika 24h list'!A:B,2,FALSE),0)</f>
        <v>0</v>
      </c>
    </row>
    <row r="563" spans="1:48" ht="187.2" x14ac:dyDescent="0.3">
      <c r="A563" s="1" t="s">
        <v>564</v>
      </c>
      <c r="B563" s="1">
        <v>3122230</v>
      </c>
      <c r="C563" s="16" t="s">
        <v>896</v>
      </c>
      <c r="D563" s="6">
        <f t="shared" si="358"/>
        <v>17</v>
      </c>
      <c r="E563" s="6" t="str">
        <f t="shared" si="359"/>
        <v>קף 12</v>
      </c>
      <c r="F563" s="6">
        <f t="shared" si="360"/>
        <v>3</v>
      </c>
      <c r="G563" s="6">
        <f t="shared" si="361"/>
        <v>5</v>
      </c>
      <c r="H563" s="6">
        <f t="shared" si="362"/>
        <v>12</v>
      </c>
      <c r="I563" s="6">
        <f t="shared" si="363"/>
        <v>21</v>
      </c>
      <c r="J563" s="6">
        <f t="shared" si="364"/>
        <v>212</v>
      </c>
      <c r="K563" s="9" t="str">
        <f t="shared" si="365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63" s="6">
        <f t="shared" si="366"/>
        <v>80</v>
      </c>
      <c r="M563" s="6">
        <f t="shared" si="367"/>
        <v>93</v>
      </c>
      <c r="N563" s="6" t="str">
        <f t="shared" si="368"/>
        <v>08:00</v>
      </c>
      <c r="O563" s="6">
        <f t="shared" si="369"/>
        <v>102</v>
      </c>
      <c r="P563" s="6" t="str">
        <f t="shared" si="370"/>
        <v>15:00</v>
      </c>
      <c r="Q563" s="6">
        <f t="shared" si="371"/>
        <v>192</v>
      </c>
      <c r="R563" s="6" t="str">
        <f t="shared" si="372"/>
        <v>00 ביתר הימים והשעות החניה במקום החניה הראשון הצמוד לתמרור זה מיועד לרכב הנושא תג נכה בלבד</v>
      </c>
      <c r="S563" s="6" t="e">
        <f t="shared" si="373"/>
        <v>#VALUE!</v>
      </c>
      <c r="T563" s="6" t="e">
        <f t="shared" si="374"/>
        <v>#VALUE!</v>
      </c>
      <c r="U563" s="6" t="e">
        <f t="shared" si="375"/>
        <v>#VALUE!</v>
      </c>
      <c r="V563" s="6" t="e">
        <f t="shared" si="376"/>
        <v>#VALUE!</v>
      </c>
      <c r="W563" s="6" t="e">
        <f t="shared" si="377"/>
        <v>#VALUE!</v>
      </c>
      <c r="X563" s="6" t="e">
        <f t="shared" si="378"/>
        <v>#VALUE!</v>
      </c>
      <c r="Y563" s="6" t="e">
        <f t="shared" si="379"/>
        <v>#VALUE!</v>
      </c>
      <c r="Z563" s="6" t="e">
        <f t="shared" si="380"/>
        <v>#VALUE!</v>
      </c>
      <c r="AA563" s="6" t="e">
        <f t="shared" si="381"/>
        <v>#VALUE!</v>
      </c>
      <c r="AB563" s="6">
        <f t="shared" si="382"/>
        <v>192</v>
      </c>
      <c r="AC563" s="6" t="e">
        <f t="shared" si="383"/>
        <v>#VALUE!</v>
      </c>
      <c r="AD563" s="6" t="e">
        <f t="shared" si="384"/>
        <v>#VALUE!</v>
      </c>
      <c r="AE563" s="6" t="e">
        <f t="shared" si="385"/>
        <v>#VALUE!</v>
      </c>
      <c r="AF563" s="6" t="e">
        <f t="shared" si="386"/>
        <v>#VALUE!</v>
      </c>
      <c r="AG563" s="6" t="e">
        <f t="shared" si="387"/>
        <v>#VALUE!</v>
      </c>
      <c r="AH563" s="6"/>
      <c r="AI563" s="6">
        <f t="shared" si="388"/>
        <v>190</v>
      </c>
      <c r="AJ563" s="6" t="str">
        <f t="shared" si="389"/>
        <v>בד</v>
      </c>
      <c r="AK563" s="6" t="e">
        <f t="shared" si="390"/>
        <v>#VALUE!</v>
      </c>
      <c r="AL563" s="6" t="e">
        <f t="shared" si="391"/>
        <v>#VALUE!</v>
      </c>
      <c r="AM563" s="6" t="e">
        <f t="shared" si="392"/>
        <v>#VALUE!</v>
      </c>
      <c r="AN563" s="6" t="e">
        <f t="shared" si="393"/>
        <v>#VALUE!</v>
      </c>
      <c r="AO563" s="6" t="e">
        <f t="shared" si="394"/>
        <v>#VALUE!</v>
      </c>
      <c r="AP563" s="6">
        <f t="shared" si="395"/>
        <v>2</v>
      </c>
      <c r="AQ563" s="6" t="e">
        <f t="shared" si="396"/>
        <v>#VALUE!</v>
      </c>
      <c r="AR563" s="6" t="e">
        <f t="shared" si="397"/>
        <v>#VALUE!</v>
      </c>
      <c r="AS563" s="6" t="e">
        <f t="shared" si="398"/>
        <v>#VALUE!</v>
      </c>
      <c r="AT563" s="6" t="e">
        <f t="shared" si="399"/>
        <v>#VALUE!</v>
      </c>
      <c r="AU563" s="6" t="e">
        <f t="shared" si="400"/>
        <v>#VALUE!</v>
      </c>
      <c r="AV563" s="12">
        <f>IFERROR(VLOOKUP(K563,'prika 24h list'!A:B,2,FALSE),0)</f>
        <v>0</v>
      </c>
    </row>
    <row r="564" spans="1:48" ht="187.2" x14ac:dyDescent="0.3">
      <c r="A564" s="1" t="s">
        <v>565</v>
      </c>
      <c r="B564" s="1">
        <v>3122242</v>
      </c>
      <c r="C564" s="16" t="s">
        <v>884</v>
      </c>
      <c r="D564" s="6">
        <f t="shared" si="358"/>
        <v>17</v>
      </c>
      <c r="E564" s="6" t="str">
        <f t="shared" si="359"/>
        <v>קף 12</v>
      </c>
      <c r="F564" s="6">
        <f t="shared" si="360"/>
        <v>3</v>
      </c>
      <c r="G564" s="6">
        <f t="shared" si="361"/>
        <v>5</v>
      </c>
      <c r="H564" s="6">
        <f t="shared" si="362"/>
        <v>12</v>
      </c>
      <c r="I564" s="6">
        <f t="shared" si="363"/>
        <v>21</v>
      </c>
      <c r="J564" s="6">
        <f t="shared" si="364"/>
        <v>212</v>
      </c>
      <c r="K564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64" s="6">
        <f t="shared" si="366"/>
        <v>80</v>
      </c>
      <c r="M564" s="6">
        <f t="shared" si="367"/>
        <v>93</v>
      </c>
      <c r="N564" s="6" t="str">
        <f t="shared" si="368"/>
        <v>07:00</v>
      </c>
      <c r="O564" s="6">
        <f t="shared" si="369"/>
        <v>102</v>
      </c>
      <c r="P564" s="6" t="str">
        <f t="shared" si="370"/>
        <v>17:00</v>
      </c>
      <c r="Q564" s="6">
        <f t="shared" si="371"/>
        <v>192</v>
      </c>
      <c r="R564" s="6" t="str">
        <f t="shared" si="372"/>
        <v>00 ביתר הימים והשעות החניה במקום החניה הראשון הצמוד לתמרור זה מיועד לרכב הנושא תג נכה בלבד</v>
      </c>
      <c r="S564" s="6" t="e">
        <f t="shared" si="373"/>
        <v>#VALUE!</v>
      </c>
      <c r="T564" s="6" t="e">
        <f t="shared" si="374"/>
        <v>#VALUE!</v>
      </c>
      <c r="U564" s="6" t="e">
        <f t="shared" si="375"/>
        <v>#VALUE!</v>
      </c>
      <c r="V564" s="6" t="e">
        <f t="shared" si="376"/>
        <v>#VALUE!</v>
      </c>
      <c r="W564" s="6" t="e">
        <f t="shared" si="377"/>
        <v>#VALUE!</v>
      </c>
      <c r="X564" s="6" t="e">
        <f t="shared" si="378"/>
        <v>#VALUE!</v>
      </c>
      <c r="Y564" s="6" t="e">
        <f t="shared" si="379"/>
        <v>#VALUE!</v>
      </c>
      <c r="Z564" s="6" t="e">
        <f t="shared" si="380"/>
        <v>#VALUE!</v>
      </c>
      <c r="AA564" s="6" t="e">
        <f t="shared" si="381"/>
        <v>#VALUE!</v>
      </c>
      <c r="AB564" s="6">
        <f t="shared" si="382"/>
        <v>192</v>
      </c>
      <c r="AC564" s="6" t="e">
        <f t="shared" si="383"/>
        <v>#VALUE!</v>
      </c>
      <c r="AD564" s="6" t="e">
        <f t="shared" si="384"/>
        <v>#VALUE!</v>
      </c>
      <c r="AE564" s="6" t="e">
        <f t="shared" si="385"/>
        <v>#VALUE!</v>
      </c>
      <c r="AF564" s="6" t="e">
        <f t="shared" si="386"/>
        <v>#VALUE!</v>
      </c>
      <c r="AG564" s="6" t="e">
        <f t="shared" si="387"/>
        <v>#VALUE!</v>
      </c>
      <c r="AH564" s="6"/>
      <c r="AI564" s="6">
        <f t="shared" si="388"/>
        <v>190</v>
      </c>
      <c r="AJ564" s="6" t="str">
        <f t="shared" si="389"/>
        <v>בד</v>
      </c>
      <c r="AK564" s="6" t="e">
        <f t="shared" si="390"/>
        <v>#VALUE!</v>
      </c>
      <c r="AL564" s="6" t="e">
        <f t="shared" si="391"/>
        <v>#VALUE!</v>
      </c>
      <c r="AM564" s="6" t="e">
        <f t="shared" si="392"/>
        <v>#VALUE!</v>
      </c>
      <c r="AN564" s="6" t="e">
        <f t="shared" si="393"/>
        <v>#VALUE!</v>
      </c>
      <c r="AO564" s="6" t="e">
        <f t="shared" si="394"/>
        <v>#VALUE!</v>
      </c>
      <c r="AP564" s="6">
        <f t="shared" si="395"/>
        <v>2</v>
      </c>
      <c r="AQ564" s="6" t="e">
        <f t="shared" si="396"/>
        <v>#VALUE!</v>
      </c>
      <c r="AR564" s="6" t="e">
        <f t="shared" si="397"/>
        <v>#VALUE!</v>
      </c>
      <c r="AS564" s="6" t="e">
        <f t="shared" si="398"/>
        <v>#VALUE!</v>
      </c>
      <c r="AT564" s="6" t="e">
        <f t="shared" si="399"/>
        <v>#VALUE!</v>
      </c>
      <c r="AU564" s="6" t="e">
        <f t="shared" si="400"/>
        <v>#VALUE!</v>
      </c>
      <c r="AV564" s="12">
        <f>IFERROR(VLOOKUP(K564,'prika 24h list'!A:B,2,FALSE),0)</f>
        <v>0</v>
      </c>
    </row>
    <row r="565" spans="1:48" ht="230.4" x14ac:dyDescent="0.3">
      <c r="A565" s="1" t="s">
        <v>566</v>
      </c>
      <c r="B565" s="1">
        <v>3122247</v>
      </c>
      <c r="C565" s="16" t="s">
        <v>888</v>
      </c>
      <c r="D565" s="6">
        <f t="shared" si="358"/>
        <v>17</v>
      </c>
      <c r="E565" s="6" t="str">
        <f t="shared" si="359"/>
        <v>קף 12</v>
      </c>
      <c r="F565" s="6">
        <f t="shared" si="360"/>
        <v>3</v>
      </c>
      <c r="G565" s="6">
        <f t="shared" si="361"/>
        <v>5</v>
      </c>
      <c r="H565" s="6">
        <f t="shared" si="362"/>
        <v>12</v>
      </c>
      <c r="I565" s="6">
        <f t="shared" si="363"/>
        <v>21</v>
      </c>
      <c r="J565" s="6">
        <f t="shared" si="364"/>
        <v>246</v>
      </c>
      <c r="K565" s="9" t="str">
        <f t="shared" si="365"/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565" s="6">
        <f t="shared" si="366"/>
        <v>80</v>
      </c>
      <c r="M565" s="6">
        <f t="shared" si="367"/>
        <v>93</v>
      </c>
      <c r="N565" s="6" t="str">
        <f t="shared" si="368"/>
        <v>07:00</v>
      </c>
      <c r="O565" s="6">
        <f t="shared" si="369"/>
        <v>102</v>
      </c>
      <c r="P565" s="6" t="str">
        <f t="shared" si="370"/>
        <v>17:00</v>
      </c>
      <c r="Q565" s="6">
        <f t="shared" si="371"/>
        <v>112</v>
      </c>
      <c r="R565" s="6" t="str">
        <f t="shared" si="372"/>
        <v>00 בימי ו'</v>
      </c>
      <c r="S565" s="6" t="e">
        <f t="shared" si="373"/>
        <v>#VALUE!</v>
      </c>
      <c r="T565" s="6" t="e">
        <f t="shared" si="374"/>
        <v>#VALUE!</v>
      </c>
      <c r="U565" s="6" t="e">
        <f t="shared" si="375"/>
        <v>#VALUE!</v>
      </c>
      <c r="V565" s="6" t="e">
        <f t="shared" si="376"/>
        <v>#VALUE!</v>
      </c>
      <c r="W565" s="6" t="e">
        <f t="shared" si="377"/>
        <v>#VALUE!</v>
      </c>
      <c r="X565" s="6" t="e">
        <f t="shared" si="378"/>
        <v>#VALUE!</v>
      </c>
      <c r="Y565" s="6" t="e">
        <f t="shared" si="379"/>
        <v>#VALUE!</v>
      </c>
      <c r="Z565" s="6" t="e">
        <f t="shared" si="380"/>
        <v>#VALUE!</v>
      </c>
      <c r="AA565" s="6" t="e">
        <f t="shared" si="381"/>
        <v>#VALUE!</v>
      </c>
      <c r="AB565" s="6">
        <f t="shared" si="382"/>
        <v>226</v>
      </c>
      <c r="AC565" s="6" t="e">
        <f t="shared" si="383"/>
        <v>#VALUE!</v>
      </c>
      <c r="AD565" s="6" t="e">
        <f t="shared" si="384"/>
        <v>#VALUE!</v>
      </c>
      <c r="AE565" s="6" t="e">
        <f t="shared" si="385"/>
        <v>#VALUE!</v>
      </c>
      <c r="AF565" s="6" t="e">
        <f t="shared" si="386"/>
        <v>#VALUE!</v>
      </c>
      <c r="AG565" s="6" t="e">
        <f t="shared" si="387"/>
        <v>#VALUE!</v>
      </c>
      <c r="AH565" s="6"/>
      <c r="AI565" s="6">
        <f t="shared" si="388"/>
        <v>110</v>
      </c>
      <c r="AJ565" s="6" t="str">
        <f t="shared" si="389"/>
        <v>ו' וערבי חג מ 07:00 עד 13:00 ביתר הימים והשעות החניה במקום החניה הראשון הצמוד לתמרור זה מיועד לרכב הנושא תג נכה בלבד</v>
      </c>
      <c r="AK565" s="6">
        <f t="shared" si="390"/>
        <v>1</v>
      </c>
      <c r="AL565" s="6">
        <f t="shared" si="391"/>
        <v>17</v>
      </c>
      <c r="AM565" s="6" t="str">
        <f t="shared" si="392"/>
        <v>07:00</v>
      </c>
      <c r="AN565" s="6">
        <f t="shared" si="393"/>
        <v>26</v>
      </c>
      <c r="AO565" s="6" t="str">
        <f t="shared" si="394"/>
        <v>13:00</v>
      </c>
      <c r="AP565" s="6">
        <f t="shared" si="395"/>
        <v>116</v>
      </c>
      <c r="AQ565" s="6" t="str">
        <f t="shared" si="396"/>
        <v>00 ביתר הימים והשעות החניה במקום החניה הראשון הצמוד לתמרור זה מיועד לרכב הנושא תג נכה בלבד</v>
      </c>
      <c r="AR565" s="6" t="e">
        <f t="shared" si="397"/>
        <v>#VALUE!</v>
      </c>
      <c r="AS565" s="6" t="e">
        <f t="shared" si="398"/>
        <v>#VALUE!</v>
      </c>
      <c r="AT565" s="6" t="e">
        <f t="shared" si="399"/>
        <v>#VALUE!</v>
      </c>
      <c r="AU565" s="6" t="e">
        <f t="shared" si="400"/>
        <v>#VALUE!</v>
      </c>
      <c r="AV565" s="12">
        <f>IFERROR(VLOOKUP(K565,'prika 24h list'!A:B,2,FALSE),0)</f>
        <v>0</v>
      </c>
    </row>
    <row r="566" spans="1:48" ht="187.2" x14ac:dyDescent="0.3">
      <c r="A566" s="1" t="s">
        <v>567</v>
      </c>
      <c r="B566" s="1">
        <v>3122280</v>
      </c>
      <c r="C566" s="16" t="s">
        <v>884</v>
      </c>
      <c r="D566" s="6">
        <f t="shared" si="358"/>
        <v>17</v>
      </c>
      <c r="E566" s="6" t="str">
        <f t="shared" si="359"/>
        <v>קף 12</v>
      </c>
      <c r="F566" s="6">
        <f t="shared" si="360"/>
        <v>3</v>
      </c>
      <c r="G566" s="6">
        <f t="shared" si="361"/>
        <v>5</v>
      </c>
      <c r="H566" s="6">
        <f t="shared" si="362"/>
        <v>12</v>
      </c>
      <c r="I566" s="6">
        <f t="shared" si="363"/>
        <v>21</v>
      </c>
      <c r="J566" s="6">
        <f t="shared" si="364"/>
        <v>212</v>
      </c>
      <c r="K566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66" s="6">
        <f t="shared" si="366"/>
        <v>80</v>
      </c>
      <c r="M566" s="6">
        <f t="shared" si="367"/>
        <v>93</v>
      </c>
      <c r="N566" s="6" t="str">
        <f t="shared" si="368"/>
        <v>07:00</v>
      </c>
      <c r="O566" s="6">
        <f t="shared" si="369"/>
        <v>102</v>
      </c>
      <c r="P566" s="6" t="str">
        <f t="shared" si="370"/>
        <v>17:00</v>
      </c>
      <c r="Q566" s="6">
        <f t="shared" si="371"/>
        <v>192</v>
      </c>
      <c r="R566" s="6" t="str">
        <f t="shared" si="372"/>
        <v>00 ביתר הימים והשעות החניה במקום החניה הראשון הצמוד לתמרור זה מיועד לרכב הנושא תג נכה בלבד</v>
      </c>
      <c r="S566" s="6" t="e">
        <f t="shared" si="373"/>
        <v>#VALUE!</v>
      </c>
      <c r="T566" s="6" t="e">
        <f t="shared" si="374"/>
        <v>#VALUE!</v>
      </c>
      <c r="U566" s="6" t="e">
        <f t="shared" si="375"/>
        <v>#VALUE!</v>
      </c>
      <c r="V566" s="6" t="e">
        <f t="shared" si="376"/>
        <v>#VALUE!</v>
      </c>
      <c r="W566" s="6" t="e">
        <f t="shared" si="377"/>
        <v>#VALUE!</v>
      </c>
      <c r="X566" s="6" t="e">
        <f t="shared" si="378"/>
        <v>#VALUE!</v>
      </c>
      <c r="Y566" s="6" t="e">
        <f t="shared" si="379"/>
        <v>#VALUE!</v>
      </c>
      <c r="Z566" s="6" t="e">
        <f t="shared" si="380"/>
        <v>#VALUE!</v>
      </c>
      <c r="AA566" s="6" t="e">
        <f t="shared" si="381"/>
        <v>#VALUE!</v>
      </c>
      <c r="AB566" s="6">
        <f t="shared" si="382"/>
        <v>192</v>
      </c>
      <c r="AC566" s="6" t="e">
        <f t="shared" si="383"/>
        <v>#VALUE!</v>
      </c>
      <c r="AD566" s="6" t="e">
        <f t="shared" si="384"/>
        <v>#VALUE!</v>
      </c>
      <c r="AE566" s="6" t="e">
        <f t="shared" si="385"/>
        <v>#VALUE!</v>
      </c>
      <c r="AF566" s="6" t="e">
        <f t="shared" si="386"/>
        <v>#VALUE!</v>
      </c>
      <c r="AG566" s="6" t="e">
        <f t="shared" si="387"/>
        <v>#VALUE!</v>
      </c>
      <c r="AH566" s="6"/>
      <c r="AI566" s="6">
        <f t="shared" si="388"/>
        <v>190</v>
      </c>
      <c r="AJ566" s="6" t="str">
        <f t="shared" si="389"/>
        <v>בד</v>
      </c>
      <c r="AK566" s="6" t="e">
        <f t="shared" si="390"/>
        <v>#VALUE!</v>
      </c>
      <c r="AL566" s="6" t="e">
        <f t="shared" si="391"/>
        <v>#VALUE!</v>
      </c>
      <c r="AM566" s="6" t="e">
        <f t="shared" si="392"/>
        <v>#VALUE!</v>
      </c>
      <c r="AN566" s="6" t="e">
        <f t="shared" si="393"/>
        <v>#VALUE!</v>
      </c>
      <c r="AO566" s="6" t="e">
        <f t="shared" si="394"/>
        <v>#VALUE!</v>
      </c>
      <c r="AP566" s="6">
        <f t="shared" si="395"/>
        <v>2</v>
      </c>
      <c r="AQ566" s="6" t="e">
        <f t="shared" si="396"/>
        <v>#VALUE!</v>
      </c>
      <c r="AR566" s="6" t="e">
        <f t="shared" si="397"/>
        <v>#VALUE!</v>
      </c>
      <c r="AS566" s="6" t="e">
        <f t="shared" si="398"/>
        <v>#VALUE!</v>
      </c>
      <c r="AT566" s="6" t="e">
        <f t="shared" si="399"/>
        <v>#VALUE!</v>
      </c>
      <c r="AU566" s="6" t="e">
        <f t="shared" si="400"/>
        <v>#VALUE!</v>
      </c>
      <c r="AV566" s="12">
        <f>IFERROR(VLOOKUP(K566,'prika 24h list'!A:B,2,FALSE),0)</f>
        <v>0</v>
      </c>
    </row>
    <row r="567" spans="1:48" ht="28.8" x14ac:dyDescent="0.3">
      <c r="A567" s="1" t="s">
        <v>568</v>
      </c>
      <c r="B567" s="1">
        <v>3122466</v>
      </c>
      <c r="C567" s="16" t="s">
        <v>1092</v>
      </c>
      <c r="D567" s="6">
        <f t="shared" si="358"/>
        <v>17</v>
      </c>
      <c r="E567" s="6" t="str">
        <f t="shared" si="359"/>
        <v>קף 24</v>
      </c>
      <c r="F567" s="6">
        <f t="shared" si="360"/>
        <v>3</v>
      </c>
      <c r="G567" s="6">
        <f t="shared" si="361"/>
        <v>5</v>
      </c>
      <c r="H567" s="6">
        <f t="shared" si="362"/>
        <v>24</v>
      </c>
      <c r="I567" s="6">
        <f t="shared" si="363"/>
        <v>52</v>
      </c>
      <c r="J567" s="6">
        <f t="shared" si="364"/>
        <v>69</v>
      </c>
      <c r="K567" s="9" t="str">
        <f t="shared" si="365"/>
        <v>פריקה וטעינה מותרת</v>
      </c>
      <c r="L567" s="6" t="e">
        <f t="shared" si="366"/>
        <v>#VALUE!</v>
      </c>
      <c r="M567" s="6" t="e">
        <f t="shared" si="367"/>
        <v>#VALUE!</v>
      </c>
      <c r="N567" s="6" t="e">
        <f t="shared" si="368"/>
        <v>#VALUE!</v>
      </c>
      <c r="O567" s="6" t="e">
        <f t="shared" si="369"/>
        <v>#VALUE!</v>
      </c>
      <c r="P567" s="6" t="e">
        <f t="shared" si="370"/>
        <v>#VALUE!</v>
      </c>
      <c r="Q567" s="6">
        <f t="shared" si="371"/>
        <v>18</v>
      </c>
      <c r="R567" s="6" t="e">
        <f t="shared" si="372"/>
        <v>#VALUE!</v>
      </c>
      <c r="S567" s="6" t="e">
        <f t="shared" si="373"/>
        <v>#VALUE!</v>
      </c>
      <c r="T567" s="6" t="e">
        <f t="shared" si="374"/>
        <v>#VALUE!</v>
      </c>
      <c r="U567" s="6" t="e">
        <f t="shared" si="375"/>
        <v>#VALUE!</v>
      </c>
      <c r="V567" s="6" t="e">
        <f t="shared" si="376"/>
        <v>#VALUE!</v>
      </c>
      <c r="W567" s="6" t="e">
        <f t="shared" si="377"/>
        <v>#VALUE!</v>
      </c>
      <c r="X567" s="6" t="e">
        <f t="shared" si="378"/>
        <v>#VALUE!</v>
      </c>
      <c r="Y567" s="6" t="e">
        <f t="shared" si="379"/>
        <v>#VALUE!</v>
      </c>
      <c r="Z567" s="6" t="e">
        <f t="shared" si="380"/>
        <v>#VALUE!</v>
      </c>
      <c r="AA567" s="6" t="e">
        <f t="shared" si="381"/>
        <v>#VALUE!</v>
      </c>
      <c r="AB567" s="6">
        <f t="shared" si="382"/>
        <v>18</v>
      </c>
      <c r="AC567" s="6" t="e">
        <f t="shared" si="383"/>
        <v>#VALUE!</v>
      </c>
      <c r="AD567" s="6" t="e">
        <f t="shared" si="384"/>
        <v>#VALUE!</v>
      </c>
      <c r="AE567" s="6" t="e">
        <f t="shared" si="385"/>
        <v>#VALUE!</v>
      </c>
      <c r="AF567" s="6" t="e">
        <f t="shared" si="386"/>
        <v>#VALUE!</v>
      </c>
      <c r="AG567" s="6" t="e">
        <f t="shared" si="387"/>
        <v>#VALUE!</v>
      </c>
      <c r="AH567" s="6"/>
      <c r="AI567" s="6">
        <f t="shared" si="388"/>
        <v>16</v>
      </c>
      <c r="AJ567" s="6" t="str">
        <f t="shared" si="389"/>
        <v>רת</v>
      </c>
      <c r="AK567" s="6" t="e">
        <f t="shared" si="390"/>
        <v>#VALUE!</v>
      </c>
      <c r="AL567" s="6" t="e">
        <f t="shared" si="391"/>
        <v>#VALUE!</v>
      </c>
      <c r="AM567" s="6" t="e">
        <f t="shared" si="392"/>
        <v>#VALUE!</v>
      </c>
      <c r="AN567" s="6" t="e">
        <f t="shared" si="393"/>
        <v>#VALUE!</v>
      </c>
      <c r="AO567" s="6" t="e">
        <f t="shared" si="394"/>
        <v>#VALUE!</v>
      </c>
      <c r="AP567" s="6">
        <f t="shared" si="395"/>
        <v>2</v>
      </c>
      <c r="AQ567" s="6" t="e">
        <f t="shared" si="396"/>
        <v>#VALUE!</v>
      </c>
      <c r="AR567" s="6" t="e">
        <f t="shared" si="397"/>
        <v>#VALUE!</v>
      </c>
      <c r="AS567" s="6" t="e">
        <f t="shared" si="398"/>
        <v>#VALUE!</v>
      </c>
      <c r="AT567" s="6" t="e">
        <f t="shared" si="399"/>
        <v>#VALUE!</v>
      </c>
      <c r="AU567" s="6" t="e">
        <f t="shared" si="400"/>
        <v>#VALUE!</v>
      </c>
      <c r="AV567" s="12">
        <f>IFERROR(VLOOKUP(K567,'prika 24h list'!A:B,2,FALSE),0)</f>
        <v>24</v>
      </c>
    </row>
    <row r="568" spans="1:48" ht="230.4" x14ac:dyDescent="0.3">
      <c r="A568" s="1" t="s">
        <v>569</v>
      </c>
      <c r="B568" s="1">
        <v>3122528</v>
      </c>
      <c r="C568" s="16" t="s">
        <v>866</v>
      </c>
      <c r="D568" s="6">
        <f t="shared" si="358"/>
        <v>17</v>
      </c>
      <c r="E568" s="6" t="str">
        <f t="shared" si="359"/>
        <v>קף 12</v>
      </c>
      <c r="F568" s="6">
        <f t="shared" si="360"/>
        <v>3</v>
      </c>
      <c r="G568" s="6">
        <f t="shared" si="361"/>
        <v>5</v>
      </c>
      <c r="H568" s="6">
        <f t="shared" si="362"/>
        <v>12</v>
      </c>
      <c r="I568" s="6">
        <f t="shared" si="363"/>
        <v>21</v>
      </c>
      <c r="J568" s="6">
        <f t="shared" si="364"/>
        <v>246</v>
      </c>
      <c r="K568" s="9" t="str">
        <f t="shared" si="365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568" s="6">
        <f t="shared" si="366"/>
        <v>80</v>
      </c>
      <c r="M568" s="6">
        <f t="shared" si="367"/>
        <v>93</v>
      </c>
      <c r="N568" s="6" t="str">
        <f t="shared" si="368"/>
        <v>08:00</v>
      </c>
      <c r="O568" s="6">
        <f t="shared" si="369"/>
        <v>102</v>
      </c>
      <c r="P568" s="6" t="str">
        <f t="shared" si="370"/>
        <v>17:00</v>
      </c>
      <c r="Q568" s="6">
        <f t="shared" si="371"/>
        <v>112</v>
      </c>
      <c r="R568" s="6" t="str">
        <f t="shared" si="372"/>
        <v>00 בימי ו'</v>
      </c>
      <c r="S568" s="6" t="e">
        <f t="shared" si="373"/>
        <v>#VALUE!</v>
      </c>
      <c r="T568" s="6" t="e">
        <f t="shared" si="374"/>
        <v>#VALUE!</v>
      </c>
      <c r="U568" s="6" t="e">
        <f t="shared" si="375"/>
        <v>#VALUE!</v>
      </c>
      <c r="V568" s="6" t="e">
        <f t="shared" si="376"/>
        <v>#VALUE!</v>
      </c>
      <c r="W568" s="6" t="e">
        <f t="shared" si="377"/>
        <v>#VALUE!</v>
      </c>
      <c r="X568" s="6" t="e">
        <f t="shared" si="378"/>
        <v>#VALUE!</v>
      </c>
      <c r="Y568" s="6" t="e">
        <f t="shared" si="379"/>
        <v>#VALUE!</v>
      </c>
      <c r="Z568" s="6" t="e">
        <f t="shared" si="380"/>
        <v>#VALUE!</v>
      </c>
      <c r="AA568" s="6" t="e">
        <f t="shared" si="381"/>
        <v>#VALUE!</v>
      </c>
      <c r="AB568" s="6">
        <f t="shared" si="382"/>
        <v>226</v>
      </c>
      <c r="AC568" s="6" t="e">
        <f t="shared" si="383"/>
        <v>#VALUE!</v>
      </c>
      <c r="AD568" s="6" t="e">
        <f t="shared" si="384"/>
        <v>#VALUE!</v>
      </c>
      <c r="AE568" s="6" t="e">
        <f t="shared" si="385"/>
        <v>#VALUE!</v>
      </c>
      <c r="AF568" s="6" t="e">
        <f t="shared" si="386"/>
        <v>#VALUE!</v>
      </c>
      <c r="AG568" s="6" t="e">
        <f t="shared" si="387"/>
        <v>#VALUE!</v>
      </c>
      <c r="AH568" s="6"/>
      <c r="AI568" s="6">
        <f t="shared" si="388"/>
        <v>110</v>
      </c>
      <c r="AJ568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68" s="6">
        <f t="shared" si="390"/>
        <v>1</v>
      </c>
      <c r="AL568" s="6">
        <f t="shared" si="391"/>
        <v>17</v>
      </c>
      <c r="AM568" s="6" t="str">
        <f t="shared" si="392"/>
        <v>08:00</v>
      </c>
      <c r="AN568" s="6">
        <f t="shared" si="393"/>
        <v>26</v>
      </c>
      <c r="AO568" s="6" t="str">
        <f t="shared" si="394"/>
        <v>13:00</v>
      </c>
      <c r="AP568" s="6">
        <f t="shared" si="395"/>
        <v>116</v>
      </c>
      <c r="AQ568" s="6" t="str">
        <f t="shared" si="396"/>
        <v>00 ביתר הימים והשעות החניה במקום החניה הראשון הצמוד לתמרור זה מיועד לרכב הנושא תג נכה בלבד</v>
      </c>
      <c r="AR568" s="6" t="e">
        <f t="shared" si="397"/>
        <v>#VALUE!</v>
      </c>
      <c r="AS568" s="6" t="e">
        <f t="shared" si="398"/>
        <v>#VALUE!</v>
      </c>
      <c r="AT568" s="6" t="e">
        <f t="shared" si="399"/>
        <v>#VALUE!</v>
      </c>
      <c r="AU568" s="6" t="e">
        <f t="shared" si="400"/>
        <v>#VALUE!</v>
      </c>
      <c r="AV568" s="12">
        <f>IFERROR(VLOOKUP(K568,'prika 24h list'!A:B,2,FALSE),0)</f>
        <v>0</v>
      </c>
    </row>
    <row r="569" spans="1:48" ht="230.4" x14ac:dyDescent="0.3">
      <c r="A569" s="1" t="s">
        <v>570</v>
      </c>
      <c r="B569" s="1">
        <v>3122533</v>
      </c>
      <c r="C569" s="16" t="s">
        <v>866</v>
      </c>
      <c r="D569" s="6">
        <f t="shared" si="358"/>
        <v>17</v>
      </c>
      <c r="E569" s="6" t="str">
        <f t="shared" si="359"/>
        <v>קף 12</v>
      </c>
      <c r="F569" s="6">
        <f t="shared" si="360"/>
        <v>3</v>
      </c>
      <c r="G569" s="6">
        <f t="shared" si="361"/>
        <v>5</v>
      </c>
      <c r="H569" s="6">
        <f t="shared" si="362"/>
        <v>12</v>
      </c>
      <c r="I569" s="6">
        <f t="shared" si="363"/>
        <v>21</v>
      </c>
      <c r="J569" s="6">
        <f t="shared" si="364"/>
        <v>246</v>
      </c>
      <c r="K569" s="9" t="str">
        <f t="shared" si="365"/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569" s="6">
        <f t="shared" si="366"/>
        <v>80</v>
      </c>
      <c r="M569" s="6">
        <f t="shared" si="367"/>
        <v>93</v>
      </c>
      <c r="N569" s="6" t="str">
        <f t="shared" si="368"/>
        <v>08:00</v>
      </c>
      <c r="O569" s="6">
        <f t="shared" si="369"/>
        <v>102</v>
      </c>
      <c r="P569" s="6" t="str">
        <f t="shared" si="370"/>
        <v>17:00</v>
      </c>
      <c r="Q569" s="6">
        <f t="shared" si="371"/>
        <v>112</v>
      </c>
      <c r="R569" s="6" t="str">
        <f t="shared" si="372"/>
        <v>00 בימי ו'</v>
      </c>
      <c r="S569" s="6" t="e">
        <f t="shared" si="373"/>
        <v>#VALUE!</v>
      </c>
      <c r="T569" s="6" t="e">
        <f t="shared" si="374"/>
        <v>#VALUE!</v>
      </c>
      <c r="U569" s="6" t="e">
        <f t="shared" si="375"/>
        <v>#VALUE!</v>
      </c>
      <c r="V569" s="6" t="e">
        <f t="shared" si="376"/>
        <v>#VALUE!</v>
      </c>
      <c r="W569" s="6" t="e">
        <f t="shared" si="377"/>
        <v>#VALUE!</v>
      </c>
      <c r="X569" s="6" t="e">
        <f t="shared" si="378"/>
        <v>#VALUE!</v>
      </c>
      <c r="Y569" s="6" t="e">
        <f t="shared" si="379"/>
        <v>#VALUE!</v>
      </c>
      <c r="Z569" s="6" t="e">
        <f t="shared" si="380"/>
        <v>#VALUE!</v>
      </c>
      <c r="AA569" s="6" t="e">
        <f t="shared" si="381"/>
        <v>#VALUE!</v>
      </c>
      <c r="AB569" s="6">
        <f t="shared" si="382"/>
        <v>226</v>
      </c>
      <c r="AC569" s="6" t="e">
        <f t="shared" si="383"/>
        <v>#VALUE!</v>
      </c>
      <c r="AD569" s="6" t="e">
        <f t="shared" si="384"/>
        <v>#VALUE!</v>
      </c>
      <c r="AE569" s="6" t="e">
        <f t="shared" si="385"/>
        <v>#VALUE!</v>
      </c>
      <c r="AF569" s="6" t="e">
        <f t="shared" si="386"/>
        <v>#VALUE!</v>
      </c>
      <c r="AG569" s="6" t="e">
        <f t="shared" si="387"/>
        <v>#VALUE!</v>
      </c>
      <c r="AH569" s="6"/>
      <c r="AI569" s="6">
        <f t="shared" si="388"/>
        <v>110</v>
      </c>
      <c r="AJ569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69" s="6">
        <f t="shared" si="390"/>
        <v>1</v>
      </c>
      <c r="AL569" s="6">
        <f t="shared" si="391"/>
        <v>17</v>
      </c>
      <c r="AM569" s="6" t="str">
        <f t="shared" si="392"/>
        <v>08:00</v>
      </c>
      <c r="AN569" s="6">
        <f t="shared" si="393"/>
        <v>26</v>
      </c>
      <c r="AO569" s="6" t="str">
        <f t="shared" si="394"/>
        <v>13:00</v>
      </c>
      <c r="AP569" s="6">
        <f t="shared" si="395"/>
        <v>116</v>
      </c>
      <c r="AQ569" s="6" t="str">
        <f t="shared" si="396"/>
        <v>00 ביתר הימים והשעות החניה במקום החניה הראשון הצמוד לתמרור זה מיועד לרכב הנושא תג נכה בלבד</v>
      </c>
      <c r="AR569" s="6" t="e">
        <f t="shared" si="397"/>
        <v>#VALUE!</v>
      </c>
      <c r="AS569" s="6" t="e">
        <f t="shared" si="398"/>
        <v>#VALUE!</v>
      </c>
      <c r="AT569" s="6" t="e">
        <f t="shared" si="399"/>
        <v>#VALUE!</v>
      </c>
      <c r="AU569" s="6" t="e">
        <f t="shared" si="400"/>
        <v>#VALUE!</v>
      </c>
      <c r="AV569" s="12">
        <f>IFERROR(VLOOKUP(K569,'prika 24h list'!A:B,2,FALSE),0)</f>
        <v>0</v>
      </c>
    </row>
    <row r="570" spans="1:48" ht="158.4" x14ac:dyDescent="0.3">
      <c r="A570" s="1" t="s">
        <v>571</v>
      </c>
      <c r="B570" s="1">
        <v>3122560</v>
      </c>
      <c r="C570" s="16" t="s">
        <v>1093</v>
      </c>
      <c r="D570" s="6">
        <f t="shared" si="358"/>
        <v>16</v>
      </c>
      <c r="E570" s="6" t="str">
        <f t="shared" si="359"/>
        <v>וקף 8</v>
      </c>
      <c r="F570" s="6">
        <f t="shared" si="360"/>
        <v>4</v>
      </c>
      <c r="G570" s="6">
        <f t="shared" si="361"/>
        <v>5</v>
      </c>
      <c r="H570" s="6">
        <f t="shared" si="362"/>
        <v>8</v>
      </c>
      <c r="I570" s="6">
        <f t="shared" si="363"/>
        <v>20</v>
      </c>
      <c r="J570" s="6">
        <f t="shared" si="364"/>
        <v>210</v>
      </c>
      <c r="K570" s="9" t="str">
        <f t="shared" si="365"/>
        <v>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v>
      </c>
      <c r="L570" s="6">
        <f t="shared" si="366"/>
        <v>80</v>
      </c>
      <c r="M570" s="6">
        <f t="shared" si="367"/>
        <v>93</v>
      </c>
      <c r="N570" s="6" t="str">
        <f t="shared" si="368"/>
        <v>09:00</v>
      </c>
      <c r="O570" s="6">
        <f t="shared" si="369"/>
        <v>102</v>
      </c>
      <c r="P570" s="6" t="str">
        <f t="shared" si="370"/>
        <v>13:00</v>
      </c>
      <c r="Q570" s="6">
        <f t="shared" si="371"/>
        <v>112</v>
      </c>
      <c r="R570" s="6" t="str">
        <f t="shared" si="372"/>
        <v>00 בימי ו'</v>
      </c>
      <c r="S570" s="6" t="e">
        <f t="shared" si="373"/>
        <v>#VALUE!</v>
      </c>
      <c r="T570" s="6" t="e">
        <f t="shared" si="374"/>
        <v>#VALUE!</v>
      </c>
      <c r="U570" s="6" t="e">
        <f t="shared" si="375"/>
        <v>#VALUE!</v>
      </c>
      <c r="V570" s="6" t="e">
        <f t="shared" si="376"/>
        <v>#VALUE!</v>
      </c>
      <c r="W570" s="6" t="e">
        <f t="shared" si="377"/>
        <v>#VALUE!</v>
      </c>
      <c r="X570" s="6" t="e">
        <f t="shared" si="378"/>
        <v>#VALUE!</v>
      </c>
      <c r="Y570" s="6" t="e">
        <f t="shared" si="379"/>
        <v>#VALUE!</v>
      </c>
      <c r="Z570" s="6" t="e">
        <f t="shared" si="380"/>
        <v>#VALUE!</v>
      </c>
      <c r="AA570" s="6" t="e">
        <f t="shared" si="381"/>
        <v>#VALUE!</v>
      </c>
      <c r="AB570" s="6">
        <f t="shared" si="382"/>
        <v>191</v>
      </c>
      <c r="AC570" s="6" t="e">
        <f t="shared" si="383"/>
        <v>#VALUE!</v>
      </c>
      <c r="AD570" s="6" t="e">
        <f t="shared" si="384"/>
        <v>#VALUE!</v>
      </c>
      <c r="AE570" s="6" t="e">
        <f t="shared" si="385"/>
        <v>#VALUE!</v>
      </c>
      <c r="AF570" s="6" t="e">
        <f t="shared" si="386"/>
        <v>#VALUE!</v>
      </c>
      <c r="AG570" s="6" t="e">
        <f t="shared" si="387"/>
        <v>#VALUE!</v>
      </c>
      <c r="AH570" s="6"/>
      <c r="AI570" s="6">
        <f t="shared" si="388"/>
        <v>110</v>
      </c>
      <c r="AJ570" s="6" t="str">
        <f t="shared" si="389"/>
        <v>ו' וערבי חג מ 09:00 עד 11:00 ביתר הימים והשעות החניה מותרת לרכב הנושא תג נכה בלבד</v>
      </c>
      <c r="AK570" s="6">
        <f t="shared" si="390"/>
        <v>1</v>
      </c>
      <c r="AL570" s="6">
        <f t="shared" si="391"/>
        <v>17</v>
      </c>
      <c r="AM570" s="6" t="str">
        <f t="shared" si="392"/>
        <v>09:00</v>
      </c>
      <c r="AN570" s="6">
        <f t="shared" si="393"/>
        <v>26</v>
      </c>
      <c r="AO570" s="6" t="str">
        <f t="shared" si="394"/>
        <v>11:00</v>
      </c>
      <c r="AP570" s="6">
        <f t="shared" si="395"/>
        <v>81</v>
      </c>
      <c r="AQ570" s="6" t="str">
        <f t="shared" si="396"/>
        <v>00 ביתר הימים והשעות החניה מותרת לרכב הנושא תג נכה בלבד</v>
      </c>
      <c r="AR570" s="6" t="e">
        <f t="shared" si="397"/>
        <v>#VALUE!</v>
      </c>
      <c r="AS570" s="6" t="e">
        <f t="shared" si="398"/>
        <v>#VALUE!</v>
      </c>
      <c r="AT570" s="6" t="e">
        <f t="shared" si="399"/>
        <v>#VALUE!</v>
      </c>
      <c r="AU570" s="6" t="e">
        <f t="shared" si="400"/>
        <v>#VALUE!</v>
      </c>
      <c r="AV570" s="12">
        <f>IFERROR(VLOOKUP(K570,'prika 24h list'!A:B,2,FALSE),0)</f>
        <v>0</v>
      </c>
    </row>
    <row r="571" spans="1:48" ht="187.2" x14ac:dyDescent="0.3">
      <c r="A571" s="1" t="s">
        <v>572</v>
      </c>
      <c r="B571" s="1">
        <v>3122721</v>
      </c>
      <c r="C571" s="16" t="s">
        <v>896</v>
      </c>
      <c r="D571" s="6">
        <f t="shared" si="358"/>
        <v>17</v>
      </c>
      <c r="E571" s="6" t="str">
        <f t="shared" si="359"/>
        <v>קף 12</v>
      </c>
      <c r="F571" s="6">
        <f t="shared" si="360"/>
        <v>3</v>
      </c>
      <c r="G571" s="6">
        <f t="shared" si="361"/>
        <v>5</v>
      </c>
      <c r="H571" s="6">
        <f t="shared" si="362"/>
        <v>12</v>
      </c>
      <c r="I571" s="6">
        <f t="shared" si="363"/>
        <v>21</v>
      </c>
      <c r="J571" s="6">
        <f t="shared" si="364"/>
        <v>212</v>
      </c>
      <c r="K571" s="9" t="str">
        <f t="shared" si="365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1" s="6">
        <f t="shared" si="366"/>
        <v>80</v>
      </c>
      <c r="M571" s="6">
        <f t="shared" si="367"/>
        <v>93</v>
      </c>
      <c r="N571" s="6" t="str">
        <f t="shared" si="368"/>
        <v>08:00</v>
      </c>
      <c r="O571" s="6">
        <f t="shared" si="369"/>
        <v>102</v>
      </c>
      <c r="P571" s="6" t="str">
        <f t="shared" si="370"/>
        <v>15:00</v>
      </c>
      <c r="Q571" s="6">
        <f t="shared" si="371"/>
        <v>192</v>
      </c>
      <c r="R571" s="6" t="str">
        <f t="shared" si="372"/>
        <v>00 ביתר הימים והשעות החניה במקום החניה הראשון הצמוד לתמרור זה מיועד לרכב הנושא תג נכה בלבד</v>
      </c>
      <c r="S571" s="6" t="e">
        <f t="shared" si="373"/>
        <v>#VALUE!</v>
      </c>
      <c r="T571" s="6" t="e">
        <f t="shared" si="374"/>
        <v>#VALUE!</v>
      </c>
      <c r="U571" s="6" t="e">
        <f t="shared" si="375"/>
        <v>#VALUE!</v>
      </c>
      <c r="V571" s="6" t="e">
        <f t="shared" si="376"/>
        <v>#VALUE!</v>
      </c>
      <c r="W571" s="6" t="e">
        <f t="shared" si="377"/>
        <v>#VALUE!</v>
      </c>
      <c r="X571" s="6" t="e">
        <f t="shared" si="378"/>
        <v>#VALUE!</v>
      </c>
      <c r="Y571" s="6" t="e">
        <f t="shared" si="379"/>
        <v>#VALUE!</v>
      </c>
      <c r="Z571" s="6" t="e">
        <f t="shared" si="380"/>
        <v>#VALUE!</v>
      </c>
      <c r="AA571" s="6" t="e">
        <f t="shared" si="381"/>
        <v>#VALUE!</v>
      </c>
      <c r="AB571" s="6">
        <f t="shared" si="382"/>
        <v>192</v>
      </c>
      <c r="AC571" s="6" t="e">
        <f t="shared" si="383"/>
        <v>#VALUE!</v>
      </c>
      <c r="AD571" s="6" t="e">
        <f t="shared" si="384"/>
        <v>#VALUE!</v>
      </c>
      <c r="AE571" s="6" t="e">
        <f t="shared" si="385"/>
        <v>#VALUE!</v>
      </c>
      <c r="AF571" s="6" t="e">
        <f t="shared" si="386"/>
        <v>#VALUE!</v>
      </c>
      <c r="AG571" s="6" t="e">
        <f t="shared" si="387"/>
        <v>#VALUE!</v>
      </c>
      <c r="AH571" s="6"/>
      <c r="AI571" s="6">
        <f t="shared" si="388"/>
        <v>190</v>
      </c>
      <c r="AJ571" s="6" t="str">
        <f t="shared" si="389"/>
        <v>בד</v>
      </c>
      <c r="AK571" s="6" t="e">
        <f t="shared" si="390"/>
        <v>#VALUE!</v>
      </c>
      <c r="AL571" s="6" t="e">
        <f t="shared" si="391"/>
        <v>#VALUE!</v>
      </c>
      <c r="AM571" s="6" t="e">
        <f t="shared" si="392"/>
        <v>#VALUE!</v>
      </c>
      <c r="AN571" s="6" t="e">
        <f t="shared" si="393"/>
        <v>#VALUE!</v>
      </c>
      <c r="AO571" s="6" t="e">
        <f t="shared" si="394"/>
        <v>#VALUE!</v>
      </c>
      <c r="AP571" s="6">
        <f t="shared" si="395"/>
        <v>2</v>
      </c>
      <c r="AQ571" s="6" t="e">
        <f t="shared" si="396"/>
        <v>#VALUE!</v>
      </c>
      <c r="AR571" s="6" t="e">
        <f t="shared" si="397"/>
        <v>#VALUE!</v>
      </c>
      <c r="AS571" s="6" t="e">
        <f t="shared" si="398"/>
        <v>#VALUE!</v>
      </c>
      <c r="AT571" s="6" t="e">
        <f t="shared" si="399"/>
        <v>#VALUE!</v>
      </c>
      <c r="AU571" s="6" t="e">
        <f t="shared" si="400"/>
        <v>#VALUE!</v>
      </c>
      <c r="AV571" s="12">
        <f>IFERROR(VLOOKUP(K571,'prika 24h list'!A:B,2,FALSE),0)</f>
        <v>0</v>
      </c>
    </row>
    <row r="572" spans="1:48" ht="187.2" x14ac:dyDescent="0.3">
      <c r="A572" s="1" t="s">
        <v>573</v>
      </c>
      <c r="B572" s="1">
        <v>3122776</v>
      </c>
      <c r="C572" s="16" t="s">
        <v>896</v>
      </c>
      <c r="D572" s="6">
        <f t="shared" si="358"/>
        <v>17</v>
      </c>
      <c r="E572" s="6" t="str">
        <f t="shared" si="359"/>
        <v>קף 12</v>
      </c>
      <c r="F572" s="6">
        <f t="shared" si="360"/>
        <v>3</v>
      </c>
      <c r="G572" s="6">
        <f t="shared" si="361"/>
        <v>5</v>
      </c>
      <c r="H572" s="6">
        <f t="shared" si="362"/>
        <v>12</v>
      </c>
      <c r="I572" s="6">
        <f t="shared" si="363"/>
        <v>21</v>
      </c>
      <c r="J572" s="6">
        <f t="shared" si="364"/>
        <v>212</v>
      </c>
      <c r="K572" s="9" t="str">
        <f t="shared" si="365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2" s="6">
        <f t="shared" si="366"/>
        <v>80</v>
      </c>
      <c r="M572" s="6">
        <f t="shared" si="367"/>
        <v>93</v>
      </c>
      <c r="N572" s="6" t="str">
        <f t="shared" si="368"/>
        <v>08:00</v>
      </c>
      <c r="O572" s="6">
        <f t="shared" si="369"/>
        <v>102</v>
      </c>
      <c r="P572" s="6" t="str">
        <f t="shared" si="370"/>
        <v>15:00</v>
      </c>
      <c r="Q572" s="6">
        <f t="shared" si="371"/>
        <v>192</v>
      </c>
      <c r="R572" s="6" t="str">
        <f t="shared" si="372"/>
        <v>00 ביתר הימים והשעות החניה במקום החניה הראשון הצמוד לתמרור זה מיועד לרכב הנושא תג נכה בלבד</v>
      </c>
      <c r="S572" s="6" t="e">
        <f t="shared" si="373"/>
        <v>#VALUE!</v>
      </c>
      <c r="T572" s="6" t="e">
        <f t="shared" si="374"/>
        <v>#VALUE!</v>
      </c>
      <c r="U572" s="6" t="e">
        <f t="shared" si="375"/>
        <v>#VALUE!</v>
      </c>
      <c r="V572" s="6" t="e">
        <f t="shared" si="376"/>
        <v>#VALUE!</v>
      </c>
      <c r="W572" s="6" t="e">
        <f t="shared" si="377"/>
        <v>#VALUE!</v>
      </c>
      <c r="X572" s="6" t="e">
        <f t="shared" si="378"/>
        <v>#VALUE!</v>
      </c>
      <c r="Y572" s="6" t="e">
        <f t="shared" si="379"/>
        <v>#VALUE!</v>
      </c>
      <c r="Z572" s="6" t="e">
        <f t="shared" si="380"/>
        <v>#VALUE!</v>
      </c>
      <c r="AA572" s="6" t="e">
        <f t="shared" si="381"/>
        <v>#VALUE!</v>
      </c>
      <c r="AB572" s="6">
        <f t="shared" si="382"/>
        <v>192</v>
      </c>
      <c r="AC572" s="6" t="e">
        <f t="shared" si="383"/>
        <v>#VALUE!</v>
      </c>
      <c r="AD572" s="6" t="e">
        <f t="shared" si="384"/>
        <v>#VALUE!</v>
      </c>
      <c r="AE572" s="6" t="e">
        <f t="shared" si="385"/>
        <v>#VALUE!</v>
      </c>
      <c r="AF572" s="6" t="e">
        <f t="shared" si="386"/>
        <v>#VALUE!</v>
      </c>
      <c r="AG572" s="6" t="e">
        <f t="shared" si="387"/>
        <v>#VALUE!</v>
      </c>
      <c r="AH572" s="6"/>
      <c r="AI572" s="6">
        <f t="shared" si="388"/>
        <v>190</v>
      </c>
      <c r="AJ572" s="6" t="str">
        <f t="shared" si="389"/>
        <v>בד</v>
      </c>
      <c r="AK572" s="6" t="e">
        <f t="shared" si="390"/>
        <v>#VALUE!</v>
      </c>
      <c r="AL572" s="6" t="e">
        <f t="shared" si="391"/>
        <v>#VALUE!</v>
      </c>
      <c r="AM572" s="6" t="e">
        <f t="shared" si="392"/>
        <v>#VALUE!</v>
      </c>
      <c r="AN572" s="6" t="e">
        <f t="shared" si="393"/>
        <v>#VALUE!</v>
      </c>
      <c r="AO572" s="6" t="e">
        <f t="shared" si="394"/>
        <v>#VALUE!</v>
      </c>
      <c r="AP572" s="6">
        <f t="shared" si="395"/>
        <v>2</v>
      </c>
      <c r="AQ572" s="6" t="e">
        <f t="shared" si="396"/>
        <v>#VALUE!</v>
      </c>
      <c r="AR572" s="6" t="e">
        <f t="shared" si="397"/>
        <v>#VALUE!</v>
      </c>
      <c r="AS572" s="6" t="e">
        <f t="shared" si="398"/>
        <v>#VALUE!</v>
      </c>
      <c r="AT572" s="6" t="e">
        <f t="shared" si="399"/>
        <v>#VALUE!</v>
      </c>
      <c r="AU572" s="6" t="e">
        <f t="shared" si="400"/>
        <v>#VALUE!</v>
      </c>
      <c r="AV572" s="12">
        <f>IFERROR(VLOOKUP(K572,'prika 24h list'!A:B,2,FALSE),0)</f>
        <v>0</v>
      </c>
    </row>
    <row r="573" spans="1:48" ht="230.4" x14ac:dyDescent="0.3">
      <c r="A573" s="1" t="s">
        <v>574</v>
      </c>
      <c r="B573" s="1">
        <v>3122778</v>
      </c>
      <c r="C573" s="16" t="s">
        <v>887</v>
      </c>
      <c r="D573" s="6">
        <f t="shared" si="358"/>
        <v>17</v>
      </c>
      <c r="E573" s="6" t="str">
        <f t="shared" si="359"/>
        <v>קף 12</v>
      </c>
      <c r="F573" s="6">
        <f t="shared" si="360"/>
        <v>3</v>
      </c>
      <c r="G573" s="6">
        <f t="shared" si="361"/>
        <v>5</v>
      </c>
      <c r="H573" s="6">
        <f t="shared" si="362"/>
        <v>12</v>
      </c>
      <c r="I573" s="6">
        <f t="shared" si="363"/>
        <v>21</v>
      </c>
      <c r="J573" s="6">
        <f t="shared" si="364"/>
        <v>246</v>
      </c>
      <c r="K573" s="9" t="str">
        <f t="shared" si="365"/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573" s="6">
        <f t="shared" si="366"/>
        <v>80</v>
      </c>
      <c r="M573" s="6">
        <f t="shared" si="367"/>
        <v>93</v>
      </c>
      <c r="N573" s="6" t="str">
        <f t="shared" si="368"/>
        <v>07:00</v>
      </c>
      <c r="O573" s="6">
        <f t="shared" si="369"/>
        <v>102</v>
      </c>
      <c r="P573" s="6" t="str">
        <f t="shared" si="370"/>
        <v>17:00</v>
      </c>
      <c r="Q573" s="6">
        <f t="shared" si="371"/>
        <v>112</v>
      </c>
      <c r="R573" s="6" t="str">
        <f t="shared" si="372"/>
        <v>00 בימי ו'</v>
      </c>
      <c r="S573" s="6" t="e">
        <f t="shared" si="373"/>
        <v>#VALUE!</v>
      </c>
      <c r="T573" s="6" t="e">
        <f t="shared" si="374"/>
        <v>#VALUE!</v>
      </c>
      <c r="U573" s="6" t="e">
        <f t="shared" si="375"/>
        <v>#VALUE!</v>
      </c>
      <c r="V573" s="6" t="e">
        <f t="shared" si="376"/>
        <v>#VALUE!</v>
      </c>
      <c r="W573" s="6" t="e">
        <f t="shared" si="377"/>
        <v>#VALUE!</v>
      </c>
      <c r="X573" s="6" t="e">
        <f t="shared" si="378"/>
        <v>#VALUE!</v>
      </c>
      <c r="Y573" s="6" t="e">
        <f t="shared" si="379"/>
        <v>#VALUE!</v>
      </c>
      <c r="Z573" s="6" t="e">
        <f t="shared" si="380"/>
        <v>#VALUE!</v>
      </c>
      <c r="AA573" s="6" t="e">
        <f t="shared" si="381"/>
        <v>#VALUE!</v>
      </c>
      <c r="AB573" s="6">
        <f t="shared" si="382"/>
        <v>226</v>
      </c>
      <c r="AC573" s="6" t="e">
        <f t="shared" si="383"/>
        <v>#VALUE!</v>
      </c>
      <c r="AD573" s="6" t="e">
        <f t="shared" si="384"/>
        <v>#VALUE!</v>
      </c>
      <c r="AE573" s="6" t="e">
        <f t="shared" si="385"/>
        <v>#VALUE!</v>
      </c>
      <c r="AF573" s="6" t="e">
        <f t="shared" si="386"/>
        <v>#VALUE!</v>
      </c>
      <c r="AG573" s="6" t="e">
        <f t="shared" si="387"/>
        <v>#VALUE!</v>
      </c>
      <c r="AH573" s="6"/>
      <c r="AI573" s="6">
        <f t="shared" si="388"/>
        <v>110</v>
      </c>
      <c r="AJ573" s="6" t="str">
        <f t="shared" si="389"/>
        <v>ו' וערבי חג מ 08:00 עד 13:00 ביתר הימים והשעות החניה במקום החניה הראשון הצמוד לתמרור זה מיועד לרכב הנושא תג נכה בלבד</v>
      </c>
      <c r="AK573" s="6">
        <f t="shared" si="390"/>
        <v>1</v>
      </c>
      <c r="AL573" s="6">
        <f t="shared" si="391"/>
        <v>17</v>
      </c>
      <c r="AM573" s="6" t="str">
        <f t="shared" si="392"/>
        <v>08:00</v>
      </c>
      <c r="AN573" s="6">
        <f t="shared" si="393"/>
        <v>26</v>
      </c>
      <c r="AO573" s="6" t="str">
        <f t="shared" si="394"/>
        <v>13:00</v>
      </c>
      <c r="AP573" s="6">
        <f t="shared" si="395"/>
        <v>116</v>
      </c>
      <c r="AQ573" s="6" t="str">
        <f t="shared" si="396"/>
        <v>00 ביתר הימים והשעות החניה במקום החניה הראשון הצמוד לתמרור זה מיועד לרכב הנושא תג נכה בלבד</v>
      </c>
      <c r="AR573" s="6" t="e">
        <f t="shared" si="397"/>
        <v>#VALUE!</v>
      </c>
      <c r="AS573" s="6" t="e">
        <f t="shared" si="398"/>
        <v>#VALUE!</v>
      </c>
      <c r="AT573" s="6" t="e">
        <f t="shared" si="399"/>
        <v>#VALUE!</v>
      </c>
      <c r="AU573" s="6" t="e">
        <f t="shared" si="400"/>
        <v>#VALUE!</v>
      </c>
      <c r="AV573" s="12">
        <f>IFERROR(VLOOKUP(K573,'prika 24h list'!A:B,2,FALSE),0)</f>
        <v>0</v>
      </c>
    </row>
    <row r="574" spans="1:48" ht="244.8" x14ac:dyDescent="0.3">
      <c r="A574" s="1" t="s">
        <v>575</v>
      </c>
      <c r="B574" s="1">
        <v>3122781</v>
      </c>
      <c r="C574" s="16" t="s">
        <v>1094</v>
      </c>
      <c r="D574" s="6">
        <f t="shared" si="358"/>
        <v>17</v>
      </c>
      <c r="E574" s="6" t="str">
        <f t="shared" si="359"/>
        <v>קף 24</v>
      </c>
      <c r="F574" s="6">
        <f t="shared" si="360"/>
        <v>3</v>
      </c>
      <c r="G574" s="6">
        <f t="shared" si="361"/>
        <v>5</v>
      </c>
      <c r="H574" s="6">
        <f t="shared" si="362"/>
        <v>24</v>
      </c>
      <c r="I574" s="6">
        <f t="shared" si="363"/>
        <v>21</v>
      </c>
      <c r="J574" s="6">
        <f t="shared" si="364"/>
        <v>256</v>
      </c>
      <c r="K574" s="9" t="str">
        <f t="shared" si="365"/>
        <v>פריקה וטעינה רציפה מותרת לכלי רכב המוגדרים ברישיונם "משא" "מסחרי" ו"אחוד" בימי א' עד ה' מ 07:00 עד 17:00 בימי ו' וערבי חג מ 09:00 עד 13:00 ביתר הימים והשעות החניה בשני מקומות החניה הראשונים הצמודים לתמרור זה מיועד לרכב הנושא תג נכה בלבד</v>
      </c>
      <c r="L574" s="6">
        <f t="shared" si="366"/>
        <v>80</v>
      </c>
      <c r="M574" s="6">
        <f t="shared" si="367"/>
        <v>93</v>
      </c>
      <c r="N574" s="6" t="str">
        <f t="shared" si="368"/>
        <v>07:00</v>
      </c>
      <c r="O574" s="6">
        <f t="shared" si="369"/>
        <v>102</v>
      </c>
      <c r="P574" s="6" t="str">
        <f t="shared" si="370"/>
        <v>17:00</v>
      </c>
      <c r="Q574" s="6">
        <f t="shared" si="371"/>
        <v>112</v>
      </c>
      <c r="R574" s="6" t="str">
        <f t="shared" si="372"/>
        <v>00 בימי ו'</v>
      </c>
      <c r="S574" s="6" t="e">
        <f t="shared" si="373"/>
        <v>#VALUE!</v>
      </c>
      <c r="T574" s="6" t="e">
        <f t="shared" si="374"/>
        <v>#VALUE!</v>
      </c>
      <c r="U574" s="6" t="e">
        <f t="shared" si="375"/>
        <v>#VALUE!</v>
      </c>
      <c r="V574" s="6" t="e">
        <f t="shared" si="376"/>
        <v>#VALUE!</v>
      </c>
      <c r="W574" s="6" t="e">
        <f t="shared" si="377"/>
        <v>#VALUE!</v>
      </c>
      <c r="X574" s="6" t="e">
        <f t="shared" si="378"/>
        <v>#VALUE!</v>
      </c>
      <c r="Y574" s="6" t="e">
        <f t="shared" si="379"/>
        <v>#VALUE!</v>
      </c>
      <c r="Z574" s="6" t="e">
        <f t="shared" si="380"/>
        <v>#VALUE!</v>
      </c>
      <c r="AA574" s="6" t="e">
        <f t="shared" si="381"/>
        <v>#VALUE!</v>
      </c>
      <c r="AB574" s="6">
        <f t="shared" si="382"/>
        <v>236</v>
      </c>
      <c r="AC574" s="6" t="e">
        <f t="shared" si="383"/>
        <v>#VALUE!</v>
      </c>
      <c r="AD574" s="6" t="e">
        <f t="shared" si="384"/>
        <v>#VALUE!</v>
      </c>
      <c r="AE574" s="6" t="e">
        <f t="shared" si="385"/>
        <v>#VALUE!</v>
      </c>
      <c r="AF574" s="6" t="e">
        <f t="shared" si="386"/>
        <v>#VALUE!</v>
      </c>
      <c r="AG574" s="6" t="e">
        <f t="shared" si="387"/>
        <v>#VALUE!</v>
      </c>
      <c r="AH574" s="6"/>
      <c r="AI574" s="6">
        <f t="shared" si="388"/>
        <v>110</v>
      </c>
      <c r="AJ574" s="6" t="str">
        <f t="shared" si="389"/>
        <v>ו' וערבי חג מ 09:00 עד 13:00 ביתר הימים והשעות החניה בשני מקומות החניה הראשונים הצמודים לתמרור זה מיועד לרכב הנושא תג נכה בלבד</v>
      </c>
      <c r="AK574" s="6">
        <f t="shared" si="390"/>
        <v>1</v>
      </c>
      <c r="AL574" s="6">
        <f t="shared" si="391"/>
        <v>17</v>
      </c>
      <c r="AM574" s="6" t="str">
        <f t="shared" si="392"/>
        <v>09:00</v>
      </c>
      <c r="AN574" s="6">
        <f t="shared" si="393"/>
        <v>26</v>
      </c>
      <c r="AO574" s="6" t="str">
        <f t="shared" si="394"/>
        <v>13:00</v>
      </c>
      <c r="AP574" s="6">
        <f t="shared" si="395"/>
        <v>126</v>
      </c>
      <c r="AQ574" s="6" t="str">
        <f t="shared" si="396"/>
        <v>00 ביתר הימים והשעות החניה בשני מקומות החניה הראשונים הצמודים לתמרור זה מיועד לרכב הנושא תג נכה בלבד</v>
      </c>
      <c r="AR574" s="6" t="e">
        <f t="shared" si="397"/>
        <v>#VALUE!</v>
      </c>
      <c r="AS574" s="6" t="e">
        <f t="shared" si="398"/>
        <v>#VALUE!</v>
      </c>
      <c r="AT574" s="6" t="e">
        <f t="shared" si="399"/>
        <v>#VALUE!</v>
      </c>
      <c r="AU574" s="6" t="e">
        <f t="shared" si="400"/>
        <v>#VALUE!</v>
      </c>
      <c r="AV574" s="12">
        <f>IFERROR(VLOOKUP(K574,'prika 24h list'!A:B,2,FALSE),0)</f>
        <v>0</v>
      </c>
    </row>
    <row r="575" spans="1:48" ht="187.2" x14ac:dyDescent="0.3">
      <c r="A575" s="1" t="s">
        <v>576</v>
      </c>
      <c r="B575" s="1">
        <v>3122797</v>
      </c>
      <c r="C575" s="16" t="s">
        <v>896</v>
      </c>
      <c r="D575" s="6">
        <f t="shared" si="358"/>
        <v>17</v>
      </c>
      <c r="E575" s="6" t="str">
        <f t="shared" si="359"/>
        <v>קף 12</v>
      </c>
      <c r="F575" s="6">
        <f t="shared" si="360"/>
        <v>3</v>
      </c>
      <c r="G575" s="6">
        <f t="shared" si="361"/>
        <v>5</v>
      </c>
      <c r="H575" s="6">
        <f t="shared" si="362"/>
        <v>12</v>
      </c>
      <c r="I575" s="6">
        <f t="shared" si="363"/>
        <v>21</v>
      </c>
      <c r="J575" s="6">
        <f t="shared" si="364"/>
        <v>212</v>
      </c>
      <c r="K575" s="9" t="str">
        <f t="shared" si="365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5" s="6">
        <f t="shared" si="366"/>
        <v>80</v>
      </c>
      <c r="M575" s="6">
        <f t="shared" si="367"/>
        <v>93</v>
      </c>
      <c r="N575" s="6" t="str">
        <f t="shared" si="368"/>
        <v>08:00</v>
      </c>
      <c r="O575" s="6">
        <f t="shared" si="369"/>
        <v>102</v>
      </c>
      <c r="P575" s="6" t="str">
        <f t="shared" si="370"/>
        <v>15:00</v>
      </c>
      <c r="Q575" s="6">
        <f t="shared" si="371"/>
        <v>192</v>
      </c>
      <c r="R575" s="6" t="str">
        <f t="shared" si="372"/>
        <v>00 ביתר הימים והשעות החניה במקום החניה הראשון הצמוד לתמרור זה מיועד לרכב הנושא תג נכה בלבד</v>
      </c>
      <c r="S575" s="6" t="e">
        <f t="shared" si="373"/>
        <v>#VALUE!</v>
      </c>
      <c r="T575" s="6" t="e">
        <f t="shared" si="374"/>
        <v>#VALUE!</v>
      </c>
      <c r="U575" s="6" t="e">
        <f t="shared" si="375"/>
        <v>#VALUE!</v>
      </c>
      <c r="V575" s="6" t="e">
        <f t="shared" si="376"/>
        <v>#VALUE!</v>
      </c>
      <c r="W575" s="6" t="e">
        <f t="shared" si="377"/>
        <v>#VALUE!</v>
      </c>
      <c r="X575" s="6" t="e">
        <f t="shared" si="378"/>
        <v>#VALUE!</v>
      </c>
      <c r="Y575" s="6" t="e">
        <f t="shared" si="379"/>
        <v>#VALUE!</v>
      </c>
      <c r="Z575" s="6" t="e">
        <f t="shared" si="380"/>
        <v>#VALUE!</v>
      </c>
      <c r="AA575" s="6" t="e">
        <f t="shared" si="381"/>
        <v>#VALUE!</v>
      </c>
      <c r="AB575" s="6">
        <f t="shared" si="382"/>
        <v>192</v>
      </c>
      <c r="AC575" s="6" t="e">
        <f t="shared" si="383"/>
        <v>#VALUE!</v>
      </c>
      <c r="AD575" s="6" t="e">
        <f t="shared" si="384"/>
        <v>#VALUE!</v>
      </c>
      <c r="AE575" s="6" t="e">
        <f t="shared" si="385"/>
        <v>#VALUE!</v>
      </c>
      <c r="AF575" s="6" t="e">
        <f t="shared" si="386"/>
        <v>#VALUE!</v>
      </c>
      <c r="AG575" s="6" t="e">
        <f t="shared" si="387"/>
        <v>#VALUE!</v>
      </c>
      <c r="AH575" s="6"/>
      <c r="AI575" s="6">
        <f t="shared" si="388"/>
        <v>190</v>
      </c>
      <c r="AJ575" s="6" t="str">
        <f t="shared" si="389"/>
        <v>בד</v>
      </c>
      <c r="AK575" s="6" t="e">
        <f t="shared" si="390"/>
        <v>#VALUE!</v>
      </c>
      <c r="AL575" s="6" t="e">
        <f t="shared" si="391"/>
        <v>#VALUE!</v>
      </c>
      <c r="AM575" s="6" t="e">
        <f t="shared" si="392"/>
        <v>#VALUE!</v>
      </c>
      <c r="AN575" s="6" t="e">
        <f t="shared" si="393"/>
        <v>#VALUE!</v>
      </c>
      <c r="AO575" s="6" t="e">
        <f t="shared" si="394"/>
        <v>#VALUE!</v>
      </c>
      <c r="AP575" s="6">
        <f t="shared" si="395"/>
        <v>2</v>
      </c>
      <c r="AQ575" s="6" t="e">
        <f t="shared" si="396"/>
        <v>#VALUE!</v>
      </c>
      <c r="AR575" s="6" t="e">
        <f t="shared" si="397"/>
        <v>#VALUE!</v>
      </c>
      <c r="AS575" s="6" t="e">
        <f t="shared" si="398"/>
        <v>#VALUE!</v>
      </c>
      <c r="AT575" s="6" t="e">
        <f t="shared" si="399"/>
        <v>#VALUE!</v>
      </c>
      <c r="AU575" s="6" t="e">
        <f t="shared" si="400"/>
        <v>#VALUE!</v>
      </c>
      <c r="AV575" s="12">
        <f>IFERROR(VLOOKUP(K575,'prika 24h list'!A:B,2,FALSE),0)</f>
        <v>0</v>
      </c>
    </row>
    <row r="576" spans="1:48" ht="187.2" x14ac:dyDescent="0.3">
      <c r="A576" s="1" t="s">
        <v>577</v>
      </c>
      <c r="B576" s="1">
        <v>3122801</v>
      </c>
      <c r="C576" s="16" t="s">
        <v>884</v>
      </c>
      <c r="D576" s="6">
        <f t="shared" si="358"/>
        <v>17</v>
      </c>
      <c r="E576" s="6" t="str">
        <f t="shared" si="359"/>
        <v>קף 12</v>
      </c>
      <c r="F576" s="6">
        <f t="shared" si="360"/>
        <v>3</v>
      </c>
      <c r="G576" s="6">
        <f t="shared" si="361"/>
        <v>5</v>
      </c>
      <c r="H576" s="6">
        <f t="shared" si="362"/>
        <v>12</v>
      </c>
      <c r="I576" s="6">
        <f t="shared" si="363"/>
        <v>21</v>
      </c>
      <c r="J576" s="6">
        <f t="shared" si="364"/>
        <v>212</v>
      </c>
      <c r="K576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6" s="6">
        <f t="shared" si="366"/>
        <v>80</v>
      </c>
      <c r="M576" s="6">
        <f t="shared" si="367"/>
        <v>93</v>
      </c>
      <c r="N576" s="6" t="str">
        <f t="shared" si="368"/>
        <v>07:00</v>
      </c>
      <c r="O576" s="6">
        <f t="shared" si="369"/>
        <v>102</v>
      </c>
      <c r="P576" s="6" t="str">
        <f t="shared" si="370"/>
        <v>17:00</v>
      </c>
      <c r="Q576" s="6">
        <f t="shared" si="371"/>
        <v>192</v>
      </c>
      <c r="R576" s="6" t="str">
        <f t="shared" si="372"/>
        <v>00 ביתר הימים והשעות החניה במקום החניה הראשון הצמוד לתמרור זה מיועד לרכב הנושא תג נכה בלבד</v>
      </c>
      <c r="S576" s="6" t="e">
        <f t="shared" si="373"/>
        <v>#VALUE!</v>
      </c>
      <c r="T576" s="6" t="e">
        <f t="shared" si="374"/>
        <v>#VALUE!</v>
      </c>
      <c r="U576" s="6" t="e">
        <f t="shared" si="375"/>
        <v>#VALUE!</v>
      </c>
      <c r="V576" s="6" t="e">
        <f t="shared" si="376"/>
        <v>#VALUE!</v>
      </c>
      <c r="W576" s="6" t="e">
        <f t="shared" si="377"/>
        <v>#VALUE!</v>
      </c>
      <c r="X576" s="6" t="e">
        <f t="shared" si="378"/>
        <v>#VALUE!</v>
      </c>
      <c r="Y576" s="6" t="e">
        <f t="shared" si="379"/>
        <v>#VALUE!</v>
      </c>
      <c r="Z576" s="6" t="e">
        <f t="shared" si="380"/>
        <v>#VALUE!</v>
      </c>
      <c r="AA576" s="6" t="e">
        <f t="shared" si="381"/>
        <v>#VALUE!</v>
      </c>
      <c r="AB576" s="6">
        <f t="shared" si="382"/>
        <v>192</v>
      </c>
      <c r="AC576" s="6" t="e">
        <f t="shared" si="383"/>
        <v>#VALUE!</v>
      </c>
      <c r="AD576" s="6" t="e">
        <f t="shared" si="384"/>
        <v>#VALUE!</v>
      </c>
      <c r="AE576" s="6" t="e">
        <f t="shared" si="385"/>
        <v>#VALUE!</v>
      </c>
      <c r="AF576" s="6" t="e">
        <f t="shared" si="386"/>
        <v>#VALUE!</v>
      </c>
      <c r="AG576" s="6" t="e">
        <f t="shared" si="387"/>
        <v>#VALUE!</v>
      </c>
      <c r="AH576" s="6"/>
      <c r="AI576" s="6">
        <f t="shared" si="388"/>
        <v>190</v>
      </c>
      <c r="AJ576" s="6" t="str">
        <f t="shared" si="389"/>
        <v>בד</v>
      </c>
      <c r="AK576" s="6" t="e">
        <f t="shared" si="390"/>
        <v>#VALUE!</v>
      </c>
      <c r="AL576" s="6" t="e">
        <f t="shared" si="391"/>
        <v>#VALUE!</v>
      </c>
      <c r="AM576" s="6" t="e">
        <f t="shared" si="392"/>
        <v>#VALUE!</v>
      </c>
      <c r="AN576" s="6" t="e">
        <f t="shared" si="393"/>
        <v>#VALUE!</v>
      </c>
      <c r="AO576" s="6" t="e">
        <f t="shared" si="394"/>
        <v>#VALUE!</v>
      </c>
      <c r="AP576" s="6">
        <f t="shared" si="395"/>
        <v>2</v>
      </c>
      <c r="AQ576" s="6" t="e">
        <f t="shared" si="396"/>
        <v>#VALUE!</v>
      </c>
      <c r="AR576" s="6" t="e">
        <f t="shared" si="397"/>
        <v>#VALUE!</v>
      </c>
      <c r="AS576" s="6" t="e">
        <f t="shared" si="398"/>
        <v>#VALUE!</v>
      </c>
      <c r="AT576" s="6" t="e">
        <f t="shared" si="399"/>
        <v>#VALUE!</v>
      </c>
      <c r="AU576" s="6" t="e">
        <f t="shared" si="400"/>
        <v>#VALUE!</v>
      </c>
      <c r="AV576" s="12">
        <f>IFERROR(VLOOKUP(K576,'prika 24h list'!A:B,2,FALSE),0)</f>
        <v>0</v>
      </c>
    </row>
    <row r="577" spans="1:48" ht="187.2" x14ac:dyDescent="0.3">
      <c r="A577" s="1" t="s">
        <v>578</v>
      </c>
      <c r="B577" s="1">
        <v>3122889</v>
      </c>
      <c r="C577" s="16" t="s">
        <v>884</v>
      </c>
      <c r="D577" s="6">
        <f t="shared" si="358"/>
        <v>17</v>
      </c>
      <c r="E577" s="6" t="str">
        <f t="shared" si="359"/>
        <v>קף 12</v>
      </c>
      <c r="F577" s="6">
        <f t="shared" si="360"/>
        <v>3</v>
      </c>
      <c r="G577" s="6">
        <f t="shared" si="361"/>
        <v>5</v>
      </c>
      <c r="H577" s="6">
        <f t="shared" si="362"/>
        <v>12</v>
      </c>
      <c r="I577" s="6">
        <f t="shared" si="363"/>
        <v>21</v>
      </c>
      <c r="J577" s="6">
        <f t="shared" si="364"/>
        <v>212</v>
      </c>
      <c r="K577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7" s="6">
        <f t="shared" si="366"/>
        <v>80</v>
      </c>
      <c r="M577" s="6">
        <f t="shared" si="367"/>
        <v>93</v>
      </c>
      <c r="N577" s="6" t="str">
        <f t="shared" si="368"/>
        <v>07:00</v>
      </c>
      <c r="O577" s="6">
        <f t="shared" si="369"/>
        <v>102</v>
      </c>
      <c r="P577" s="6" t="str">
        <f t="shared" si="370"/>
        <v>17:00</v>
      </c>
      <c r="Q577" s="6">
        <f t="shared" si="371"/>
        <v>192</v>
      </c>
      <c r="R577" s="6" t="str">
        <f t="shared" si="372"/>
        <v>00 ביתר הימים והשעות החניה במקום החניה הראשון הצמוד לתמרור זה מיועד לרכב הנושא תג נכה בלבד</v>
      </c>
      <c r="S577" s="6" t="e">
        <f t="shared" si="373"/>
        <v>#VALUE!</v>
      </c>
      <c r="T577" s="6" t="e">
        <f t="shared" si="374"/>
        <v>#VALUE!</v>
      </c>
      <c r="U577" s="6" t="e">
        <f t="shared" si="375"/>
        <v>#VALUE!</v>
      </c>
      <c r="V577" s="6" t="e">
        <f t="shared" si="376"/>
        <v>#VALUE!</v>
      </c>
      <c r="W577" s="6" t="e">
        <f t="shared" si="377"/>
        <v>#VALUE!</v>
      </c>
      <c r="X577" s="6" t="e">
        <f t="shared" si="378"/>
        <v>#VALUE!</v>
      </c>
      <c r="Y577" s="6" t="e">
        <f t="shared" si="379"/>
        <v>#VALUE!</v>
      </c>
      <c r="Z577" s="6" t="e">
        <f t="shared" si="380"/>
        <v>#VALUE!</v>
      </c>
      <c r="AA577" s="6" t="e">
        <f t="shared" si="381"/>
        <v>#VALUE!</v>
      </c>
      <c r="AB577" s="6">
        <f t="shared" si="382"/>
        <v>192</v>
      </c>
      <c r="AC577" s="6" t="e">
        <f t="shared" si="383"/>
        <v>#VALUE!</v>
      </c>
      <c r="AD577" s="6" t="e">
        <f t="shared" si="384"/>
        <v>#VALUE!</v>
      </c>
      <c r="AE577" s="6" t="e">
        <f t="shared" si="385"/>
        <v>#VALUE!</v>
      </c>
      <c r="AF577" s="6" t="e">
        <f t="shared" si="386"/>
        <v>#VALUE!</v>
      </c>
      <c r="AG577" s="6" t="e">
        <f t="shared" si="387"/>
        <v>#VALUE!</v>
      </c>
      <c r="AH577" s="6"/>
      <c r="AI577" s="6">
        <f t="shared" si="388"/>
        <v>190</v>
      </c>
      <c r="AJ577" s="6" t="str">
        <f t="shared" si="389"/>
        <v>בד</v>
      </c>
      <c r="AK577" s="6" t="e">
        <f t="shared" si="390"/>
        <v>#VALUE!</v>
      </c>
      <c r="AL577" s="6" t="e">
        <f t="shared" si="391"/>
        <v>#VALUE!</v>
      </c>
      <c r="AM577" s="6" t="e">
        <f t="shared" si="392"/>
        <v>#VALUE!</v>
      </c>
      <c r="AN577" s="6" t="e">
        <f t="shared" si="393"/>
        <v>#VALUE!</v>
      </c>
      <c r="AO577" s="6" t="e">
        <f t="shared" si="394"/>
        <v>#VALUE!</v>
      </c>
      <c r="AP577" s="6">
        <f t="shared" si="395"/>
        <v>2</v>
      </c>
      <c r="AQ577" s="6" t="e">
        <f t="shared" si="396"/>
        <v>#VALUE!</v>
      </c>
      <c r="AR577" s="6" t="e">
        <f t="shared" si="397"/>
        <v>#VALUE!</v>
      </c>
      <c r="AS577" s="6" t="e">
        <f t="shared" si="398"/>
        <v>#VALUE!</v>
      </c>
      <c r="AT577" s="6" t="e">
        <f t="shared" si="399"/>
        <v>#VALUE!</v>
      </c>
      <c r="AU577" s="6" t="e">
        <f t="shared" si="400"/>
        <v>#VALUE!</v>
      </c>
      <c r="AV577" s="12">
        <f>IFERROR(VLOOKUP(K577,'prika 24h list'!A:B,2,FALSE),0)</f>
        <v>0</v>
      </c>
    </row>
    <row r="578" spans="1:48" ht="187.2" x14ac:dyDescent="0.3">
      <c r="A578" s="1" t="s">
        <v>579</v>
      </c>
      <c r="B578" s="1">
        <v>3122891</v>
      </c>
      <c r="C578" s="16" t="s">
        <v>884</v>
      </c>
      <c r="D578" s="6">
        <f t="shared" si="358"/>
        <v>17</v>
      </c>
      <c r="E578" s="6" t="str">
        <f t="shared" si="359"/>
        <v>קף 12</v>
      </c>
      <c r="F578" s="6">
        <f t="shared" si="360"/>
        <v>3</v>
      </c>
      <c r="G578" s="6">
        <f t="shared" si="361"/>
        <v>5</v>
      </c>
      <c r="H578" s="6">
        <f t="shared" si="362"/>
        <v>12</v>
      </c>
      <c r="I578" s="6">
        <f t="shared" si="363"/>
        <v>21</v>
      </c>
      <c r="J578" s="6">
        <f t="shared" si="364"/>
        <v>212</v>
      </c>
      <c r="K578" s="9" t="str">
        <f t="shared" si="365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8" s="6">
        <f t="shared" si="366"/>
        <v>80</v>
      </c>
      <c r="M578" s="6">
        <f t="shared" si="367"/>
        <v>93</v>
      </c>
      <c r="N578" s="6" t="str">
        <f t="shared" si="368"/>
        <v>07:00</v>
      </c>
      <c r="O578" s="6">
        <f t="shared" si="369"/>
        <v>102</v>
      </c>
      <c r="P578" s="6" t="str">
        <f t="shared" si="370"/>
        <v>17:00</v>
      </c>
      <c r="Q578" s="6">
        <f t="shared" si="371"/>
        <v>192</v>
      </c>
      <c r="R578" s="6" t="str">
        <f t="shared" si="372"/>
        <v>00 ביתר הימים והשעות החניה במקום החניה הראשון הצמוד לתמרור זה מיועד לרכב הנושא תג נכה בלבד</v>
      </c>
      <c r="S578" s="6" t="e">
        <f t="shared" si="373"/>
        <v>#VALUE!</v>
      </c>
      <c r="T578" s="6" t="e">
        <f t="shared" si="374"/>
        <v>#VALUE!</v>
      </c>
      <c r="U578" s="6" t="e">
        <f t="shared" si="375"/>
        <v>#VALUE!</v>
      </c>
      <c r="V578" s="6" t="e">
        <f t="shared" si="376"/>
        <v>#VALUE!</v>
      </c>
      <c r="W578" s="6" t="e">
        <f t="shared" si="377"/>
        <v>#VALUE!</v>
      </c>
      <c r="X578" s="6" t="e">
        <f t="shared" si="378"/>
        <v>#VALUE!</v>
      </c>
      <c r="Y578" s="6" t="e">
        <f t="shared" si="379"/>
        <v>#VALUE!</v>
      </c>
      <c r="Z578" s="6" t="e">
        <f t="shared" si="380"/>
        <v>#VALUE!</v>
      </c>
      <c r="AA578" s="6" t="e">
        <f t="shared" si="381"/>
        <v>#VALUE!</v>
      </c>
      <c r="AB578" s="6">
        <f t="shared" si="382"/>
        <v>192</v>
      </c>
      <c r="AC578" s="6" t="e">
        <f t="shared" si="383"/>
        <v>#VALUE!</v>
      </c>
      <c r="AD578" s="6" t="e">
        <f t="shared" si="384"/>
        <v>#VALUE!</v>
      </c>
      <c r="AE578" s="6" t="e">
        <f t="shared" si="385"/>
        <v>#VALUE!</v>
      </c>
      <c r="AF578" s="6" t="e">
        <f t="shared" si="386"/>
        <v>#VALUE!</v>
      </c>
      <c r="AG578" s="6" t="e">
        <f t="shared" si="387"/>
        <v>#VALUE!</v>
      </c>
      <c r="AH578" s="6"/>
      <c r="AI578" s="6">
        <f t="shared" si="388"/>
        <v>190</v>
      </c>
      <c r="AJ578" s="6" t="str">
        <f t="shared" si="389"/>
        <v>בד</v>
      </c>
      <c r="AK578" s="6" t="e">
        <f t="shared" si="390"/>
        <v>#VALUE!</v>
      </c>
      <c r="AL578" s="6" t="e">
        <f t="shared" si="391"/>
        <v>#VALUE!</v>
      </c>
      <c r="AM578" s="6" t="e">
        <f t="shared" si="392"/>
        <v>#VALUE!</v>
      </c>
      <c r="AN578" s="6" t="e">
        <f t="shared" si="393"/>
        <v>#VALUE!</v>
      </c>
      <c r="AO578" s="6" t="e">
        <f t="shared" si="394"/>
        <v>#VALUE!</v>
      </c>
      <c r="AP578" s="6">
        <f t="shared" si="395"/>
        <v>2</v>
      </c>
      <c r="AQ578" s="6" t="e">
        <f t="shared" si="396"/>
        <v>#VALUE!</v>
      </c>
      <c r="AR578" s="6" t="e">
        <f t="shared" si="397"/>
        <v>#VALUE!</v>
      </c>
      <c r="AS578" s="6" t="e">
        <f t="shared" si="398"/>
        <v>#VALUE!</v>
      </c>
      <c r="AT578" s="6" t="e">
        <f t="shared" si="399"/>
        <v>#VALUE!</v>
      </c>
      <c r="AU578" s="6" t="e">
        <f t="shared" si="400"/>
        <v>#VALUE!</v>
      </c>
      <c r="AV578" s="12">
        <f>IFERROR(VLOOKUP(K578,'prika 24h list'!A:B,2,FALSE),0)</f>
        <v>0</v>
      </c>
    </row>
    <row r="579" spans="1:48" ht="244.8" x14ac:dyDescent="0.3">
      <c r="A579" s="1" t="s">
        <v>580</v>
      </c>
      <c r="B579" s="1">
        <v>3123027</v>
      </c>
      <c r="C579" s="16" t="s">
        <v>1095</v>
      </c>
      <c r="D579" s="6">
        <f t="shared" ref="D579:D642" si="401">FIND("מטר",C579)</f>
        <v>17</v>
      </c>
      <c r="E579" s="6" t="str">
        <f t="shared" ref="E579:E642" si="402">MID(C579,D579-6,5)</f>
        <v>קף 28</v>
      </c>
      <c r="F579" s="6">
        <f t="shared" ref="F579:F642" si="403">FIND(" ",E579)</f>
        <v>3</v>
      </c>
      <c r="G579" s="6">
        <f t="shared" ref="G579:G642" si="404">LEN(E579)</f>
        <v>5</v>
      </c>
      <c r="H579" s="6">
        <f t="shared" ref="H579:H642" si="405">_xlfn.NUMBERVALUE(MID(E579,F579+1,G579-F579))</f>
        <v>28</v>
      </c>
      <c r="I579" s="6">
        <f t="shared" ref="I579:I642" si="406">FIND("פריקה",C579)</f>
        <v>21</v>
      </c>
      <c r="J579" s="6">
        <f t="shared" ref="J579:J642" si="407">LEN(C579)</f>
        <v>256</v>
      </c>
      <c r="K579" s="9" t="str">
        <f t="shared" ref="K579:K642" si="408">RIGHT(C579,J579-I579+1)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בשני מקומות החניה הראשונים הצמודים לתמרור זה מיועד לרכב הנושא תג נכה בלבד</v>
      </c>
      <c r="L579" s="6">
        <f t="shared" ref="L579:L642" si="409">FIND("א' עד ה'",$K579)</f>
        <v>80</v>
      </c>
      <c r="M579" s="6">
        <f t="shared" ref="M579:M642" si="410">FIND(":",$K579,L579)</f>
        <v>93</v>
      </c>
      <c r="N579" s="6" t="str">
        <f t="shared" ref="N579:N642" si="411">MID($K579,M579-2,5)</f>
        <v>09:00</v>
      </c>
      <c r="O579" s="6">
        <f t="shared" ref="O579:O642" si="412">FIND(":",$K579,M579+1)</f>
        <v>102</v>
      </c>
      <c r="P579" s="6" t="str">
        <f t="shared" ref="P579:P642" si="413">MID($K579,O579-2,5)</f>
        <v>15:00</v>
      </c>
      <c r="Q579" s="6">
        <f t="shared" ref="Q579:Q642" si="414">IFERROR(FIND("'",$K579,O579+1),LEN($K579))</f>
        <v>112</v>
      </c>
      <c r="R579" s="6" t="str">
        <f t="shared" ref="R579:R642" si="415">MID($K579,O579+1,Q579-O579)</f>
        <v>00 בימי ו'</v>
      </c>
      <c r="S579" s="6" t="e">
        <f t="shared" ref="S579:S642" si="416">FIND(":",R579)</f>
        <v>#VALUE!</v>
      </c>
      <c r="T579" s="6" t="e">
        <f t="shared" ref="T579:T642" si="417">MID(R579,S579-2,5)</f>
        <v>#VALUE!</v>
      </c>
      <c r="U579" s="6" t="e">
        <f t="shared" ref="U579:U642" si="418">FIND(":",R579,S579+1)</f>
        <v>#VALUE!</v>
      </c>
      <c r="V579" s="6" t="e">
        <f t="shared" ref="V579:V642" si="419">MID(R579,U579-2,5)</f>
        <v>#VALUE!</v>
      </c>
      <c r="W579" s="6" t="e">
        <f t="shared" ref="W579:W642" si="420">FIND("א' עד ו'",$K579)</f>
        <v>#VALUE!</v>
      </c>
      <c r="X579" s="6" t="e">
        <f t="shared" ref="X579:X642" si="421">FIND(":",$K579,W579)</f>
        <v>#VALUE!</v>
      </c>
      <c r="Y579" s="6" t="e">
        <f t="shared" ref="Y579:Y642" si="422">MID($K579,X579-2,5)</f>
        <v>#VALUE!</v>
      </c>
      <c r="Z579" s="6" t="e">
        <f t="shared" ref="Z579:Z642" si="423">FIND(":",$K579,X579+1)</f>
        <v>#VALUE!</v>
      </c>
      <c r="AA579" s="6" t="e">
        <f t="shared" ref="AA579:AA642" si="424">MID($K579,Z579-2,5)</f>
        <v>#VALUE!</v>
      </c>
      <c r="AB579" s="6">
        <f t="shared" ref="AB579:AB642" si="425">IFERROR(FIND("'",$K579,Z579+1),LEN($K579))</f>
        <v>236</v>
      </c>
      <c r="AC579" s="6" t="e">
        <f t="shared" ref="AC579:AC642" si="426">MID($K579,Z579+1,AB579-Z579)</f>
        <v>#VALUE!</v>
      </c>
      <c r="AD579" s="6" t="e">
        <f t="shared" ref="AD579:AD642" si="427">FIND(":",AC579)</f>
        <v>#VALUE!</v>
      </c>
      <c r="AE579" s="6" t="e">
        <f t="shared" ref="AE579:AE642" si="428">MID(AC579,AD579-2,5)</f>
        <v>#VALUE!</v>
      </c>
      <c r="AF579" s="6" t="e">
        <f t="shared" ref="AF579:AF642" si="429">FIND(":",AC579,AD579+1)</f>
        <v>#VALUE!</v>
      </c>
      <c r="AG579" s="6" t="e">
        <f t="shared" ref="AG579:AG642" si="430">MID(AC579,AF579-2,5)</f>
        <v>#VALUE!</v>
      </c>
      <c r="AH579" s="6"/>
      <c r="AI579" s="6">
        <f t="shared" ref="AI579:AI642" si="431">MAX(IFERROR(Q579-2,0),IFERROR(O579+2,0),IFERROR(Z579+2,0))</f>
        <v>110</v>
      </c>
      <c r="AJ579" s="6" t="str">
        <f t="shared" ref="AJ579:AJ642" si="432">RIGHT(K579,LEN(K579)-AI579)</f>
        <v>ו' וערבי חג מ 09:00 עד 13:00 ביתר הימים והשעות החניה בשני מקומות החניה הראשונים הצמודים לתמרור זה מיועד לרכב הנושא תג נכה בלבד</v>
      </c>
      <c r="AK579" s="6">
        <f t="shared" ref="AK579:AK642" si="433">FIND("ו' ",$AJ579)</f>
        <v>1</v>
      </c>
      <c r="AL579" s="6">
        <f t="shared" ref="AL579:AL642" si="434">FIND(":",$AJ579,AK579)</f>
        <v>17</v>
      </c>
      <c r="AM579" s="6" t="str">
        <f t="shared" ref="AM579:AM642" si="435">MID($AJ579,AL579-2,5)</f>
        <v>09:00</v>
      </c>
      <c r="AN579" s="6">
        <f t="shared" ref="AN579:AN642" si="436">FIND(":",$AJ579,AL579+1)</f>
        <v>26</v>
      </c>
      <c r="AO579" s="6" t="str">
        <f t="shared" ref="AO579:AO642" si="437">MID($AJ579,AN579-2,5)</f>
        <v>13:00</v>
      </c>
      <c r="AP579" s="6">
        <f t="shared" ref="AP579:AP642" si="438">IFERROR(FIND("'",$AJ579,AN579+1),LEN($AJ579))</f>
        <v>126</v>
      </c>
      <c r="AQ579" s="6" t="str">
        <f t="shared" ref="AQ579:AQ642" si="439">MID($AJ579,AN579+1,AP579-AN579)</f>
        <v>00 ביתר הימים והשעות החניה בשני מקומות החניה הראשונים הצמודים לתמרור זה מיועד לרכב הנושא תג נכה בלבד</v>
      </c>
      <c r="AR579" s="6" t="e">
        <f t="shared" ref="AR579:AR642" si="440">FIND(":",AQ579)</f>
        <v>#VALUE!</v>
      </c>
      <c r="AS579" s="6" t="e">
        <f t="shared" ref="AS579:AS642" si="441">MID(AQ579,AR579-2,5)</f>
        <v>#VALUE!</v>
      </c>
      <c r="AT579" s="6" t="e">
        <f t="shared" ref="AT579:AT642" si="442">FIND(":",AQ579,AR579+1)</f>
        <v>#VALUE!</v>
      </c>
      <c r="AU579" s="6" t="e">
        <f t="shared" ref="AU579:AU642" si="443">MID(AQ579,AT579-2,5)</f>
        <v>#VALUE!</v>
      </c>
      <c r="AV579" s="12">
        <f>IFERROR(VLOOKUP(K579,'prika 24h list'!A:B,2,FALSE),0)</f>
        <v>0</v>
      </c>
    </row>
    <row r="580" spans="1:48" ht="187.2" x14ac:dyDescent="0.3">
      <c r="A580" s="1" t="s">
        <v>581</v>
      </c>
      <c r="B580" s="1">
        <v>3123182</v>
      </c>
      <c r="C580" s="16" t="s">
        <v>1096</v>
      </c>
      <c r="D580" s="6">
        <f t="shared" si="401"/>
        <v>17</v>
      </c>
      <c r="E580" s="6" t="str">
        <f t="shared" si="402"/>
        <v>קף 11</v>
      </c>
      <c r="F580" s="6">
        <f t="shared" si="403"/>
        <v>3</v>
      </c>
      <c r="G580" s="6">
        <f t="shared" si="404"/>
        <v>5</v>
      </c>
      <c r="H580" s="6">
        <f t="shared" si="405"/>
        <v>11</v>
      </c>
      <c r="I580" s="6">
        <f t="shared" si="406"/>
        <v>21</v>
      </c>
      <c r="J580" s="6">
        <f t="shared" si="407"/>
        <v>212</v>
      </c>
      <c r="K580" s="9" t="str">
        <f t="shared" si="408"/>
        <v>פריקה וטעינה רציפה מותרת לכלי רכב המוגדרים ברישיונם "משא" "מסחרי" ו"אחוד" בימי א' עד ו' מ 08:00 עד 12:00 ביתר הימים והשעות החניה במקום החניה הראשון הצמוד לתמרור זה מיועד לרכב הנושא תג נכה בלבד</v>
      </c>
      <c r="L580" s="6" t="e">
        <f t="shared" si="409"/>
        <v>#VALUE!</v>
      </c>
      <c r="M580" s="6" t="e">
        <f t="shared" si="410"/>
        <v>#VALUE!</v>
      </c>
      <c r="N580" s="6" t="e">
        <f t="shared" si="411"/>
        <v>#VALUE!</v>
      </c>
      <c r="O580" s="6" t="e">
        <f t="shared" si="412"/>
        <v>#VALUE!</v>
      </c>
      <c r="P580" s="6" t="e">
        <f t="shared" si="413"/>
        <v>#VALUE!</v>
      </c>
      <c r="Q580" s="6">
        <f t="shared" si="414"/>
        <v>192</v>
      </c>
      <c r="R580" s="6" t="e">
        <f t="shared" si="415"/>
        <v>#VALUE!</v>
      </c>
      <c r="S580" s="6" t="e">
        <f t="shared" si="416"/>
        <v>#VALUE!</v>
      </c>
      <c r="T580" s="6" t="e">
        <f t="shared" si="417"/>
        <v>#VALUE!</v>
      </c>
      <c r="U580" s="6" t="e">
        <f t="shared" si="418"/>
        <v>#VALUE!</v>
      </c>
      <c r="V580" s="6" t="e">
        <f t="shared" si="419"/>
        <v>#VALUE!</v>
      </c>
      <c r="W580" s="6">
        <f t="shared" si="420"/>
        <v>80</v>
      </c>
      <c r="X580" s="6">
        <f t="shared" si="421"/>
        <v>93</v>
      </c>
      <c r="Y580" s="6" t="str">
        <f t="shared" si="422"/>
        <v>08:00</v>
      </c>
      <c r="Z580" s="6">
        <f t="shared" si="423"/>
        <v>102</v>
      </c>
      <c r="AA580" s="6" t="str">
        <f t="shared" si="424"/>
        <v>12:00</v>
      </c>
      <c r="AB580" s="6">
        <f t="shared" si="425"/>
        <v>192</v>
      </c>
      <c r="AC580" s="6" t="str">
        <f t="shared" si="426"/>
        <v>00 ביתר הימים והשעות החניה במקום החניה הראשון הצמוד לתמרור זה מיועד לרכב הנושא תג נכה בלבד</v>
      </c>
      <c r="AD580" s="6" t="e">
        <f t="shared" si="427"/>
        <v>#VALUE!</v>
      </c>
      <c r="AE580" s="6" t="e">
        <f t="shared" si="428"/>
        <v>#VALUE!</v>
      </c>
      <c r="AF580" s="6" t="e">
        <f t="shared" si="429"/>
        <v>#VALUE!</v>
      </c>
      <c r="AG580" s="6" t="e">
        <f t="shared" si="430"/>
        <v>#VALUE!</v>
      </c>
      <c r="AH580" s="6"/>
      <c r="AI580" s="6">
        <f t="shared" si="431"/>
        <v>190</v>
      </c>
      <c r="AJ580" s="6" t="str">
        <f t="shared" si="432"/>
        <v>בד</v>
      </c>
      <c r="AK580" s="6" t="e">
        <f t="shared" si="433"/>
        <v>#VALUE!</v>
      </c>
      <c r="AL580" s="6" t="e">
        <f t="shared" si="434"/>
        <v>#VALUE!</v>
      </c>
      <c r="AM580" s="6" t="e">
        <f t="shared" si="435"/>
        <v>#VALUE!</v>
      </c>
      <c r="AN580" s="6" t="e">
        <f t="shared" si="436"/>
        <v>#VALUE!</v>
      </c>
      <c r="AO580" s="6" t="e">
        <f t="shared" si="437"/>
        <v>#VALUE!</v>
      </c>
      <c r="AP580" s="6">
        <f t="shared" si="438"/>
        <v>2</v>
      </c>
      <c r="AQ580" s="6" t="e">
        <f t="shared" si="439"/>
        <v>#VALUE!</v>
      </c>
      <c r="AR580" s="6" t="e">
        <f t="shared" si="440"/>
        <v>#VALUE!</v>
      </c>
      <c r="AS580" s="6" t="e">
        <f t="shared" si="441"/>
        <v>#VALUE!</v>
      </c>
      <c r="AT580" s="6" t="e">
        <f t="shared" si="442"/>
        <v>#VALUE!</v>
      </c>
      <c r="AU580" s="6" t="e">
        <f t="shared" si="443"/>
        <v>#VALUE!</v>
      </c>
      <c r="AV580" s="12">
        <f>IFERROR(VLOOKUP(K580,'prika 24h list'!A:B,2,FALSE),0)</f>
        <v>0</v>
      </c>
    </row>
    <row r="581" spans="1:48" ht="230.4" x14ac:dyDescent="0.3">
      <c r="A581" s="1" t="s">
        <v>582</v>
      </c>
      <c r="B581" s="1">
        <v>3123649</v>
      </c>
      <c r="C581" s="16" t="s">
        <v>1097</v>
      </c>
      <c r="D581" s="6">
        <f t="shared" si="401"/>
        <v>17</v>
      </c>
      <c r="E581" s="6" t="str">
        <f t="shared" si="402"/>
        <v>קף 15</v>
      </c>
      <c r="F581" s="6">
        <f t="shared" si="403"/>
        <v>3</v>
      </c>
      <c r="G581" s="6">
        <f t="shared" si="404"/>
        <v>5</v>
      </c>
      <c r="H581" s="6">
        <f t="shared" si="405"/>
        <v>15</v>
      </c>
      <c r="I581" s="6">
        <f t="shared" si="406"/>
        <v>21</v>
      </c>
      <c r="J581" s="6">
        <f t="shared" si="407"/>
        <v>246</v>
      </c>
      <c r="K581" s="9" t="str">
        <f t="shared" si="408"/>
        <v>פריקה וטעינה רציפה מותרת לכלי רכב המוגדרים ברישיונם "משא" "מסחרי" ו"אחוד" בימי א' עד ה' מ 07:00 עד 17:00 בימי ו' וערבי חג מ 07:00 עד 14:00 ביתר הימים והשעות החניה במקום החניה הראשון הצמוד לתמרור זה מיועד לרכב הנושא תג נכה בלבד</v>
      </c>
      <c r="L581" s="6">
        <f t="shared" si="409"/>
        <v>80</v>
      </c>
      <c r="M581" s="6">
        <f t="shared" si="410"/>
        <v>93</v>
      </c>
      <c r="N581" s="6" t="str">
        <f t="shared" si="411"/>
        <v>07:00</v>
      </c>
      <c r="O581" s="6">
        <f t="shared" si="412"/>
        <v>102</v>
      </c>
      <c r="P581" s="6" t="str">
        <f t="shared" si="413"/>
        <v>17:00</v>
      </c>
      <c r="Q581" s="6">
        <f t="shared" si="414"/>
        <v>112</v>
      </c>
      <c r="R581" s="6" t="str">
        <f t="shared" si="415"/>
        <v>00 בימי ו'</v>
      </c>
      <c r="S581" s="6" t="e">
        <f t="shared" si="416"/>
        <v>#VALUE!</v>
      </c>
      <c r="T581" s="6" t="e">
        <f t="shared" si="417"/>
        <v>#VALUE!</v>
      </c>
      <c r="U581" s="6" t="e">
        <f t="shared" si="418"/>
        <v>#VALUE!</v>
      </c>
      <c r="V581" s="6" t="e">
        <f t="shared" si="419"/>
        <v>#VALUE!</v>
      </c>
      <c r="W581" s="6" t="e">
        <f t="shared" si="420"/>
        <v>#VALUE!</v>
      </c>
      <c r="X581" s="6" t="e">
        <f t="shared" si="421"/>
        <v>#VALUE!</v>
      </c>
      <c r="Y581" s="6" t="e">
        <f t="shared" si="422"/>
        <v>#VALUE!</v>
      </c>
      <c r="Z581" s="6" t="e">
        <f t="shared" si="423"/>
        <v>#VALUE!</v>
      </c>
      <c r="AA581" s="6" t="e">
        <f t="shared" si="424"/>
        <v>#VALUE!</v>
      </c>
      <c r="AB581" s="6">
        <f t="shared" si="425"/>
        <v>226</v>
      </c>
      <c r="AC581" s="6" t="e">
        <f t="shared" si="426"/>
        <v>#VALUE!</v>
      </c>
      <c r="AD581" s="6" t="e">
        <f t="shared" si="427"/>
        <v>#VALUE!</v>
      </c>
      <c r="AE581" s="6" t="e">
        <f t="shared" si="428"/>
        <v>#VALUE!</v>
      </c>
      <c r="AF581" s="6" t="e">
        <f t="shared" si="429"/>
        <v>#VALUE!</v>
      </c>
      <c r="AG581" s="6" t="e">
        <f t="shared" si="430"/>
        <v>#VALUE!</v>
      </c>
      <c r="AH581" s="6"/>
      <c r="AI581" s="6">
        <f t="shared" si="431"/>
        <v>110</v>
      </c>
      <c r="AJ581" s="6" t="str">
        <f t="shared" si="432"/>
        <v>ו' וערבי חג מ 07:00 עד 14:00 ביתר הימים והשעות החניה במקום החניה הראשון הצמוד לתמרור זה מיועד לרכב הנושא תג נכה בלבד</v>
      </c>
      <c r="AK581" s="6">
        <f t="shared" si="433"/>
        <v>1</v>
      </c>
      <c r="AL581" s="6">
        <f t="shared" si="434"/>
        <v>17</v>
      </c>
      <c r="AM581" s="6" t="str">
        <f t="shared" si="435"/>
        <v>07:00</v>
      </c>
      <c r="AN581" s="6">
        <f t="shared" si="436"/>
        <v>26</v>
      </c>
      <c r="AO581" s="6" t="str">
        <f t="shared" si="437"/>
        <v>14:00</v>
      </c>
      <c r="AP581" s="6">
        <f t="shared" si="438"/>
        <v>116</v>
      </c>
      <c r="AQ581" s="6" t="str">
        <f t="shared" si="439"/>
        <v>00 ביתר הימים והשעות החניה במקום החניה הראשון הצמוד לתמרור זה מיועד לרכב הנושא תג נכה בלבד</v>
      </c>
      <c r="AR581" s="6" t="e">
        <f t="shared" si="440"/>
        <v>#VALUE!</v>
      </c>
      <c r="AS581" s="6" t="e">
        <f t="shared" si="441"/>
        <v>#VALUE!</v>
      </c>
      <c r="AT581" s="6" t="e">
        <f t="shared" si="442"/>
        <v>#VALUE!</v>
      </c>
      <c r="AU581" s="6" t="e">
        <f t="shared" si="443"/>
        <v>#VALUE!</v>
      </c>
      <c r="AV581" s="12">
        <f>IFERROR(VLOOKUP(K581,'prika 24h list'!A:B,2,FALSE),0)</f>
        <v>0</v>
      </c>
    </row>
    <row r="582" spans="1:48" ht="230.4" x14ac:dyDescent="0.3">
      <c r="A582" s="1" t="s">
        <v>583</v>
      </c>
      <c r="B582" s="1">
        <v>3123651</v>
      </c>
      <c r="C582" s="16" t="s">
        <v>1098</v>
      </c>
      <c r="D582" s="6">
        <f t="shared" si="401"/>
        <v>17</v>
      </c>
      <c r="E582" s="6" t="str">
        <f t="shared" si="402"/>
        <v>קף 12</v>
      </c>
      <c r="F582" s="6">
        <f t="shared" si="403"/>
        <v>3</v>
      </c>
      <c r="G582" s="6">
        <f t="shared" si="404"/>
        <v>5</v>
      </c>
      <c r="H582" s="6">
        <f t="shared" si="405"/>
        <v>12</v>
      </c>
      <c r="I582" s="6">
        <f t="shared" si="406"/>
        <v>21</v>
      </c>
      <c r="J582" s="6">
        <f t="shared" si="407"/>
        <v>246</v>
      </c>
      <c r="K582" s="9" t="str">
        <f t="shared" si="408"/>
        <v>פריקה וטעינה רציפה מותרת לכלי רכב המוגדרים ברישיונם "משא" "מסחרי" ו"אחוד" בימי א' עד ה' מ 08:00 עד 15:00 בימי ו' וערבי חג מ 08:00 עד 15:00 ביתר הימים והשעות החניה במקום החניה הראשון הצמוד לתמרור זה מיועד לרכב הנושא תג נכה בלבד</v>
      </c>
      <c r="L582" s="6">
        <f t="shared" si="409"/>
        <v>80</v>
      </c>
      <c r="M582" s="6">
        <f t="shared" si="410"/>
        <v>93</v>
      </c>
      <c r="N582" s="6" t="str">
        <f t="shared" si="411"/>
        <v>08:00</v>
      </c>
      <c r="O582" s="6">
        <f t="shared" si="412"/>
        <v>102</v>
      </c>
      <c r="P582" s="6" t="str">
        <f t="shared" si="413"/>
        <v>15:00</v>
      </c>
      <c r="Q582" s="6">
        <f t="shared" si="414"/>
        <v>112</v>
      </c>
      <c r="R582" s="6" t="str">
        <f t="shared" si="415"/>
        <v>00 בימי ו'</v>
      </c>
      <c r="S582" s="6" t="e">
        <f t="shared" si="416"/>
        <v>#VALUE!</v>
      </c>
      <c r="T582" s="6" t="e">
        <f t="shared" si="417"/>
        <v>#VALUE!</v>
      </c>
      <c r="U582" s="6" t="e">
        <f t="shared" si="418"/>
        <v>#VALUE!</v>
      </c>
      <c r="V582" s="6" t="e">
        <f t="shared" si="419"/>
        <v>#VALUE!</v>
      </c>
      <c r="W582" s="6" t="e">
        <f t="shared" si="420"/>
        <v>#VALUE!</v>
      </c>
      <c r="X582" s="6" t="e">
        <f t="shared" si="421"/>
        <v>#VALUE!</v>
      </c>
      <c r="Y582" s="6" t="e">
        <f t="shared" si="422"/>
        <v>#VALUE!</v>
      </c>
      <c r="Z582" s="6" t="e">
        <f t="shared" si="423"/>
        <v>#VALUE!</v>
      </c>
      <c r="AA582" s="6" t="e">
        <f t="shared" si="424"/>
        <v>#VALUE!</v>
      </c>
      <c r="AB582" s="6">
        <f t="shared" si="425"/>
        <v>226</v>
      </c>
      <c r="AC582" s="6" t="e">
        <f t="shared" si="426"/>
        <v>#VALUE!</v>
      </c>
      <c r="AD582" s="6" t="e">
        <f t="shared" si="427"/>
        <v>#VALUE!</v>
      </c>
      <c r="AE582" s="6" t="e">
        <f t="shared" si="428"/>
        <v>#VALUE!</v>
      </c>
      <c r="AF582" s="6" t="e">
        <f t="shared" si="429"/>
        <v>#VALUE!</v>
      </c>
      <c r="AG582" s="6" t="e">
        <f t="shared" si="430"/>
        <v>#VALUE!</v>
      </c>
      <c r="AH582" s="6"/>
      <c r="AI582" s="6">
        <f t="shared" si="431"/>
        <v>110</v>
      </c>
      <c r="AJ582" s="6" t="str">
        <f t="shared" si="432"/>
        <v>ו' וערבי חג מ 08:00 עד 15:00 ביתר הימים והשעות החניה במקום החניה הראשון הצמוד לתמרור זה מיועד לרכב הנושא תג נכה בלבד</v>
      </c>
      <c r="AK582" s="6">
        <f t="shared" si="433"/>
        <v>1</v>
      </c>
      <c r="AL582" s="6">
        <f t="shared" si="434"/>
        <v>17</v>
      </c>
      <c r="AM582" s="6" t="str">
        <f t="shared" si="435"/>
        <v>08:00</v>
      </c>
      <c r="AN582" s="6">
        <f t="shared" si="436"/>
        <v>26</v>
      </c>
      <c r="AO582" s="6" t="str">
        <f t="shared" si="437"/>
        <v>15:00</v>
      </c>
      <c r="AP582" s="6">
        <f t="shared" si="438"/>
        <v>116</v>
      </c>
      <c r="AQ582" s="6" t="str">
        <f t="shared" si="439"/>
        <v>00 ביתר הימים והשעות החניה במקום החניה הראשון הצמוד לתמרור זה מיועד לרכב הנושא תג נכה בלבד</v>
      </c>
      <c r="AR582" s="6" t="e">
        <f t="shared" si="440"/>
        <v>#VALUE!</v>
      </c>
      <c r="AS582" s="6" t="e">
        <f t="shared" si="441"/>
        <v>#VALUE!</v>
      </c>
      <c r="AT582" s="6" t="e">
        <f t="shared" si="442"/>
        <v>#VALUE!</v>
      </c>
      <c r="AU582" s="6" t="e">
        <f t="shared" si="443"/>
        <v>#VALUE!</v>
      </c>
      <c r="AV582" s="12">
        <f>IFERROR(VLOOKUP(K582,'prika 24h list'!A:B,2,FALSE),0)</f>
        <v>0</v>
      </c>
    </row>
    <row r="583" spans="1:48" ht="187.2" x14ac:dyDescent="0.3">
      <c r="A583" s="1" t="s">
        <v>584</v>
      </c>
      <c r="B583" s="1">
        <v>3123654</v>
      </c>
      <c r="C583" s="16" t="s">
        <v>875</v>
      </c>
      <c r="D583" s="6">
        <f t="shared" si="401"/>
        <v>17</v>
      </c>
      <c r="E583" s="6" t="str">
        <f t="shared" si="402"/>
        <v>קף 12</v>
      </c>
      <c r="F583" s="6">
        <f t="shared" si="403"/>
        <v>3</v>
      </c>
      <c r="G583" s="6">
        <f t="shared" si="404"/>
        <v>5</v>
      </c>
      <c r="H583" s="6">
        <f t="shared" si="405"/>
        <v>12</v>
      </c>
      <c r="I583" s="6">
        <f t="shared" si="406"/>
        <v>21</v>
      </c>
      <c r="J583" s="6">
        <f t="shared" si="407"/>
        <v>212</v>
      </c>
      <c r="K583" s="9" t="str">
        <f t="shared" si="408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83" s="6">
        <f t="shared" si="409"/>
        <v>80</v>
      </c>
      <c r="M583" s="6">
        <f t="shared" si="410"/>
        <v>93</v>
      </c>
      <c r="N583" s="6" t="str">
        <f t="shared" si="411"/>
        <v>09:00</v>
      </c>
      <c r="O583" s="6">
        <f t="shared" si="412"/>
        <v>102</v>
      </c>
      <c r="P583" s="6" t="str">
        <f t="shared" si="413"/>
        <v>15:00</v>
      </c>
      <c r="Q583" s="6">
        <f t="shared" si="414"/>
        <v>192</v>
      </c>
      <c r="R583" s="6" t="str">
        <f t="shared" si="415"/>
        <v>00 ביתר הימים והשעות החניה במקום החניה הראשון הצמוד לתמרור זה מיועד לרכב הנושא תג נכה בלבד</v>
      </c>
      <c r="S583" s="6" t="e">
        <f t="shared" si="416"/>
        <v>#VALUE!</v>
      </c>
      <c r="T583" s="6" t="e">
        <f t="shared" si="417"/>
        <v>#VALUE!</v>
      </c>
      <c r="U583" s="6" t="e">
        <f t="shared" si="418"/>
        <v>#VALUE!</v>
      </c>
      <c r="V583" s="6" t="e">
        <f t="shared" si="419"/>
        <v>#VALUE!</v>
      </c>
      <c r="W583" s="6" t="e">
        <f t="shared" si="420"/>
        <v>#VALUE!</v>
      </c>
      <c r="X583" s="6" t="e">
        <f t="shared" si="421"/>
        <v>#VALUE!</v>
      </c>
      <c r="Y583" s="6" t="e">
        <f t="shared" si="422"/>
        <v>#VALUE!</v>
      </c>
      <c r="Z583" s="6" t="e">
        <f t="shared" si="423"/>
        <v>#VALUE!</v>
      </c>
      <c r="AA583" s="6" t="e">
        <f t="shared" si="424"/>
        <v>#VALUE!</v>
      </c>
      <c r="AB583" s="6">
        <f t="shared" si="425"/>
        <v>192</v>
      </c>
      <c r="AC583" s="6" t="e">
        <f t="shared" si="426"/>
        <v>#VALUE!</v>
      </c>
      <c r="AD583" s="6" t="e">
        <f t="shared" si="427"/>
        <v>#VALUE!</v>
      </c>
      <c r="AE583" s="6" t="e">
        <f t="shared" si="428"/>
        <v>#VALUE!</v>
      </c>
      <c r="AF583" s="6" t="e">
        <f t="shared" si="429"/>
        <v>#VALUE!</v>
      </c>
      <c r="AG583" s="6" t="e">
        <f t="shared" si="430"/>
        <v>#VALUE!</v>
      </c>
      <c r="AH583" s="6"/>
      <c r="AI583" s="6">
        <f t="shared" si="431"/>
        <v>190</v>
      </c>
      <c r="AJ583" s="6" t="str">
        <f t="shared" si="432"/>
        <v>בד</v>
      </c>
      <c r="AK583" s="6" t="e">
        <f t="shared" si="433"/>
        <v>#VALUE!</v>
      </c>
      <c r="AL583" s="6" t="e">
        <f t="shared" si="434"/>
        <v>#VALUE!</v>
      </c>
      <c r="AM583" s="6" t="e">
        <f t="shared" si="435"/>
        <v>#VALUE!</v>
      </c>
      <c r="AN583" s="6" t="e">
        <f t="shared" si="436"/>
        <v>#VALUE!</v>
      </c>
      <c r="AO583" s="6" t="e">
        <f t="shared" si="437"/>
        <v>#VALUE!</v>
      </c>
      <c r="AP583" s="6">
        <f t="shared" si="438"/>
        <v>2</v>
      </c>
      <c r="AQ583" s="6" t="e">
        <f t="shared" si="439"/>
        <v>#VALUE!</v>
      </c>
      <c r="AR583" s="6" t="e">
        <f t="shared" si="440"/>
        <v>#VALUE!</v>
      </c>
      <c r="AS583" s="6" t="e">
        <f t="shared" si="441"/>
        <v>#VALUE!</v>
      </c>
      <c r="AT583" s="6" t="e">
        <f t="shared" si="442"/>
        <v>#VALUE!</v>
      </c>
      <c r="AU583" s="6" t="e">
        <f t="shared" si="443"/>
        <v>#VALUE!</v>
      </c>
      <c r="AV583" s="12">
        <f>IFERROR(VLOOKUP(K583,'prika 24h list'!A:B,2,FALSE),0)</f>
        <v>0</v>
      </c>
    </row>
    <row r="584" spans="1:48" ht="187.2" x14ac:dyDescent="0.3">
      <c r="A584" s="1" t="s">
        <v>585</v>
      </c>
      <c r="B584" s="1">
        <v>3123747</v>
      </c>
      <c r="C584" s="16" t="s">
        <v>876</v>
      </c>
      <c r="D584" s="6">
        <f t="shared" si="401"/>
        <v>17</v>
      </c>
      <c r="E584" s="6" t="str">
        <f t="shared" si="402"/>
        <v>קף 12</v>
      </c>
      <c r="F584" s="6">
        <f t="shared" si="403"/>
        <v>3</v>
      </c>
      <c r="G584" s="6">
        <f t="shared" si="404"/>
        <v>5</v>
      </c>
      <c r="H584" s="6">
        <f t="shared" si="405"/>
        <v>12</v>
      </c>
      <c r="I584" s="6">
        <f t="shared" si="406"/>
        <v>21</v>
      </c>
      <c r="J584" s="6">
        <f t="shared" si="407"/>
        <v>212</v>
      </c>
      <c r="K584" s="9" t="str">
        <f t="shared" si="408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584" s="6">
        <f t="shared" si="409"/>
        <v>80</v>
      </c>
      <c r="M584" s="6">
        <f t="shared" si="410"/>
        <v>93</v>
      </c>
      <c r="N584" s="6" t="str">
        <f t="shared" si="411"/>
        <v>09:00</v>
      </c>
      <c r="O584" s="6">
        <f t="shared" si="412"/>
        <v>102</v>
      </c>
      <c r="P584" s="6" t="str">
        <f t="shared" si="413"/>
        <v>17:00</v>
      </c>
      <c r="Q584" s="6">
        <f t="shared" si="414"/>
        <v>192</v>
      </c>
      <c r="R584" s="6" t="str">
        <f t="shared" si="415"/>
        <v>00 ביתר הימים והשעות החניה במקום החניה הראשון הצמוד לתמרור זה מיועד לרכב הנושא תג נכה בלבד</v>
      </c>
      <c r="S584" s="6" t="e">
        <f t="shared" si="416"/>
        <v>#VALUE!</v>
      </c>
      <c r="T584" s="6" t="e">
        <f t="shared" si="417"/>
        <v>#VALUE!</v>
      </c>
      <c r="U584" s="6" t="e">
        <f t="shared" si="418"/>
        <v>#VALUE!</v>
      </c>
      <c r="V584" s="6" t="e">
        <f t="shared" si="419"/>
        <v>#VALUE!</v>
      </c>
      <c r="W584" s="6" t="e">
        <f t="shared" si="420"/>
        <v>#VALUE!</v>
      </c>
      <c r="X584" s="6" t="e">
        <f t="shared" si="421"/>
        <v>#VALUE!</v>
      </c>
      <c r="Y584" s="6" t="e">
        <f t="shared" si="422"/>
        <v>#VALUE!</v>
      </c>
      <c r="Z584" s="6" t="e">
        <f t="shared" si="423"/>
        <v>#VALUE!</v>
      </c>
      <c r="AA584" s="6" t="e">
        <f t="shared" si="424"/>
        <v>#VALUE!</v>
      </c>
      <c r="AB584" s="6">
        <f t="shared" si="425"/>
        <v>192</v>
      </c>
      <c r="AC584" s="6" t="e">
        <f t="shared" si="426"/>
        <v>#VALUE!</v>
      </c>
      <c r="AD584" s="6" t="e">
        <f t="shared" si="427"/>
        <v>#VALUE!</v>
      </c>
      <c r="AE584" s="6" t="e">
        <f t="shared" si="428"/>
        <v>#VALUE!</v>
      </c>
      <c r="AF584" s="6" t="e">
        <f t="shared" si="429"/>
        <v>#VALUE!</v>
      </c>
      <c r="AG584" s="6" t="e">
        <f t="shared" si="430"/>
        <v>#VALUE!</v>
      </c>
      <c r="AH584" s="6"/>
      <c r="AI584" s="6">
        <f t="shared" si="431"/>
        <v>190</v>
      </c>
      <c r="AJ584" s="6" t="str">
        <f t="shared" si="432"/>
        <v>בד</v>
      </c>
      <c r="AK584" s="6" t="e">
        <f t="shared" si="433"/>
        <v>#VALUE!</v>
      </c>
      <c r="AL584" s="6" t="e">
        <f t="shared" si="434"/>
        <v>#VALUE!</v>
      </c>
      <c r="AM584" s="6" t="e">
        <f t="shared" si="435"/>
        <v>#VALUE!</v>
      </c>
      <c r="AN584" s="6" t="e">
        <f t="shared" si="436"/>
        <v>#VALUE!</v>
      </c>
      <c r="AO584" s="6" t="e">
        <f t="shared" si="437"/>
        <v>#VALUE!</v>
      </c>
      <c r="AP584" s="6">
        <f t="shared" si="438"/>
        <v>2</v>
      </c>
      <c r="AQ584" s="6" t="e">
        <f t="shared" si="439"/>
        <v>#VALUE!</v>
      </c>
      <c r="AR584" s="6" t="e">
        <f t="shared" si="440"/>
        <v>#VALUE!</v>
      </c>
      <c r="AS584" s="6" t="e">
        <f t="shared" si="441"/>
        <v>#VALUE!</v>
      </c>
      <c r="AT584" s="6" t="e">
        <f t="shared" si="442"/>
        <v>#VALUE!</v>
      </c>
      <c r="AU584" s="6" t="e">
        <f t="shared" si="443"/>
        <v>#VALUE!</v>
      </c>
      <c r="AV584" s="12">
        <f>IFERROR(VLOOKUP(K584,'prika 24h list'!A:B,2,FALSE),0)</f>
        <v>0</v>
      </c>
    </row>
    <row r="585" spans="1:48" ht="72" x14ac:dyDescent="0.3">
      <c r="A585" s="1" t="s">
        <v>586</v>
      </c>
      <c r="B585" s="1">
        <v>3123993</v>
      </c>
      <c r="C585" s="16" t="s">
        <v>1099</v>
      </c>
      <c r="D585" s="6" t="e">
        <f t="shared" si="401"/>
        <v>#VALUE!</v>
      </c>
      <c r="E585" s="6" t="e">
        <f t="shared" si="402"/>
        <v>#VALUE!</v>
      </c>
      <c r="F585" s="6" t="e">
        <f t="shared" si="403"/>
        <v>#VALUE!</v>
      </c>
      <c r="G585" s="6" t="e">
        <f t="shared" si="404"/>
        <v>#VALUE!</v>
      </c>
      <c r="H585" s="6" t="e">
        <f t="shared" si="405"/>
        <v>#VALUE!</v>
      </c>
      <c r="I585" s="6">
        <f t="shared" si="406"/>
        <v>14</v>
      </c>
      <c r="J585" s="6">
        <f t="shared" si="407"/>
        <v>160</v>
      </c>
      <c r="K585" s="9" t="str">
        <f t="shared" si="408"/>
        <v>פריקה וטעינה רציפה לכלי רכב המוגדרים ברשיונם "משא","מסחרי"ו"אחוד" בלבד בימי א' עד ה' מ-09:00 עד-17:00 יום ו' וערבי חג מ-09:00 עד-15:00 רכב אחר יגרר</v>
      </c>
      <c r="L585" s="6">
        <f t="shared" si="409"/>
        <v>77</v>
      </c>
      <c r="M585" s="6">
        <f t="shared" si="410"/>
        <v>90</v>
      </c>
      <c r="N585" s="6" t="str">
        <f t="shared" si="411"/>
        <v>09:00</v>
      </c>
      <c r="O585" s="6">
        <f t="shared" si="412"/>
        <v>99</v>
      </c>
      <c r="P585" s="6" t="str">
        <f t="shared" si="413"/>
        <v>17:00</v>
      </c>
      <c r="Q585" s="6">
        <f t="shared" si="414"/>
        <v>108</v>
      </c>
      <c r="R585" s="6" t="str">
        <f t="shared" si="415"/>
        <v>00 יום ו'</v>
      </c>
      <c r="S585" s="6" t="e">
        <f t="shared" si="416"/>
        <v>#VALUE!</v>
      </c>
      <c r="T585" s="6" t="e">
        <f t="shared" si="417"/>
        <v>#VALUE!</v>
      </c>
      <c r="U585" s="6" t="e">
        <f t="shared" si="418"/>
        <v>#VALUE!</v>
      </c>
      <c r="V585" s="6" t="e">
        <f t="shared" si="419"/>
        <v>#VALUE!</v>
      </c>
      <c r="W585" s="6" t="e">
        <f t="shared" si="420"/>
        <v>#VALUE!</v>
      </c>
      <c r="X585" s="6" t="e">
        <f t="shared" si="421"/>
        <v>#VALUE!</v>
      </c>
      <c r="Y585" s="6" t="e">
        <f t="shared" si="422"/>
        <v>#VALUE!</v>
      </c>
      <c r="Z585" s="6" t="e">
        <f t="shared" si="423"/>
        <v>#VALUE!</v>
      </c>
      <c r="AA585" s="6" t="e">
        <f t="shared" si="424"/>
        <v>#VALUE!</v>
      </c>
      <c r="AB585" s="6">
        <f t="shared" si="425"/>
        <v>147</v>
      </c>
      <c r="AC585" s="6" t="e">
        <f t="shared" si="426"/>
        <v>#VALUE!</v>
      </c>
      <c r="AD585" s="6" t="e">
        <f t="shared" si="427"/>
        <v>#VALUE!</v>
      </c>
      <c r="AE585" s="6" t="e">
        <f t="shared" si="428"/>
        <v>#VALUE!</v>
      </c>
      <c r="AF585" s="6" t="e">
        <f t="shared" si="429"/>
        <v>#VALUE!</v>
      </c>
      <c r="AG585" s="6" t="e">
        <f t="shared" si="430"/>
        <v>#VALUE!</v>
      </c>
      <c r="AH585" s="6"/>
      <c r="AI585" s="6">
        <f t="shared" si="431"/>
        <v>106</v>
      </c>
      <c r="AJ585" s="6" t="str">
        <f t="shared" si="432"/>
        <v>ו' וערבי חג מ-09:00 עד-15:00 רכב אחר יגרר</v>
      </c>
      <c r="AK585" s="6">
        <f t="shared" si="433"/>
        <v>1</v>
      </c>
      <c r="AL585" s="6">
        <f t="shared" si="434"/>
        <v>17</v>
      </c>
      <c r="AM585" s="6" t="str">
        <f t="shared" si="435"/>
        <v>09:00</v>
      </c>
      <c r="AN585" s="6">
        <f t="shared" si="436"/>
        <v>26</v>
      </c>
      <c r="AO585" s="6" t="str">
        <f t="shared" si="437"/>
        <v>15:00</v>
      </c>
      <c r="AP585" s="6">
        <f t="shared" si="438"/>
        <v>41</v>
      </c>
      <c r="AQ585" s="6" t="str">
        <f t="shared" si="439"/>
        <v>00 רכב אחר יגרר</v>
      </c>
      <c r="AR585" s="6" t="e">
        <f t="shared" si="440"/>
        <v>#VALUE!</v>
      </c>
      <c r="AS585" s="6" t="e">
        <f t="shared" si="441"/>
        <v>#VALUE!</v>
      </c>
      <c r="AT585" s="6" t="e">
        <f t="shared" si="442"/>
        <v>#VALUE!</v>
      </c>
      <c r="AU585" s="6" t="e">
        <f t="shared" si="443"/>
        <v>#VALUE!</v>
      </c>
      <c r="AV585" s="12">
        <f>IFERROR(VLOOKUP(K585,'prika 24h list'!A:B,2,FALSE),0)</f>
        <v>0</v>
      </c>
    </row>
    <row r="586" spans="1:48" ht="230.4" x14ac:dyDescent="0.3">
      <c r="A586" s="1" t="s">
        <v>587</v>
      </c>
      <c r="B586" s="1">
        <v>3124020</v>
      </c>
      <c r="C586" s="16" t="s">
        <v>1100</v>
      </c>
      <c r="D586" s="6">
        <f t="shared" si="401"/>
        <v>17</v>
      </c>
      <c r="E586" s="6" t="str">
        <f t="shared" si="402"/>
        <v>קף 12</v>
      </c>
      <c r="F586" s="6">
        <f t="shared" si="403"/>
        <v>3</v>
      </c>
      <c r="G586" s="6">
        <f t="shared" si="404"/>
        <v>5</v>
      </c>
      <c r="H586" s="6">
        <f t="shared" si="405"/>
        <v>12</v>
      </c>
      <c r="I586" s="6">
        <f t="shared" si="406"/>
        <v>21</v>
      </c>
      <c r="J586" s="6">
        <f t="shared" si="407"/>
        <v>241</v>
      </c>
      <c r="K586" s="9" t="str">
        <f t="shared" si="408"/>
        <v>פריקה וטעינה רציפה מותרת לכלי רכב המוגדרים ברישיונם "משא" "מסחרי" ו"אחוד" בימי א' עד ה' מ 07:00 עד 17:00 ו' וערבי חג מ 07:00 עד 13:00 ביתר הימים והשעות החניה במקום החניה הראשון הצמוד לתמרור זה מיועד לרכב הנושא תג נכה בלבד</v>
      </c>
      <c r="L586" s="6">
        <f t="shared" si="409"/>
        <v>80</v>
      </c>
      <c r="M586" s="6">
        <f t="shared" si="410"/>
        <v>93</v>
      </c>
      <c r="N586" s="6" t="str">
        <f t="shared" si="411"/>
        <v>07:00</v>
      </c>
      <c r="O586" s="6">
        <f t="shared" si="412"/>
        <v>102</v>
      </c>
      <c r="P586" s="6" t="str">
        <f t="shared" si="413"/>
        <v>17:00</v>
      </c>
      <c r="Q586" s="6">
        <f t="shared" si="414"/>
        <v>107</v>
      </c>
      <c r="R586" s="6" t="str">
        <f t="shared" si="415"/>
        <v>00 ו'</v>
      </c>
      <c r="S586" s="6" t="e">
        <f t="shared" si="416"/>
        <v>#VALUE!</v>
      </c>
      <c r="T586" s="6" t="e">
        <f t="shared" si="417"/>
        <v>#VALUE!</v>
      </c>
      <c r="U586" s="6" t="e">
        <f t="shared" si="418"/>
        <v>#VALUE!</v>
      </c>
      <c r="V586" s="6" t="e">
        <f t="shared" si="419"/>
        <v>#VALUE!</v>
      </c>
      <c r="W586" s="6" t="e">
        <f t="shared" si="420"/>
        <v>#VALUE!</v>
      </c>
      <c r="X586" s="6" t="e">
        <f t="shared" si="421"/>
        <v>#VALUE!</v>
      </c>
      <c r="Y586" s="6" t="e">
        <f t="shared" si="422"/>
        <v>#VALUE!</v>
      </c>
      <c r="Z586" s="6" t="e">
        <f t="shared" si="423"/>
        <v>#VALUE!</v>
      </c>
      <c r="AA586" s="6" t="e">
        <f t="shared" si="424"/>
        <v>#VALUE!</v>
      </c>
      <c r="AB586" s="6">
        <f t="shared" si="425"/>
        <v>221</v>
      </c>
      <c r="AC586" s="6" t="e">
        <f t="shared" si="426"/>
        <v>#VALUE!</v>
      </c>
      <c r="AD586" s="6" t="e">
        <f t="shared" si="427"/>
        <v>#VALUE!</v>
      </c>
      <c r="AE586" s="6" t="e">
        <f t="shared" si="428"/>
        <v>#VALUE!</v>
      </c>
      <c r="AF586" s="6" t="e">
        <f t="shared" si="429"/>
        <v>#VALUE!</v>
      </c>
      <c r="AG586" s="6" t="e">
        <f t="shared" si="430"/>
        <v>#VALUE!</v>
      </c>
      <c r="AH586" s="6"/>
      <c r="AI586" s="6">
        <f t="shared" si="431"/>
        <v>105</v>
      </c>
      <c r="AJ586" s="6" t="str">
        <f t="shared" si="432"/>
        <v>ו' וערבי חג מ 07:00 עד 13:00 ביתר הימים והשעות החניה במקום החניה הראשון הצמוד לתמרור זה מיועד לרכב הנושא תג נכה בלבד</v>
      </c>
      <c r="AK586" s="6">
        <f t="shared" si="433"/>
        <v>1</v>
      </c>
      <c r="AL586" s="6">
        <f t="shared" si="434"/>
        <v>17</v>
      </c>
      <c r="AM586" s="6" t="str">
        <f t="shared" si="435"/>
        <v>07:00</v>
      </c>
      <c r="AN586" s="6">
        <f t="shared" si="436"/>
        <v>26</v>
      </c>
      <c r="AO586" s="6" t="str">
        <f t="shared" si="437"/>
        <v>13:00</v>
      </c>
      <c r="AP586" s="6">
        <f t="shared" si="438"/>
        <v>116</v>
      </c>
      <c r="AQ586" s="6" t="str">
        <f t="shared" si="439"/>
        <v>00 ביתר הימים והשעות החניה במקום החניה הראשון הצמוד לתמרור זה מיועד לרכב הנושא תג נכה בלבד</v>
      </c>
      <c r="AR586" s="6" t="e">
        <f t="shared" si="440"/>
        <v>#VALUE!</v>
      </c>
      <c r="AS586" s="6" t="e">
        <f t="shared" si="441"/>
        <v>#VALUE!</v>
      </c>
      <c r="AT586" s="6" t="e">
        <f t="shared" si="442"/>
        <v>#VALUE!</v>
      </c>
      <c r="AU586" s="6" t="e">
        <f t="shared" si="443"/>
        <v>#VALUE!</v>
      </c>
      <c r="AV586" s="12">
        <f>IFERROR(VLOOKUP(K586,'prika 24h list'!A:B,2,FALSE),0)</f>
        <v>0</v>
      </c>
    </row>
    <row r="587" spans="1:48" ht="158.4" x14ac:dyDescent="0.3">
      <c r="A587" s="1" t="s">
        <v>588</v>
      </c>
      <c r="B587" s="1">
        <v>3124067</v>
      </c>
      <c r="C587" s="16" t="s">
        <v>1101</v>
      </c>
      <c r="D587" s="6">
        <f t="shared" si="401"/>
        <v>17</v>
      </c>
      <c r="E587" s="6" t="str">
        <f t="shared" si="402"/>
        <v>קף 10</v>
      </c>
      <c r="F587" s="6">
        <f t="shared" si="403"/>
        <v>3</v>
      </c>
      <c r="G587" s="6">
        <f t="shared" si="404"/>
        <v>5</v>
      </c>
      <c r="H587" s="6">
        <f t="shared" si="405"/>
        <v>10</v>
      </c>
      <c r="I587" s="6">
        <f t="shared" si="406"/>
        <v>21</v>
      </c>
      <c r="J587" s="6">
        <f t="shared" si="407"/>
        <v>206</v>
      </c>
      <c r="K587" s="9" t="str">
        <f t="shared" si="408"/>
        <v>פריקה וטעינה רציפה מותרת לכלי רכב המוגדרים ברישיונם "משא" "מסחרי" ו"אחוד" בימי א' עד ה' מ 08:00 עד 15:00 ו' וערבי חג מ 07:00 עד 12:00 ביתר הימים והשעות החניה מותרת לרכב הנושא תג נכה בלבד</v>
      </c>
      <c r="L587" s="6">
        <f t="shared" si="409"/>
        <v>80</v>
      </c>
      <c r="M587" s="6">
        <f t="shared" si="410"/>
        <v>93</v>
      </c>
      <c r="N587" s="6" t="str">
        <f t="shared" si="411"/>
        <v>08:00</v>
      </c>
      <c r="O587" s="6">
        <f t="shared" si="412"/>
        <v>102</v>
      </c>
      <c r="P587" s="6" t="str">
        <f t="shared" si="413"/>
        <v>15:00</v>
      </c>
      <c r="Q587" s="6">
        <f t="shared" si="414"/>
        <v>107</v>
      </c>
      <c r="R587" s="6" t="str">
        <f t="shared" si="415"/>
        <v>00 ו'</v>
      </c>
      <c r="S587" s="6" t="e">
        <f t="shared" si="416"/>
        <v>#VALUE!</v>
      </c>
      <c r="T587" s="6" t="e">
        <f t="shared" si="417"/>
        <v>#VALUE!</v>
      </c>
      <c r="U587" s="6" t="e">
        <f t="shared" si="418"/>
        <v>#VALUE!</v>
      </c>
      <c r="V587" s="6" t="e">
        <f t="shared" si="419"/>
        <v>#VALUE!</v>
      </c>
      <c r="W587" s="6" t="e">
        <f t="shared" si="420"/>
        <v>#VALUE!</v>
      </c>
      <c r="X587" s="6" t="e">
        <f t="shared" si="421"/>
        <v>#VALUE!</v>
      </c>
      <c r="Y587" s="6" t="e">
        <f t="shared" si="422"/>
        <v>#VALUE!</v>
      </c>
      <c r="Z587" s="6" t="e">
        <f t="shared" si="423"/>
        <v>#VALUE!</v>
      </c>
      <c r="AA587" s="6" t="e">
        <f t="shared" si="424"/>
        <v>#VALUE!</v>
      </c>
      <c r="AB587" s="6">
        <f t="shared" si="425"/>
        <v>186</v>
      </c>
      <c r="AC587" s="6" t="e">
        <f t="shared" si="426"/>
        <v>#VALUE!</v>
      </c>
      <c r="AD587" s="6" t="e">
        <f t="shared" si="427"/>
        <v>#VALUE!</v>
      </c>
      <c r="AE587" s="6" t="e">
        <f t="shared" si="428"/>
        <v>#VALUE!</v>
      </c>
      <c r="AF587" s="6" t="e">
        <f t="shared" si="429"/>
        <v>#VALUE!</v>
      </c>
      <c r="AG587" s="6" t="e">
        <f t="shared" si="430"/>
        <v>#VALUE!</v>
      </c>
      <c r="AH587" s="6"/>
      <c r="AI587" s="6">
        <f t="shared" si="431"/>
        <v>105</v>
      </c>
      <c r="AJ587" s="6" t="str">
        <f t="shared" si="432"/>
        <v>ו' וערבי חג מ 07:00 עד 12:00 ביתר הימים והשעות החניה מותרת לרכב הנושא תג נכה בלבד</v>
      </c>
      <c r="AK587" s="6">
        <f t="shared" si="433"/>
        <v>1</v>
      </c>
      <c r="AL587" s="6">
        <f t="shared" si="434"/>
        <v>17</v>
      </c>
      <c r="AM587" s="6" t="str">
        <f t="shared" si="435"/>
        <v>07:00</v>
      </c>
      <c r="AN587" s="6">
        <f t="shared" si="436"/>
        <v>26</v>
      </c>
      <c r="AO587" s="6" t="str">
        <f t="shared" si="437"/>
        <v>12:00</v>
      </c>
      <c r="AP587" s="6">
        <f t="shared" si="438"/>
        <v>81</v>
      </c>
      <c r="AQ587" s="6" t="str">
        <f t="shared" si="439"/>
        <v>00 ביתר הימים והשעות החניה מותרת לרכב הנושא תג נכה בלבד</v>
      </c>
      <c r="AR587" s="6" t="e">
        <f t="shared" si="440"/>
        <v>#VALUE!</v>
      </c>
      <c r="AS587" s="6" t="e">
        <f t="shared" si="441"/>
        <v>#VALUE!</v>
      </c>
      <c r="AT587" s="6" t="e">
        <f t="shared" si="442"/>
        <v>#VALUE!</v>
      </c>
      <c r="AU587" s="6" t="e">
        <f t="shared" si="443"/>
        <v>#VALUE!</v>
      </c>
      <c r="AV587" s="12">
        <f>IFERROR(VLOOKUP(K587,'prika 24h list'!A:B,2,FALSE),0)</f>
        <v>0</v>
      </c>
    </row>
    <row r="588" spans="1:48" ht="158.4" x14ac:dyDescent="0.3">
      <c r="A588" s="1" t="s">
        <v>589</v>
      </c>
      <c r="B588" s="1">
        <v>3124071</v>
      </c>
      <c r="C588" s="16" t="s">
        <v>1102</v>
      </c>
      <c r="D588" s="6">
        <f t="shared" si="401"/>
        <v>16</v>
      </c>
      <c r="E588" s="6" t="str">
        <f t="shared" si="402"/>
        <v>וקף 6</v>
      </c>
      <c r="F588" s="6">
        <f t="shared" si="403"/>
        <v>4</v>
      </c>
      <c r="G588" s="6">
        <f t="shared" si="404"/>
        <v>5</v>
      </c>
      <c r="H588" s="6">
        <f t="shared" si="405"/>
        <v>6</v>
      </c>
      <c r="I588" s="6">
        <f t="shared" si="406"/>
        <v>20</v>
      </c>
      <c r="J588" s="6">
        <f t="shared" si="407"/>
        <v>210</v>
      </c>
      <c r="K588" s="9" t="str">
        <f t="shared" si="408"/>
        <v>פריקה וטעינה רציפה מותרת לכלי רכב המוגדרים ברישיונם "משא" "מסחרי" ו"אחוד" בימי א' עד ה' מ 08:30 עד 15:00 בימי ו' וערבי חג מ 08:30 עד 13:00 ביתר הימים והשעות החניה מותרת לרכב הנושא תג נכה בלבד</v>
      </c>
      <c r="L588" s="6">
        <f t="shared" si="409"/>
        <v>80</v>
      </c>
      <c r="M588" s="6">
        <f t="shared" si="410"/>
        <v>93</v>
      </c>
      <c r="N588" s="6" t="str">
        <f t="shared" si="411"/>
        <v>08:30</v>
      </c>
      <c r="O588" s="6">
        <f t="shared" si="412"/>
        <v>102</v>
      </c>
      <c r="P588" s="6" t="str">
        <f t="shared" si="413"/>
        <v>15:00</v>
      </c>
      <c r="Q588" s="6">
        <f t="shared" si="414"/>
        <v>112</v>
      </c>
      <c r="R588" s="6" t="str">
        <f t="shared" si="415"/>
        <v>00 בימי ו'</v>
      </c>
      <c r="S588" s="6" t="e">
        <f t="shared" si="416"/>
        <v>#VALUE!</v>
      </c>
      <c r="T588" s="6" t="e">
        <f t="shared" si="417"/>
        <v>#VALUE!</v>
      </c>
      <c r="U588" s="6" t="e">
        <f t="shared" si="418"/>
        <v>#VALUE!</v>
      </c>
      <c r="V588" s="6" t="e">
        <f t="shared" si="419"/>
        <v>#VALUE!</v>
      </c>
      <c r="W588" s="6" t="e">
        <f t="shared" si="420"/>
        <v>#VALUE!</v>
      </c>
      <c r="X588" s="6" t="e">
        <f t="shared" si="421"/>
        <v>#VALUE!</v>
      </c>
      <c r="Y588" s="6" t="e">
        <f t="shared" si="422"/>
        <v>#VALUE!</v>
      </c>
      <c r="Z588" s="6" t="e">
        <f t="shared" si="423"/>
        <v>#VALUE!</v>
      </c>
      <c r="AA588" s="6" t="e">
        <f t="shared" si="424"/>
        <v>#VALUE!</v>
      </c>
      <c r="AB588" s="6">
        <f t="shared" si="425"/>
        <v>191</v>
      </c>
      <c r="AC588" s="6" t="e">
        <f t="shared" si="426"/>
        <v>#VALUE!</v>
      </c>
      <c r="AD588" s="6" t="e">
        <f t="shared" si="427"/>
        <v>#VALUE!</v>
      </c>
      <c r="AE588" s="6" t="e">
        <f t="shared" si="428"/>
        <v>#VALUE!</v>
      </c>
      <c r="AF588" s="6" t="e">
        <f t="shared" si="429"/>
        <v>#VALUE!</v>
      </c>
      <c r="AG588" s="6" t="e">
        <f t="shared" si="430"/>
        <v>#VALUE!</v>
      </c>
      <c r="AH588" s="6"/>
      <c r="AI588" s="6">
        <f t="shared" si="431"/>
        <v>110</v>
      </c>
      <c r="AJ588" s="6" t="str">
        <f t="shared" si="432"/>
        <v>ו' וערבי חג מ 08:30 עד 13:00 ביתר הימים והשעות החניה מותרת לרכב הנושא תג נכה בלבד</v>
      </c>
      <c r="AK588" s="6">
        <f t="shared" si="433"/>
        <v>1</v>
      </c>
      <c r="AL588" s="6">
        <f t="shared" si="434"/>
        <v>17</v>
      </c>
      <c r="AM588" s="6" t="str">
        <f t="shared" si="435"/>
        <v>08:30</v>
      </c>
      <c r="AN588" s="6">
        <f t="shared" si="436"/>
        <v>26</v>
      </c>
      <c r="AO588" s="6" t="str">
        <f t="shared" si="437"/>
        <v>13:00</v>
      </c>
      <c r="AP588" s="6">
        <f t="shared" si="438"/>
        <v>81</v>
      </c>
      <c r="AQ588" s="6" t="str">
        <f t="shared" si="439"/>
        <v>00 ביתר הימים והשעות החניה מותרת לרכב הנושא תג נכה בלבד</v>
      </c>
      <c r="AR588" s="6" t="e">
        <f t="shared" si="440"/>
        <v>#VALUE!</v>
      </c>
      <c r="AS588" s="6" t="e">
        <f t="shared" si="441"/>
        <v>#VALUE!</v>
      </c>
      <c r="AT588" s="6" t="e">
        <f t="shared" si="442"/>
        <v>#VALUE!</v>
      </c>
      <c r="AU588" s="6" t="e">
        <f t="shared" si="443"/>
        <v>#VALUE!</v>
      </c>
      <c r="AV588" s="12">
        <f>IFERROR(VLOOKUP(K588,'prika 24h list'!A:B,2,FALSE),0)</f>
        <v>0</v>
      </c>
    </row>
    <row r="589" spans="1:48" ht="187.2" x14ac:dyDescent="0.3">
      <c r="A589" s="1" t="s">
        <v>590</v>
      </c>
      <c r="B589" s="1">
        <v>3124073</v>
      </c>
      <c r="C589" s="16" t="s">
        <v>896</v>
      </c>
      <c r="D589" s="6">
        <f t="shared" si="401"/>
        <v>17</v>
      </c>
      <c r="E589" s="6" t="str">
        <f t="shared" si="402"/>
        <v>קף 12</v>
      </c>
      <c r="F589" s="6">
        <f t="shared" si="403"/>
        <v>3</v>
      </c>
      <c r="G589" s="6">
        <f t="shared" si="404"/>
        <v>5</v>
      </c>
      <c r="H589" s="6">
        <f t="shared" si="405"/>
        <v>12</v>
      </c>
      <c r="I589" s="6">
        <f t="shared" si="406"/>
        <v>21</v>
      </c>
      <c r="J589" s="6">
        <f t="shared" si="407"/>
        <v>212</v>
      </c>
      <c r="K589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89" s="6">
        <f t="shared" si="409"/>
        <v>80</v>
      </c>
      <c r="M589" s="6">
        <f t="shared" si="410"/>
        <v>93</v>
      </c>
      <c r="N589" s="6" t="str">
        <f t="shared" si="411"/>
        <v>08:00</v>
      </c>
      <c r="O589" s="6">
        <f t="shared" si="412"/>
        <v>102</v>
      </c>
      <c r="P589" s="6" t="str">
        <f t="shared" si="413"/>
        <v>15:00</v>
      </c>
      <c r="Q589" s="6">
        <f t="shared" si="414"/>
        <v>192</v>
      </c>
      <c r="R589" s="6" t="str">
        <f t="shared" si="415"/>
        <v>00 ביתר הימים והשעות החניה במקום החניה הראשון הצמוד לתמרור זה מיועד לרכב הנושא תג נכה בלבד</v>
      </c>
      <c r="S589" s="6" t="e">
        <f t="shared" si="416"/>
        <v>#VALUE!</v>
      </c>
      <c r="T589" s="6" t="e">
        <f t="shared" si="417"/>
        <v>#VALUE!</v>
      </c>
      <c r="U589" s="6" t="e">
        <f t="shared" si="418"/>
        <v>#VALUE!</v>
      </c>
      <c r="V589" s="6" t="e">
        <f t="shared" si="419"/>
        <v>#VALUE!</v>
      </c>
      <c r="W589" s="6" t="e">
        <f t="shared" si="420"/>
        <v>#VALUE!</v>
      </c>
      <c r="X589" s="6" t="e">
        <f t="shared" si="421"/>
        <v>#VALUE!</v>
      </c>
      <c r="Y589" s="6" t="e">
        <f t="shared" si="422"/>
        <v>#VALUE!</v>
      </c>
      <c r="Z589" s="6" t="e">
        <f t="shared" si="423"/>
        <v>#VALUE!</v>
      </c>
      <c r="AA589" s="6" t="e">
        <f t="shared" si="424"/>
        <v>#VALUE!</v>
      </c>
      <c r="AB589" s="6">
        <f t="shared" si="425"/>
        <v>192</v>
      </c>
      <c r="AC589" s="6" t="e">
        <f t="shared" si="426"/>
        <v>#VALUE!</v>
      </c>
      <c r="AD589" s="6" t="e">
        <f t="shared" si="427"/>
        <v>#VALUE!</v>
      </c>
      <c r="AE589" s="6" t="e">
        <f t="shared" si="428"/>
        <v>#VALUE!</v>
      </c>
      <c r="AF589" s="6" t="e">
        <f t="shared" si="429"/>
        <v>#VALUE!</v>
      </c>
      <c r="AG589" s="6" t="e">
        <f t="shared" si="430"/>
        <v>#VALUE!</v>
      </c>
      <c r="AH589" s="6"/>
      <c r="AI589" s="6">
        <f t="shared" si="431"/>
        <v>190</v>
      </c>
      <c r="AJ589" s="6" t="str">
        <f t="shared" si="432"/>
        <v>בד</v>
      </c>
      <c r="AK589" s="6" t="e">
        <f t="shared" si="433"/>
        <v>#VALUE!</v>
      </c>
      <c r="AL589" s="6" t="e">
        <f t="shared" si="434"/>
        <v>#VALUE!</v>
      </c>
      <c r="AM589" s="6" t="e">
        <f t="shared" si="435"/>
        <v>#VALUE!</v>
      </c>
      <c r="AN589" s="6" t="e">
        <f t="shared" si="436"/>
        <v>#VALUE!</v>
      </c>
      <c r="AO589" s="6" t="e">
        <f t="shared" si="437"/>
        <v>#VALUE!</v>
      </c>
      <c r="AP589" s="6">
        <f t="shared" si="438"/>
        <v>2</v>
      </c>
      <c r="AQ589" s="6" t="e">
        <f t="shared" si="439"/>
        <v>#VALUE!</v>
      </c>
      <c r="AR589" s="6" t="e">
        <f t="shared" si="440"/>
        <v>#VALUE!</v>
      </c>
      <c r="AS589" s="6" t="e">
        <f t="shared" si="441"/>
        <v>#VALUE!</v>
      </c>
      <c r="AT589" s="6" t="e">
        <f t="shared" si="442"/>
        <v>#VALUE!</v>
      </c>
      <c r="AU589" s="6" t="e">
        <f t="shared" si="443"/>
        <v>#VALUE!</v>
      </c>
      <c r="AV589" s="12">
        <f>IFERROR(VLOOKUP(K589,'prika 24h list'!A:B,2,FALSE),0)</f>
        <v>0</v>
      </c>
    </row>
    <row r="590" spans="1:48" ht="72" x14ac:dyDescent="0.3">
      <c r="A590" s="1" t="s">
        <v>591</v>
      </c>
      <c r="B590" s="1">
        <v>3124171</v>
      </c>
      <c r="C590" s="16" t="s">
        <v>900</v>
      </c>
      <c r="D590" s="6" t="e">
        <f t="shared" si="401"/>
        <v>#VALUE!</v>
      </c>
      <c r="E590" s="6" t="e">
        <f t="shared" si="402"/>
        <v>#VALUE!</v>
      </c>
      <c r="F590" s="6" t="e">
        <f t="shared" si="403"/>
        <v>#VALUE!</v>
      </c>
      <c r="G590" s="6" t="e">
        <f t="shared" si="404"/>
        <v>#VALUE!</v>
      </c>
      <c r="H590" s="6" t="e">
        <f t="shared" si="405"/>
        <v>#VALUE!</v>
      </c>
      <c r="I590" s="6">
        <f t="shared" si="406"/>
        <v>14</v>
      </c>
      <c r="J590" s="6">
        <f t="shared" si="407"/>
        <v>78</v>
      </c>
      <c r="K590" s="9" t="str">
        <f t="shared" si="408"/>
        <v>פריקה וטעינה א' עד ה' 09:00 עד 16:00 בשאר הימים והשעות חניה מותרת</v>
      </c>
      <c r="L590" s="6">
        <f t="shared" si="409"/>
        <v>14</v>
      </c>
      <c r="M590" s="6">
        <f t="shared" si="410"/>
        <v>25</v>
      </c>
      <c r="N590" s="6" t="str">
        <f t="shared" si="411"/>
        <v>09:00</v>
      </c>
      <c r="O590" s="6">
        <f t="shared" si="412"/>
        <v>34</v>
      </c>
      <c r="P590" s="6" t="str">
        <f t="shared" si="413"/>
        <v>16:00</v>
      </c>
      <c r="Q590" s="6">
        <f t="shared" si="414"/>
        <v>65</v>
      </c>
      <c r="R590" s="6" t="str">
        <f t="shared" si="415"/>
        <v>00 בשאר הימים והשעות חניה מותרת</v>
      </c>
      <c r="S590" s="6" t="e">
        <f t="shared" si="416"/>
        <v>#VALUE!</v>
      </c>
      <c r="T590" s="6" t="e">
        <f t="shared" si="417"/>
        <v>#VALUE!</v>
      </c>
      <c r="U590" s="6" t="e">
        <f t="shared" si="418"/>
        <v>#VALUE!</v>
      </c>
      <c r="V590" s="6" t="e">
        <f t="shared" si="419"/>
        <v>#VALUE!</v>
      </c>
      <c r="W590" s="6" t="e">
        <f t="shared" si="420"/>
        <v>#VALUE!</v>
      </c>
      <c r="X590" s="6" t="e">
        <f t="shared" si="421"/>
        <v>#VALUE!</v>
      </c>
      <c r="Y590" s="6" t="e">
        <f t="shared" si="422"/>
        <v>#VALUE!</v>
      </c>
      <c r="Z590" s="6" t="e">
        <f t="shared" si="423"/>
        <v>#VALUE!</v>
      </c>
      <c r="AA590" s="6" t="e">
        <f t="shared" si="424"/>
        <v>#VALUE!</v>
      </c>
      <c r="AB590" s="6">
        <f t="shared" si="425"/>
        <v>65</v>
      </c>
      <c r="AC590" s="6" t="e">
        <f t="shared" si="426"/>
        <v>#VALUE!</v>
      </c>
      <c r="AD590" s="6" t="e">
        <f t="shared" si="427"/>
        <v>#VALUE!</v>
      </c>
      <c r="AE590" s="6" t="e">
        <f t="shared" si="428"/>
        <v>#VALUE!</v>
      </c>
      <c r="AF590" s="6" t="e">
        <f t="shared" si="429"/>
        <v>#VALUE!</v>
      </c>
      <c r="AG590" s="6" t="e">
        <f t="shared" si="430"/>
        <v>#VALUE!</v>
      </c>
      <c r="AH590" s="6"/>
      <c r="AI590" s="6">
        <f t="shared" si="431"/>
        <v>63</v>
      </c>
      <c r="AJ590" s="6" t="str">
        <f t="shared" si="432"/>
        <v>רת</v>
      </c>
      <c r="AK590" s="6" t="e">
        <f t="shared" si="433"/>
        <v>#VALUE!</v>
      </c>
      <c r="AL590" s="6" t="e">
        <f t="shared" si="434"/>
        <v>#VALUE!</v>
      </c>
      <c r="AM590" s="6" t="e">
        <f t="shared" si="435"/>
        <v>#VALUE!</v>
      </c>
      <c r="AN590" s="6" t="e">
        <f t="shared" si="436"/>
        <v>#VALUE!</v>
      </c>
      <c r="AO590" s="6" t="e">
        <f t="shared" si="437"/>
        <v>#VALUE!</v>
      </c>
      <c r="AP590" s="6">
        <f t="shared" si="438"/>
        <v>2</v>
      </c>
      <c r="AQ590" s="6" t="e">
        <f t="shared" si="439"/>
        <v>#VALUE!</v>
      </c>
      <c r="AR590" s="6" t="e">
        <f t="shared" si="440"/>
        <v>#VALUE!</v>
      </c>
      <c r="AS590" s="6" t="e">
        <f t="shared" si="441"/>
        <v>#VALUE!</v>
      </c>
      <c r="AT590" s="6" t="e">
        <f t="shared" si="442"/>
        <v>#VALUE!</v>
      </c>
      <c r="AU590" s="6" t="e">
        <f t="shared" si="443"/>
        <v>#VALUE!</v>
      </c>
      <c r="AV590" s="12">
        <f>IFERROR(VLOOKUP(K590,'prika 24h list'!A:B,2,FALSE),0)</f>
        <v>0</v>
      </c>
    </row>
    <row r="591" spans="1:48" ht="187.2" x14ac:dyDescent="0.3">
      <c r="A591" s="1" t="s">
        <v>592</v>
      </c>
      <c r="B591" s="1">
        <v>3124188</v>
      </c>
      <c r="C591" s="16" t="s">
        <v>896</v>
      </c>
      <c r="D591" s="6">
        <f t="shared" si="401"/>
        <v>17</v>
      </c>
      <c r="E591" s="6" t="str">
        <f t="shared" si="402"/>
        <v>קף 12</v>
      </c>
      <c r="F591" s="6">
        <f t="shared" si="403"/>
        <v>3</v>
      </c>
      <c r="G591" s="6">
        <f t="shared" si="404"/>
        <v>5</v>
      </c>
      <c r="H591" s="6">
        <f t="shared" si="405"/>
        <v>12</v>
      </c>
      <c r="I591" s="6">
        <f t="shared" si="406"/>
        <v>21</v>
      </c>
      <c r="J591" s="6">
        <f t="shared" si="407"/>
        <v>212</v>
      </c>
      <c r="K591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91" s="6">
        <f t="shared" si="409"/>
        <v>80</v>
      </c>
      <c r="M591" s="6">
        <f t="shared" si="410"/>
        <v>93</v>
      </c>
      <c r="N591" s="6" t="str">
        <f t="shared" si="411"/>
        <v>08:00</v>
      </c>
      <c r="O591" s="6">
        <f t="shared" si="412"/>
        <v>102</v>
      </c>
      <c r="P591" s="6" t="str">
        <f t="shared" si="413"/>
        <v>15:00</v>
      </c>
      <c r="Q591" s="6">
        <f t="shared" si="414"/>
        <v>192</v>
      </c>
      <c r="R591" s="6" t="str">
        <f t="shared" si="415"/>
        <v>00 ביתר הימים והשעות החניה במקום החניה הראשון הצמוד לתמרור זה מיועד לרכב הנושא תג נכה בלבד</v>
      </c>
      <c r="S591" s="6" t="e">
        <f t="shared" si="416"/>
        <v>#VALUE!</v>
      </c>
      <c r="T591" s="6" t="e">
        <f t="shared" si="417"/>
        <v>#VALUE!</v>
      </c>
      <c r="U591" s="6" t="e">
        <f t="shared" si="418"/>
        <v>#VALUE!</v>
      </c>
      <c r="V591" s="6" t="e">
        <f t="shared" si="419"/>
        <v>#VALUE!</v>
      </c>
      <c r="W591" s="6" t="e">
        <f t="shared" si="420"/>
        <v>#VALUE!</v>
      </c>
      <c r="X591" s="6" t="e">
        <f t="shared" si="421"/>
        <v>#VALUE!</v>
      </c>
      <c r="Y591" s="6" t="e">
        <f t="shared" si="422"/>
        <v>#VALUE!</v>
      </c>
      <c r="Z591" s="6" t="e">
        <f t="shared" si="423"/>
        <v>#VALUE!</v>
      </c>
      <c r="AA591" s="6" t="e">
        <f t="shared" si="424"/>
        <v>#VALUE!</v>
      </c>
      <c r="AB591" s="6">
        <f t="shared" si="425"/>
        <v>192</v>
      </c>
      <c r="AC591" s="6" t="e">
        <f t="shared" si="426"/>
        <v>#VALUE!</v>
      </c>
      <c r="AD591" s="6" t="e">
        <f t="shared" si="427"/>
        <v>#VALUE!</v>
      </c>
      <c r="AE591" s="6" t="e">
        <f t="shared" si="428"/>
        <v>#VALUE!</v>
      </c>
      <c r="AF591" s="6" t="e">
        <f t="shared" si="429"/>
        <v>#VALUE!</v>
      </c>
      <c r="AG591" s="6" t="e">
        <f t="shared" si="430"/>
        <v>#VALUE!</v>
      </c>
      <c r="AH591" s="6"/>
      <c r="AI591" s="6">
        <f t="shared" si="431"/>
        <v>190</v>
      </c>
      <c r="AJ591" s="6" t="str">
        <f t="shared" si="432"/>
        <v>בד</v>
      </c>
      <c r="AK591" s="6" t="e">
        <f t="shared" si="433"/>
        <v>#VALUE!</v>
      </c>
      <c r="AL591" s="6" t="e">
        <f t="shared" si="434"/>
        <v>#VALUE!</v>
      </c>
      <c r="AM591" s="6" t="e">
        <f t="shared" si="435"/>
        <v>#VALUE!</v>
      </c>
      <c r="AN591" s="6" t="e">
        <f t="shared" si="436"/>
        <v>#VALUE!</v>
      </c>
      <c r="AO591" s="6" t="e">
        <f t="shared" si="437"/>
        <v>#VALUE!</v>
      </c>
      <c r="AP591" s="6">
        <f t="shared" si="438"/>
        <v>2</v>
      </c>
      <c r="AQ591" s="6" t="e">
        <f t="shared" si="439"/>
        <v>#VALUE!</v>
      </c>
      <c r="AR591" s="6" t="e">
        <f t="shared" si="440"/>
        <v>#VALUE!</v>
      </c>
      <c r="AS591" s="6" t="e">
        <f t="shared" si="441"/>
        <v>#VALUE!</v>
      </c>
      <c r="AT591" s="6" t="e">
        <f t="shared" si="442"/>
        <v>#VALUE!</v>
      </c>
      <c r="AU591" s="6" t="e">
        <f t="shared" si="443"/>
        <v>#VALUE!</v>
      </c>
      <c r="AV591" s="12">
        <f>IFERROR(VLOOKUP(K591,'prika 24h list'!A:B,2,FALSE),0)</f>
        <v>0</v>
      </c>
    </row>
    <row r="592" spans="1:48" ht="201.6" x14ac:dyDescent="0.3">
      <c r="A592" s="1" t="s">
        <v>593</v>
      </c>
      <c r="B592" s="1">
        <v>3124194</v>
      </c>
      <c r="C592" s="16" t="s">
        <v>1103</v>
      </c>
      <c r="D592" s="6" t="e">
        <f t="shared" si="401"/>
        <v>#VALUE!</v>
      </c>
      <c r="E592" s="6" t="e">
        <f t="shared" si="402"/>
        <v>#VALUE!</v>
      </c>
      <c r="F592" s="6" t="e">
        <f t="shared" si="403"/>
        <v>#VALUE!</v>
      </c>
      <c r="G592" s="6" t="e">
        <f t="shared" si="404"/>
        <v>#VALUE!</v>
      </c>
      <c r="H592" s="6" t="e">
        <f t="shared" si="405"/>
        <v>#VALUE!</v>
      </c>
      <c r="I592" s="6">
        <f t="shared" si="406"/>
        <v>14</v>
      </c>
      <c r="J592" s="6">
        <f t="shared" si="407"/>
        <v>224</v>
      </c>
      <c r="K592" s="9" t="str">
        <f t="shared" si="408"/>
        <v>פריקה וטעינה רציפה מותרת לכלי רכב המוגדרים ברישיונם "משא" "מסחרי" ו"אחוד" בימי א' עד ו' וערבי חג ' מ 07:00 עד 12:00 ביתר הימים והשעות החניה בשני מקום החניה הראשונים הצמודים לתמרור זה מיועד לרכב הנושא תג נכה בלבד</v>
      </c>
      <c r="L592" s="6" t="e">
        <f t="shared" si="409"/>
        <v>#VALUE!</v>
      </c>
      <c r="M592" s="6" t="e">
        <f t="shared" si="410"/>
        <v>#VALUE!</v>
      </c>
      <c r="N592" s="6" t="e">
        <f t="shared" si="411"/>
        <v>#VALUE!</v>
      </c>
      <c r="O592" s="6" t="e">
        <f t="shared" si="412"/>
        <v>#VALUE!</v>
      </c>
      <c r="P592" s="6" t="e">
        <f t="shared" si="413"/>
        <v>#VALUE!</v>
      </c>
      <c r="Q592" s="6">
        <f t="shared" si="414"/>
        <v>211</v>
      </c>
      <c r="R592" s="6" t="e">
        <f t="shared" si="415"/>
        <v>#VALUE!</v>
      </c>
      <c r="S592" s="6" t="e">
        <f t="shared" si="416"/>
        <v>#VALUE!</v>
      </c>
      <c r="T592" s="6" t="e">
        <f t="shared" si="417"/>
        <v>#VALUE!</v>
      </c>
      <c r="U592" s="6" t="e">
        <f t="shared" si="418"/>
        <v>#VALUE!</v>
      </c>
      <c r="V592" s="6" t="e">
        <f t="shared" si="419"/>
        <v>#VALUE!</v>
      </c>
      <c r="W592" s="6">
        <f t="shared" si="420"/>
        <v>80</v>
      </c>
      <c r="X592" s="6">
        <f t="shared" si="421"/>
        <v>104</v>
      </c>
      <c r="Y592" s="6" t="str">
        <f t="shared" si="422"/>
        <v>07:00</v>
      </c>
      <c r="Z592" s="6">
        <f t="shared" si="423"/>
        <v>113</v>
      </c>
      <c r="AA592" s="6" t="str">
        <f t="shared" si="424"/>
        <v>12:00</v>
      </c>
      <c r="AB592" s="6">
        <f t="shared" si="425"/>
        <v>211</v>
      </c>
      <c r="AC592" s="6" t="str">
        <f t="shared" si="426"/>
        <v>00 ביתר הימים והשעות החניה בשני מקום החניה הראשונים הצמודים לתמרור זה מיועד לרכב הנושא תג נכה בלבד</v>
      </c>
      <c r="AD592" s="6" t="e">
        <f t="shared" si="427"/>
        <v>#VALUE!</v>
      </c>
      <c r="AE592" s="6" t="e">
        <f t="shared" si="428"/>
        <v>#VALUE!</v>
      </c>
      <c r="AF592" s="6" t="e">
        <f t="shared" si="429"/>
        <v>#VALUE!</v>
      </c>
      <c r="AG592" s="6" t="e">
        <f t="shared" si="430"/>
        <v>#VALUE!</v>
      </c>
      <c r="AH592" s="6"/>
      <c r="AI592" s="6">
        <f t="shared" si="431"/>
        <v>209</v>
      </c>
      <c r="AJ592" s="6" t="str">
        <f t="shared" si="432"/>
        <v>בד</v>
      </c>
      <c r="AK592" s="6" t="e">
        <f t="shared" si="433"/>
        <v>#VALUE!</v>
      </c>
      <c r="AL592" s="6" t="e">
        <f t="shared" si="434"/>
        <v>#VALUE!</v>
      </c>
      <c r="AM592" s="6" t="e">
        <f t="shared" si="435"/>
        <v>#VALUE!</v>
      </c>
      <c r="AN592" s="6" t="e">
        <f t="shared" si="436"/>
        <v>#VALUE!</v>
      </c>
      <c r="AO592" s="6" t="e">
        <f t="shared" si="437"/>
        <v>#VALUE!</v>
      </c>
      <c r="AP592" s="6">
        <f t="shared" si="438"/>
        <v>2</v>
      </c>
      <c r="AQ592" s="6" t="e">
        <f t="shared" si="439"/>
        <v>#VALUE!</v>
      </c>
      <c r="AR592" s="6" t="e">
        <f t="shared" si="440"/>
        <v>#VALUE!</v>
      </c>
      <c r="AS592" s="6" t="e">
        <f t="shared" si="441"/>
        <v>#VALUE!</v>
      </c>
      <c r="AT592" s="6" t="e">
        <f t="shared" si="442"/>
        <v>#VALUE!</v>
      </c>
      <c r="AU592" s="6" t="e">
        <f t="shared" si="443"/>
        <v>#VALUE!</v>
      </c>
      <c r="AV592" s="12">
        <f>IFERROR(VLOOKUP(K592,'prika 24h list'!A:B,2,FALSE),0)</f>
        <v>0</v>
      </c>
    </row>
    <row r="593" spans="1:48" ht="187.2" x14ac:dyDescent="0.3">
      <c r="A593" s="1" t="s">
        <v>594</v>
      </c>
      <c r="B593" s="1">
        <v>3124327</v>
      </c>
      <c r="C593" s="16" t="s">
        <v>1104</v>
      </c>
      <c r="D593" s="6">
        <f t="shared" si="401"/>
        <v>17</v>
      </c>
      <c r="E593" s="6" t="str">
        <f t="shared" si="402"/>
        <v>קף 12</v>
      </c>
      <c r="F593" s="6">
        <f t="shared" si="403"/>
        <v>3</v>
      </c>
      <c r="G593" s="6">
        <f t="shared" si="404"/>
        <v>5</v>
      </c>
      <c r="H593" s="6">
        <f t="shared" si="405"/>
        <v>12</v>
      </c>
      <c r="I593" s="6">
        <f t="shared" si="406"/>
        <v>21</v>
      </c>
      <c r="J593" s="6">
        <f t="shared" si="407"/>
        <v>212</v>
      </c>
      <c r="K593" s="9" t="str">
        <f t="shared" si="408"/>
        <v>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v>
      </c>
      <c r="L593" s="6">
        <f t="shared" si="409"/>
        <v>80</v>
      </c>
      <c r="M593" s="6">
        <f t="shared" si="410"/>
        <v>93</v>
      </c>
      <c r="N593" s="6" t="str">
        <f t="shared" si="411"/>
        <v>07:00</v>
      </c>
      <c r="O593" s="6">
        <f t="shared" si="412"/>
        <v>102</v>
      </c>
      <c r="P593" s="6" t="str">
        <f t="shared" si="413"/>
        <v>16:00</v>
      </c>
      <c r="Q593" s="6">
        <f t="shared" si="414"/>
        <v>192</v>
      </c>
      <c r="R593" s="6" t="str">
        <f t="shared" si="415"/>
        <v>00 ביתר הימים והשעות החניה במקום החניה הראשון הצמוד לתמרור זה מיועד לרכב הנושא תג נכה בלבד</v>
      </c>
      <c r="S593" s="6" t="e">
        <f t="shared" si="416"/>
        <v>#VALUE!</v>
      </c>
      <c r="T593" s="6" t="e">
        <f t="shared" si="417"/>
        <v>#VALUE!</v>
      </c>
      <c r="U593" s="6" t="e">
        <f t="shared" si="418"/>
        <v>#VALUE!</v>
      </c>
      <c r="V593" s="6" t="e">
        <f t="shared" si="419"/>
        <v>#VALUE!</v>
      </c>
      <c r="W593" s="6" t="e">
        <f t="shared" si="420"/>
        <v>#VALUE!</v>
      </c>
      <c r="X593" s="6" t="e">
        <f t="shared" si="421"/>
        <v>#VALUE!</v>
      </c>
      <c r="Y593" s="6" t="e">
        <f t="shared" si="422"/>
        <v>#VALUE!</v>
      </c>
      <c r="Z593" s="6" t="e">
        <f t="shared" si="423"/>
        <v>#VALUE!</v>
      </c>
      <c r="AA593" s="6" t="e">
        <f t="shared" si="424"/>
        <v>#VALUE!</v>
      </c>
      <c r="AB593" s="6">
        <f t="shared" si="425"/>
        <v>192</v>
      </c>
      <c r="AC593" s="6" t="e">
        <f t="shared" si="426"/>
        <v>#VALUE!</v>
      </c>
      <c r="AD593" s="6" t="e">
        <f t="shared" si="427"/>
        <v>#VALUE!</v>
      </c>
      <c r="AE593" s="6" t="e">
        <f t="shared" si="428"/>
        <v>#VALUE!</v>
      </c>
      <c r="AF593" s="6" t="e">
        <f t="shared" si="429"/>
        <v>#VALUE!</v>
      </c>
      <c r="AG593" s="6" t="e">
        <f t="shared" si="430"/>
        <v>#VALUE!</v>
      </c>
      <c r="AH593" s="6"/>
      <c r="AI593" s="6">
        <f t="shared" si="431"/>
        <v>190</v>
      </c>
      <c r="AJ593" s="6" t="str">
        <f t="shared" si="432"/>
        <v>בד</v>
      </c>
      <c r="AK593" s="6" t="e">
        <f t="shared" si="433"/>
        <v>#VALUE!</v>
      </c>
      <c r="AL593" s="6" t="e">
        <f t="shared" si="434"/>
        <v>#VALUE!</v>
      </c>
      <c r="AM593" s="6" t="e">
        <f t="shared" si="435"/>
        <v>#VALUE!</v>
      </c>
      <c r="AN593" s="6" t="e">
        <f t="shared" si="436"/>
        <v>#VALUE!</v>
      </c>
      <c r="AO593" s="6" t="e">
        <f t="shared" si="437"/>
        <v>#VALUE!</v>
      </c>
      <c r="AP593" s="6">
        <f t="shared" si="438"/>
        <v>2</v>
      </c>
      <c r="AQ593" s="6" t="e">
        <f t="shared" si="439"/>
        <v>#VALUE!</v>
      </c>
      <c r="AR593" s="6" t="e">
        <f t="shared" si="440"/>
        <v>#VALUE!</v>
      </c>
      <c r="AS593" s="6" t="e">
        <f t="shared" si="441"/>
        <v>#VALUE!</v>
      </c>
      <c r="AT593" s="6" t="e">
        <f t="shared" si="442"/>
        <v>#VALUE!</v>
      </c>
      <c r="AU593" s="6" t="e">
        <f t="shared" si="443"/>
        <v>#VALUE!</v>
      </c>
      <c r="AV593" s="12">
        <f>IFERROR(VLOOKUP(K593,'prika 24h list'!A:B,2,FALSE),0)</f>
        <v>0</v>
      </c>
    </row>
    <row r="594" spans="1:48" ht="187.2" x14ac:dyDescent="0.3">
      <c r="A594" s="1" t="s">
        <v>595</v>
      </c>
      <c r="B594" s="1">
        <v>3124329</v>
      </c>
      <c r="C594" s="16" t="s">
        <v>875</v>
      </c>
      <c r="D594" s="6">
        <f t="shared" si="401"/>
        <v>17</v>
      </c>
      <c r="E594" s="6" t="str">
        <f t="shared" si="402"/>
        <v>קף 12</v>
      </c>
      <c r="F594" s="6">
        <f t="shared" si="403"/>
        <v>3</v>
      </c>
      <c r="G594" s="6">
        <f t="shared" si="404"/>
        <v>5</v>
      </c>
      <c r="H594" s="6">
        <f t="shared" si="405"/>
        <v>12</v>
      </c>
      <c r="I594" s="6">
        <f t="shared" si="406"/>
        <v>21</v>
      </c>
      <c r="J594" s="6">
        <f t="shared" si="407"/>
        <v>212</v>
      </c>
      <c r="K594" s="9" t="str">
        <f t="shared" si="408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94" s="6">
        <f t="shared" si="409"/>
        <v>80</v>
      </c>
      <c r="M594" s="6">
        <f t="shared" si="410"/>
        <v>93</v>
      </c>
      <c r="N594" s="6" t="str">
        <f t="shared" si="411"/>
        <v>09:00</v>
      </c>
      <c r="O594" s="6">
        <f t="shared" si="412"/>
        <v>102</v>
      </c>
      <c r="P594" s="6" t="str">
        <f t="shared" si="413"/>
        <v>15:00</v>
      </c>
      <c r="Q594" s="6">
        <f t="shared" si="414"/>
        <v>192</v>
      </c>
      <c r="R594" s="6" t="str">
        <f t="shared" si="415"/>
        <v>00 ביתר הימים והשעות החניה במקום החניה הראשון הצמוד לתמרור זה מיועד לרכב הנושא תג נכה בלבד</v>
      </c>
      <c r="S594" s="6" t="e">
        <f t="shared" si="416"/>
        <v>#VALUE!</v>
      </c>
      <c r="T594" s="6" t="e">
        <f t="shared" si="417"/>
        <v>#VALUE!</v>
      </c>
      <c r="U594" s="6" t="e">
        <f t="shared" si="418"/>
        <v>#VALUE!</v>
      </c>
      <c r="V594" s="6" t="e">
        <f t="shared" si="419"/>
        <v>#VALUE!</v>
      </c>
      <c r="W594" s="6" t="e">
        <f t="shared" si="420"/>
        <v>#VALUE!</v>
      </c>
      <c r="X594" s="6" t="e">
        <f t="shared" si="421"/>
        <v>#VALUE!</v>
      </c>
      <c r="Y594" s="6" t="e">
        <f t="shared" si="422"/>
        <v>#VALUE!</v>
      </c>
      <c r="Z594" s="6" t="e">
        <f t="shared" si="423"/>
        <v>#VALUE!</v>
      </c>
      <c r="AA594" s="6" t="e">
        <f t="shared" si="424"/>
        <v>#VALUE!</v>
      </c>
      <c r="AB594" s="6">
        <f t="shared" si="425"/>
        <v>192</v>
      </c>
      <c r="AC594" s="6" t="e">
        <f t="shared" si="426"/>
        <v>#VALUE!</v>
      </c>
      <c r="AD594" s="6" t="e">
        <f t="shared" si="427"/>
        <v>#VALUE!</v>
      </c>
      <c r="AE594" s="6" t="e">
        <f t="shared" si="428"/>
        <v>#VALUE!</v>
      </c>
      <c r="AF594" s="6" t="e">
        <f t="shared" si="429"/>
        <v>#VALUE!</v>
      </c>
      <c r="AG594" s="6" t="e">
        <f t="shared" si="430"/>
        <v>#VALUE!</v>
      </c>
      <c r="AH594" s="6"/>
      <c r="AI594" s="6">
        <f t="shared" si="431"/>
        <v>190</v>
      </c>
      <c r="AJ594" s="6" t="str">
        <f t="shared" si="432"/>
        <v>בד</v>
      </c>
      <c r="AK594" s="6" t="e">
        <f t="shared" si="433"/>
        <v>#VALUE!</v>
      </c>
      <c r="AL594" s="6" t="e">
        <f t="shared" si="434"/>
        <v>#VALUE!</v>
      </c>
      <c r="AM594" s="6" t="e">
        <f t="shared" si="435"/>
        <v>#VALUE!</v>
      </c>
      <c r="AN594" s="6" t="e">
        <f t="shared" si="436"/>
        <v>#VALUE!</v>
      </c>
      <c r="AO594" s="6" t="e">
        <f t="shared" si="437"/>
        <v>#VALUE!</v>
      </c>
      <c r="AP594" s="6">
        <f t="shared" si="438"/>
        <v>2</v>
      </c>
      <c r="AQ594" s="6" t="e">
        <f t="shared" si="439"/>
        <v>#VALUE!</v>
      </c>
      <c r="AR594" s="6" t="e">
        <f t="shared" si="440"/>
        <v>#VALUE!</v>
      </c>
      <c r="AS594" s="6" t="e">
        <f t="shared" si="441"/>
        <v>#VALUE!</v>
      </c>
      <c r="AT594" s="6" t="e">
        <f t="shared" si="442"/>
        <v>#VALUE!</v>
      </c>
      <c r="AU594" s="6" t="e">
        <f t="shared" si="443"/>
        <v>#VALUE!</v>
      </c>
      <c r="AV594" s="12">
        <f>IFERROR(VLOOKUP(K594,'prika 24h list'!A:B,2,FALSE),0)</f>
        <v>0</v>
      </c>
    </row>
    <row r="595" spans="1:48" ht="172.8" x14ac:dyDescent="0.3">
      <c r="A595" s="1" t="s">
        <v>596</v>
      </c>
      <c r="B595" s="1">
        <v>3124524</v>
      </c>
      <c r="C595" s="16" t="s">
        <v>1105</v>
      </c>
      <c r="D595" s="6" t="e">
        <f t="shared" si="401"/>
        <v>#VALUE!</v>
      </c>
      <c r="E595" s="6" t="e">
        <f t="shared" si="402"/>
        <v>#VALUE!</v>
      </c>
      <c r="F595" s="6" t="e">
        <f t="shared" si="403"/>
        <v>#VALUE!</v>
      </c>
      <c r="G595" s="6" t="e">
        <f t="shared" si="404"/>
        <v>#VALUE!</v>
      </c>
      <c r="H595" s="6" t="e">
        <f t="shared" si="405"/>
        <v>#VALUE!</v>
      </c>
      <c r="I595" s="6">
        <f t="shared" si="406"/>
        <v>14</v>
      </c>
      <c r="J595" s="6">
        <f t="shared" si="407"/>
        <v>216</v>
      </c>
      <c r="K595" s="9" t="str">
        <f t="shared" si="408"/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</v>
      </c>
      <c r="L595" s="6">
        <f t="shared" si="409"/>
        <v>81</v>
      </c>
      <c r="M595" s="6">
        <f t="shared" si="410"/>
        <v>94</v>
      </c>
      <c r="N595" s="6" t="str">
        <f t="shared" si="411"/>
        <v>07:00</v>
      </c>
      <c r="O595" s="6">
        <f t="shared" si="412"/>
        <v>103</v>
      </c>
      <c r="P595" s="6" t="str">
        <f t="shared" si="413"/>
        <v>17:00</v>
      </c>
      <c r="Q595" s="6">
        <f t="shared" si="414"/>
        <v>108</v>
      </c>
      <c r="R595" s="6" t="str">
        <f t="shared" si="415"/>
        <v>00 ו'</v>
      </c>
      <c r="S595" s="6" t="e">
        <f t="shared" si="416"/>
        <v>#VALUE!</v>
      </c>
      <c r="T595" s="6" t="e">
        <f t="shared" si="417"/>
        <v>#VALUE!</v>
      </c>
      <c r="U595" s="6" t="e">
        <f t="shared" si="418"/>
        <v>#VALUE!</v>
      </c>
      <c r="V595" s="6" t="e">
        <f t="shared" si="419"/>
        <v>#VALUE!</v>
      </c>
      <c r="W595" s="6" t="e">
        <f t="shared" si="420"/>
        <v>#VALUE!</v>
      </c>
      <c r="X595" s="6" t="e">
        <f t="shared" si="421"/>
        <v>#VALUE!</v>
      </c>
      <c r="Y595" s="6" t="e">
        <f t="shared" si="422"/>
        <v>#VALUE!</v>
      </c>
      <c r="Z595" s="6" t="e">
        <f t="shared" si="423"/>
        <v>#VALUE!</v>
      </c>
      <c r="AA595" s="6" t="e">
        <f t="shared" si="424"/>
        <v>#VALUE!</v>
      </c>
      <c r="AB595" s="6">
        <f t="shared" si="425"/>
        <v>203</v>
      </c>
      <c r="AC595" s="6" t="e">
        <f t="shared" si="426"/>
        <v>#VALUE!</v>
      </c>
      <c r="AD595" s="6" t="e">
        <f t="shared" si="427"/>
        <v>#VALUE!</v>
      </c>
      <c r="AE595" s="6" t="e">
        <f t="shared" si="428"/>
        <v>#VALUE!</v>
      </c>
      <c r="AF595" s="6" t="e">
        <f t="shared" si="429"/>
        <v>#VALUE!</v>
      </c>
      <c r="AG595" s="6" t="e">
        <f t="shared" si="430"/>
        <v>#VALUE!</v>
      </c>
      <c r="AH595" s="6"/>
      <c r="AI595" s="6">
        <f t="shared" si="431"/>
        <v>106</v>
      </c>
      <c r="AJ595" s="6" t="str">
        <f t="shared" si="432"/>
        <v>ו' וערבי חג מ 07:00 עד 13:00 רכב חונה בניגוד לחוק יגרר ביתר הימים והשעות החניהמותרת לכל סוגי הרכב</v>
      </c>
      <c r="AK595" s="6">
        <f t="shared" si="433"/>
        <v>1</v>
      </c>
      <c r="AL595" s="6">
        <f t="shared" si="434"/>
        <v>17</v>
      </c>
      <c r="AM595" s="6" t="str">
        <f t="shared" si="435"/>
        <v>07:00</v>
      </c>
      <c r="AN595" s="6">
        <f t="shared" si="436"/>
        <v>26</v>
      </c>
      <c r="AO595" s="6" t="str">
        <f t="shared" si="437"/>
        <v>13:00</v>
      </c>
      <c r="AP595" s="6">
        <f t="shared" si="438"/>
        <v>97</v>
      </c>
      <c r="AQ595" s="6" t="str">
        <f t="shared" si="439"/>
        <v>00 רכב חונה בניגוד לחוק יגרר ביתר הימים והשעות החניהמותרת לכל סוגי הרכב</v>
      </c>
      <c r="AR595" s="6" t="e">
        <f t="shared" si="440"/>
        <v>#VALUE!</v>
      </c>
      <c r="AS595" s="6" t="e">
        <f t="shared" si="441"/>
        <v>#VALUE!</v>
      </c>
      <c r="AT595" s="6" t="e">
        <f t="shared" si="442"/>
        <v>#VALUE!</v>
      </c>
      <c r="AU595" s="6" t="e">
        <f t="shared" si="443"/>
        <v>#VALUE!</v>
      </c>
      <c r="AV595" s="12">
        <f>IFERROR(VLOOKUP(K595,'prika 24h list'!A:B,2,FALSE),0)</f>
        <v>0</v>
      </c>
    </row>
    <row r="596" spans="1:48" ht="172.8" x14ac:dyDescent="0.3">
      <c r="A596" s="1" t="s">
        <v>597</v>
      </c>
      <c r="B596" s="1">
        <v>3124525</v>
      </c>
      <c r="C596" s="16" t="s">
        <v>1105</v>
      </c>
      <c r="D596" s="6" t="e">
        <f t="shared" si="401"/>
        <v>#VALUE!</v>
      </c>
      <c r="E596" s="6" t="e">
        <f t="shared" si="402"/>
        <v>#VALUE!</v>
      </c>
      <c r="F596" s="6" t="e">
        <f t="shared" si="403"/>
        <v>#VALUE!</v>
      </c>
      <c r="G596" s="6" t="e">
        <f t="shared" si="404"/>
        <v>#VALUE!</v>
      </c>
      <c r="H596" s="6" t="e">
        <f t="shared" si="405"/>
        <v>#VALUE!</v>
      </c>
      <c r="I596" s="6">
        <f t="shared" si="406"/>
        <v>14</v>
      </c>
      <c r="J596" s="6">
        <f t="shared" si="407"/>
        <v>216</v>
      </c>
      <c r="K596" s="9" t="str">
        <f t="shared" si="408"/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</v>
      </c>
      <c r="L596" s="6">
        <f t="shared" si="409"/>
        <v>81</v>
      </c>
      <c r="M596" s="6">
        <f t="shared" si="410"/>
        <v>94</v>
      </c>
      <c r="N596" s="6" t="str">
        <f t="shared" si="411"/>
        <v>07:00</v>
      </c>
      <c r="O596" s="6">
        <f t="shared" si="412"/>
        <v>103</v>
      </c>
      <c r="P596" s="6" t="str">
        <f t="shared" si="413"/>
        <v>17:00</v>
      </c>
      <c r="Q596" s="6">
        <f t="shared" si="414"/>
        <v>108</v>
      </c>
      <c r="R596" s="6" t="str">
        <f t="shared" si="415"/>
        <v>00 ו'</v>
      </c>
      <c r="S596" s="6" t="e">
        <f t="shared" si="416"/>
        <v>#VALUE!</v>
      </c>
      <c r="T596" s="6" t="e">
        <f t="shared" si="417"/>
        <v>#VALUE!</v>
      </c>
      <c r="U596" s="6" t="e">
        <f t="shared" si="418"/>
        <v>#VALUE!</v>
      </c>
      <c r="V596" s="6" t="e">
        <f t="shared" si="419"/>
        <v>#VALUE!</v>
      </c>
      <c r="W596" s="6" t="e">
        <f t="shared" si="420"/>
        <v>#VALUE!</v>
      </c>
      <c r="X596" s="6" t="e">
        <f t="shared" si="421"/>
        <v>#VALUE!</v>
      </c>
      <c r="Y596" s="6" t="e">
        <f t="shared" si="422"/>
        <v>#VALUE!</v>
      </c>
      <c r="Z596" s="6" t="e">
        <f t="shared" si="423"/>
        <v>#VALUE!</v>
      </c>
      <c r="AA596" s="6" t="e">
        <f t="shared" si="424"/>
        <v>#VALUE!</v>
      </c>
      <c r="AB596" s="6">
        <f t="shared" si="425"/>
        <v>203</v>
      </c>
      <c r="AC596" s="6" t="e">
        <f t="shared" si="426"/>
        <v>#VALUE!</v>
      </c>
      <c r="AD596" s="6" t="e">
        <f t="shared" si="427"/>
        <v>#VALUE!</v>
      </c>
      <c r="AE596" s="6" t="e">
        <f t="shared" si="428"/>
        <v>#VALUE!</v>
      </c>
      <c r="AF596" s="6" t="e">
        <f t="shared" si="429"/>
        <v>#VALUE!</v>
      </c>
      <c r="AG596" s="6" t="e">
        <f t="shared" si="430"/>
        <v>#VALUE!</v>
      </c>
      <c r="AH596" s="6"/>
      <c r="AI596" s="6">
        <f t="shared" si="431"/>
        <v>106</v>
      </c>
      <c r="AJ596" s="6" t="str">
        <f t="shared" si="432"/>
        <v>ו' וערבי חג מ 07:00 עד 13:00 רכב חונה בניגוד לחוק יגרר ביתר הימים והשעות החניהמותרת לכל סוגי הרכב</v>
      </c>
      <c r="AK596" s="6">
        <f t="shared" si="433"/>
        <v>1</v>
      </c>
      <c r="AL596" s="6">
        <f t="shared" si="434"/>
        <v>17</v>
      </c>
      <c r="AM596" s="6" t="str">
        <f t="shared" si="435"/>
        <v>07:00</v>
      </c>
      <c r="AN596" s="6">
        <f t="shared" si="436"/>
        <v>26</v>
      </c>
      <c r="AO596" s="6" t="str">
        <f t="shared" si="437"/>
        <v>13:00</v>
      </c>
      <c r="AP596" s="6">
        <f t="shared" si="438"/>
        <v>97</v>
      </c>
      <c r="AQ596" s="6" t="str">
        <f t="shared" si="439"/>
        <v>00 רכב חונה בניגוד לחוק יגרר ביתר הימים והשעות החניהמותרת לכל סוגי הרכב</v>
      </c>
      <c r="AR596" s="6" t="e">
        <f t="shared" si="440"/>
        <v>#VALUE!</v>
      </c>
      <c r="AS596" s="6" t="e">
        <f t="shared" si="441"/>
        <v>#VALUE!</v>
      </c>
      <c r="AT596" s="6" t="e">
        <f t="shared" si="442"/>
        <v>#VALUE!</v>
      </c>
      <c r="AU596" s="6" t="e">
        <f t="shared" si="443"/>
        <v>#VALUE!</v>
      </c>
      <c r="AV596" s="12">
        <f>IFERROR(VLOOKUP(K596,'prika 24h list'!A:B,2,FALSE),0)</f>
        <v>0</v>
      </c>
    </row>
    <row r="597" spans="1:48" ht="187.2" x14ac:dyDescent="0.3">
      <c r="A597" s="1" t="s">
        <v>598</v>
      </c>
      <c r="B597" s="1">
        <v>3124538</v>
      </c>
      <c r="C597" s="16" t="s">
        <v>884</v>
      </c>
      <c r="D597" s="6">
        <f t="shared" si="401"/>
        <v>17</v>
      </c>
      <c r="E597" s="6" t="str">
        <f t="shared" si="402"/>
        <v>קף 12</v>
      </c>
      <c r="F597" s="6">
        <f t="shared" si="403"/>
        <v>3</v>
      </c>
      <c r="G597" s="6">
        <f t="shared" si="404"/>
        <v>5</v>
      </c>
      <c r="H597" s="6">
        <f t="shared" si="405"/>
        <v>12</v>
      </c>
      <c r="I597" s="6">
        <f t="shared" si="406"/>
        <v>21</v>
      </c>
      <c r="J597" s="6">
        <f t="shared" si="407"/>
        <v>212</v>
      </c>
      <c r="K597" s="9" t="str">
        <f t="shared" si="408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97" s="6">
        <f t="shared" si="409"/>
        <v>80</v>
      </c>
      <c r="M597" s="6">
        <f t="shared" si="410"/>
        <v>93</v>
      </c>
      <c r="N597" s="6" t="str">
        <f t="shared" si="411"/>
        <v>07:00</v>
      </c>
      <c r="O597" s="6">
        <f t="shared" si="412"/>
        <v>102</v>
      </c>
      <c r="P597" s="6" t="str">
        <f t="shared" si="413"/>
        <v>17:00</v>
      </c>
      <c r="Q597" s="6">
        <f t="shared" si="414"/>
        <v>192</v>
      </c>
      <c r="R597" s="6" t="str">
        <f t="shared" si="415"/>
        <v>00 ביתר הימים והשעות החניה במקום החניה הראשון הצמוד לתמרור זה מיועד לרכב הנושא תג נכה בלבד</v>
      </c>
      <c r="S597" s="6" t="e">
        <f t="shared" si="416"/>
        <v>#VALUE!</v>
      </c>
      <c r="T597" s="6" t="e">
        <f t="shared" si="417"/>
        <v>#VALUE!</v>
      </c>
      <c r="U597" s="6" t="e">
        <f t="shared" si="418"/>
        <v>#VALUE!</v>
      </c>
      <c r="V597" s="6" t="e">
        <f t="shared" si="419"/>
        <v>#VALUE!</v>
      </c>
      <c r="W597" s="6" t="e">
        <f t="shared" si="420"/>
        <v>#VALUE!</v>
      </c>
      <c r="X597" s="6" t="e">
        <f t="shared" si="421"/>
        <v>#VALUE!</v>
      </c>
      <c r="Y597" s="6" t="e">
        <f t="shared" si="422"/>
        <v>#VALUE!</v>
      </c>
      <c r="Z597" s="6" t="e">
        <f t="shared" si="423"/>
        <v>#VALUE!</v>
      </c>
      <c r="AA597" s="6" t="e">
        <f t="shared" si="424"/>
        <v>#VALUE!</v>
      </c>
      <c r="AB597" s="6">
        <f t="shared" si="425"/>
        <v>192</v>
      </c>
      <c r="AC597" s="6" t="e">
        <f t="shared" si="426"/>
        <v>#VALUE!</v>
      </c>
      <c r="AD597" s="6" t="e">
        <f t="shared" si="427"/>
        <v>#VALUE!</v>
      </c>
      <c r="AE597" s="6" t="e">
        <f t="shared" si="428"/>
        <v>#VALUE!</v>
      </c>
      <c r="AF597" s="6" t="e">
        <f t="shared" si="429"/>
        <v>#VALUE!</v>
      </c>
      <c r="AG597" s="6" t="e">
        <f t="shared" si="430"/>
        <v>#VALUE!</v>
      </c>
      <c r="AH597" s="6"/>
      <c r="AI597" s="6">
        <f t="shared" si="431"/>
        <v>190</v>
      </c>
      <c r="AJ597" s="6" t="str">
        <f t="shared" si="432"/>
        <v>בד</v>
      </c>
      <c r="AK597" s="6" t="e">
        <f t="shared" si="433"/>
        <v>#VALUE!</v>
      </c>
      <c r="AL597" s="6" t="e">
        <f t="shared" si="434"/>
        <v>#VALUE!</v>
      </c>
      <c r="AM597" s="6" t="e">
        <f t="shared" si="435"/>
        <v>#VALUE!</v>
      </c>
      <c r="AN597" s="6" t="e">
        <f t="shared" si="436"/>
        <v>#VALUE!</v>
      </c>
      <c r="AO597" s="6" t="e">
        <f t="shared" si="437"/>
        <v>#VALUE!</v>
      </c>
      <c r="AP597" s="6">
        <f t="shared" si="438"/>
        <v>2</v>
      </c>
      <c r="AQ597" s="6" t="e">
        <f t="shared" si="439"/>
        <v>#VALUE!</v>
      </c>
      <c r="AR597" s="6" t="e">
        <f t="shared" si="440"/>
        <v>#VALUE!</v>
      </c>
      <c r="AS597" s="6" t="e">
        <f t="shared" si="441"/>
        <v>#VALUE!</v>
      </c>
      <c r="AT597" s="6" t="e">
        <f t="shared" si="442"/>
        <v>#VALUE!</v>
      </c>
      <c r="AU597" s="6" t="e">
        <f t="shared" si="443"/>
        <v>#VALUE!</v>
      </c>
      <c r="AV597" s="12">
        <f>IFERROR(VLOOKUP(K597,'prika 24h list'!A:B,2,FALSE),0)</f>
        <v>0</v>
      </c>
    </row>
    <row r="598" spans="1:48" ht="187.2" x14ac:dyDescent="0.3">
      <c r="A598" s="1" t="s">
        <v>599</v>
      </c>
      <c r="B598" s="1">
        <v>3124542</v>
      </c>
      <c r="C598" s="16" t="s">
        <v>1106</v>
      </c>
      <c r="D598" s="6">
        <f t="shared" si="401"/>
        <v>17</v>
      </c>
      <c r="E598" s="6" t="str">
        <f t="shared" si="402"/>
        <v>קף 12</v>
      </c>
      <c r="F598" s="6">
        <f t="shared" si="403"/>
        <v>3</v>
      </c>
      <c r="G598" s="6">
        <f t="shared" si="404"/>
        <v>5</v>
      </c>
      <c r="H598" s="6">
        <f t="shared" si="405"/>
        <v>12</v>
      </c>
      <c r="I598" s="6">
        <f t="shared" si="406"/>
        <v>21</v>
      </c>
      <c r="J598" s="6">
        <f t="shared" si="407"/>
        <v>212</v>
      </c>
      <c r="K598" s="9" t="str">
        <f t="shared" si="408"/>
        <v>פריקה וטעינה רציפה מותרת לכלי רכב המוגדרים ברישיונם "משא" "מסחרי" ו"אחוד" בימי א' עד ה' מ 09:00 עד 19:00 ביתר הימים והשעות החניה במקום החניה הראשון הצמוד לתמרור זה מיועד לרכב הנושא תג נכה בלבד</v>
      </c>
      <c r="L598" s="6">
        <f t="shared" si="409"/>
        <v>80</v>
      </c>
      <c r="M598" s="6">
        <f t="shared" si="410"/>
        <v>93</v>
      </c>
      <c r="N598" s="6" t="str">
        <f t="shared" si="411"/>
        <v>09:00</v>
      </c>
      <c r="O598" s="6">
        <f t="shared" si="412"/>
        <v>102</v>
      </c>
      <c r="P598" s="6" t="str">
        <f t="shared" si="413"/>
        <v>19:00</v>
      </c>
      <c r="Q598" s="6">
        <f t="shared" si="414"/>
        <v>192</v>
      </c>
      <c r="R598" s="6" t="str">
        <f t="shared" si="415"/>
        <v>00 ביתר הימים והשעות החניה במקום החניה הראשון הצמוד לתמרור זה מיועד לרכב הנושא תג נכה בלבד</v>
      </c>
      <c r="S598" s="6" t="e">
        <f t="shared" si="416"/>
        <v>#VALUE!</v>
      </c>
      <c r="T598" s="6" t="e">
        <f t="shared" si="417"/>
        <v>#VALUE!</v>
      </c>
      <c r="U598" s="6" t="e">
        <f t="shared" si="418"/>
        <v>#VALUE!</v>
      </c>
      <c r="V598" s="6" t="e">
        <f t="shared" si="419"/>
        <v>#VALUE!</v>
      </c>
      <c r="W598" s="6" t="e">
        <f t="shared" si="420"/>
        <v>#VALUE!</v>
      </c>
      <c r="X598" s="6" t="e">
        <f t="shared" si="421"/>
        <v>#VALUE!</v>
      </c>
      <c r="Y598" s="6" t="e">
        <f t="shared" si="422"/>
        <v>#VALUE!</v>
      </c>
      <c r="Z598" s="6" t="e">
        <f t="shared" si="423"/>
        <v>#VALUE!</v>
      </c>
      <c r="AA598" s="6" t="e">
        <f t="shared" si="424"/>
        <v>#VALUE!</v>
      </c>
      <c r="AB598" s="6">
        <f t="shared" si="425"/>
        <v>192</v>
      </c>
      <c r="AC598" s="6" t="e">
        <f t="shared" si="426"/>
        <v>#VALUE!</v>
      </c>
      <c r="AD598" s="6" t="e">
        <f t="shared" si="427"/>
        <v>#VALUE!</v>
      </c>
      <c r="AE598" s="6" t="e">
        <f t="shared" si="428"/>
        <v>#VALUE!</v>
      </c>
      <c r="AF598" s="6" t="e">
        <f t="shared" si="429"/>
        <v>#VALUE!</v>
      </c>
      <c r="AG598" s="6" t="e">
        <f t="shared" si="430"/>
        <v>#VALUE!</v>
      </c>
      <c r="AH598" s="6"/>
      <c r="AI598" s="6">
        <f t="shared" si="431"/>
        <v>190</v>
      </c>
      <c r="AJ598" s="6" t="str">
        <f t="shared" si="432"/>
        <v>בד</v>
      </c>
      <c r="AK598" s="6" t="e">
        <f t="shared" si="433"/>
        <v>#VALUE!</v>
      </c>
      <c r="AL598" s="6" t="e">
        <f t="shared" si="434"/>
        <v>#VALUE!</v>
      </c>
      <c r="AM598" s="6" t="e">
        <f t="shared" si="435"/>
        <v>#VALUE!</v>
      </c>
      <c r="AN598" s="6" t="e">
        <f t="shared" si="436"/>
        <v>#VALUE!</v>
      </c>
      <c r="AO598" s="6" t="e">
        <f t="shared" si="437"/>
        <v>#VALUE!</v>
      </c>
      <c r="AP598" s="6">
        <f t="shared" si="438"/>
        <v>2</v>
      </c>
      <c r="AQ598" s="6" t="e">
        <f t="shared" si="439"/>
        <v>#VALUE!</v>
      </c>
      <c r="AR598" s="6" t="e">
        <f t="shared" si="440"/>
        <v>#VALUE!</v>
      </c>
      <c r="AS598" s="6" t="e">
        <f t="shared" si="441"/>
        <v>#VALUE!</v>
      </c>
      <c r="AT598" s="6" t="e">
        <f t="shared" si="442"/>
        <v>#VALUE!</v>
      </c>
      <c r="AU598" s="6" t="e">
        <f t="shared" si="443"/>
        <v>#VALUE!</v>
      </c>
      <c r="AV598" s="12">
        <f>IFERROR(VLOOKUP(K598,'prika 24h list'!A:B,2,FALSE),0)</f>
        <v>0</v>
      </c>
    </row>
    <row r="599" spans="1:48" ht="187.2" x14ac:dyDescent="0.3">
      <c r="A599" s="1" t="s">
        <v>600</v>
      </c>
      <c r="B599" s="1">
        <v>3124546</v>
      </c>
      <c r="C599" s="16" t="s">
        <v>875</v>
      </c>
      <c r="D599" s="6">
        <f t="shared" si="401"/>
        <v>17</v>
      </c>
      <c r="E599" s="6" t="str">
        <f t="shared" si="402"/>
        <v>קף 12</v>
      </c>
      <c r="F599" s="6">
        <f t="shared" si="403"/>
        <v>3</v>
      </c>
      <c r="G599" s="6">
        <f t="shared" si="404"/>
        <v>5</v>
      </c>
      <c r="H599" s="6">
        <f t="shared" si="405"/>
        <v>12</v>
      </c>
      <c r="I599" s="6">
        <f t="shared" si="406"/>
        <v>21</v>
      </c>
      <c r="J599" s="6">
        <f t="shared" si="407"/>
        <v>212</v>
      </c>
      <c r="K599" s="9" t="str">
        <f t="shared" si="408"/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99" s="6">
        <f t="shared" si="409"/>
        <v>80</v>
      </c>
      <c r="M599" s="6">
        <f t="shared" si="410"/>
        <v>93</v>
      </c>
      <c r="N599" s="6" t="str">
        <f t="shared" si="411"/>
        <v>09:00</v>
      </c>
      <c r="O599" s="6">
        <f t="shared" si="412"/>
        <v>102</v>
      </c>
      <c r="P599" s="6" t="str">
        <f t="shared" si="413"/>
        <v>15:00</v>
      </c>
      <c r="Q599" s="6">
        <f t="shared" si="414"/>
        <v>192</v>
      </c>
      <c r="R599" s="6" t="str">
        <f t="shared" si="415"/>
        <v>00 ביתר הימים והשעות החניה במקום החניה הראשון הצמוד לתמרור זה מיועד לרכב הנושא תג נכה בלבד</v>
      </c>
      <c r="S599" s="6" t="e">
        <f t="shared" si="416"/>
        <v>#VALUE!</v>
      </c>
      <c r="T599" s="6" t="e">
        <f t="shared" si="417"/>
        <v>#VALUE!</v>
      </c>
      <c r="U599" s="6" t="e">
        <f t="shared" si="418"/>
        <v>#VALUE!</v>
      </c>
      <c r="V599" s="6" t="e">
        <f t="shared" si="419"/>
        <v>#VALUE!</v>
      </c>
      <c r="W599" s="6" t="e">
        <f t="shared" si="420"/>
        <v>#VALUE!</v>
      </c>
      <c r="X599" s="6" t="e">
        <f t="shared" si="421"/>
        <v>#VALUE!</v>
      </c>
      <c r="Y599" s="6" t="e">
        <f t="shared" si="422"/>
        <v>#VALUE!</v>
      </c>
      <c r="Z599" s="6" t="e">
        <f t="shared" si="423"/>
        <v>#VALUE!</v>
      </c>
      <c r="AA599" s="6" t="e">
        <f t="shared" si="424"/>
        <v>#VALUE!</v>
      </c>
      <c r="AB599" s="6">
        <f t="shared" si="425"/>
        <v>192</v>
      </c>
      <c r="AC599" s="6" t="e">
        <f t="shared" si="426"/>
        <v>#VALUE!</v>
      </c>
      <c r="AD599" s="6" t="e">
        <f t="shared" si="427"/>
        <v>#VALUE!</v>
      </c>
      <c r="AE599" s="6" t="e">
        <f t="shared" si="428"/>
        <v>#VALUE!</v>
      </c>
      <c r="AF599" s="6" t="e">
        <f t="shared" si="429"/>
        <v>#VALUE!</v>
      </c>
      <c r="AG599" s="6" t="e">
        <f t="shared" si="430"/>
        <v>#VALUE!</v>
      </c>
      <c r="AH599" s="6"/>
      <c r="AI599" s="6">
        <f t="shared" si="431"/>
        <v>190</v>
      </c>
      <c r="AJ599" s="6" t="str">
        <f t="shared" si="432"/>
        <v>בד</v>
      </c>
      <c r="AK599" s="6" t="e">
        <f t="shared" si="433"/>
        <v>#VALUE!</v>
      </c>
      <c r="AL599" s="6" t="e">
        <f t="shared" si="434"/>
        <v>#VALUE!</v>
      </c>
      <c r="AM599" s="6" t="e">
        <f t="shared" si="435"/>
        <v>#VALUE!</v>
      </c>
      <c r="AN599" s="6" t="e">
        <f t="shared" si="436"/>
        <v>#VALUE!</v>
      </c>
      <c r="AO599" s="6" t="e">
        <f t="shared" si="437"/>
        <v>#VALUE!</v>
      </c>
      <c r="AP599" s="6">
        <f t="shared" si="438"/>
        <v>2</v>
      </c>
      <c r="AQ599" s="6" t="e">
        <f t="shared" si="439"/>
        <v>#VALUE!</v>
      </c>
      <c r="AR599" s="6" t="e">
        <f t="shared" si="440"/>
        <v>#VALUE!</v>
      </c>
      <c r="AS599" s="6" t="e">
        <f t="shared" si="441"/>
        <v>#VALUE!</v>
      </c>
      <c r="AT599" s="6" t="e">
        <f t="shared" si="442"/>
        <v>#VALUE!</v>
      </c>
      <c r="AU599" s="6" t="e">
        <f t="shared" si="443"/>
        <v>#VALUE!</v>
      </c>
      <c r="AV599" s="12">
        <f>IFERROR(VLOOKUP(K599,'prika 24h list'!A:B,2,FALSE),0)</f>
        <v>0</v>
      </c>
    </row>
    <row r="600" spans="1:48" ht="115.2" x14ac:dyDescent="0.3">
      <c r="A600" s="1" t="s">
        <v>601</v>
      </c>
      <c r="B600" s="1">
        <v>3124624</v>
      </c>
      <c r="C600" s="16" t="s">
        <v>1107</v>
      </c>
      <c r="D600" s="6">
        <f t="shared" si="401"/>
        <v>16</v>
      </c>
      <c r="E600" s="6" t="str">
        <f t="shared" si="402"/>
        <v>וקף 7</v>
      </c>
      <c r="F600" s="6">
        <f t="shared" si="403"/>
        <v>4</v>
      </c>
      <c r="G600" s="6">
        <f t="shared" si="404"/>
        <v>5</v>
      </c>
      <c r="H600" s="6">
        <f t="shared" si="405"/>
        <v>7</v>
      </c>
      <c r="I600" s="6">
        <f t="shared" si="406"/>
        <v>20</v>
      </c>
      <c r="J600" s="6">
        <f t="shared" si="407"/>
        <v>176</v>
      </c>
      <c r="K600" s="9" t="str">
        <f t="shared" si="408"/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600" s="6">
        <f t="shared" si="409"/>
        <v>80</v>
      </c>
      <c r="M600" s="6">
        <f t="shared" si="410"/>
        <v>93</v>
      </c>
      <c r="N600" s="6" t="str">
        <f t="shared" si="411"/>
        <v>09:00</v>
      </c>
      <c r="O600" s="6">
        <f t="shared" si="412"/>
        <v>102</v>
      </c>
      <c r="P600" s="6" t="str">
        <f t="shared" si="413"/>
        <v>15:00</v>
      </c>
      <c r="Q600" s="6">
        <f t="shared" si="414"/>
        <v>157</v>
      </c>
      <c r="R600" s="6" t="str">
        <f t="shared" si="415"/>
        <v>00 ביתר הימים והשעות החניה מותרת לרכב הנושא תג נכה בלבד</v>
      </c>
      <c r="S600" s="6" t="e">
        <f t="shared" si="416"/>
        <v>#VALUE!</v>
      </c>
      <c r="T600" s="6" t="e">
        <f t="shared" si="417"/>
        <v>#VALUE!</v>
      </c>
      <c r="U600" s="6" t="e">
        <f t="shared" si="418"/>
        <v>#VALUE!</v>
      </c>
      <c r="V600" s="6" t="e">
        <f t="shared" si="419"/>
        <v>#VALUE!</v>
      </c>
      <c r="W600" s="6" t="e">
        <f t="shared" si="420"/>
        <v>#VALUE!</v>
      </c>
      <c r="X600" s="6" t="e">
        <f t="shared" si="421"/>
        <v>#VALUE!</v>
      </c>
      <c r="Y600" s="6" t="e">
        <f t="shared" si="422"/>
        <v>#VALUE!</v>
      </c>
      <c r="Z600" s="6" t="e">
        <f t="shared" si="423"/>
        <v>#VALUE!</v>
      </c>
      <c r="AA600" s="6" t="e">
        <f t="shared" si="424"/>
        <v>#VALUE!</v>
      </c>
      <c r="AB600" s="6">
        <f t="shared" si="425"/>
        <v>157</v>
      </c>
      <c r="AC600" s="6" t="e">
        <f t="shared" si="426"/>
        <v>#VALUE!</v>
      </c>
      <c r="AD600" s="6" t="e">
        <f t="shared" si="427"/>
        <v>#VALUE!</v>
      </c>
      <c r="AE600" s="6" t="e">
        <f t="shared" si="428"/>
        <v>#VALUE!</v>
      </c>
      <c r="AF600" s="6" t="e">
        <f t="shared" si="429"/>
        <v>#VALUE!</v>
      </c>
      <c r="AG600" s="6" t="e">
        <f t="shared" si="430"/>
        <v>#VALUE!</v>
      </c>
      <c r="AH600" s="6"/>
      <c r="AI600" s="6">
        <f t="shared" si="431"/>
        <v>155</v>
      </c>
      <c r="AJ600" s="6" t="str">
        <f t="shared" si="432"/>
        <v>בד</v>
      </c>
      <c r="AK600" s="6" t="e">
        <f t="shared" si="433"/>
        <v>#VALUE!</v>
      </c>
      <c r="AL600" s="6" t="e">
        <f t="shared" si="434"/>
        <v>#VALUE!</v>
      </c>
      <c r="AM600" s="6" t="e">
        <f t="shared" si="435"/>
        <v>#VALUE!</v>
      </c>
      <c r="AN600" s="6" t="e">
        <f t="shared" si="436"/>
        <v>#VALUE!</v>
      </c>
      <c r="AO600" s="6" t="e">
        <f t="shared" si="437"/>
        <v>#VALUE!</v>
      </c>
      <c r="AP600" s="6">
        <f t="shared" si="438"/>
        <v>2</v>
      </c>
      <c r="AQ600" s="6" t="e">
        <f t="shared" si="439"/>
        <v>#VALUE!</v>
      </c>
      <c r="AR600" s="6" t="e">
        <f t="shared" si="440"/>
        <v>#VALUE!</v>
      </c>
      <c r="AS600" s="6" t="e">
        <f t="shared" si="441"/>
        <v>#VALUE!</v>
      </c>
      <c r="AT600" s="6" t="e">
        <f t="shared" si="442"/>
        <v>#VALUE!</v>
      </c>
      <c r="AU600" s="6" t="e">
        <f t="shared" si="443"/>
        <v>#VALUE!</v>
      </c>
      <c r="AV600" s="12">
        <f>IFERROR(VLOOKUP(K600,'prika 24h list'!A:B,2,FALSE),0)</f>
        <v>0</v>
      </c>
    </row>
    <row r="601" spans="1:48" ht="187.2" x14ac:dyDescent="0.3">
      <c r="A601" s="1" t="s">
        <v>602</v>
      </c>
      <c r="B601" s="1">
        <v>3124815</v>
      </c>
      <c r="C601" s="16" t="s">
        <v>1108</v>
      </c>
      <c r="D601" s="6">
        <f t="shared" si="401"/>
        <v>17</v>
      </c>
      <c r="E601" s="6" t="str">
        <f t="shared" si="402"/>
        <v>קף 12</v>
      </c>
      <c r="F601" s="6">
        <f t="shared" si="403"/>
        <v>3</v>
      </c>
      <c r="G601" s="6">
        <f t="shared" si="404"/>
        <v>5</v>
      </c>
      <c r="H601" s="6">
        <f t="shared" si="405"/>
        <v>12</v>
      </c>
      <c r="I601" s="6">
        <f t="shared" si="406"/>
        <v>27</v>
      </c>
      <c r="J601" s="6">
        <f t="shared" si="407"/>
        <v>215</v>
      </c>
      <c r="K601" s="9" t="str">
        <f t="shared" si="408"/>
        <v>פריקה וטעינה רציפה לכלי רכב המוגדרים ברשיונם "משא","מסחרי"ו"אחוד" בלבד ימים א' עד ה' מ-09:00 עד-17:00 ביתר הימים והשעות החניה במקום החניה הראשון הצמוד לתמרור זה מיועד לרכב הנושא תג נכה בלבד</v>
      </c>
      <c r="L601" s="6">
        <f t="shared" si="409"/>
        <v>77</v>
      </c>
      <c r="M601" s="6">
        <f t="shared" si="410"/>
        <v>90</v>
      </c>
      <c r="N601" s="6" t="str">
        <f t="shared" si="411"/>
        <v>09:00</v>
      </c>
      <c r="O601" s="6">
        <f t="shared" si="412"/>
        <v>99</v>
      </c>
      <c r="P601" s="6" t="str">
        <f t="shared" si="413"/>
        <v>17:00</v>
      </c>
      <c r="Q601" s="6">
        <f t="shared" si="414"/>
        <v>189</v>
      </c>
      <c r="R601" s="6" t="str">
        <f t="shared" si="415"/>
        <v>00 ביתר הימים והשעות החניה במקום החניה הראשון הצמוד לתמרור זה מיועד לרכב הנושא תג נכה בלבד</v>
      </c>
      <c r="S601" s="6" t="e">
        <f t="shared" si="416"/>
        <v>#VALUE!</v>
      </c>
      <c r="T601" s="6" t="e">
        <f t="shared" si="417"/>
        <v>#VALUE!</v>
      </c>
      <c r="U601" s="6" t="e">
        <f t="shared" si="418"/>
        <v>#VALUE!</v>
      </c>
      <c r="V601" s="6" t="e">
        <f t="shared" si="419"/>
        <v>#VALUE!</v>
      </c>
      <c r="W601" s="6" t="e">
        <f t="shared" si="420"/>
        <v>#VALUE!</v>
      </c>
      <c r="X601" s="6" t="e">
        <f t="shared" si="421"/>
        <v>#VALUE!</v>
      </c>
      <c r="Y601" s="6" t="e">
        <f t="shared" si="422"/>
        <v>#VALUE!</v>
      </c>
      <c r="Z601" s="6" t="e">
        <f t="shared" si="423"/>
        <v>#VALUE!</v>
      </c>
      <c r="AA601" s="6" t="e">
        <f t="shared" si="424"/>
        <v>#VALUE!</v>
      </c>
      <c r="AB601" s="6">
        <f t="shared" si="425"/>
        <v>189</v>
      </c>
      <c r="AC601" s="6" t="e">
        <f t="shared" si="426"/>
        <v>#VALUE!</v>
      </c>
      <c r="AD601" s="6" t="e">
        <f t="shared" si="427"/>
        <v>#VALUE!</v>
      </c>
      <c r="AE601" s="6" t="e">
        <f t="shared" si="428"/>
        <v>#VALUE!</v>
      </c>
      <c r="AF601" s="6" t="e">
        <f t="shared" si="429"/>
        <v>#VALUE!</v>
      </c>
      <c r="AG601" s="6" t="e">
        <f t="shared" si="430"/>
        <v>#VALUE!</v>
      </c>
      <c r="AH601" s="6"/>
      <c r="AI601" s="6">
        <f t="shared" si="431"/>
        <v>187</v>
      </c>
      <c r="AJ601" s="6" t="str">
        <f t="shared" si="432"/>
        <v>בד</v>
      </c>
      <c r="AK601" s="6" t="e">
        <f t="shared" si="433"/>
        <v>#VALUE!</v>
      </c>
      <c r="AL601" s="6" t="e">
        <f t="shared" si="434"/>
        <v>#VALUE!</v>
      </c>
      <c r="AM601" s="6" t="e">
        <f t="shared" si="435"/>
        <v>#VALUE!</v>
      </c>
      <c r="AN601" s="6" t="e">
        <f t="shared" si="436"/>
        <v>#VALUE!</v>
      </c>
      <c r="AO601" s="6" t="e">
        <f t="shared" si="437"/>
        <v>#VALUE!</v>
      </c>
      <c r="AP601" s="6">
        <f t="shared" si="438"/>
        <v>2</v>
      </c>
      <c r="AQ601" s="6" t="e">
        <f t="shared" si="439"/>
        <v>#VALUE!</v>
      </c>
      <c r="AR601" s="6" t="e">
        <f t="shared" si="440"/>
        <v>#VALUE!</v>
      </c>
      <c r="AS601" s="6" t="e">
        <f t="shared" si="441"/>
        <v>#VALUE!</v>
      </c>
      <c r="AT601" s="6" t="e">
        <f t="shared" si="442"/>
        <v>#VALUE!</v>
      </c>
      <c r="AU601" s="6" t="e">
        <f t="shared" si="443"/>
        <v>#VALUE!</v>
      </c>
      <c r="AV601" s="12">
        <f>IFERROR(VLOOKUP(K601,'prika 24h list'!A:B,2,FALSE),0)</f>
        <v>0</v>
      </c>
    </row>
    <row r="602" spans="1:48" ht="187.2" x14ac:dyDescent="0.3">
      <c r="A602" s="1" t="s">
        <v>603</v>
      </c>
      <c r="B602" s="1">
        <v>3124845</v>
      </c>
      <c r="C602" s="16" t="s">
        <v>1109</v>
      </c>
      <c r="D602" s="6">
        <f t="shared" si="401"/>
        <v>17</v>
      </c>
      <c r="E602" s="6" t="str">
        <f t="shared" si="402"/>
        <v>קף 12</v>
      </c>
      <c r="F602" s="6">
        <f t="shared" si="403"/>
        <v>3</v>
      </c>
      <c r="G602" s="6">
        <f t="shared" si="404"/>
        <v>5</v>
      </c>
      <c r="H602" s="6">
        <f t="shared" si="405"/>
        <v>12</v>
      </c>
      <c r="I602" s="6">
        <f t="shared" si="406"/>
        <v>27</v>
      </c>
      <c r="J602" s="6">
        <f t="shared" si="407"/>
        <v>212</v>
      </c>
      <c r="K602" s="9" t="str">
        <f t="shared" si="408"/>
        <v>פריקה וטעינה רציפה לכלי רכב המוגדרים ברשיונם "משא", "מסחרי" ו"אחוד" בלבד בימי א-ה מ-08:00 עד 16:00 ביתר הימים והשעות החניה במקום החניה הראשון הצמוד לתמרור זה מיועד לרכב הנושא תג נכה בלבד</v>
      </c>
      <c r="L602" s="6" t="e">
        <f t="shared" si="409"/>
        <v>#VALUE!</v>
      </c>
      <c r="M602" s="6" t="e">
        <f t="shared" si="410"/>
        <v>#VALUE!</v>
      </c>
      <c r="N602" s="6" t="e">
        <f t="shared" si="411"/>
        <v>#VALUE!</v>
      </c>
      <c r="O602" s="6" t="e">
        <f t="shared" si="412"/>
        <v>#VALUE!</v>
      </c>
      <c r="P602" s="6" t="e">
        <f t="shared" si="413"/>
        <v>#VALUE!</v>
      </c>
      <c r="Q602" s="6">
        <f t="shared" si="414"/>
        <v>186</v>
      </c>
      <c r="R602" s="6" t="e">
        <f t="shared" si="415"/>
        <v>#VALUE!</v>
      </c>
      <c r="S602" s="6" t="e">
        <f t="shared" si="416"/>
        <v>#VALUE!</v>
      </c>
      <c r="T602" s="6" t="e">
        <f t="shared" si="417"/>
        <v>#VALUE!</v>
      </c>
      <c r="U602" s="6" t="e">
        <f t="shared" si="418"/>
        <v>#VALUE!</v>
      </c>
      <c r="V602" s="6" t="e">
        <f t="shared" si="419"/>
        <v>#VALUE!</v>
      </c>
      <c r="W602" s="6" t="e">
        <f t="shared" si="420"/>
        <v>#VALUE!</v>
      </c>
      <c r="X602" s="6" t="e">
        <f t="shared" si="421"/>
        <v>#VALUE!</v>
      </c>
      <c r="Y602" s="6" t="e">
        <f t="shared" si="422"/>
        <v>#VALUE!</v>
      </c>
      <c r="Z602" s="6" t="e">
        <f t="shared" si="423"/>
        <v>#VALUE!</v>
      </c>
      <c r="AA602" s="6" t="e">
        <f t="shared" si="424"/>
        <v>#VALUE!</v>
      </c>
      <c r="AB602" s="6">
        <f t="shared" si="425"/>
        <v>186</v>
      </c>
      <c r="AC602" s="6" t="e">
        <f t="shared" si="426"/>
        <v>#VALUE!</v>
      </c>
      <c r="AD602" s="6" t="e">
        <f t="shared" si="427"/>
        <v>#VALUE!</v>
      </c>
      <c r="AE602" s="6" t="e">
        <f t="shared" si="428"/>
        <v>#VALUE!</v>
      </c>
      <c r="AF602" s="6" t="e">
        <f t="shared" si="429"/>
        <v>#VALUE!</v>
      </c>
      <c r="AG602" s="6" t="e">
        <f t="shared" si="430"/>
        <v>#VALUE!</v>
      </c>
      <c r="AH602" s="6"/>
      <c r="AI602" s="6">
        <f t="shared" si="431"/>
        <v>184</v>
      </c>
      <c r="AJ602" s="6" t="str">
        <f t="shared" si="432"/>
        <v>בד</v>
      </c>
      <c r="AK602" s="6" t="e">
        <f t="shared" si="433"/>
        <v>#VALUE!</v>
      </c>
      <c r="AL602" s="6" t="e">
        <f t="shared" si="434"/>
        <v>#VALUE!</v>
      </c>
      <c r="AM602" s="6" t="e">
        <f t="shared" si="435"/>
        <v>#VALUE!</v>
      </c>
      <c r="AN602" s="6" t="e">
        <f t="shared" si="436"/>
        <v>#VALUE!</v>
      </c>
      <c r="AO602" s="6" t="e">
        <f t="shared" si="437"/>
        <v>#VALUE!</v>
      </c>
      <c r="AP602" s="6">
        <f t="shared" si="438"/>
        <v>2</v>
      </c>
      <c r="AQ602" s="6" t="e">
        <f t="shared" si="439"/>
        <v>#VALUE!</v>
      </c>
      <c r="AR602" s="6" t="e">
        <f t="shared" si="440"/>
        <v>#VALUE!</v>
      </c>
      <c r="AS602" s="6" t="e">
        <f t="shared" si="441"/>
        <v>#VALUE!</v>
      </c>
      <c r="AT602" s="6" t="e">
        <f t="shared" si="442"/>
        <v>#VALUE!</v>
      </c>
      <c r="AU602" s="6" t="e">
        <f t="shared" si="443"/>
        <v>#VALUE!</v>
      </c>
      <c r="AV602" s="12">
        <f>IFERROR(VLOOKUP(K602,'prika 24h list'!A:B,2,FALSE),0)</f>
        <v>0</v>
      </c>
    </row>
    <row r="603" spans="1:48" ht="187.2" x14ac:dyDescent="0.3">
      <c r="A603" s="1" t="s">
        <v>604</v>
      </c>
      <c r="B603" s="1">
        <v>3124990</v>
      </c>
      <c r="C603" s="16" t="s">
        <v>876</v>
      </c>
      <c r="D603" s="6">
        <f t="shared" si="401"/>
        <v>17</v>
      </c>
      <c r="E603" s="6" t="str">
        <f t="shared" si="402"/>
        <v>קף 12</v>
      </c>
      <c r="F603" s="6">
        <f t="shared" si="403"/>
        <v>3</v>
      </c>
      <c r="G603" s="6">
        <f t="shared" si="404"/>
        <v>5</v>
      </c>
      <c r="H603" s="6">
        <f t="shared" si="405"/>
        <v>12</v>
      </c>
      <c r="I603" s="6">
        <f t="shared" si="406"/>
        <v>21</v>
      </c>
      <c r="J603" s="6">
        <f t="shared" si="407"/>
        <v>212</v>
      </c>
      <c r="K603" s="9" t="str">
        <f t="shared" si="408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03" s="6">
        <f t="shared" si="409"/>
        <v>80</v>
      </c>
      <c r="M603" s="6">
        <f t="shared" si="410"/>
        <v>93</v>
      </c>
      <c r="N603" s="6" t="str">
        <f t="shared" si="411"/>
        <v>09:00</v>
      </c>
      <c r="O603" s="6">
        <f t="shared" si="412"/>
        <v>102</v>
      </c>
      <c r="P603" s="6" t="str">
        <f t="shared" si="413"/>
        <v>17:00</v>
      </c>
      <c r="Q603" s="6">
        <f t="shared" si="414"/>
        <v>192</v>
      </c>
      <c r="R603" s="6" t="str">
        <f t="shared" si="415"/>
        <v>00 ביתר הימים והשעות החניה במקום החניה הראשון הצמוד לתמרור זה מיועד לרכב הנושא תג נכה בלבד</v>
      </c>
      <c r="S603" s="6" t="e">
        <f t="shared" si="416"/>
        <v>#VALUE!</v>
      </c>
      <c r="T603" s="6" t="e">
        <f t="shared" si="417"/>
        <v>#VALUE!</v>
      </c>
      <c r="U603" s="6" t="e">
        <f t="shared" si="418"/>
        <v>#VALUE!</v>
      </c>
      <c r="V603" s="6" t="e">
        <f t="shared" si="419"/>
        <v>#VALUE!</v>
      </c>
      <c r="W603" s="6" t="e">
        <f t="shared" si="420"/>
        <v>#VALUE!</v>
      </c>
      <c r="X603" s="6" t="e">
        <f t="shared" si="421"/>
        <v>#VALUE!</v>
      </c>
      <c r="Y603" s="6" t="e">
        <f t="shared" si="422"/>
        <v>#VALUE!</v>
      </c>
      <c r="Z603" s="6" t="e">
        <f t="shared" si="423"/>
        <v>#VALUE!</v>
      </c>
      <c r="AA603" s="6" t="e">
        <f t="shared" si="424"/>
        <v>#VALUE!</v>
      </c>
      <c r="AB603" s="6">
        <f t="shared" si="425"/>
        <v>192</v>
      </c>
      <c r="AC603" s="6" t="e">
        <f t="shared" si="426"/>
        <v>#VALUE!</v>
      </c>
      <c r="AD603" s="6" t="e">
        <f t="shared" si="427"/>
        <v>#VALUE!</v>
      </c>
      <c r="AE603" s="6" t="e">
        <f t="shared" si="428"/>
        <v>#VALUE!</v>
      </c>
      <c r="AF603" s="6" t="e">
        <f t="shared" si="429"/>
        <v>#VALUE!</v>
      </c>
      <c r="AG603" s="6" t="e">
        <f t="shared" si="430"/>
        <v>#VALUE!</v>
      </c>
      <c r="AH603" s="6"/>
      <c r="AI603" s="6">
        <f t="shared" si="431"/>
        <v>190</v>
      </c>
      <c r="AJ603" s="6" t="str">
        <f t="shared" si="432"/>
        <v>בד</v>
      </c>
      <c r="AK603" s="6" t="e">
        <f t="shared" si="433"/>
        <v>#VALUE!</v>
      </c>
      <c r="AL603" s="6" t="e">
        <f t="shared" si="434"/>
        <v>#VALUE!</v>
      </c>
      <c r="AM603" s="6" t="e">
        <f t="shared" si="435"/>
        <v>#VALUE!</v>
      </c>
      <c r="AN603" s="6" t="e">
        <f t="shared" si="436"/>
        <v>#VALUE!</v>
      </c>
      <c r="AO603" s="6" t="e">
        <f t="shared" si="437"/>
        <v>#VALUE!</v>
      </c>
      <c r="AP603" s="6">
        <f t="shared" si="438"/>
        <v>2</v>
      </c>
      <c r="AQ603" s="6" t="e">
        <f t="shared" si="439"/>
        <v>#VALUE!</v>
      </c>
      <c r="AR603" s="6" t="e">
        <f t="shared" si="440"/>
        <v>#VALUE!</v>
      </c>
      <c r="AS603" s="6" t="e">
        <f t="shared" si="441"/>
        <v>#VALUE!</v>
      </c>
      <c r="AT603" s="6" t="e">
        <f t="shared" si="442"/>
        <v>#VALUE!</v>
      </c>
      <c r="AU603" s="6" t="e">
        <f t="shared" si="443"/>
        <v>#VALUE!</v>
      </c>
      <c r="AV603" s="12">
        <f>IFERROR(VLOOKUP(K603,'prika 24h list'!A:B,2,FALSE),0)</f>
        <v>0</v>
      </c>
    </row>
    <row r="604" spans="1:48" ht="201.6" x14ac:dyDescent="0.3">
      <c r="A604" s="1" t="s">
        <v>605</v>
      </c>
      <c r="B604" s="1">
        <v>3124992</v>
      </c>
      <c r="C604" s="16" t="s">
        <v>1110</v>
      </c>
      <c r="D604" s="6">
        <f t="shared" si="401"/>
        <v>17</v>
      </c>
      <c r="E604" s="6" t="str">
        <f t="shared" si="402"/>
        <v>קף 21</v>
      </c>
      <c r="F604" s="6">
        <f t="shared" si="403"/>
        <v>3</v>
      </c>
      <c r="G604" s="6">
        <f t="shared" si="404"/>
        <v>5</v>
      </c>
      <c r="H604" s="6">
        <f t="shared" si="405"/>
        <v>21</v>
      </c>
      <c r="I604" s="6">
        <f t="shared" si="406"/>
        <v>21</v>
      </c>
      <c r="J604" s="6">
        <f t="shared" si="407"/>
        <v>222</v>
      </c>
      <c r="K604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בשני מקומות החניה הראשונים הצמודים לתמרור זה מיועד לרכב הנושא תג נכה בלבד</v>
      </c>
      <c r="L604" s="6">
        <f t="shared" si="409"/>
        <v>80</v>
      </c>
      <c r="M604" s="6">
        <f t="shared" si="410"/>
        <v>93</v>
      </c>
      <c r="N604" s="6" t="str">
        <f t="shared" si="411"/>
        <v>08:00</v>
      </c>
      <c r="O604" s="6">
        <f t="shared" si="412"/>
        <v>102</v>
      </c>
      <c r="P604" s="6" t="str">
        <f t="shared" si="413"/>
        <v>15:00</v>
      </c>
      <c r="Q604" s="6">
        <f t="shared" si="414"/>
        <v>202</v>
      </c>
      <c r="R604" s="6" t="str">
        <f t="shared" si="415"/>
        <v>00 ביתר הימים והשעות החניה בשני מקומות החניה הראשונים הצמודים לתמרור זה מיועד לרכב הנושא תג נכה בלבד</v>
      </c>
      <c r="S604" s="6" t="e">
        <f t="shared" si="416"/>
        <v>#VALUE!</v>
      </c>
      <c r="T604" s="6" t="e">
        <f t="shared" si="417"/>
        <v>#VALUE!</v>
      </c>
      <c r="U604" s="6" t="e">
        <f t="shared" si="418"/>
        <v>#VALUE!</v>
      </c>
      <c r="V604" s="6" t="e">
        <f t="shared" si="419"/>
        <v>#VALUE!</v>
      </c>
      <c r="W604" s="6" t="e">
        <f t="shared" si="420"/>
        <v>#VALUE!</v>
      </c>
      <c r="X604" s="6" t="e">
        <f t="shared" si="421"/>
        <v>#VALUE!</v>
      </c>
      <c r="Y604" s="6" t="e">
        <f t="shared" si="422"/>
        <v>#VALUE!</v>
      </c>
      <c r="Z604" s="6" t="e">
        <f t="shared" si="423"/>
        <v>#VALUE!</v>
      </c>
      <c r="AA604" s="6" t="e">
        <f t="shared" si="424"/>
        <v>#VALUE!</v>
      </c>
      <c r="AB604" s="6">
        <f t="shared" si="425"/>
        <v>202</v>
      </c>
      <c r="AC604" s="6" t="e">
        <f t="shared" si="426"/>
        <v>#VALUE!</v>
      </c>
      <c r="AD604" s="6" t="e">
        <f t="shared" si="427"/>
        <v>#VALUE!</v>
      </c>
      <c r="AE604" s="6" t="e">
        <f t="shared" si="428"/>
        <v>#VALUE!</v>
      </c>
      <c r="AF604" s="6" t="e">
        <f t="shared" si="429"/>
        <v>#VALUE!</v>
      </c>
      <c r="AG604" s="6" t="e">
        <f t="shared" si="430"/>
        <v>#VALUE!</v>
      </c>
      <c r="AH604" s="6"/>
      <c r="AI604" s="6">
        <f t="shared" si="431"/>
        <v>200</v>
      </c>
      <c r="AJ604" s="6" t="str">
        <f t="shared" si="432"/>
        <v>בד</v>
      </c>
      <c r="AK604" s="6" t="e">
        <f t="shared" si="433"/>
        <v>#VALUE!</v>
      </c>
      <c r="AL604" s="6" t="e">
        <f t="shared" si="434"/>
        <v>#VALUE!</v>
      </c>
      <c r="AM604" s="6" t="e">
        <f t="shared" si="435"/>
        <v>#VALUE!</v>
      </c>
      <c r="AN604" s="6" t="e">
        <f t="shared" si="436"/>
        <v>#VALUE!</v>
      </c>
      <c r="AO604" s="6" t="e">
        <f t="shared" si="437"/>
        <v>#VALUE!</v>
      </c>
      <c r="AP604" s="6">
        <f t="shared" si="438"/>
        <v>2</v>
      </c>
      <c r="AQ604" s="6" t="e">
        <f t="shared" si="439"/>
        <v>#VALUE!</v>
      </c>
      <c r="AR604" s="6" t="e">
        <f t="shared" si="440"/>
        <v>#VALUE!</v>
      </c>
      <c r="AS604" s="6" t="e">
        <f t="shared" si="441"/>
        <v>#VALUE!</v>
      </c>
      <c r="AT604" s="6" t="e">
        <f t="shared" si="442"/>
        <v>#VALUE!</v>
      </c>
      <c r="AU604" s="6" t="e">
        <f t="shared" si="443"/>
        <v>#VALUE!</v>
      </c>
      <c r="AV604" s="12">
        <f>IFERROR(VLOOKUP(K604,'prika 24h list'!A:B,2,FALSE),0)</f>
        <v>0</v>
      </c>
    </row>
    <row r="605" spans="1:48" ht="187.2" x14ac:dyDescent="0.3">
      <c r="A605" s="1" t="s">
        <v>606</v>
      </c>
      <c r="B605" s="1">
        <v>3124996</v>
      </c>
      <c r="C605" s="16" t="s">
        <v>1083</v>
      </c>
      <c r="D605" s="6">
        <f t="shared" si="401"/>
        <v>17</v>
      </c>
      <c r="E605" s="6" t="str">
        <f t="shared" si="402"/>
        <v>קף 12</v>
      </c>
      <c r="F605" s="6">
        <f t="shared" si="403"/>
        <v>3</v>
      </c>
      <c r="G605" s="6">
        <f t="shared" si="404"/>
        <v>5</v>
      </c>
      <c r="H605" s="6">
        <f t="shared" si="405"/>
        <v>12</v>
      </c>
      <c r="I605" s="6">
        <f t="shared" si="406"/>
        <v>21</v>
      </c>
      <c r="J605" s="6">
        <f t="shared" si="407"/>
        <v>212</v>
      </c>
      <c r="K605" s="9" t="str">
        <f t="shared" si="408"/>
        <v>פריקה וטעינה רציפה מותרת לכלי רכב המוגדרים ברישיונם "משא" "מסחרי" ו"אחוד" בימי א' עד ה' מ 12:00 עד 17:00 ביתר הימים והשעות החניה במקום החניה הראשון הצמוד לתמרור זה מיועד לרכב הנושא תג נכה בלבד</v>
      </c>
      <c r="L605" s="6">
        <f t="shared" si="409"/>
        <v>80</v>
      </c>
      <c r="M605" s="6">
        <f t="shared" si="410"/>
        <v>93</v>
      </c>
      <c r="N605" s="6" t="str">
        <f t="shared" si="411"/>
        <v>12:00</v>
      </c>
      <c r="O605" s="6">
        <f t="shared" si="412"/>
        <v>102</v>
      </c>
      <c r="P605" s="6" t="str">
        <f t="shared" si="413"/>
        <v>17:00</v>
      </c>
      <c r="Q605" s="6">
        <f t="shared" si="414"/>
        <v>192</v>
      </c>
      <c r="R605" s="6" t="str">
        <f t="shared" si="415"/>
        <v>00 ביתר הימים והשעות החניה במקום החניה הראשון הצמוד לתמרור זה מיועד לרכב הנושא תג נכה בלבד</v>
      </c>
      <c r="S605" s="6" t="e">
        <f t="shared" si="416"/>
        <v>#VALUE!</v>
      </c>
      <c r="T605" s="6" t="e">
        <f t="shared" si="417"/>
        <v>#VALUE!</v>
      </c>
      <c r="U605" s="6" t="e">
        <f t="shared" si="418"/>
        <v>#VALUE!</v>
      </c>
      <c r="V605" s="6" t="e">
        <f t="shared" si="419"/>
        <v>#VALUE!</v>
      </c>
      <c r="W605" s="6" t="e">
        <f t="shared" si="420"/>
        <v>#VALUE!</v>
      </c>
      <c r="X605" s="6" t="e">
        <f t="shared" si="421"/>
        <v>#VALUE!</v>
      </c>
      <c r="Y605" s="6" t="e">
        <f t="shared" si="422"/>
        <v>#VALUE!</v>
      </c>
      <c r="Z605" s="6" t="e">
        <f t="shared" si="423"/>
        <v>#VALUE!</v>
      </c>
      <c r="AA605" s="6" t="e">
        <f t="shared" si="424"/>
        <v>#VALUE!</v>
      </c>
      <c r="AB605" s="6">
        <f t="shared" si="425"/>
        <v>192</v>
      </c>
      <c r="AC605" s="6" t="e">
        <f t="shared" si="426"/>
        <v>#VALUE!</v>
      </c>
      <c r="AD605" s="6" t="e">
        <f t="shared" si="427"/>
        <v>#VALUE!</v>
      </c>
      <c r="AE605" s="6" t="e">
        <f t="shared" si="428"/>
        <v>#VALUE!</v>
      </c>
      <c r="AF605" s="6" t="e">
        <f t="shared" si="429"/>
        <v>#VALUE!</v>
      </c>
      <c r="AG605" s="6" t="e">
        <f t="shared" si="430"/>
        <v>#VALUE!</v>
      </c>
      <c r="AH605" s="6"/>
      <c r="AI605" s="6">
        <f t="shared" si="431"/>
        <v>190</v>
      </c>
      <c r="AJ605" s="6" t="str">
        <f t="shared" si="432"/>
        <v>בד</v>
      </c>
      <c r="AK605" s="6" t="e">
        <f t="shared" si="433"/>
        <v>#VALUE!</v>
      </c>
      <c r="AL605" s="6" t="e">
        <f t="shared" si="434"/>
        <v>#VALUE!</v>
      </c>
      <c r="AM605" s="6" t="e">
        <f t="shared" si="435"/>
        <v>#VALUE!</v>
      </c>
      <c r="AN605" s="6" t="e">
        <f t="shared" si="436"/>
        <v>#VALUE!</v>
      </c>
      <c r="AO605" s="6" t="e">
        <f t="shared" si="437"/>
        <v>#VALUE!</v>
      </c>
      <c r="AP605" s="6">
        <f t="shared" si="438"/>
        <v>2</v>
      </c>
      <c r="AQ605" s="6" t="e">
        <f t="shared" si="439"/>
        <v>#VALUE!</v>
      </c>
      <c r="AR605" s="6" t="e">
        <f t="shared" si="440"/>
        <v>#VALUE!</v>
      </c>
      <c r="AS605" s="6" t="e">
        <f t="shared" si="441"/>
        <v>#VALUE!</v>
      </c>
      <c r="AT605" s="6" t="e">
        <f t="shared" si="442"/>
        <v>#VALUE!</v>
      </c>
      <c r="AU605" s="6" t="e">
        <f t="shared" si="443"/>
        <v>#VALUE!</v>
      </c>
      <c r="AV605" s="12">
        <f>IFERROR(VLOOKUP(K605,'prika 24h list'!A:B,2,FALSE),0)</f>
        <v>0</v>
      </c>
    </row>
    <row r="606" spans="1:48" ht="187.2" x14ac:dyDescent="0.3">
      <c r="A606" s="1" t="s">
        <v>607</v>
      </c>
      <c r="B606" s="1">
        <v>3125000</v>
      </c>
      <c r="C606" s="16" t="s">
        <v>876</v>
      </c>
      <c r="D606" s="6">
        <f t="shared" si="401"/>
        <v>17</v>
      </c>
      <c r="E606" s="6" t="str">
        <f t="shared" si="402"/>
        <v>קף 12</v>
      </c>
      <c r="F606" s="6">
        <f t="shared" si="403"/>
        <v>3</v>
      </c>
      <c r="G606" s="6">
        <f t="shared" si="404"/>
        <v>5</v>
      </c>
      <c r="H606" s="6">
        <f t="shared" si="405"/>
        <v>12</v>
      </c>
      <c r="I606" s="6">
        <f t="shared" si="406"/>
        <v>21</v>
      </c>
      <c r="J606" s="6">
        <f t="shared" si="407"/>
        <v>212</v>
      </c>
      <c r="K606" s="9" t="str">
        <f t="shared" si="408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06" s="6">
        <f t="shared" si="409"/>
        <v>80</v>
      </c>
      <c r="M606" s="6">
        <f t="shared" si="410"/>
        <v>93</v>
      </c>
      <c r="N606" s="6" t="str">
        <f t="shared" si="411"/>
        <v>09:00</v>
      </c>
      <c r="O606" s="6">
        <f t="shared" si="412"/>
        <v>102</v>
      </c>
      <c r="P606" s="6" t="str">
        <f t="shared" si="413"/>
        <v>17:00</v>
      </c>
      <c r="Q606" s="6">
        <f t="shared" si="414"/>
        <v>192</v>
      </c>
      <c r="R606" s="6" t="str">
        <f t="shared" si="415"/>
        <v>00 ביתר הימים והשעות החניה במקום החניה הראשון הצמוד לתמרור זה מיועד לרכב הנושא תג נכה בלבד</v>
      </c>
      <c r="S606" s="6" t="e">
        <f t="shared" si="416"/>
        <v>#VALUE!</v>
      </c>
      <c r="T606" s="6" t="e">
        <f t="shared" si="417"/>
        <v>#VALUE!</v>
      </c>
      <c r="U606" s="6" t="e">
        <f t="shared" si="418"/>
        <v>#VALUE!</v>
      </c>
      <c r="V606" s="6" t="e">
        <f t="shared" si="419"/>
        <v>#VALUE!</v>
      </c>
      <c r="W606" s="6" t="e">
        <f t="shared" si="420"/>
        <v>#VALUE!</v>
      </c>
      <c r="X606" s="6" t="e">
        <f t="shared" si="421"/>
        <v>#VALUE!</v>
      </c>
      <c r="Y606" s="6" t="e">
        <f t="shared" si="422"/>
        <v>#VALUE!</v>
      </c>
      <c r="Z606" s="6" t="e">
        <f t="shared" si="423"/>
        <v>#VALUE!</v>
      </c>
      <c r="AA606" s="6" t="e">
        <f t="shared" si="424"/>
        <v>#VALUE!</v>
      </c>
      <c r="AB606" s="6">
        <f t="shared" si="425"/>
        <v>192</v>
      </c>
      <c r="AC606" s="6" t="e">
        <f t="shared" si="426"/>
        <v>#VALUE!</v>
      </c>
      <c r="AD606" s="6" t="e">
        <f t="shared" si="427"/>
        <v>#VALUE!</v>
      </c>
      <c r="AE606" s="6" t="e">
        <f t="shared" si="428"/>
        <v>#VALUE!</v>
      </c>
      <c r="AF606" s="6" t="e">
        <f t="shared" si="429"/>
        <v>#VALUE!</v>
      </c>
      <c r="AG606" s="6" t="e">
        <f t="shared" si="430"/>
        <v>#VALUE!</v>
      </c>
      <c r="AH606" s="6"/>
      <c r="AI606" s="6">
        <f t="shared" si="431"/>
        <v>190</v>
      </c>
      <c r="AJ606" s="6" t="str">
        <f t="shared" si="432"/>
        <v>בד</v>
      </c>
      <c r="AK606" s="6" t="e">
        <f t="shared" si="433"/>
        <v>#VALUE!</v>
      </c>
      <c r="AL606" s="6" t="e">
        <f t="shared" si="434"/>
        <v>#VALUE!</v>
      </c>
      <c r="AM606" s="6" t="e">
        <f t="shared" si="435"/>
        <v>#VALUE!</v>
      </c>
      <c r="AN606" s="6" t="e">
        <f t="shared" si="436"/>
        <v>#VALUE!</v>
      </c>
      <c r="AO606" s="6" t="e">
        <f t="shared" si="437"/>
        <v>#VALUE!</v>
      </c>
      <c r="AP606" s="6">
        <f t="shared" si="438"/>
        <v>2</v>
      </c>
      <c r="AQ606" s="6" t="e">
        <f t="shared" si="439"/>
        <v>#VALUE!</v>
      </c>
      <c r="AR606" s="6" t="e">
        <f t="shared" si="440"/>
        <v>#VALUE!</v>
      </c>
      <c r="AS606" s="6" t="e">
        <f t="shared" si="441"/>
        <v>#VALUE!</v>
      </c>
      <c r="AT606" s="6" t="e">
        <f t="shared" si="442"/>
        <v>#VALUE!</v>
      </c>
      <c r="AU606" s="6" t="e">
        <f t="shared" si="443"/>
        <v>#VALUE!</v>
      </c>
      <c r="AV606" s="12">
        <f>IFERROR(VLOOKUP(K606,'prika 24h list'!A:B,2,FALSE),0)</f>
        <v>0</v>
      </c>
    </row>
    <row r="607" spans="1:48" ht="158.4" x14ac:dyDescent="0.3">
      <c r="A607" s="1" t="s">
        <v>608</v>
      </c>
      <c r="B607" s="1">
        <v>3125076</v>
      </c>
      <c r="C607" s="16" t="s">
        <v>1111</v>
      </c>
      <c r="D607" s="6">
        <f t="shared" si="401"/>
        <v>16</v>
      </c>
      <c r="E607" s="6" t="str">
        <f t="shared" si="402"/>
        <v>וקף 6</v>
      </c>
      <c r="F607" s="6">
        <f t="shared" si="403"/>
        <v>4</v>
      </c>
      <c r="G607" s="6">
        <f t="shared" si="404"/>
        <v>5</v>
      </c>
      <c r="H607" s="6">
        <f t="shared" si="405"/>
        <v>6</v>
      </c>
      <c r="I607" s="6">
        <f t="shared" si="406"/>
        <v>20</v>
      </c>
      <c r="J607" s="6">
        <f t="shared" si="407"/>
        <v>205</v>
      </c>
      <c r="K607" s="9" t="str">
        <f t="shared" si="408"/>
        <v>פריקה וטעינה רציפה מותרת לכלי רכב המוגדרים ברישיונם "משא" "מסחרי" ו"אחוד" בימי א' עד ה' מ 08:00 עד 18:00 ו' וערבי חג מ 08:00 עד 14:00 ביתר הימים והשעות החניה מותרת לרכב הנושא תג נכה בלבד</v>
      </c>
      <c r="L607" s="6">
        <f t="shared" si="409"/>
        <v>80</v>
      </c>
      <c r="M607" s="6">
        <f t="shared" si="410"/>
        <v>93</v>
      </c>
      <c r="N607" s="6" t="str">
        <f t="shared" si="411"/>
        <v>08:00</v>
      </c>
      <c r="O607" s="6">
        <f t="shared" si="412"/>
        <v>102</v>
      </c>
      <c r="P607" s="6" t="str">
        <f t="shared" si="413"/>
        <v>18:00</v>
      </c>
      <c r="Q607" s="6">
        <f t="shared" si="414"/>
        <v>107</v>
      </c>
      <c r="R607" s="6" t="str">
        <f t="shared" si="415"/>
        <v>00 ו'</v>
      </c>
      <c r="S607" s="6" t="e">
        <f t="shared" si="416"/>
        <v>#VALUE!</v>
      </c>
      <c r="T607" s="6" t="e">
        <f t="shared" si="417"/>
        <v>#VALUE!</v>
      </c>
      <c r="U607" s="6" t="e">
        <f t="shared" si="418"/>
        <v>#VALUE!</v>
      </c>
      <c r="V607" s="6" t="e">
        <f t="shared" si="419"/>
        <v>#VALUE!</v>
      </c>
      <c r="W607" s="6" t="e">
        <f t="shared" si="420"/>
        <v>#VALUE!</v>
      </c>
      <c r="X607" s="6" t="e">
        <f t="shared" si="421"/>
        <v>#VALUE!</v>
      </c>
      <c r="Y607" s="6" t="e">
        <f t="shared" si="422"/>
        <v>#VALUE!</v>
      </c>
      <c r="Z607" s="6" t="e">
        <f t="shared" si="423"/>
        <v>#VALUE!</v>
      </c>
      <c r="AA607" s="6" t="e">
        <f t="shared" si="424"/>
        <v>#VALUE!</v>
      </c>
      <c r="AB607" s="6">
        <f t="shared" si="425"/>
        <v>186</v>
      </c>
      <c r="AC607" s="6" t="e">
        <f t="shared" si="426"/>
        <v>#VALUE!</v>
      </c>
      <c r="AD607" s="6" t="e">
        <f t="shared" si="427"/>
        <v>#VALUE!</v>
      </c>
      <c r="AE607" s="6" t="e">
        <f t="shared" si="428"/>
        <v>#VALUE!</v>
      </c>
      <c r="AF607" s="6" t="e">
        <f t="shared" si="429"/>
        <v>#VALUE!</v>
      </c>
      <c r="AG607" s="6" t="e">
        <f t="shared" si="430"/>
        <v>#VALUE!</v>
      </c>
      <c r="AH607" s="6"/>
      <c r="AI607" s="6">
        <f t="shared" si="431"/>
        <v>105</v>
      </c>
      <c r="AJ607" s="6" t="str">
        <f t="shared" si="432"/>
        <v>ו' וערבי חג מ 08:00 עד 14:00 ביתר הימים והשעות החניה מותרת לרכב הנושא תג נכה בלבד</v>
      </c>
      <c r="AK607" s="6">
        <f t="shared" si="433"/>
        <v>1</v>
      </c>
      <c r="AL607" s="6">
        <f t="shared" si="434"/>
        <v>17</v>
      </c>
      <c r="AM607" s="6" t="str">
        <f t="shared" si="435"/>
        <v>08:00</v>
      </c>
      <c r="AN607" s="6">
        <f t="shared" si="436"/>
        <v>26</v>
      </c>
      <c r="AO607" s="6" t="str">
        <f t="shared" si="437"/>
        <v>14:00</v>
      </c>
      <c r="AP607" s="6">
        <f t="shared" si="438"/>
        <v>81</v>
      </c>
      <c r="AQ607" s="6" t="str">
        <f t="shared" si="439"/>
        <v>00 ביתר הימים והשעות החניה מותרת לרכב הנושא תג נכה בלבד</v>
      </c>
      <c r="AR607" s="6" t="e">
        <f t="shared" si="440"/>
        <v>#VALUE!</v>
      </c>
      <c r="AS607" s="6" t="e">
        <f t="shared" si="441"/>
        <v>#VALUE!</v>
      </c>
      <c r="AT607" s="6" t="e">
        <f t="shared" si="442"/>
        <v>#VALUE!</v>
      </c>
      <c r="AU607" s="6" t="e">
        <f t="shared" si="443"/>
        <v>#VALUE!</v>
      </c>
      <c r="AV607" s="12">
        <f>IFERROR(VLOOKUP(K607,'prika 24h list'!A:B,2,FALSE),0)</f>
        <v>0</v>
      </c>
    </row>
    <row r="608" spans="1:48" ht="230.4" x14ac:dyDescent="0.3">
      <c r="A608" s="1" t="s">
        <v>609</v>
      </c>
      <c r="B608" s="1">
        <v>3125100</v>
      </c>
      <c r="C608" s="16" t="s">
        <v>1112</v>
      </c>
      <c r="D608" s="6">
        <f t="shared" si="401"/>
        <v>17</v>
      </c>
      <c r="E608" s="6" t="str">
        <f t="shared" si="402"/>
        <v>קף 12</v>
      </c>
      <c r="F608" s="6">
        <f t="shared" si="403"/>
        <v>3</v>
      </c>
      <c r="G608" s="6">
        <f t="shared" si="404"/>
        <v>5</v>
      </c>
      <c r="H608" s="6">
        <f t="shared" si="405"/>
        <v>12</v>
      </c>
      <c r="I608" s="6">
        <f t="shared" si="406"/>
        <v>21</v>
      </c>
      <c r="J608" s="6">
        <f t="shared" si="407"/>
        <v>241</v>
      </c>
      <c r="K608" s="9" t="str">
        <f t="shared" si="408"/>
        <v>פריקה וטעינה רציפה מותרת לכלי רכב המוגדרים ברישיונם "משא" "מסחרי" ו"אחוד" בימי א' עד ה' מ 07:00 עד 19:00 ו' וערבי חג מ 07:00 עד 15:00 ביתר הימים והשעות החניה במקום החניה הראשון הצמוד לתמרור זה מיועד לרכב הנושא תג נכה בלבד</v>
      </c>
      <c r="L608" s="6">
        <f t="shared" si="409"/>
        <v>80</v>
      </c>
      <c r="M608" s="6">
        <f t="shared" si="410"/>
        <v>93</v>
      </c>
      <c r="N608" s="6" t="str">
        <f t="shared" si="411"/>
        <v>07:00</v>
      </c>
      <c r="O608" s="6">
        <f t="shared" si="412"/>
        <v>102</v>
      </c>
      <c r="P608" s="6" t="str">
        <f t="shared" si="413"/>
        <v>19:00</v>
      </c>
      <c r="Q608" s="6">
        <f t="shared" si="414"/>
        <v>107</v>
      </c>
      <c r="R608" s="6" t="str">
        <f t="shared" si="415"/>
        <v>00 ו'</v>
      </c>
      <c r="S608" s="6" t="e">
        <f t="shared" si="416"/>
        <v>#VALUE!</v>
      </c>
      <c r="T608" s="6" t="e">
        <f t="shared" si="417"/>
        <v>#VALUE!</v>
      </c>
      <c r="U608" s="6" t="e">
        <f t="shared" si="418"/>
        <v>#VALUE!</v>
      </c>
      <c r="V608" s="6" t="e">
        <f t="shared" si="419"/>
        <v>#VALUE!</v>
      </c>
      <c r="W608" s="6" t="e">
        <f t="shared" si="420"/>
        <v>#VALUE!</v>
      </c>
      <c r="X608" s="6" t="e">
        <f t="shared" si="421"/>
        <v>#VALUE!</v>
      </c>
      <c r="Y608" s="6" t="e">
        <f t="shared" si="422"/>
        <v>#VALUE!</v>
      </c>
      <c r="Z608" s="6" t="e">
        <f t="shared" si="423"/>
        <v>#VALUE!</v>
      </c>
      <c r="AA608" s="6" t="e">
        <f t="shared" si="424"/>
        <v>#VALUE!</v>
      </c>
      <c r="AB608" s="6">
        <f t="shared" si="425"/>
        <v>221</v>
      </c>
      <c r="AC608" s="6" t="e">
        <f t="shared" si="426"/>
        <v>#VALUE!</v>
      </c>
      <c r="AD608" s="6" t="e">
        <f t="shared" si="427"/>
        <v>#VALUE!</v>
      </c>
      <c r="AE608" s="6" t="e">
        <f t="shared" si="428"/>
        <v>#VALUE!</v>
      </c>
      <c r="AF608" s="6" t="e">
        <f t="shared" si="429"/>
        <v>#VALUE!</v>
      </c>
      <c r="AG608" s="6" t="e">
        <f t="shared" si="430"/>
        <v>#VALUE!</v>
      </c>
      <c r="AH608" s="6"/>
      <c r="AI608" s="6">
        <f t="shared" si="431"/>
        <v>105</v>
      </c>
      <c r="AJ608" s="6" t="str">
        <f t="shared" si="432"/>
        <v>ו' וערבי חג מ 07:00 עד 15:00 ביתר הימים והשעות החניה במקום החניה הראשון הצמוד לתמרור זה מיועד לרכב הנושא תג נכה בלבד</v>
      </c>
      <c r="AK608" s="6">
        <f t="shared" si="433"/>
        <v>1</v>
      </c>
      <c r="AL608" s="6">
        <f t="shared" si="434"/>
        <v>17</v>
      </c>
      <c r="AM608" s="6" t="str">
        <f t="shared" si="435"/>
        <v>07:00</v>
      </c>
      <c r="AN608" s="6">
        <f t="shared" si="436"/>
        <v>26</v>
      </c>
      <c r="AO608" s="6" t="str">
        <f t="shared" si="437"/>
        <v>15:00</v>
      </c>
      <c r="AP608" s="6">
        <f t="shared" si="438"/>
        <v>116</v>
      </c>
      <c r="AQ608" s="6" t="str">
        <f t="shared" si="439"/>
        <v>00 ביתר הימים והשעות החניה במקום החניה הראשון הצמוד לתמרור זה מיועד לרכב הנושא תג נכה בלבד</v>
      </c>
      <c r="AR608" s="6" t="e">
        <f t="shared" si="440"/>
        <v>#VALUE!</v>
      </c>
      <c r="AS608" s="6" t="e">
        <f t="shared" si="441"/>
        <v>#VALUE!</v>
      </c>
      <c r="AT608" s="6" t="e">
        <f t="shared" si="442"/>
        <v>#VALUE!</v>
      </c>
      <c r="AU608" s="6" t="e">
        <f t="shared" si="443"/>
        <v>#VALUE!</v>
      </c>
      <c r="AV608" s="12">
        <f>IFERROR(VLOOKUP(K608,'prika 24h list'!A:B,2,FALSE),0)</f>
        <v>0</v>
      </c>
    </row>
    <row r="609" spans="1:48" ht="230.4" x14ac:dyDescent="0.3">
      <c r="A609" s="1" t="s">
        <v>610</v>
      </c>
      <c r="B609" s="1">
        <v>3125105</v>
      </c>
      <c r="C609" s="16" t="s">
        <v>895</v>
      </c>
      <c r="D609" s="6">
        <f t="shared" si="401"/>
        <v>17</v>
      </c>
      <c r="E609" s="6" t="str">
        <f t="shared" si="402"/>
        <v>קף 12</v>
      </c>
      <c r="F609" s="6">
        <f t="shared" si="403"/>
        <v>3</v>
      </c>
      <c r="G609" s="6">
        <f t="shared" si="404"/>
        <v>5</v>
      </c>
      <c r="H609" s="6">
        <f t="shared" si="405"/>
        <v>12</v>
      </c>
      <c r="I609" s="6">
        <f t="shared" si="406"/>
        <v>21</v>
      </c>
      <c r="J609" s="6">
        <f t="shared" si="407"/>
        <v>246</v>
      </c>
      <c r="K609" s="9" t="str">
        <f t="shared" si="408"/>
        <v>פריקה וטעינה רציפה מותרת לכלי רכב המוגדרים ברישיונם "משא" "מסחרי" ו"אחוד" בימי א' עד ה' מ 08:00 עד 17:00 בימי ו' וערבי חג מ 08:00 עד 14:00 ביתר הימים והשעות החניה במקום החניה הראשון הצמוד לתמרור זה מיועד לרכב הנושא תג נכה בלבד</v>
      </c>
      <c r="L609" s="6">
        <f t="shared" si="409"/>
        <v>80</v>
      </c>
      <c r="M609" s="6">
        <f t="shared" si="410"/>
        <v>93</v>
      </c>
      <c r="N609" s="6" t="str">
        <f t="shared" si="411"/>
        <v>08:00</v>
      </c>
      <c r="O609" s="6">
        <f t="shared" si="412"/>
        <v>102</v>
      </c>
      <c r="P609" s="6" t="str">
        <f t="shared" si="413"/>
        <v>17:00</v>
      </c>
      <c r="Q609" s="6">
        <f t="shared" si="414"/>
        <v>112</v>
      </c>
      <c r="R609" s="6" t="str">
        <f t="shared" si="415"/>
        <v>00 בימי ו'</v>
      </c>
      <c r="S609" s="6" t="e">
        <f t="shared" si="416"/>
        <v>#VALUE!</v>
      </c>
      <c r="T609" s="6" t="e">
        <f t="shared" si="417"/>
        <v>#VALUE!</v>
      </c>
      <c r="U609" s="6" t="e">
        <f t="shared" si="418"/>
        <v>#VALUE!</v>
      </c>
      <c r="V609" s="6" t="e">
        <f t="shared" si="419"/>
        <v>#VALUE!</v>
      </c>
      <c r="W609" s="6" t="e">
        <f t="shared" si="420"/>
        <v>#VALUE!</v>
      </c>
      <c r="X609" s="6" t="e">
        <f t="shared" si="421"/>
        <v>#VALUE!</v>
      </c>
      <c r="Y609" s="6" t="e">
        <f t="shared" si="422"/>
        <v>#VALUE!</v>
      </c>
      <c r="Z609" s="6" t="e">
        <f t="shared" si="423"/>
        <v>#VALUE!</v>
      </c>
      <c r="AA609" s="6" t="e">
        <f t="shared" si="424"/>
        <v>#VALUE!</v>
      </c>
      <c r="AB609" s="6">
        <f t="shared" si="425"/>
        <v>226</v>
      </c>
      <c r="AC609" s="6" t="e">
        <f t="shared" si="426"/>
        <v>#VALUE!</v>
      </c>
      <c r="AD609" s="6" t="e">
        <f t="shared" si="427"/>
        <v>#VALUE!</v>
      </c>
      <c r="AE609" s="6" t="e">
        <f t="shared" si="428"/>
        <v>#VALUE!</v>
      </c>
      <c r="AF609" s="6" t="e">
        <f t="shared" si="429"/>
        <v>#VALUE!</v>
      </c>
      <c r="AG609" s="6" t="e">
        <f t="shared" si="430"/>
        <v>#VALUE!</v>
      </c>
      <c r="AH609" s="6"/>
      <c r="AI609" s="6">
        <f t="shared" si="431"/>
        <v>110</v>
      </c>
      <c r="AJ609" s="6" t="str">
        <f t="shared" si="432"/>
        <v>ו' וערבי חג מ 08:00 עד 14:00 ביתר הימים והשעות החניה במקום החניה הראשון הצמוד לתמרור זה מיועד לרכב הנושא תג נכה בלבד</v>
      </c>
      <c r="AK609" s="6">
        <f t="shared" si="433"/>
        <v>1</v>
      </c>
      <c r="AL609" s="6">
        <f t="shared" si="434"/>
        <v>17</v>
      </c>
      <c r="AM609" s="6" t="str">
        <f t="shared" si="435"/>
        <v>08:00</v>
      </c>
      <c r="AN609" s="6">
        <f t="shared" si="436"/>
        <v>26</v>
      </c>
      <c r="AO609" s="6" t="str">
        <f t="shared" si="437"/>
        <v>14:00</v>
      </c>
      <c r="AP609" s="6">
        <f t="shared" si="438"/>
        <v>116</v>
      </c>
      <c r="AQ609" s="6" t="str">
        <f t="shared" si="439"/>
        <v>00 ביתר הימים והשעות החניה במקום החניה הראשון הצמוד לתמרור זה מיועד לרכב הנושא תג נכה בלבד</v>
      </c>
      <c r="AR609" s="6" t="e">
        <f t="shared" si="440"/>
        <v>#VALUE!</v>
      </c>
      <c r="AS609" s="6" t="e">
        <f t="shared" si="441"/>
        <v>#VALUE!</v>
      </c>
      <c r="AT609" s="6" t="e">
        <f t="shared" si="442"/>
        <v>#VALUE!</v>
      </c>
      <c r="AU609" s="6" t="e">
        <f t="shared" si="443"/>
        <v>#VALUE!</v>
      </c>
      <c r="AV609" s="12">
        <f>IFERROR(VLOOKUP(K609,'prika 24h list'!A:B,2,FALSE),0)</f>
        <v>0</v>
      </c>
    </row>
    <row r="610" spans="1:48" ht="187.2" x14ac:dyDescent="0.3">
      <c r="A610" s="1" t="s">
        <v>611</v>
      </c>
      <c r="B610" s="1">
        <v>3125107</v>
      </c>
      <c r="C610" s="16" t="s">
        <v>847</v>
      </c>
      <c r="D610" s="6">
        <f t="shared" si="401"/>
        <v>17</v>
      </c>
      <c r="E610" s="6" t="str">
        <f t="shared" si="402"/>
        <v>קף 12</v>
      </c>
      <c r="F610" s="6">
        <f t="shared" si="403"/>
        <v>3</v>
      </c>
      <c r="G610" s="6">
        <f t="shared" si="404"/>
        <v>5</v>
      </c>
      <c r="H610" s="6">
        <f t="shared" si="405"/>
        <v>12</v>
      </c>
      <c r="I610" s="6">
        <f t="shared" si="406"/>
        <v>21</v>
      </c>
      <c r="J610" s="6">
        <f t="shared" si="407"/>
        <v>212</v>
      </c>
      <c r="K610" s="9" t="str">
        <f t="shared" si="408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10" s="6">
        <f t="shared" si="409"/>
        <v>80</v>
      </c>
      <c r="M610" s="6">
        <f t="shared" si="410"/>
        <v>93</v>
      </c>
      <c r="N610" s="6" t="str">
        <f t="shared" si="411"/>
        <v>08:00</v>
      </c>
      <c r="O610" s="6">
        <f t="shared" si="412"/>
        <v>102</v>
      </c>
      <c r="P610" s="6" t="str">
        <f t="shared" si="413"/>
        <v>17:00</v>
      </c>
      <c r="Q610" s="6">
        <f t="shared" si="414"/>
        <v>192</v>
      </c>
      <c r="R610" s="6" t="str">
        <f t="shared" si="415"/>
        <v>00 ביתר הימים והשעות החניה במקום החניה הראשון הצמוד לתמרור זה מיועד לרכב הנושא תג נכה בלבד</v>
      </c>
      <c r="S610" s="6" t="e">
        <f t="shared" si="416"/>
        <v>#VALUE!</v>
      </c>
      <c r="T610" s="6" t="e">
        <f t="shared" si="417"/>
        <v>#VALUE!</v>
      </c>
      <c r="U610" s="6" t="e">
        <f t="shared" si="418"/>
        <v>#VALUE!</v>
      </c>
      <c r="V610" s="6" t="e">
        <f t="shared" si="419"/>
        <v>#VALUE!</v>
      </c>
      <c r="W610" s="6" t="e">
        <f t="shared" si="420"/>
        <v>#VALUE!</v>
      </c>
      <c r="X610" s="6" t="e">
        <f t="shared" si="421"/>
        <v>#VALUE!</v>
      </c>
      <c r="Y610" s="6" t="e">
        <f t="shared" si="422"/>
        <v>#VALUE!</v>
      </c>
      <c r="Z610" s="6" t="e">
        <f t="shared" si="423"/>
        <v>#VALUE!</v>
      </c>
      <c r="AA610" s="6" t="e">
        <f t="shared" si="424"/>
        <v>#VALUE!</v>
      </c>
      <c r="AB610" s="6">
        <f t="shared" si="425"/>
        <v>192</v>
      </c>
      <c r="AC610" s="6" t="e">
        <f t="shared" si="426"/>
        <v>#VALUE!</v>
      </c>
      <c r="AD610" s="6" t="e">
        <f t="shared" si="427"/>
        <v>#VALUE!</v>
      </c>
      <c r="AE610" s="6" t="e">
        <f t="shared" si="428"/>
        <v>#VALUE!</v>
      </c>
      <c r="AF610" s="6" t="e">
        <f t="shared" si="429"/>
        <v>#VALUE!</v>
      </c>
      <c r="AG610" s="6" t="e">
        <f t="shared" si="430"/>
        <v>#VALUE!</v>
      </c>
      <c r="AH610" s="6"/>
      <c r="AI610" s="6">
        <f t="shared" si="431"/>
        <v>190</v>
      </c>
      <c r="AJ610" s="6" t="str">
        <f t="shared" si="432"/>
        <v>בד</v>
      </c>
      <c r="AK610" s="6" t="e">
        <f t="shared" si="433"/>
        <v>#VALUE!</v>
      </c>
      <c r="AL610" s="6" t="e">
        <f t="shared" si="434"/>
        <v>#VALUE!</v>
      </c>
      <c r="AM610" s="6" t="e">
        <f t="shared" si="435"/>
        <v>#VALUE!</v>
      </c>
      <c r="AN610" s="6" t="e">
        <f t="shared" si="436"/>
        <v>#VALUE!</v>
      </c>
      <c r="AO610" s="6" t="e">
        <f t="shared" si="437"/>
        <v>#VALUE!</v>
      </c>
      <c r="AP610" s="6">
        <f t="shared" si="438"/>
        <v>2</v>
      </c>
      <c r="AQ610" s="6" t="e">
        <f t="shared" si="439"/>
        <v>#VALUE!</v>
      </c>
      <c r="AR610" s="6" t="e">
        <f t="shared" si="440"/>
        <v>#VALUE!</v>
      </c>
      <c r="AS610" s="6" t="e">
        <f t="shared" si="441"/>
        <v>#VALUE!</v>
      </c>
      <c r="AT610" s="6" t="e">
        <f t="shared" si="442"/>
        <v>#VALUE!</v>
      </c>
      <c r="AU610" s="6" t="e">
        <f t="shared" si="443"/>
        <v>#VALUE!</v>
      </c>
      <c r="AV610" s="12">
        <f>IFERROR(VLOOKUP(K610,'prika 24h list'!A:B,2,FALSE),0)</f>
        <v>0</v>
      </c>
    </row>
    <row r="611" spans="1:48" ht="115.2" x14ac:dyDescent="0.3">
      <c r="A611" s="1" t="s">
        <v>612</v>
      </c>
      <c r="B611" s="1">
        <v>3125113</v>
      </c>
      <c r="C611" s="16" t="s">
        <v>1113</v>
      </c>
      <c r="D611" s="6" t="e">
        <f t="shared" si="401"/>
        <v>#VALUE!</v>
      </c>
      <c r="E611" s="6" t="e">
        <f t="shared" si="402"/>
        <v>#VALUE!</v>
      </c>
      <c r="F611" s="6" t="e">
        <f t="shared" si="403"/>
        <v>#VALUE!</v>
      </c>
      <c r="G611" s="6" t="e">
        <f t="shared" si="404"/>
        <v>#VALUE!</v>
      </c>
      <c r="H611" s="6" t="e">
        <f t="shared" si="405"/>
        <v>#VALUE!</v>
      </c>
      <c r="I611" s="6">
        <f t="shared" si="406"/>
        <v>8</v>
      </c>
      <c r="J611" s="6">
        <f t="shared" si="407"/>
        <v>175</v>
      </c>
      <c r="K611" s="9" t="str">
        <f t="shared" si="408"/>
        <v>פריקה וטעינה רציפה מותרת לכלי רכב המוגדרים ברשיונם "משא", "מסחרי", ו"אחוד" בלבד בימים א' עד ו' מ 08:30 עד 13:00 ביתר הימים והשעות החניה מותרת לכל סוגי הרכב רכב אחר יגרר</v>
      </c>
      <c r="L611" s="6" t="e">
        <f t="shared" si="409"/>
        <v>#VALUE!</v>
      </c>
      <c r="M611" s="6" t="e">
        <f t="shared" si="410"/>
        <v>#VALUE!</v>
      </c>
      <c r="N611" s="6" t="e">
        <f t="shared" si="411"/>
        <v>#VALUE!</v>
      </c>
      <c r="O611" s="6" t="e">
        <f t="shared" si="412"/>
        <v>#VALUE!</v>
      </c>
      <c r="P611" s="6" t="e">
        <f t="shared" si="413"/>
        <v>#VALUE!</v>
      </c>
      <c r="Q611" s="6">
        <f t="shared" si="414"/>
        <v>168</v>
      </c>
      <c r="R611" s="6" t="e">
        <f t="shared" si="415"/>
        <v>#VALUE!</v>
      </c>
      <c r="S611" s="6" t="e">
        <f t="shared" si="416"/>
        <v>#VALUE!</v>
      </c>
      <c r="T611" s="6" t="e">
        <f t="shared" si="417"/>
        <v>#VALUE!</v>
      </c>
      <c r="U611" s="6" t="e">
        <f t="shared" si="418"/>
        <v>#VALUE!</v>
      </c>
      <c r="V611" s="6" t="e">
        <f t="shared" si="419"/>
        <v>#VALUE!</v>
      </c>
      <c r="W611" s="6">
        <f t="shared" si="420"/>
        <v>87</v>
      </c>
      <c r="X611" s="6">
        <f t="shared" si="421"/>
        <v>100</v>
      </c>
      <c r="Y611" s="6" t="str">
        <f t="shared" si="422"/>
        <v>08:30</v>
      </c>
      <c r="Z611" s="6">
        <f t="shared" si="423"/>
        <v>109</v>
      </c>
      <c r="AA611" s="6" t="str">
        <f t="shared" si="424"/>
        <v>13:00</v>
      </c>
      <c r="AB611" s="6">
        <f t="shared" si="425"/>
        <v>168</v>
      </c>
      <c r="AC611" s="6" t="str">
        <f t="shared" si="426"/>
        <v>00 ביתר הימים והשעות החניה מותרת לכל סוגי הרכב רכב אחר יגרר</v>
      </c>
      <c r="AD611" s="6" t="e">
        <f t="shared" si="427"/>
        <v>#VALUE!</v>
      </c>
      <c r="AE611" s="6" t="e">
        <f t="shared" si="428"/>
        <v>#VALUE!</v>
      </c>
      <c r="AF611" s="6" t="e">
        <f t="shared" si="429"/>
        <v>#VALUE!</v>
      </c>
      <c r="AG611" s="6" t="e">
        <f t="shared" si="430"/>
        <v>#VALUE!</v>
      </c>
      <c r="AH611" s="6"/>
      <c r="AI611" s="6">
        <f t="shared" si="431"/>
        <v>166</v>
      </c>
      <c r="AJ611" s="6" t="str">
        <f t="shared" si="432"/>
        <v>רר</v>
      </c>
      <c r="AK611" s="6" t="e">
        <f t="shared" si="433"/>
        <v>#VALUE!</v>
      </c>
      <c r="AL611" s="6" t="e">
        <f t="shared" si="434"/>
        <v>#VALUE!</v>
      </c>
      <c r="AM611" s="6" t="e">
        <f t="shared" si="435"/>
        <v>#VALUE!</v>
      </c>
      <c r="AN611" s="6" t="e">
        <f t="shared" si="436"/>
        <v>#VALUE!</v>
      </c>
      <c r="AO611" s="6" t="e">
        <f t="shared" si="437"/>
        <v>#VALUE!</v>
      </c>
      <c r="AP611" s="6">
        <f t="shared" si="438"/>
        <v>2</v>
      </c>
      <c r="AQ611" s="6" t="e">
        <f t="shared" si="439"/>
        <v>#VALUE!</v>
      </c>
      <c r="AR611" s="6" t="e">
        <f t="shared" si="440"/>
        <v>#VALUE!</v>
      </c>
      <c r="AS611" s="6" t="e">
        <f t="shared" si="441"/>
        <v>#VALUE!</v>
      </c>
      <c r="AT611" s="6" t="e">
        <f t="shared" si="442"/>
        <v>#VALUE!</v>
      </c>
      <c r="AU611" s="6" t="e">
        <f t="shared" si="443"/>
        <v>#VALUE!</v>
      </c>
      <c r="AV611" s="12">
        <f>IFERROR(VLOOKUP(K611,'prika 24h list'!A:B,2,FALSE),0)</f>
        <v>0</v>
      </c>
    </row>
    <row r="612" spans="1:48" ht="230.4" x14ac:dyDescent="0.3">
      <c r="A612" s="1" t="s">
        <v>613</v>
      </c>
      <c r="B612" s="1">
        <v>3125114</v>
      </c>
      <c r="C612" s="16" t="s">
        <v>1114</v>
      </c>
      <c r="D612" s="6">
        <f t="shared" si="401"/>
        <v>17</v>
      </c>
      <c r="E612" s="6" t="str">
        <f t="shared" si="402"/>
        <v>קף 12</v>
      </c>
      <c r="F612" s="6">
        <f t="shared" si="403"/>
        <v>3</v>
      </c>
      <c r="G612" s="6">
        <f t="shared" si="404"/>
        <v>5</v>
      </c>
      <c r="H612" s="6">
        <f t="shared" si="405"/>
        <v>12</v>
      </c>
      <c r="I612" s="6">
        <f t="shared" si="406"/>
        <v>21</v>
      </c>
      <c r="J612" s="6">
        <f t="shared" si="407"/>
        <v>241</v>
      </c>
      <c r="K612" s="9" t="str">
        <f t="shared" si="408"/>
        <v>פריקה וטעינה רציפה מותרת לכלי רכב המוגדרים ברישיונם "משא" "מסחרי" ו"אחוד" בימי א' עד ה' מ 08:30 עד 17:00 ו' וערבי חג מ 08:30 עד 15:00 ביתר הימים והשעות החניה במקום החניה הראשון הצמוד לתמרור זה מיועד לרכב הנושא תג נכה בלבד</v>
      </c>
      <c r="L612" s="6">
        <f t="shared" si="409"/>
        <v>80</v>
      </c>
      <c r="M612" s="6">
        <f t="shared" si="410"/>
        <v>93</v>
      </c>
      <c r="N612" s="6" t="str">
        <f t="shared" si="411"/>
        <v>08:30</v>
      </c>
      <c r="O612" s="6">
        <f t="shared" si="412"/>
        <v>102</v>
      </c>
      <c r="P612" s="6" t="str">
        <f t="shared" si="413"/>
        <v>17:00</v>
      </c>
      <c r="Q612" s="6">
        <f t="shared" si="414"/>
        <v>107</v>
      </c>
      <c r="R612" s="6" t="str">
        <f t="shared" si="415"/>
        <v>00 ו'</v>
      </c>
      <c r="S612" s="6" t="e">
        <f t="shared" si="416"/>
        <v>#VALUE!</v>
      </c>
      <c r="T612" s="6" t="e">
        <f t="shared" si="417"/>
        <v>#VALUE!</v>
      </c>
      <c r="U612" s="6" t="e">
        <f t="shared" si="418"/>
        <v>#VALUE!</v>
      </c>
      <c r="V612" s="6" t="e">
        <f t="shared" si="419"/>
        <v>#VALUE!</v>
      </c>
      <c r="W612" s="6" t="e">
        <f t="shared" si="420"/>
        <v>#VALUE!</v>
      </c>
      <c r="X612" s="6" t="e">
        <f t="shared" si="421"/>
        <v>#VALUE!</v>
      </c>
      <c r="Y612" s="6" t="e">
        <f t="shared" si="422"/>
        <v>#VALUE!</v>
      </c>
      <c r="Z612" s="6" t="e">
        <f t="shared" si="423"/>
        <v>#VALUE!</v>
      </c>
      <c r="AA612" s="6" t="e">
        <f t="shared" si="424"/>
        <v>#VALUE!</v>
      </c>
      <c r="AB612" s="6">
        <f t="shared" si="425"/>
        <v>221</v>
      </c>
      <c r="AC612" s="6" t="e">
        <f t="shared" si="426"/>
        <v>#VALUE!</v>
      </c>
      <c r="AD612" s="6" t="e">
        <f t="shared" si="427"/>
        <v>#VALUE!</v>
      </c>
      <c r="AE612" s="6" t="e">
        <f t="shared" si="428"/>
        <v>#VALUE!</v>
      </c>
      <c r="AF612" s="6" t="e">
        <f t="shared" si="429"/>
        <v>#VALUE!</v>
      </c>
      <c r="AG612" s="6" t="e">
        <f t="shared" si="430"/>
        <v>#VALUE!</v>
      </c>
      <c r="AH612" s="6"/>
      <c r="AI612" s="6">
        <f t="shared" si="431"/>
        <v>105</v>
      </c>
      <c r="AJ612" s="6" t="str">
        <f t="shared" si="432"/>
        <v>ו' וערבי חג מ 08:30 עד 15:00 ביתר הימים והשעות החניה במקום החניה הראשון הצמוד לתמרור זה מיועד לרכב הנושא תג נכה בלבד</v>
      </c>
      <c r="AK612" s="6">
        <f t="shared" si="433"/>
        <v>1</v>
      </c>
      <c r="AL612" s="6">
        <f t="shared" si="434"/>
        <v>17</v>
      </c>
      <c r="AM612" s="6" t="str">
        <f t="shared" si="435"/>
        <v>08:30</v>
      </c>
      <c r="AN612" s="6">
        <f t="shared" si="436"/>
        <v>26</v>
      </c>
      <c r="AO612" s="6" t="str">
        <f t="shared" si="437"/>
        <v>15:00</v>
      </c>
      <c r="AP612" s="6">
        <f t="shared" si="438"/>
        <v>116</v>
      </c>
      <c r="AQ612" s="6" t="str">
        <f t="shared" si="439"/>
        <v>00 ביתר הימים והשעות החניה במקום החניה הראשון הצמוד לתמרור זה מיועד לרכב הנושא תג נכה בלבד</v>
      </c>
      <c r="AR612" s="6" t="e">
        <f t="shared" si="440"/>
        <v>#VALUE!</v>
      </c>
      <c r="AS612" s="6" t="e">
        <f t="shared" si="441"/>
        <v>#VALUE!</v>
      </c>
      <c r="AT612" s="6" t="e">
        <f t="shared" si="442"/>
        <v>#VALUE!</v>
      </c>
      <c r="AU612" s="6" t="e">
        <f t="shared" si="443"/>
        <v>#VALUE!</v>
      </c>
      <c r="AV612" s="12">
        <f>IFERROR(VLOOKUP(K612,'prika 24h list'!A:B,2,FALSE),0)</f>
        <v>0</v>
      </c>
    </row>
    <row r="613" spans="1:48" ht="115.2" x14ac:dyDescent="0.3">
      <c r="A613" s="1" t="s">
        <v>614</v>
      </c>
      <c r="B613" s="1">
        <v>3125151</v>
      </c>
      <c r="C613" s="16" t="s">
        <v>1115</v>
      </c>
      <c r="D613" s="6" t="e">
        <f t="shared" si="401"/>
        <v>#VALUE!</v>
      </c>
      <c r="E613" s="6" t="e">
        <f t="shared" si="402"/>
        <v>#VALUE!</v>
      </c>
      <c r="F613" s="6" t="e">
        <f t="shared" si="403"/>
        <v>#VALUE!</v>
      </c>
      <c r="G613" s="6" t="e">
        <f t="shared" si="404"/>
        <v>#VALUE!</v>
      </c>
      <c r="H613" s="6" t="e">
        <f t="shared" si="405"/>
        <v>#VALUE!</v>
      </c>
      <c r="I613" s="6">
        <f t="shared" si="406"/>
        <v>14</v>
      </c>
      <c r="J613" s="6">
        <f t="shared" si="407"/>
        <v>170</v>
      </c>
      <c r="K613" s="9" t="str">
        <f t="shared" si="408"/>
        <v>פריקה וטעינה רציפה מותרת לכלי רכב המוגדרים ברישיונם "משא" "מסחרי" ו"אחוד" בימי א' עד ו' מ 08:00 עד 15:00 ביתר הימים והשעות החניה מותרת לרכב הנושא תג נכה בלבד</v>
      </c>
      <c r="L613" s="6" t="e">
        <f t="shared" si="409"/>
        <v>#VALUE!</v>
      </c>
      <c r="M613" s="6" t="e">
        <f t="shared" si="410"/>
        <v>#VALUE!</v>
      </c>
      <c r="N613" s="6" t="e">
        <f t="shared" si="411"/>
        <v>#VALUE!</v>
      </c>
      <c r="O613" s="6" t="e">
        <f t="shared" si="412"/>
        <v>#VALUE!</v>
      </c>
      <c r="P613" s="6" t="e">
        <f t="shared" si="413"/>
        <v>#VALUE!</v>
      </c>
      <c r="Q613" s="6">
        <f t="shared" si="414"/>
        <v>157</v>
      </c>
      <c r="R613" s="6" t="e">
        <f t="shared" si="415"/>
        <v>#VALUE!</v>
      </c>
      <c r="S613" s="6" t="e">
        <f t="shared" si="416"/>
        <v>#VALUE!</v>
      </c>
      <c r="T613" s="6" t="e">
        <f t="shared" si="417"/>
        <v>#VALUE!</v>
      </c>
      <c r="U613" s="6" t="e">
        <f t="shared" si="418"/>
        <v>#VALUE!</v>
      </c>
      <c r="V613" s="6" t="e">
        <f t="shared" si="419"/>
        <v>#VALUE!</v>
      </c>
      <c r="W613" s="6">
        <f t="shared" si="420"/>
        <v>80</v>
      </c>
      <c r="X613" s="6">
        <f t="shared" si="421"/>
        <v>93</v>
      </c>
      <c r="Y613" s="6" t="str">
        <f t="shared" si="422"/>
        <v>08:00</v>
      </c>
      <c r="Z613" s="6">
        <f t="shared" si="423"/>
        <v>102</v>
      </c>
      <c r="AA613" s="6" t="str">
        <f t="shared" si="424"/>
        <v>15:00</v>
      </c>
      <c r="AB613" s="6">
        <f t="shared" si="425"/>
        <v>157</v>
      </c>
      <c r="AC613" s="6" t="str">
        <f t="shared" si="426"/>
        <v>00 ביתר הימים והשעות החניה מותרת לרכב הנושא תג נכה בלבד</v>
      </c>
      <c r="AD613" s="6" t="e">
        <f t="shared" si="427"/>
        <v>#VALUE!</v>
      </c>
      <c r="AE613" s="6" t="e">
        <f t="shared" si="428"/>
        <v>#VALUE!</v>
      </c>
      <c r="AF613" s="6" t="e">
        <f t="shared" si="429"/>
        <v>#VALUE!</v>
      </c>
      <c r="AG613" s="6" t="e">
        <f t="shared" si="430"/>
        <v>#VALUE!</v>
      </c>
      <c r="AH613" s="6"/>
      <c r="AI613" s="6">
        <f t="shared" si="431"/>
        <v>155</v>
      </c>
      <c r="AJ613" s="6" t="str">
        <f t="shared" si="432"/>
        <v>בד</v>
      </c>
      <c r="AK613" s="6" t="e">
        <f t="shared" si="433"/>
        <v>#VALUE!</v>
      </c>
      <c r="AL613" s="6" t="e">
        <f t="shared" si="434"/>
        <v>#VALUE!</v>
      </c>
      <c r="AM613" s="6" t="e">
        <f t="shared" si="435"/>
        <v>#VALUE!</v>
      </c>
      <c r="AN613" s="6" t="e">
        <f t="shared" si="436"/>
        <v>#VALUE!</v>
      </c>
      <c r="AO613" s="6" t="e">
        <f t="shared" si="437"/>
        <v>#VALUE!</v>
      </c>
      <c r="AP613" s="6">
        <f t="shared" si="438"/>
        <v>2</v>
      </c>
      <c r="AQ613" s="6" t="e">
        <f t="shared" si="439"/>
        <v>#VALUE!</v>
      </c>
      <c r="AR613" s="6" t="e">
        <f t="shared" si="440"/>
        <v>#VALUE!</v>
      </c>
      <c r="AS613" s="6" t="e">
        <f t="shared" si="441"/>
        <v>#VALUE!</v>
      </c>
      <c r="AT613" s="6" t="e">
        <f t="shared" si="442"/>
        <v>#VALUE!</v>
      </c>
      <c r="AU613" s="6" t="e">
        <f t="shared" si="443"/>
        <v>#VALUE!</v>
      </c>
      <c r="AV613" s="12">
        <f>IFERROR(VLOOKUP(K613,'prika 24h list'!A:B,2,FALSE),0)</f>
        <v>0</v>
      </c>
    </row>
    <row r="614" spans="1:48" ht="230.4" x14ac:dyDescent="0.3">
      <c r="A614" s="1" t="s">
        <v>615</v>
      </c>
      <c r="B614" s="1">
        <v>3125158</v>
      </c>
      <c r="C614" s="16" t="s">
        <v>1116</v>
      </c>
      <c r="D614" s="6">
        <f t="shared" si="401"/>
        <v>17</v>
      </c>
      <c r="E614" s="6" t="str">
        <f t="shared" si="402"/>
        <v>קף 12</v>
      </c>
      <c r="F614" s="6">
        <f t="shared" si="403"/>
        <v>3</v>
      </c>
      <c r="G614" s="6">
        <f t="shared" si="404"/>
        <v>5</v>
      </c>
      <c r="H614" s="6">
        <f t="shared" si="405"/>
        <v>12</v>
      </c>
      <c r="I614" s="6">
        <f t="shared" si="406"/>
        <v>21</v>
      </c>
      <c r="J614" s="6">
        <f t="shared" si="407"/>
        <v>246</v>
      </c>
      <c r="K614" s="9" t="str">
        <f t="shared" si="408"/>
        <v>פריקה וטעינה רציפה מותרת לכלי רכב המוגדרים ברישיונם "משא" "מסחרי" ו"אחוד" בימי א' עד ה' מ 07:00 עד 15:00 בימי ו' וערבי חג מ 07:00 עד 12:30 ביתר הימים והשעות החניה במקום החניה הראשון הצמוד לתמרור זה מיועד לרכב הנושא תג נכה בלבד</v>
      </c>
      <c r="L614" s="6">
        <f t="shared" si="409"/>
        <v>80</v>
      </c>
      <c r="M614" s="6">
        <f t="shared" si="410"/>
        <v>93</v>
      </c>
      <c r="N614" s="6" t="str">
        <f t="shared" si="411"/>
        <v>07:00</v>
      </c>
      <c r="O614" s="6">
        <f t="shared" si="412"/>
        <v>102</v>
      </c>
      <c r="P614" s="6" t="str">
        <f t="shared" si="413"/>
        <v>15:00</v>
      </c>
      <c r="Q614" s="6">
        <f t="shared" si="414"/>
        <v>112</v>
      </c>
      <c r="R614" s="6" t="str">
        <f t="shared" si="415"/>
        <v>00 בימי ו'</v>
      </c>
      <c r="S614" s="6" t="e">
        <f t="shared" si="416"/>
        <v>#VALUE!</v>
      </c>
      <c r="T614" s="6" t="e">
        <f t="shared" si="417"/>
        <v>#VALUE!</v>
      </c>
      <c r="U614" s="6" t="e">
        <f t="shared" si="418"/>
        <v>#VALUE!</v>
      </c>
      <c r="V614" s="6" t="e">
        <f t="shared" si="419"/>
        <v>#VALUE!</v>
      </c>
      <c r="W614" s="6" t="e">
        <f t="shared" si="420"/>
        <v>#VALUE!</v>
      </c>
      <c r="X614" s="6" t="e">
        <f t="shared" si="421"/>
        <v>#VALUE!</v>
      </c>
      <c r="Y614" s="6" t="e">
        <f t="shared" si="422"/>
        <v>#VALUE!</v>
      </c>
      <c r="Z614" s="6" t="e">
        <f t="shared" si="423"/>
        <v>#VALUE!</v>
      </c>
      <c r="AA614" s="6" t="e">
        <f t="shared" si="424"/>
        <v>#VALUE!</v>
      </c>
      <c r="AB614" s="6">
        <f t="shared" si="425"/>
        <v>226</v>
      </c>
      <c r="AC614" s="6" t="e">
        <f t="shared" si="426"/>
        <v>#VALUE!</v>
      </c>
      <c r="AD614" s="6" t="e">
        <f t="shared" si="427"/>
        <v>#VALUE!</v>
      </c>
      <c r="AE614" s="6" t="e">
        <f t="shared" si="428"/>
        <v>#VALUE!</v>
      </c>
      <c r="AF614" s="6" t="e">
        <f t="shared" si="429"/>
        <v>#VALUE!</v>
      </c>
      <c r="AG614" s="6" t="e">
        <f t="shared" si="430"/>
        <v>#VALUE!</v>
      </c>
      <c r="AH614" s="6"/>
      <c r="AI614" s="6">
        <f t="shared" si="431"/>
        <v>110</v>
      </c>
      <c r="AJ614" s="6" t="str">
        <f t="shared" si="432"/>
        <v>ו' וערבי חג מ 07:00 עד 12:30 ביתר הימים והשעות החניה במקום החניה הראשון הצמוד לתמרור זה מיועד לרכב הנושא תג נכה בלבד</v>
      </c>
      <c r="AK614" s="6">
        <f t="shared" si="433"/>
        <v>1</v>
      </c>
      <c r="AL614" s="6">
        <f t="shared" si="434"/>
        <v>17</v>
      </c>
      <c r="AM614" s="6" t="str">
        <f t="shared" si="435"/>
        <v>07:00</v>
      </c>
      <c r="AN614" s="6">
        <f t="shared" si="436"/>
        <v>26</v>
      </c>
      <c r="AO614" s="6" t="str">
        <f t="shared" si="437"/>
        <v>12:30</v>
      </c>
      <c r="AP614" s="6">
        <f t="shared" si="438"/>
        <v>116</v>
      </c>
      <c r="AQ614" s="6" t="str">
        <f t="shared" si="439"/>
        <v>30 ביתר הימים והשעות החניה במקום החניה הראשון הצמוד לתמרור זה מיועד לרכב הנושא תג נכה בלבד</v>
      </c>
      <c r="AR614" s="6" t="e">
        <f t="shared" si="440"/>
        <v>#VALUE!</v>
      </c>
      <c r="AS614" s="6" t="e">
        <f t="shared" si="441"/>
        <v>#VALUE!</v>
      </c>
      <c r="AT614" s="6" t="e">
        <f t="shared" si="442"/>
        <v>#VALUE!</v>
      </c>
      <c r="AU614" s="6" t="e">
        <f t="shared" si="443"/>
        <v>#VALUE!</v>
      </c>
      <c r="AV614" s="12">
        <f>IFERROR(VLOOKUP(K614,'prika 24h list'!A:B,2,FALSE),0)</f>
        <v>0</v>
      </c>
    </row>
    <row r="615" spans="1:48" ht="244.8" x14ac:dyDescent="0.3">
      <c r="A615" s="1" t="s">
        <v>616</v>
      </c>
      <c r="B615" s="1">
        <v>3125160</v>
      </c>
      <c r="C615" s="16" t="s">
        <v>1117</v>
      </c>
      <c r="D615" s="6">
        <f t="shared" si="401"/>
        <v>17</v>
      </c>
      <c r="E615" s="6" t="str">
        <f t="shared" si="402"/>
        <v>קף 18</v>
      </c>
      <c r="F615" s="6">
        <f t="shared" si="403"/>
        <v>3</v>
      </c>
      <c r="G615" s="6">
        <f t="shared" si="404"/>
        <v>5</v>
      </c>
      <c r="H615" s="6">
        <f t="shared" si="405"/>
        <v>18</v>
      </c>
      <c r="I615" s="6">
        <f t="shared" si="406"/>
        <v>21</v>
      </c>
      <c r="J615" s="6">
        <f t="shared" si="407"/>
        <v>256</v>
      </c>
      <c r="K615" s="9" t="str">
        <f t="shared" si="408"/>
        <v>פריקה וטעינה רציפה מותרת לכלי רכב המוגדרים ברישיונם "משא" "מסחרי" ו"אחוד" בימי א' עד ה' מ 08:00 עד 00:19 בימי ו' וערבי חג מ 08:00 עד 12:00 ביתר הימים והשעות החניה בשני מקומות החניה הראשונים הצמודים לתמרור זה מיועד לרכב הנושא תג נכה בלבד</v>
      </c>
      <c r="L615" s="6">
        <f t="shared" si="409"/>
        <v>80</v>
      </c>
      <c r="M615" s="6">
        <f t="shared" si="410"/>
        <v>93</v>
      </c>
      <c r="N615" s="6" t="str">
        <f t="shared" si="411"/>
        <v>08:00</v>
      </c>
      <c r="O615" s="6">
        <f t="shared" si="412"/>
        <v>102</v>
      </c>
      <c r="P615" s="6" t="str">
        <f t="shared" si="413"/>
        <v>00:19</v>
      </c>
      <c r="Q615" s="6">
        <f t="shared" si="414"/>
        <v>112</v>
      </c>
      <c r="R615" s="6" t="str">
        <f t="shared" si="415"/>
        <v>19 בימי ו'</v>
      </c>
      <c r="S615" s="6" t="e">
        <f t="shared" si="416"/>
        <v>#VALUE!</v>
      </c>
      <c r="T615" s="6" t="e">
        <f t="shared" si="417"/>
        <v>#VALUE!</v>
      </c>
      <c r="U615" s="6" t="e">
        <f t="shared" si="418"/>
        <v>#VALUE!</v>
      </c>
      <c r="V615" s="6" t="e">
        <f t="shared" si="419"/>
        <v>#VALUE!</v>
      </c>
      <c r="W615" s="6" t="e">
        <f t="shared" si="420"/>
        <v>#VALUE!</v>
      </c>
      <c r="X615" s="6" t="e">
        <f t="shared" si="421"/>
        <v>#VALUE!</v>
      </c>
      <c r="Y615" s="6" t="e">
        <f t="shared" si="422"/>
        <v>#VALUE!</v>
      </c>
      <c r="Z615" s="6" t="e">
        <f t="shared" si="423"/>
        <v>#VALUE!</v>
      </c>
      <c r="AA615" s="6" t="e">
        <f t="shared" si="424"/>
        <v>#VALUE!</v>
      </c>
      <c r="AB615" s="6">
        <f t="shared" si="425"/>
        <v>236</v>
      </c>
      <c r="AC615" s="6" t="e">
        <f t="shared" si="426"/>
        <v>#VALUE!</v>
      </c>
      <c r="AD615" s="6" t="e">
        <f t="shared" si="427"/>
        <v>#VALUE!</v>
      </c>
      <c r="AE615" s="6" t="e">
        <f t="shared" si="428"/>
        <v>#VALUE!</v>
      </c>
      <c r="AF615" s="6" t="e">
        <f t="shared" si="429"/>
        <v>#VALUE!</v>
      </c>
      <c r="AG615" s="6" t="e">
        <f t="shared" si="430"/>
        <v>#VALUE!</v>
      </c>
      <c r="AH615" s="6"/>
      <c r="AI615" s="6">
        <f t="shared" si="431"/>
        <v>110</v>
      </c>
      <c r="AJ615" s="6" t="str">
        <f t="shared" si="432"/>
        <v>ו' וערבי חג מ 08:00 עד 12:00 ביתר הימים והשעות החניה בשני מקומות החניה הראשונים הצמודים לתמרור זה מיועד לרכב הנושא תג נכה בלבד</v>
      </c>
      <c r="AK615" s="6">
        <f t="shared" si="433"/>
        <v>1</v>
      </c>
      <c r="AL615" s="6">
        <f t="shared" si="434"/>
        <v>17</v>
      </c>
      <c r="AM615" s="6" t="str">
        <f t="shared" si="435"/>
        <v>08:00</v>
      </c>
      <c r="AN615" s="6">
        <f t="shared" si="436"/>
        <v>26</v>
      </c>
      <c r="AO615" s="6" t="str">
        <f t="shared" si="437"/>
        <v>12:00</v>
      </c>
      <c r="AP615" s="6">
        <f t="shared" si="438"/>
        <v>126</v>
      </c>
      <c r="AQ615" s="6" t="str">
        <f t="shared" si="439"/>
        <v>00 ביתר הימים והשעות החניה בשני מקומות החניה הראשונים הצמודים לתמרור זה מיועד לרכב הנושא תג נכה בלבד</v>
      </c>
      <c r="AR615" s="6" t="e">
        <f t="shared" si="440"/>
        <v>#VALUE!</v>
      </c>
      <c r="AS615" s="6" t="e">
        <f t="shared" si="441"/>
        <v>#VALUE!</v>
      </c>
      <c r="AT615" s="6" t="e">
        <f t="shared" si="442"/>
        <v>#VALUE!</v>
      </c>
      <c r="AU615" s="6" t="e">
        <f t="shared" si="443"/>
        <v>#VALUE!</v>
      </c>
      <c r="AV615" s="12">
        <f>IFERROR(VLOOKUP(K615,'prika 24h list'!A:B,2,FALSE),0)</f>
        <v>0</v>
      </c>
    </row>
    <row r="616" spans="1:48" ht="187.2" x14ac:dyDescent="0.3">
      <c r="A616" s="1" t="s">
        <v>617</v>
      </c>
      <c r="B616" s="1">
        <v>3125166</v>
      </c>
      <c r="C616" s="16" t="s">
        <v>1118</v>
      </c>
      <c r="D616" s="6">
        <f t="shared" si="401"/>
        <v>17</v>
      </c>
      <c r="E616" s="6" t="str">
        <f t="shared" si="402"/>
        <v>קף 12</v>
      </c>
      <c r="F616" s="6">
        <f t="shared" si="403"/>
        <v>3</v>
      </c>
      <c r="G616" s="6">
        <f t="shared" si="404"/>
        <v>5</v>
      </c>
      <c r="H616" s="6">
        <f t="shared" si="405"/>
        <v>12</v>
      </c>
      <c r="I616" s="6">
        <f t="shared" si="406"/>
        <v>21</v>
      </c>
      <c r="J616" s="6">
        <f t="shared" si="407"/>
        <v>212</v>
      </c>
      <c r="K616" s="9" t="str">
        <f t="shared" si="408"/>
        <v>פריקה וטעינה רציפה מותרת לכלי רכב המוגדרים ברישיונם "משא" "מסחרי" ו"אחוד" בימי א' עד ה' מ 09:00 עד 12:00 ביתר הימים והשעות החניה במקום החניה הראשון הצמוד לתמרור זה מיועד לרכב הנושא תג נכה בלבד</v>
      </c>
      <c r="L616" s="6">
        <f t="shared" si="409"/>
        <v>80</v>
      </c>
      <c r="M616" s="6">
        <f t="shared" si="410"/>
        <v>93</v>
      </c>
      <c r="N616" s="6" t="str">
        <f t="shared" si="411"/>
        <v>09:00</v>
      </c>
      <c r="O616" s="6">
        <f t="shared" si="412"/>
        <v>102</v>
      </c>
      <c r="P616" s="6" t="str">
        <f t="shared" si="413"/>
        <v>12:00</v>
      </c>
      <c r="Q616" s="6">
        <f t="shared" si="414"/>
        <v>192</v>
      </c>
      <c r="R616" s="6" t="str">
        <f t="shared" si="415"/>
        <v>00 ביתר הימים והשעות החניה במקום החניה הראשון הצמוד לתמרור זה מיועד לרכב הנושא תג נכה בלבד</v>
      </c>
      <c r="S616" s="6" t="e">
        <f t="shared" si="416"/>
        <v>#VALUE!</v>
      </c>
      <c r="T616" s="6" t="e">
        <f t="shared" si="417"/>
        <v>#VALUE!</v>
      </c>
      <c r="U616" s="6" t="e">
        <f t="shared" si="418"/>
        <v>#VALUE!</v>
      </c>
      <c r="V616" s="6" t="e">
        <f t="shared" si="419"/>
        <v>#VALUE!</v>
      </c>
      <c r="W616" s="6" t="e">
        <f t="shared" si="420"/>
        <v>#VALUE!</v>
      </c>
      <c r="X616" s="6" t="e">
        <f t="shared" si="421"/>
        <v>#VALUE!</v>
      </c>
      <c r="Y616" s="6" t="e">
        <f t="shared" si="422"/>
        <v>#VALUE!</v>
      </c>
      <c r="Z616" s="6" t="e">
        <f t="shared" si="423"/>
        <v>#VALUE!</v>
      </c>
      <c r="AA616" s="6" t="e">
        <f t="shared" si="424"/>
        <v>#VALUE!</v>
      </c>
      <c r="AB616" s="6">
        <f t="shared" si="425"/>
        <v>192</v>
      </c>
      <c r="AC616" s="6" t="e">
        <f t="shared" si="426"/>
        <v>#VALUE!</v>
      </c>
      <c r="AD616" s="6" t="e">
        <f t="shared" si="427"/>
        <v>#VALUE!</v>
      </c>
      <c r="AE616" s="6" t="e">
        <f t="shared" si="428"/>
        <v>#VALUE!</v>
      </c>
      <c r="AF616" s="6" t="e">
        <f t="shared" si="429"/>
        <v>#VALUE!</v>
      </c>
      <c r="AG616" s="6" t="e">
        <f t="shared" si="430"/>
        <v>#VALUE!</v>
      </c>
      <c r="AH616" s="6"/>
      <c r="AI616" s="6">
        <f t="shared" si="431"/>
        <v>190</v>
      </c>
      <c r="AJ616" s="6" t="str">
        <f t="shared" si="432"/>
        <v>בד</v>
      </c>
      <c r="AK616" s="6" t="e">
        <f t="shared" si="433"/>
        <v>#VALUE!</v>
      </c>
      <c r="AL616" s="6" t="e">
        <f t="shared" si="434"/>
        <v>#VALUE!</v>
      </c>
      <c r="AM616" s="6" t="e">
        <f t="shared" si="435"/>
        <v>#VALUE!</v>
      </c>
      <c r="AN616" s="6" t="e">
        <f t="shared" si="436"/>
        <v>#VALUE!</v>
      </c>
      <c r="AO616" s="6" t="e">
        <f t="shared" si="437"/>
        <v>#VALUE!</v>
      </c>
      <c r="AP616" s="6">
        <f t="shared" si="438"/>
        <v>2</v>
      </c>
      <c r="AQ616" s="6" t="e">
        <f t="shared" si="439"/>
        <v>#VALUE!</v>
      </c>
      <c r="AR616" s="6" t="e">
        <f t="shared" si="440"/>
        <v>#VALUE!</v>
      </c>
      <c r="AS616" s="6" t="e">
        <f t="shared" si="441"/>
        <v>#VALUE!</v>
      </c>
      <c r="AT616" s="6" t="e">
        <f t="shared" si="442"/>
        <v>#VALUE!</v>
      </c>
      <c r="AU616" s="6" t="e">
        <f t="shared" si="443"/>
        <v>#VALUE!</v>
      </c>
      <c r="AV616" s="12">
        <f>IFERROR(VLOOKUP(K616,'prika 24h list'!A:B,2,FALSE),0)</f>
        <v>0</v>
      </c>
    </row>
    <row r="617" spans="1:48" ht="187.2" x14ac:dyDescent="0.3">
      <c r="A617" s="1" t="s">
        <v>618</v>
      </c>
      <c r="B617" s="1">
        <v>3125170</v>
      </c>
      <c r="C617" s="16" t="s">
        <v>1088</v>
      </c>
      <c r="D617" s="6">
        <f t="shared" si="401"/>
        <v>17</v>
      </c>
      <c r="E617" s="6" t="str">
        <f t="shared" si="402"/>
        <v>קף 12</v>
      </c>
      <c r="F617" s="6">
        <f t="shared" si="403"/>
        <v>3</v>
      </c>
      <c r="G617" s="6">
        <f t="shared" si="404"/>
        <v>5</v>
      </c>
      <c r="H617" s="6">
        <f t="shared" si="405"/>
        <v>12</v>
      </c>
      <c r="I617" s="6">
        <f t="shared" si="406"/>
        <v>21</v>
      </c>
      <c r="J617" s="6">
        <f t="shared" si="407"/>
        <v>212</v>
      </c>
      <c r="K617" s="9" t="str">
        <f t="shared" si="408"/>
        <v>פריקה וטעינה רציפה מותרת לכלי רכב המוגדרים ברישיונם "משא" "מסחרי" ו"אחוד" בימי א' עד ו' מ 08:00 עד 17:00 ביתר הימים והשעות החניה במקום החניה הראשון הצמוד לתמרור זה מיועד לרכב הנושא תג נכה בלבד</v>
      </c>
      <c r="L617" s="6" t="e">
        <f t="shared" si="409"/>
        <v>#VALUE!</v>
      </c>
      <c r="M617" s="6" t="e">
        <f t="shared" si="410"/>
        <v>#VALUE!</v>
      </c>
      <c r="N617" s="6" t="e">
        <f t="shared" si="411"/>
        <v>#VALUE!</v>
      </c>
      <c r="O617" s="6" t="e">
        <f t="shared" si="412"/>
        <v>#VALUE!</v>
      </c>
      <c r="P617" s="6" t="e">
        <f t="shared" si="413"/>
        <v>#VALUE!</v>
      </c>
      <c r="Q617" s="6">
        <f t="shared" si="414"/>
        <v>192</v>
      </c>
      <c r="R617" s="6" t="e">
        <f t="shared" si="415"/>
        <v>#VALUE!</v>
      </c>
      <c r="S617" s="6" t="e">
        <f t="shared" si="416"/>
        <v>#VALUE!</v>
      </c>
      <c r="T617" s="6" t="e">
        <f t="shared" si="417"/>
        <v>#VALUE!</v>
      </c>
      <c r="U617" s="6" t="e">
        <f t="shared" si="418"/>
        <v>#VALUE!</v>
      </c>
      <c r="V617" s="6" t="e">
        <f t="shared" si="419"/>
        <v>#VALUE!</v>
      </c>
      <c r="W617" s="6">
        <f t="shared" si="420"/>
        <v>80</v>
      </c>
      <c r="X617" s="6">
        <f t="shared" si="421"/>
        <v>93</v>
      </c>
      <c r="Y617" s="6" t="str">
        <f t="shared" si="422"/>
        <v>08:00</v>
      </c>
      <c r="Z617" s="6">
        <f t="shared" si="423"/>
        <v>102</v>
      </c>
      <c r="AA617" s="6" t="str">
        <f t="shared" si="424"/>
        <v>17:00</v>
      </c>
      <c r="AB617" s="6">
        <f t="shared" si="425"/>
        <v>192</v>
      </c>
      <c r="AC617" s="6" t="str">
        <f t="shared" si="426"/>
        <v>00 ביתר הימים והשעות החניה במקום החניה הראשון הצמוד לתמרור זה מיועד לרכב הנושא תג נכה בלבד</v>
      </c>
      <c r="AD617" s="6" t="e">
        <f t="shared" si="427"/>
        <v>#VALUE!</v>
      </c>
      <c r="AE617" s="6" t="e">
        <f t="shared" si="428"/>
        <v>#VALUE!</v>
      </c>
      <c r="AF617" s="6" t="e">
        <f t="shared" si="429"/>
        <v>#VALUE!</v>
      </c>
      <c r="AG617" s="6" t="e">
        <f t="shared" si="430"/>
        <v>#VALUE!</v>
      </c>
      <c r="AH617" s="6"/>
      <c r="AI617" s="6">
        <f t="shared" si="431"/>
        <v>190</v>
      </c>
      <c r="AJ617" s="6" t="str">
        <f t="shared" si="432"/>
        <v>בד</v>
      </c>
      <c r="AK617" s="6" t="e">
        <f t="shared" si="433"/>
        <v>#VALUE!</v>
      </c>
      <c r="AL617" s="6" t="e">
        <f t="shared" si="434"/>
        <v>#VALUE!</v>
      </c>
      <c r="AM617" s="6" t="e">
        <f t="shared" si="435"/>
        <v>#VALUE!</v>
      </c>
      <c r="AN617" s="6" t="e">
        <f t="shared" si="436"/>
        <v>#VALUE!</v>
      </c>
      <c r="AO617" s="6" t="e">
        <f t="shared" si="437"/>
        <v>#VALUE!</v>
      </c>
      <c r="AP617" s="6">
        <f t="shared" si="438"/>
        <v>2</v>
      </c>
      <c r="AQ617" s="6" t="e">
        <f t="shared" si="439"/>
        <v>#VALUE!</v>
      </c>
      <c r="AR617" s="6" t="e">
        <f t="shared" si="440"/>
        <v>#VALUE!</v>
      </c>
      <c r="AS617" s="6" t="e">
        <f t="shared" si="441"/>
        <v>#VALUE!</v>
      </c>
      <c r="AT617" s="6" t="e">
        <f t="shared" si="442"/>
        <v>#VALUE!</v>
      </c>
      <c r="AU617" s="6" t="e">
        <f t="shared" si="443"/>
        <v>#VALUE!</v>
      </c>
      <c r="AV617" s="12">
        <f>IFERROR(VLOOKUP(K617,'prika 24h list'!A:B,2,FALSE),0)</f>
        <v>0</v>
      </c>
    </row>
    <row r="618" spans="1:48" ht="230.4" x14ac:dyDescent="0.3">
      <c r="A618" s="1" t="s">
        <v>619</v>
      </c>
      <c r="B618" s="1">
        <v>3125188</v>
      </c>
      <c r="C618" s="16" t="s">
        <v>1119</v>
      </c>
      <c r="D618" s="6">
        <f t="shared" si="401"/>
        <v>17</v>
      </c>
      <c r="E618" s="6" t="str">
        <f t="shared" si="402"/>
        <v>קף 12</v>
      </c>
      <c r="F618" s="6">
        <f t="shared" si="403"/>
        <v>3</v>
      </c>
      <c r="G618" s="6">
        <f t="shared" si="404"/>
        <v>5</v>
      </c>
      <c r="H618" s="6">
        <f t="shared" si="405"/>
        <v>12</v>
      </c>
      <c r="I618" s="6">
        <f t="shared" si="406"/>
        <v>21</v>
      </c>
      <c r="J618" s="6">
        <f t="shared" si="407"/>
        <v>246</v>
      </c>
      <c r="K618" s="9" t="str">
        <f t="shared" si="408"/>
        <v>פריקה וטעינה רציפה מותרת לכלי רכב המוגדרים ברישיונם "משא" "מסחרי" ו"אחוד" בימי א' עד ה' מ 07:30 עד 14:30 בימי ו' וערבי חג מ 07:30 עד 14:30 ביתר הימים והשעות החניה במקום החניה הראשון הצמוד לתמרור זה מיועד לרכב הנושא תג נכה בלבד</v>
      </c>
      <c r="L618" s="6">
        <f t="shared" si="409"/>
        <v>80</v>
      </c>
      <c r="M618" s="6">
        <f t="shared" si="410"/>
        <v>93</v>
      </c>
      <c r="N618" s="6" t="str">
        <f t="shared" si="411"/>
        <v>07:30</v>
      </c>
      <c r="O618" s="6">
        <f t="shared" si="412"/>
        <v>102</v>
      </c>
      <c r="P618" s="6" t="str">
        <f t="shared" si="413"/>
        <v>14:30</v>
      </c>
      <c r="Q618" s="6">
        <f t="shared" si="414"/>
        <v>112</v>
      </c>
      <c r="R618" s="6" t="str">
        <f t="shared" si="415"/>
        <v>30 בימי ו'</v>
      </c>
      <c r="S618" s="6" t="e">
        <f t="shared" si="416"/>
        <v>#VALUE!</v>
      </c>
      <c r="T618" s="6" t="e">
        <f t="shared" si="417"/>
        <v>#VALUE!</v>
      </c>
      <c r="U618" s="6" t="e">
        <f t="shared" si="418"/>
        <v>#VALUE!</v>
      </c>
      <c r="V618" s="6" t="e">
        <f t="shared" si="419"/>
        <v>#VALUE!</v>
      </c>
      <c r="W618" s="6" t="e">
        <f t="shared" si="420"/>
        <v>#VALUE!</v>
      </c>
      <c r="X618" s="6" t="e">
        <f t="shared" si="421"/>
        <v>#VALUE!</v>
      </c>
      <c r="Y618" s="6" t="e">
        <f t="shared" si="422"/>
        <v>#VALUE!</v>
      </c>
      <c r="Z618" s="6" t="e">
        <f t="shared" si="423"/>
        <v>#VALUE!</v>
      </c>
      <c r="AA618" s="6" t="e">
        <f t="shared" si="424"/>
        <v>#VALUE!</v>
      </c>
      <c r="AB618" s="6">
        <f t="shared" si="425"/>
        <v>226</v>
      </c>
      <c r="AC618" s="6" t="e">
        <f t="shared" si="426"/>
        <v>#VALUE!</v>
      </c>
      <c r="AD618" s="6" t="e">
        <f t="shared" si="427"/>
        <v>#VALUE!</v>
      </c>
      <c r="AE618" s="6" t="e">
        <f t="shared" si="428"/>
        <v>#VALUE!</v>
      </c>
      <c r="AF618" s="6" t="e">
        <f t="shared" si="429"/>
        <v>#VALUE!</v>
      </c>
      <c r="AG618" s="6" t="e">
        <f t="shared" si="430"/>
        <v>#VALUE!</v>
      </c>
      <c r="AH618" s="6"/>
      <c r="AI618" s="6">
        <f t="shared" si="431"/>
        <v>110</v>
      </c>
      <c r="AJ618" s="6" t="str">
        <f t="shared" si="432"/>
        <v>ו' וערבי חג מ 07:30 עד 14:30 ביתר הימים והשעות החניה במקום החניה הראשון הצמוד לתמרור זה מיועד לרכב הנושא תג נכה בלבד</v>
      </c>
      <c r="AK618" s="6">
        <f t="shared" si="433"/>
        <v>1</v>
      </c>
      <c r="AL618" s="6">
        <f t="shared" si="434"/>
        <v>17</v>
      </c>
      <c r="AM618" s="6" t="str">
        <f t="shared" si="435"/>
        <v>07:30</v>
      </c>
      <c r="AN618" s="6">
        <f t="shared" si="436"/>
        <v>26</v>
      </c>
      <c r="AO618" s="6" t="str">
        <f t="shared" si="437"/>
        <v>14:30</v>
      </c>
      <c r="AP618" s="6">
        <f t="shared" si="438"/>
        <v>116</v>
      </c>
      <c r="AQ618" s="6" t="str">
        <f t="shared" si="439"/>
        <v>30 ביתר הימים והשעות החניה במקום החניה הראשון הצמוד לתמרור זה מיועד לרכב הנושא תג נכה בלבד</v>
      </c>
      <c r="AR618" s="6" t="e">
        <f t="shared" si="440"/>
        <v>#VALUE!</v>
      </c>
      <c r="AS618" s="6" t="e">
        <f t="shared" si="441"/>
        <v>#VALUE!</v>
      </c>
      <c r="AT618" s="6" t="e">
        <f t="shared" si="442"/>
        <v>#VALUE!</v>
      </c>
      <c r="AU618" s="6" t="e">
        <f t="shared" si="443"/>
        <v>#VALUE!</v>
      </c>
      <c r="AV618" s="12">
        <f>IFERROR(VLOOKUP(K618,'prika 24h list'!A:B,2,FALSE),0)</f>
        <v>0</v>
      </c>
    </row>
    <row r="619" spans="1:48" ht="187.2" x14ac:dyDescent="0.3">
      <c r="A619" s="1" t="s">
        <v>620</v>
      </c>
      <c r="B619" s="1">
        <v>3125190</v>
      </c>
      <c r="C619" s="16" t="s">
        <v>1120</v>
      </c>
      <c r="D619" s="6">
        <f t="shared" si="401"/>
        <v>17</v>
      </c>
      <c r="E619" s="6" t="str">
        <f t="shared" si="402"/>
        <v>קף 11</v>
      </c>
      <c r="F619" s="6">
        <f t="shared" si="403"/>
        <v>3</v>
      </c>
      <c r="G619" s="6">
        <f t="shared" si="404"/>
        <v>5</v>
      </c>
      <c r="H619" s="6">
        <f t="shared" si="405"/>
        <v>11</v>
      </c>
      <c r="I619" s="6">
        <f t="shared" si="406"/>
        <v>27</v>
      </c>
      <c r="J619" s="6">
        <f t="shared" si="407"/>
        <v>222</v>
      </c>
      <c r="K619" s="9" t="str">
        <f t="shared" si="408"/>
        <v>פריקה וטעינה רציפה לכלי רכב המוגדרים ברשיונם "משא", "מסחרי", ו"אחוד" בלבד בימים א' עד ו' משעה 08:00 עד 12:00 ביתר הימים והשעות החניה במקום החניה הראשון הצמוד לתמרור זה מיועד לרכב הנושא תג נכה בלבד</v>
      </c>
      <c r="L619" s="6" t="e">
        <f t="shared" si="409"/>
        <v>#VALUE!</v>
      </c>
      <c r="M619" s="6" t="e">
        <f t="shared" si="410"/>
        <v>#VALUE!</v>
      </c>
      <c r="N619" s="6" t="e">
        <f t="shared" si="411"/>
        <v>#VALUE!</v>
      </c>
      <c r="O619" s="6" t="e">
        <f t="shared" si="412"/>
        <v>#VALUE!</v>
      </c>
      <c r="P619" s="6" t="e">
        <f t="shared" si="413"/>
        <v>#VALUE!</v>
      </c>
      <c r="Q619" s="6">
        <f t="shared" si="414"/>
        <v>196</v>
      </c>
      <c r="R619" s="6" t="e">
        <f t="shared" si="415"/>
        <v>#VALUE!</v>
      </c>
      <c r="S619" s="6" t="e">
        <f t="shared" si="416"/>
        <v>#VALUE!</v>
      </c>
      <c r="T619" s="6" t="e">
        <f t="shared" si="417"/>
        <v>#VALUE!</v>
      </c>
      <c r="U619" s="6" t="e">
        <f t="shared" si="418"/>
        <v>#VALUE!</v>
      </c>
      <c r="V619" s="6" t="e">
        <f t="shared" si="419"/>
        <v>#VALUE!</v>
      </c>
      <c r="W619" s="6">
        <f t="shared" si="420"/>
        <v>81</v>
      </c>
      <c r="X619" s="6">
        <f t="shared" si="421"/>
        <v>97</v>
      </c>
      <c r="Y619" s="6" t="str">
        <f t="shared" si="422"/>
        <v>08:00</v>
      </c>
      <c r="Z619" s="6">
        <f t="shared" si="423"/>
        <v>106</v>
      </c>
      <c r="AA619" s="6" t="str">
        <f t="shared" si="424"/>
        <v>12:00</v>
      </c>
      <c r="AB619" s="6">
        <f t="shared" si="425"/>
        <v>196</v>
      </c>
      <c r="AC619" s="6" t="str">
        <f t="shared" si="426"/>
        <v>00 ביתר הימים והשעות החניה במקום החניה הראשון הצמוד לתמרור זה מיועד לרכב הנושא תג נכה בלבד</v>
      </c>
      <c r="AD619" s="6" t="e">
        <f t="shared" si="427"/>
        <v>#VALUE!</v>
      </c>
      <c r="AE619" s="6" t="e">
        <f t="shared" si="428"/>
        <v>#VALUE!</v>
      </c>
      <c r="AF619" s="6" t="e">
        <f t="shared" si="429"/>
        <v>#VALUE!</v>
      </c>
      <c r="AG619" s="6" t="e">
        <f t="shared" si="430"/>
        <v>#VALUE!</v>
      </c>
      <c r="AH619" s="6"/>
      <c r="AI619" s="6">
        <f t="shared" si="431"/>
        <v>194</v>
      </c>
      <c r="AJ619" s="6" t="str">
        <f t="shared" si="432"/>
        <v>בד</v>
      </c>
      <c r="AK619" s="6" t="e">
        <f t="shared" si="433"/>
        <v>#VALUE!</v>
      </c>
      <c r="AL619" s="6" t="e">
        <f t="shared" si="434"/>
        <v>#VALUE!</v>
      </c>
      <c r="AM619" s="6" t="e">
        <f t="shared" si="435"/>
        <v>#VALUE!</v>
      </c>
      <c r="AN619" s="6" t="e">
        <f t="shared" si="436"/>
        <v>#VALUE!</v>
      </c>
      <c r="AO619" s="6" t="e">
        <f t="shared" si="437"/>
        <v>#VALUE!</v>
      </c>
      <c r="AP619" s="6">
        <f t="shared" si="438"/>
        <v>2</v>
      </c>
      <c r="AQ619" s="6" t="e">
        <f t="shared" si="439"/>
        <v>#VALUE!</v>
      </c>
      <c r="AR619" s="6" t="e">
        <f t="shared" si="440"/>
        <v>#VALUE!</v>
      </c>
      <c r="AS619" s="6" t="e">
        <f t="shared" si="441"/>
        <v>#VALUE!</v>
      </c>
      <c r="AT619" s="6" t="e">
        <f t="shared" si="442"/>
        <v>#VALUE!</v>
      </c>
      <c r="AU619" s="6" t="e">
        <f t="shared" si="443"/>
        <v>#VALUE!</v>
      </c>
      <c r="AV619" s="12">
        <f>IFERROR(VLOOKUP(K619,'prika 24h list'!A:B,2,FALSE),0)</f>
        <v>0</v>
      </c>
    </row>
    <row r="620" spans="1:48" ht="187.2" x14ac:dyDescent="0.3">
      <c r="A620" s="1" t="s">
        <v>621</v>
      </c>
      <c r="B620" s="1">
        <v>3125198</v>
      </c>
      <c r="C620" s="16" t="s">
        <v>896</v>
      </c>
      <c r="D620" s="6">
        <f t="shared" si="401"/>
        <v>17</v>
      </c>
      <c r="E620" s="6" t="str">
        <f t="shared" si="402"/>
        <v>קף 12</v>
      </c>
      <c r="F620" s="6">
        <f t="shared" si="403"/>
        <v>3</v>
      </c>
      <c r="G620" s="6">
        <f t="shared" si="404"/>
        <v>5</v>
      </c>
      <c r="H620" s="6">
        <f t="shared" si="405"/>
        <v>12</v>
      </c>
      <c r="I620" s="6">
        <f t="shared" si="406"/>
        <v>21</v>
      </c>
      <c r="J620" s="6">
        <f t="shared" si="407"/>
        <v>212</v>
      </c>
      <c r="K620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0" s="6">
        <f t="shared" si="409"/>
        <v>80</v>
      </c>
      <c r="M620" s="6">
        <f t="shared" si="410"/>
        <v>93</v>
      </c>
      <c r="N620" s="6" t="str">
        <f t="shared" si="411"/>
        <v>08:00</v>
      </c>
      <c r="O620" s="6">
        <f t="shared" si="412"/>
        <v>102</v>
      </c>
      <c r="P620" s="6" t="str">
        <f t="shared" si="413"/>
        <v>15:00</v>
      </c>
      <c r="Q620" s="6">
        <f t="shared" si="414"/>
        <v>192</v>
      </c>
      <c r="R620" s="6" t="str">
        <f t="shared" si="415"/>
        <v>00 ביתר הימים והשעות החניה במקום החניה הראשון הצמוד לתמרור זה מיועד לרכב הנושא תג נכה בלבד</v>
      </c>
      <c r="S620" s="6" t="e">
        <f t="shared" si="416"/>
        <v>#VALUE!</v>
      </c>
      <c r="T620" s="6" t="e">
        <f t="shared" si="417"/>
        <v>#VALUE!</v>
      </c>
      <c r="U620" s="6" t="e">
        <f t="shared" si="418"/>
        <v>#VALUE!</v>
      </c>
      <c r="V620" s="6" t="e">
        <f t="shared" si="419"/>
        <v>#VALUE!</v>
      </c>
      <c r="W620" s="6" t="e">
        <f t="shared" si="420"/>
        <v>#VALUE!</v>
      </c>
      <c r="X620" s="6" t="e">
        <f t="shared" si="421"/>
        <v>#VALUE!</v>
      </c>
      <c r="Y620" s="6" t="e">
        <f t="shared" si="422"/>
        <v>#VALUE!</v>
      </c>
      <c r="Z620" s="6" t="e">
        <f t="shared" si="423"/>
        <v>#VALUE!</v>
      </c>
      <c r="AA620" s="6" t="e">
        <f t="shared" si="424"/>
        <v>#VALUE!</v>
      </c>
      <c r="AB620" s="6">
        <f t="shared" si="425"/>
        <v>192</v>
      </c>
      <c r="AC620" s="6" t="e">
        <f t="shared" si="426"/>
        <v>#VALUE!</v>
      </c>
      <c r="AD620" s="6" t="e">
        <f t="shared" si="427"/>
        <v>#VALUE!</v>
      </c>
      <c r="AE620" s="6" t="e">
        <f t="shared" si="428"/>
        <v>#VALUE!</v>
      </c>
      <c r="AF620" s="6" t="e">
        <f t="shared" si="429"/>
        <v>#VALUE!</v>
      </c>
      <c r="AG620" s="6" t="e">
        <f t="shared" si="430"/>
        <v>#VALUE!</v>
      </c>
      <c r="AH620" s="6"/>
      <c r="AI620" s="6">
        <f t="shared" si="431"/>
        <v>190</v>
      </c>
      <c r="AJ620" s="6" t="str">
        <f t="shared" si="432"/>
        <v>בד</v>
      </c>
      <c r="AK620" s="6" t="e">
        <f t="shared" si="433"/>
        <v>#VALUE!</v>
      </c>
      <c r="AL620" s="6" t="e">
        <f t="shared" si="434"/>
        <v>#VALUE!</v>
      </c>
      <c r="AM620" s="6" t="e">
        <f t="shared" si="435"/>
        <v>#VALUE!</v>
      </c>
      <c r="AN620" s="6" t="e">
        <f t="shared" si="436"/>
        <v>#VALUE!</v>
      </c>
      <c r="AO620" s="6" t="e">
        <f t="shared" si="437"/>
        <v>#VALUE!</v>
      </c>
      <c r="AP620" s="6">
        <f t="shared" si="438"/>
        <v>2</v>
      </c>
      <c r="AQ620" s="6" t="e">
        <f t="shared" si="439"/>
        <v>#VALUE!</v>
      </c>
      <c r="AR620" s="6" t="e">
        <f t="shared" si="440"/>
        <v>#VALUE!</v>
      </c>
      <c r="AS620" s="6" t="e">
        <f t="shared" si="441"/>
        <v>#VALUE!</v>
      </c>
      <c r="AT620" s="6" t="e">
        <f t="shared" si="442"/>
        <v>#VALUE!</v>
      </c>
      <c r="AU620" s="6" t="e">
        <f t="shared" si="443"/>
        <v>#VALUE!</v>
      </c>
      <c r="AV620" s="12">
        <f>IFERROR(VLOOKUP(K620,'prika 24h list'!A:B,2,FALSE),0)</f>
        <v>0</v>
      </c>
    </row>
    <row r="621" spans="1:48" ht="187.2" x14ac:dyDescent="0.3">
      <c r="A621" s="1" t="s">
        <v>622</v>
      </c>
      <c r="B621" s="1">
        <v>3125203</v>
      </c>
      <c r="C621" s="16" t="s">
        <v>913</v>
      </c>
      <c r="D621" s="6">
        <f t="shared" si="401"/>
        <v>17</v>
      </c>
      <c r="E621" s="6" t="str">
        <f t="shared" si="402"/>
        <v>קף 12</v>
      </c>
      <c r="F621" s="6">
        <f t="shared" si="403"/>
        <v>3</v>
      </c>
      <c r="G621" s="6">
        <f t="shared" si="404"/>
        <v>5</v>
      </c>
      <c r="H621" s="6">
        <f t="shared" si="405"/>
        <v>12</v>
      </c>
      <c r="I621" s="6">
        <f t="shared" si="406"/>
        <v>21</v>
      </c>
      <c r="J621" s="6">
        <f t="shared" si="407"/>
        <v>212</v>
      </c>
      <c r="K621" s="9" t="str">
        <f t="shared" si="408"/>
        <v>פריקה וטעינה רציפה מותרת לכלי רכב המוגדרים ברישיונם "משא" "מסחרי" ו"אחוד" בימי א' עד ה' מ 08:00 עד 16:00 ביתר הימים והשעות החניה במקום החניה הראשון הצמוד לתמרור זה מיועד לרכב הנושא תג נכה בלבד</v>
      </c>
      <c r="L621" s="6">
        <f t="shared" si="409"/>
        <v>80</v>
      </c>
      <c r="M621" s="6">
        <f t="shared" si="410"/>
        <v>93</v>
      </c>
      <c r="N621" s="6" t="str">
        <f t="shared" si="411"/>
        <v>08:00</v>
      </c>
      <c r="O621" s="6">
        <f t="shared" si="412"/>
        <v>102</v>
      </c>
      <c r="P621" s="6" t="str">
        <f t="shared" si="413"/>
        <v>16:00</v>
      </c>
      <c r="Q621" s="6">
        <f t="shared" si="414"/>
        <v>192</v>
      </c>
      <c r="R621" s="6" t="str">
        <f t="shared" si="415"/>
        <v>00 ביתר הימים והשעות החניה במקום החניה הראשון הצמוד לתמרור זה מיועד לרכב הנושא תג נכה בלבד</v>
      </c>
      <c r="S621" s="6" t="e">
        <f t="shared" si="416"/>
        <v>#VALUE!</v>
      </c>
      <c r="T621" s="6" t="e">
        <f t="shared" si="417"/>
        <v>#VALUE!</v>
      </c>
      <c r="U621" s="6" t="e">
        <f t="shared" si="418"/>
        <v>#VALUE!</v>
      </c>
      <c r="V621" s="6" t="e">
        <f t="shared" si="419"/>
        <v>#VALUE!</v>
      </c>
      <c r="W621" s="6" t="e">
        <f t="shared" si="420"/>
        <v>#VALUE!</v>
      </c>
      <c r="X621" s="6" t="e">
        <f t="shared" si="421"/>
        <v>#VALUE!</v>
      </c>
      <c r="Y621" s="6" t="e">
        <f t="shared" si="422"/>
        <v>#VALUE!</v>
      </c>
      <c r="Z621" s="6" t="e">
        <f t="shared" si="423"/>
        <v>#VALUE!</v>
      </c>
      <c r="AA621" s="6" t="e">
        <f t="shared" si="424"/>
        <v>#VALUE!</v>
      </c>
      <c r="AB621" s="6">
        <f t="shared" si="425"/>
        <v>192</v>
      </c>
      <c r="AC621" s="6" t="e">
        <f t="shared" si="426"/>
        <v>#VALUE!</v>
      </c>
      <c r="AD621" s="6" t="e">
        <f t="shared" si="427"/>
        <v>#VALUE!</v>
      </c>
      <c r="AE621" s="6" t="e">
        <f t="shared" si="428"/>
        <v>#VALUE!</v>
      </c>
      <c r="AF621" s="6" t="e">
        <f t="shared" si="429"/>
        <v>#VALUE!</v>
      </c>
      <c r="AG621" s="6" t="e">
        <f t="shared" si="430"/>
        <v>#VALUE!</v>
      </c>
      <c r="AH621" s="6"/>
      <c r="AI621" s="6">
        <f t="shared" si="431"/>
        <v>190</v>
      </c>
      <c r="AJ621" s="6" t="str">
        <f t="shared" si="432"/>
        <v>בד</v>
      </c>
      <c r="AK621" s="6" t="e">
        <f t="shared" si="433"/>
        <v>#VALUE!</v>
      </c>
      <c r="AL621" s="6" t="e">
        <f t="shared" si="434"/>
        <v>#VALUE!</v>
      </c>
      <c r="AM621" s="6" t="e">
        <f t="shared" si="435"/>
        <v>#VALUE!</v>
      </c>
      <c r="AN621" s="6" t="e">
        <f t="shared" si="436"/>
        <v>#VALUE!</v>
      </c>
      <c r="AO621" s="6" t="e">
        <f t="shared" si="437"/>
        <v>#VALUE!</v>
      </c>
      <c r="AP621" s="6">
        <f t="shared" si="438"/>
        <v>2</v>
      </c>
      <c r="AQ621" s="6" t="e">
        <f t="shared" si="439"/>
        <v>#VALUE!</v>
      </c>
      <c r="AR621" s="6" t="e">
        <f t="shared" si="440"/>
        <v>#VALUE!</v>
      </c>
      <c r="AS621" s="6" t="e">
        <f t="shared" si="441"/>
        <v>#VALUE!</v>
      </c>
      <c r="AT621" s="6" t="e">
        <f t="shared" si="442"/>
        <v>#VALUE!</v>
      </c>
      <c r="AU621" s="6" t="e">
        <f t="shared" si="443"/>
        <v>#VALUE!</v>
      </c>
      <c r="AV621" s="12">
        <f>IFERROR(VLOOKUP(K621,'prika 24h list'!A:B,2,FALSE),0)</f>
        <v>0</v>
      </c>
    </row>
    <row r="622" spans="1:48" ht="187.2" x14ac:dyDescent="0.3">
      <c r="A622" s="1" t="s">
        <v>623</v>
      </c>
      <c r="B622" s="1">
        <v>3125205</v>
      </c>
      <c r="C622" s="16" t="s">
        <v>1121</v>
      </c>
      <c r="D622" s="6">
        <f t="shared" si="401"/>
        <v>17</v>
      </c>
      <c r="E622" s="6" t="str">
        <f t="shared" si="402"/>
        <v>קף 15</v>
      </c>
      <c r="F622" s="6">
        <f t="shared" si="403"/>
        <v>3</v>
      </c>
      <c r="G622" s="6">
        <f t="shared" si="404"/>
        <v>5</v>
      </c>
      <c r="H622" s="6">
        <f t="shared" si="405"/>
        <v>15</v>
      </c>
      <c r="I622" s="6">
        <f t="shared" si="406"/>
        <v>21</v>
      </c>
      <c r="J622" s="6">
        <f t="shared" si="407"/>
        <v>212</v>
      </c>
      <c r="K622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2" s="6">
        <f t="shared" si="409"/>
        <v>80</v>
      </c>
      <c r="M622" s="6">
        <f t="shared" si="410"/>
        <v>93</v>
      </c>
      <c r="N622" s="6" t="str">
        <f t="shared" si="411"/>
        <v>08:00</v>
      </c>
      <c r="O622" s="6">
        <f t="shared" si="412"/>
        <v>102</v>
      </c>
      <c r="P622" s="6" t="str">
        <f t="shared" si="413"/>
        <v>15:00</v>
      </c>
      <c r="Q622" s="6">
        <f t="shared" si="414"/>
        <v>192</v>
      </c>
      <c r="R622" s="6" t="str">
        <f t="shared" si="415"/>
        <v>00 ביתר הימים והשעות החניה במקום החניה הראשון הצמוד לתמרור זה מיועד לרכב הנושא תג נכה בלבד</v>
      </c>
      <c r="S622" s="6" t="e">
        <f t="shared" si="416"/>
        <v>#VALUE!</v>
      </c>
      <c r="T622" s="6" t="e">
        <f t="shared" si="417"/>
        <v>#VALUE!</v>
      </c>
      <c r="U622" s="6" t="e">
        <f t="shared" si="418"/>
        <v>#VALUE!</v>
      </c>
      <c r="V622" s="6" t="e">
        <f t="shared" si="419"/>
        <v>#VALUE!</v>
      </c>
      <c r="W622" s="6" t="e">
        <f t="shared" si="420"/>
        <v>#VALUE!</v>
      </c>
      <c r="X622" s="6" t="e">
        <f t="shared" si="421"/>
        <v>#VALUE!</v>
      </c>
      <c r="Y622" s="6" t="e">
        <f t="shared" si="422"/>
        <v>#VALUE!</v>
      </c>
      <c r="Z622" s="6" t="e">
        <f t="shared" si="423"/>
        <v>#VALUE!</v>
      </c>
      <c r="AA622" s="6" t="e">
        <f t="shared" si="424"/>
        <v>#VALUE!</v>
      </c>
      <c r="AB622" s="6">
        <f t="shared" si="425"/>
        <v>192</v>
      </c>
      <c r="AC622" s="6" t="e">
        <f t="shared" si="426"/>
        <v>#VALUE!</v>
      </c>
      <c r="AD622" s="6" t="e">
        <f t="shared" si="427"/>
        <v>#VALUE!</v>
      </c>
      <c r="AE622" s="6" t="e">
        <f t="shared" si="428"/>
        <v>#VALUE!</v>
      </c>
      <c r="AF622" s="6" t="e">
        <f t="shared" si="429"/>
        <v>#VALUE!</v>
      </c>
      <c r="AG622" s="6" t="e">
        <f t="shared" si="430"/>
        <v>#VALUE!</v>
      </c>
      <c r="AH622" s="6"/>
      <c r="AI622" s="6">
        <f t="shared" si="431"/>
        <v>190</v>
      </c>
      <c r="AJ622" s="6" t="str">
        <f t="shared" si="432"/>
        <v>בד</v>
      </c>
      <c r="AK622" s="6" t="e">
        <f t="shared" si="433"/>
        <v>#VALUE!</v>
      </c>
      <c r="AL622" s="6" t="e">
        <f t="shared" si="434"/>
        <v>#VALUE!</v>
      </c>
      <c r="AM622" s="6" t="e">
        <f t="shared" si="435"/>
        <v>#VALUE!</v>
      </c>
      <c r="AN622" s="6" t="e">
        <f t="shared" si="436"/>
        <v>#VALUE!</v>
      </c>
      <c r="AO622" s="6" t="e">
        <f t="shared" si="437"/>
        <v>#VALUE!</v>
      </c>
      <c r="AP622" s="6">
        <f t="shared" si="438"/>
        <v>2</v>
      </c>
      <c r="AQ622" s="6" t="e">
        <f t="shared" si="439"/>
        <v>#VALUE!</v>
      </c>
      <c r="AR622" s="6" t="e">
        <f t="shared" si="440"/>
        <v>#VALUE!</v>
      </c>
      <c r="AS622" s="6" t="e">
        <f t="shared" si="441"/>
        <v>#VALUE!</v>
      </c>
      <c r="AT622" s="6" t="e">
        <f t="shared" si="442"/>
        <v>#VALUE!</v>
      </c>
      <c r="AU622" s="6" t="e">
        <f t="shared" si="443"/>
        <v>#VALUE!</v>
      </c>
      <c r="AV622" s="12">
        <f>IFERROR(VLOOKUP(K622,'prika 24h list'!A:B,2,FALSE),0)</f>
        <v>0</v>
      </c>
    </row>
    <row r="623" spans="1:48" ht="230.4" x14ac:dyDescent="0.3">
      <c r="A623" s="1" t="s">
        <v>624</v>
      </c>
      <c r="B623" s="1">
        <v>3125212</v>
      </c>
      <c r="C623" s="16" t="s">
        <v>1122</v>
      </c>
      <c r="D623" s="6">
        <f t="shared" si="401"/>
        <v>17</v>
      </c>
      <c r="E623" s="6" t="str">
        <f t="shared" si="402"/>
        <v>קף 12</v>
      </c>
      <c r="F623" s="6">
        <f t="shared" si="403"/>
        <v>3</v>
      </c>
      <c r="G623" s="6">
        <f t="shared" si="404"/>
        <v>5</v>
      </c>
      <c r="H623" s="6">
        <f t="shared" si="405"/>
        <v>12</v>
      </c>
      <c r="I623" s="6">
        <f t="shared" si="406"/>
        <v>21</v>
      </c>
      <c r="J623" s="6">
        <f t="shared" si="407"/>
        <v>246</v>
      </c>
      <c r="K623" s="9" t="str">
        <f t="shared" si="408"/>
        <v>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v>
      </c>
      <c r="L623" s="6">
        <f t="shared" si="409"/>
        <v>80</v>
      </c>
      <c r="M623" s="6">
        <f t="shared" si="410"/>
        <v>93</v>
      </c>
      <c r="N623" s="6" t="str">
        <f t="shared" si="411"/>
        <v>06:00</v>
      </c>
      <c r="O623" s="6">
        <f t="shared" si="412"/>
        <v>102</v>
      </c>
      <c r="P623" s="6" t="str">
        <f t="shared" si="413"/>
        <v>14:00</v>
      </c>
      <c r="Q623" s="6">
        <f t="shared" si="414"/>
        <v>112</v>
      </c>
      <c r="R623" s="6" t="str">
        <f t="shared" si="415"/>
        <v>00 בימי ו'</v>
      </c>
      <c r="S623" s="6" t="e">
        <f t="shared" si="416"/>
        <v>#VALUE!</v>
      </c>
      <c r="T623" s="6" t="e">
        <f t="shared" si="417"/>
        <v>#VALUE!</v>
      </c>
      <c r="U623" s="6" t="e">
        <f t="shared" si="418"/>
        <v>#VALUE!</v>
      </c>
      <c r="V623" s="6" t="e">
        <f t="shared" si="419"/>
        <v>#VALUE!</v>
      </c>
      <c r="W623" s="6" t="e">
        <f t="shared" si="420"/>
        <v>#VALUE!</v>
      </c>
      <c r="X623" s="6" t="e">
        <f t="shared" si="421"/>
        <v>#VALUE!</v>
      </c>
      <c r="Y623" s="6" t="e">
        <f t="shared" si="422"/>
        <v>#VALUE!</v>
      </c>
      <c r="Z623" s="6" t="e">
        <f t="shared" si="423"/>
        <v>#VALUE!</v>
      </c>
      <c r="AA623" s="6" t="e">
        <f t="shared" si="424"/>
        <v>#VALUE!</v>
      </c>
      <c r="AB623" s="6">
        <f t="shared" si="425"/>
        <v>226</v>
      </c>
      <c r="AC623" s="6" t="e">
        <f t="shared" si="426"/>
        <v>#VALUE!</v>
      </c>
      <c r="AD623" s="6" t="e">
        <f t="shared" si="427"/>
        <v>#VALUE!</v>
      </c>
      <c r="AE623" s="6" t="e">
        <f t="shared" si="428"/>
        <v>#VALUE!</v>
      </c>
      <c r="AF623" s="6" t="e">
        <f t="shared" si="429"/>
        <v>#VALUE!</v>
      </c>
      <c r="AG623" s="6" t="e">
        <f t="shared" si="430"/>
        <v>#VALUE!</v>
      </c>
      <c r="AH623" s="6"/>
      <c r="AI623" s="6">
        <f t="shared" si="431"/>
        <v>110</v>
      </c>
      <c r="AJ623" s="6" t="str">
        <f t="shared" si="432"/>
        <v>ו' וערבי חג מ 06:00 עד 14:00 ביתר הימים והשעות החניה במקום החניה הראשון הצמוד לתמרור זה מיועד לרכב הנושא תג נכה בלבד</v>
      </c>
      <c r="AK623" s="6">
        <f t="shared" si="433"/>
        <v>1</v>
      </c>
      <c r="AL623" s="6">
        <f t="shared" si="434"/>
        <v>17</v>
      </c>
      <c r="AM623" s="6" t="str">
        <f t="shared" si="435"/>
        <v>06:00</v>
      </c>
      <c r="AN623" s="6">
        <f t="shared" si="436"/>
        <v>26</v>
      </c>
      <c r="AO623" s="6" t="str">
        <f t="shared" si="437"/>
        <v>14:00</v>
      </c>
      <c r="AP623" s="6">
        <f t="shared" si="438"/>
        <v>116</v>
      </c>
      <c r="AQ623" s="6" t="str">
        <f t="shared" si="439"/>
        <v>00 ביתר הימים והשעות החניה במקום החניה הראשון הצמוד לתמרור זה מיועד לרכב הנושא תג נכה בלבד</v>
      </c>
      <c r="AR623" s="6" t="e">
        <f t="shared" si="440"/>
        <v>#VALUE!</v>
      </c>
      <c r="AS623" s="6" t="e">
        <f t="shared" si="441"/>
        <v>#VALUE!</v>
      </c>
      <c r="AT623" s="6" t="e">
        <f t="shared" si="442"/>
        <v>#VALUE!</v>
      </c>
      <c r="AU623" s="6" t="e">
        <f t="shared" si="443"/>
        <v>#VALUE!</v>
      </c>
      <c r="AV623" s="12">
        <f>IFERROR(VLOOKUP(K623,'prika 24h list'!A:B,2,FALSE),0)</f>
        <v>0</v>
      </c>
    </row>
    <row r="624" spans="1:48" ht="115.2" x14ac:dyDescent="0.3">
      <c r="A624" s="1" t="s">
        <v>625</v>
      </c>
      <c r="B624" s="1">
        <v>3125215</v>
      </c>
      <c r="C624" s="16" t="s">
        <v>1123</v>
      </c>
      <c r="D624" s="6">
        <f t="shared" si="401"/>
        <v>16</v>
      </c>
      <c r="E624" s="6" t="str">
        <f t="shared" si="402"/>
        <v>וקף 6</v>
      </c>
      <c r="F624" s="6">
        <f t="shared" si="403"/>
        <v>4</v>
      </c>
      <c r="G624" s="6">
        <f t="shared" si="404"/>
        <v>5</v>
      </c>
      <c r="H624" s="6">
        <f t="shared" si="405"/>
        <v>6</v>
      </c>
      <c r="I624" s="6">
        <f t="shared" si="406"/>
        <v>20</v>
      </c>
      <c r="J624" s="6">
        <f t="shared" si="407"/>
        <v>176</v>
      </c>
      <c r="K624" s="9" t="str">
        <f t="shared" si="408"/>
        <v>פריקה וטעינה רציפה מותרת לכלי רכב המוגדרים ברישיונם "משא" "מסחרי" ו"אחוד" בימי א' עד ה' מ 08:00 עד 10:00 ביתר הימים והשעות החניה מותרת לרכב הנושא תג נכה בלבד</v>
      </c>
      <c r="L624" s="6">
        <f t="shared" si="409"/>
        <v>80</v>
      </c>
      <c r="M624" s="6">
        <f t="shared" si="410"/>
        <v>93</v>
      </c>
      <c r="N624" s="6" t="str">
        <f t="shared" si="411"/>
        <v>08:00</v>
      </c>
      <c r="O624" s="6">
        <f t="shared" si="412"/>
        <v>102</v>
      </c>
      <c r="P624" s="6" t="str">
        <f t="shared" si="413"/>
        <v>10:00</v>
      </c>
      <c r="Q624" s="6">
        <f t="shared" si="414"/>
        <v>157</v>
      </c>
      <c r="R624" s="6" t="str">
        <f t="shared" si="415"/>
        <v>00 ביתר הימים והשעות החניה מותרת לרכב הנושא תג נכה בלבד</v>
      </c>
      <c r="S624" s="6" t="e">
        <f t="shared" si="416"/>
        <v>#VALUE!</v>
      </c>
      <c r="T624" s="6" t="e">
        <f t="shared" si="417"/>
        <v>#VALUE!</v>
      </c>
      <c r="U624" s="6" t="e">
        <f t="shared" si="418"/>
        <v>#VALUE!</v>
      </c>
      <c r="V624" s="6" t="e">
        <f t="shared" si="419"/>
        <v>#VALUE!</v>
      </c>
      <c r="W624" s="6" t="e">
        <f t="shared" si="420"/>
        <v>#VALUE!</v>
      </c>
      <c r="X624" s="6" t="e">
        <f t="shared" si="421"/>
        <v>#VALUE!</v>
      </c>
      <c r="Y624" s="6" t="e">
        <f t="shared" si="422"/>
        <v>#VALUE!</v>
      </c>
      <c r="Z624" s="6" t="e">
        <f t="shared" si="423"/>
        <v>#VALUE!</v>
      </c>
      <c r="AA624" s="6" t="e">
        <f t="shared" si="424"/>
        <v>#VALUE!</v>
      </c>
      <c r="AB624" s="6">
        <f t="shared" si="425"/>
        <v>157</v>
      </c>
      <c r="AC624" s="6" t="e">
        <f t="shared" si="426"/>
        <v>#VALUE!</v>
      </c>
      <c r="AD624" s="6" t="e">
        <f t="shared" si="427"/>
        <v>#VALUE!</v>
      </c>
      <c r="AE624" s="6" t="e">
        <f t="shared" si="428"/>
        <v>#VALUE!</v>
      </c>
      <c r="AF624" s="6" t="e">
        <f t="shared" si="429"/>
        <v>#VALUE!</v>
      </c>
      <c r="AG624" s="6" t="e">
        <f t="shared" si="430"/>
        <v>#VALUE!</v>
      </c>
      <c r="AH624" s="6"/>
      <c r="AI624" s="6">
        <f t="shared" si="431"/>
        <v>155</v>
      </c>
      <c r="AJ624" s="6" t="str">
        <f t="shared" si="432"/>
        <v>בד</v>
      </c>
      <c r="AK624" s="6" t="e">
        <f t="shared" si="433"/>
        <v>#VALUE!</v>
      </c>
      <c r="AL624" s="6" t="e">
        <f t="shared" si="434"/>
        <v>#VALUE!</v>
      </c>
      <c r="AM624" s="6" t="e">
        <f t="shared" si="435"/>
        <v>#VALUE!</v>
      </c>
      <c r="AN624" s="6" t="e">
        <f t="shared" si="436"/>
        <v>#VALUE!</v>
      </c>
      <c r="AO624" s="6" t="e">
        <f t="shared" si="437"/>
        <v>#VALUE!</v>
      </c>
      <c r="AP624" s="6">
        <f t="shared" si="438"/>
        <v>2</v>
      </c>
      <c r="AQ624" s="6" t="e">
        <f t="shared" si="439"/>
        <v>#VALUE!</v>
      </c>
      <c r="AR624" s="6" t="e">
        <f t="shared" si="440"/>
        <v>#VALUE!</v>
      </c>
      <c r="AS624" s="6" t="e">
        <f t="shared" si="441"/>
        <v>#VALUE!</v>
      </c>
      <c r="AT624" s="6" t="e">
        <f t="shared" si="442"/>
        <v>#VALUE!</v>
      </c>
      <c r="AU624" s="6" t="e">
        <f t="shared" si="443"/>
        <v>#VALUE!</v>
      </c>
      <c r="AV624" s="12">
        <f>IFERROR(VLOOKUP(K624,'prika 24h list'!A:B,2,FALSE),0)</f>
        <v>0</v>
      </c>
    </row>
    <row r="625" spans="1:48" ht="230.4" x14ac:dyDescent="0.3">
      <c r="A625" s="1" t="s">
        <v>626</v>
      </c>
      <c r="B625" s="1">
        <v>3125223</v>
      </c>
      <c r="C625" s="16" t="s">
        <v>1124</v>
      </c>
      <c r="D625" s="6">
        <f t="shared" si="401"/>
        <v>17</v>
      </c>
      <c r="E625" s="6" t="str">
        <f t="shared" si="402"/>
        <v>קף 16</v>
      </c>
      <c r="F625" s="6">
        <f t="shared" si="403"/>
        <v>3</v>
      </c>
      <c r="G625" s="6">
        <f t="shared" si="404"/>
        <v>5</v>
      </c>
      <c r="H625" s="6">
        <f t="shared" si="405"/>
        <v>16</v>
      </c>
      <c r="I625" s="6">
        <f t="shared" si="406"/>
        <v>21</v>
      </c>
      <c r="J625" s="6">
        <f t="shared" si="407"/>
        <v>246</v>
      </c>
      <c r="K625" s="9" t="str">
        <f t="shared" si="408"/>
        <v>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v>
      </c>
      <c r="L625" s="6">
        <f t="shared" si="409"/>
        <v>80</v>
      </c>
      <c r="M625" s="6">
        <f t="shared" si="410"/>
        <v>93</v>
      </c>
      <c r="N625" s="6" t="str">
        <f t="shared" si="411"/>
        <v>06:00</v>
      </c>
      <c r="O625" s="6">
        <f t="shared" si="412"/>
        <v>102</v>
      </c>
      <c r="P625" s="6" t="str">
        <f t="shared" si="413"/>
        <v>14:00</v>
      </c>
      <c r="Q625" s="6">
        <f t="shared" si="414"/>
        <v>112</v>
      </c>
      <c r="R625" s="6" t="str">
        <f t="shared" si="415"/>
        <v>00 בימי ו'</v>
      </c>
      <c r="S625" s="6" t="e">
        <f t="shared" si="416"/>
        <v>#VALUE!</v>
      </c>
      <c r="T625" s="6" t="e">
        <f t="shared" si="417"/>
        <v>#VALUE!</v>
      </c>
      <c r="U625" s="6" t="e">
        <f t="shared" si="418"/>
        <v>#VALUE!</v>
      </c>
      <c r="V625" s="6" t="e">
        <f t="shared" si="419"/>
        <v>#VALUE!</v>
      </c>
      <c r="W625" s="6" t="e">
        <f t="shared" si="420"/>
        <v>#VALUE!</v>
      </c>
      <c r="X625" s="6" t="e">
        <f t="shared" si="421"/>
        <v>#VALUE!</v>
      </c>
      <c r="Y625" s="6" t="e">
        <f t="shared" si="422"/>
        <v>#VALUE!</v>
      </c>
      <c r="Z625" s="6" t="e">
        <f t="shared" si="423"/>
        <v>#VALUE!</v>
      </c>
      <c r="AA625" s="6" t="e">
        <f t="shared" si="424"/>
        <v>#VALUE!</v>
      </c>
      <c r="AB625" s="6">
        <f t="shared" si="425"/>
        <v>226</v>
      </c>
      <c r="AC625" s="6" t="e">
        <f t="shared" si="426"/>
        <v>#VALUE!</v>
      </c>
      <c r="AD625" s="6" t="e">
        <f t="shared" si="427"/>
        <v>#VALUE!</v>
      </c>
      <c r="AE625" s="6" t="e">
        <f t="shared" si="428"/>
        <v>#VALUE!</v>
      </c>
      <c r="AF625" s="6" t="e">
        <f t="shared" si="429"/>
        <v>#VALUE!</v>
      </c>
      <c r="AG625" s="6" t="e">
        <f t="shared" si="430"/>
        <v>#VALUE!</v>
      </c>
      <c r="AH625" s="6"/>
      <c r="AI625" s="6">
        <f t="shared" si="431"/>
        <v>110</v>
      </c>
      <c r="AJ625" s="6" t="str">
        <f t="shared" si="432"/>
        <v>ו' וערבי חג מ 06:00 עד 14:00 ביתר הימים והשעות החניה במקום החניה הראשון הצמוד לתמרור זה מיועד לרכב הנושא תג נכה בלבד</v>
      </c>
      <c r="AK625" s="6">
        <f t="shared" si="433"/>
        <v>1</v>
      </c>
      <c r="AL625" s="6">
        <f t="shared" si="434"/>
        <v>17</v>
      </c>
      <c r="AM625" s="6" t="str">
        <f t="shared" si="435"/>
        <v>06:00</v>
      </c>
      <c r="AN625" s="6">
        <f t="shared" si="436"/>
        <v>26</v>
      </c>
      <c r="AO625" s="6" t="str">
        <f t="shared" si="437"/>
        <v>14:00</v>
      </c>
      <c r="AP625" s="6">
        <f t="shared" si="438"/>
        <v>116</v>
      </c>
      <c r="AQ625" s="6" t="str">
        <f t="shared" si="439"/>
        <v>00 ביתר הימים והשעות החניה במקום החניה הראשון הצמוד לתמרור זה מיועד לרכב הנושא תג נכה בלבד</v>
      </c>
      <c r="AR625" s="6" t="e">
        <f t="shared" si="440"/>
        <v>#VALUE!</v>
      </c>
      <c r="AS625" s="6" t="e">
        <f t="shared" si="441"/>
        <v>#VALUE!</v>
      </c>
      <c r="AT625" s="6" t="e">
        <f t="shared" si="442"/>
        <v>#VALUE!</v>
      </c>
      <c r="AU625" s="6" t="e">
        <f t="shared" si="443"/>
        <v>#VALUE!</v>
      </c>
      <c r="AV625" s="12">
        <f>IFERROR(VLOOKUP(K625,'prika 24h list'!A:B,2,FALSE),0)</f>
        <v>0</v>
      </c>
    </row>
    <row r="626" spans="1:48" ht="244.8" x14ac:dyDescent="0.3">
      <c r="A626" s="1" t="s">
        <v>627</v>
      </c>
      <c r="B626" s="1">
        <v>3125224</v>
      </c>
      <c r="C626" s="16" t="s">
        <v>1125</v>
      </c>
      <c r="D626" s="6">
        <f t="shared" si="401"/>
        <v>17</v>
      </c>
      <c r="E626" s="6" t="str">
        <f t="shared" si="402"/>
        <v>קף 18</v>
      </c>
      <c r="F626" s="6">
        <f t="shared" si="403"/>
        <v>3</v>
      </c>
      <c r="G626" s="6">
        <f t="shared" si="404"/>
        <v>5</v>
      </c>
      <c r="H626" s="6">
        <f t="shared" si="405"/>
        <v>18</v>
      </c>
      <c r="I626" s="6">
        <f t="shared" si="406"/>
        <v>21</v>
      </c>
      <c r="J626" s="6">
        <f t="shared" si="407"/>
        <v>256</v>
      </c>
      <c r="K626" s="9" t="str">
        <f t="shared" si="408"/>
        <v>פריקה וטעינה רציפה מותרת לכלי רכב המוגדרים ברישיונם "משא" "מסחרי" ו"אחוד" בימי א' עד ה' מ 08:30 עד 15:00 בימי ו' וערבי חג מ 08:30 עד 12:00 ביתר הימים והשעות החניה בשני מקומות החניה הראשונים הצמודים לתמרור זה מיועד לרכב הנושא תג נכה בלבד</v>
      </c>
      <c r="L626" s="6">
        <f t="shared" si="409"/>
        <v>80</v>
      </c>
      <c r="M626" s="6">
        <f t="shared" si="410"/>
        <v>93</v>
      </c>
      <c r="N626" s="6" t="str">
        <f t="shared" si="411"/>
        <v>08:30</v>
      </c>
      <c r="O626" s="6">
        <f t="shared" si="412"/>
        <v>102</v>
      </c>
      <c r="P626" s="6" t="str">
        <f t="shared" si="413"/>
        <v>15:00</v>
      </c>
      <c r="Q626" s="6">
        <f t="shared" si="414"/>
        <v>112</v>
      </c>
      <c r="R626" s="6" t="str">
        <f t="shared" si="415"/>
        <v>00 בימי ו'</v>
      </c>
      <c r="S626" s="6" t="e">
        <f t="shared" si="416"/>
        <v>#VALUE!</v>
      </c>
      <c r="T626" s="6" t="e">
        <f t="shared" si="417"/>
        <v>#VALUE!</v>
      </c>
      <c r="U626" s="6" t="e">
        <f t="shared" si="418"/>
        <v>#VALUE!</v>
      </c>
      <c r="V626" s="6" t="e">
        <f t="shared" si="419"/>
        <v>#VALUE!</v>
      </c>
      <c r="W626" s="6" t="e">
        <f t="shared" si="420"/>
        <v>#VALUE!</v>
      </c>
      <c r="X626" s="6" t="e">
        <f t="shared" si="421"/>
        <v>#VALUE!</v>
      </c>
      <c r="Y626" s="6" t="e">
        <f t="shared" si="422"/>
        <v>#VALUE!</v>
      </c>
      <c r="Z626" s="6" t="e">
        <f t="shared" si="423"/>
        <v>#VALUE!</v>
      </c>
      <c r="AA626" s="6" t="e">
        <f t="shared" si="424"/>
        <v>#VALUE!</v>
      </c>
      <c r="AB626" s="6">
        <f t="shared" si="425"/>
        <v>236</v>
      </c>
      <c r="AC626" s="6" t="e">
        <f t="shared" si="426"/>
        <v>#VALUE!</v>
      </c>
      <c r="AD626" s="6" t="e">
        <f t="shared" si="427"/>
        <v>#VALUE!</v>
      </c>
      <c r="AE626" s="6" t="e">
        <f t="shared" si="428"/>
        <v>#VALUE!</v>
      </c>
      <c r="AF626" s="6" t="e">
        <f t="shared" si="429"/>
        <v>#VALUE!</v>
      </c>
      <c r="AG626" s="6" t="e">
        <f t="shared" si="430"/>
        <v>#VALUE!</v>
      </c>
      <c r="AH626" s="6"/>
      <c r="AI626" s="6">
        <f t="shared" si="431"/>
        <v>110</v>
      </c>
      <c r="AJ626" s="6" t="str">
        <f t="shared" si="432"/>
        <v>ו' וערבי חג מ 08:30 עד 12:00 ביתר הימים והשעות החניה בשני מקומות החניה הראשונים הצמודים לתמרור זה מיועד לרכב הנושא תג נכה בלבד</v>
      </c>
      <c r="AK626" s="6">
        <f t="shared" si="433"/>
        <v>1</v>
      </c>
      <c r="AL626" s="6">
        <f t="shared" si="434"/>
        <v>17</v>
      </c>
      <c r="AM626" s="6" t="str">
        <f t="shared" si="435"/>
        <v>08:30</v>
      </c>
      <c r="AN626" s="6">
        <f t="shared" si="436"/>
        <v>26</v>
      </c>
      <c r="AO626" s="6" t="str">
        <f t="shared" si="437"/>
        <v>12:00</v>
      </c>
      <c r="AP626" s="6">
        <f t="shared" si="438"/>
        <v>126</v>
      </c>
      <c r="AQ626" s="6" t="str">
        <f t="shared" si="439"/>
        <v>00 ביתר הימים והשעות החניה בשני מקומות החניה הראשונים הצמודים לתמרור זה מיועד לרכב הנושא תג נכה בלבד</v>
      </c>
      <c r="AR626" s="6" t="e">
        <f t="shared" si="440"/>
        <v>#VALUE!</v>
      </c>
      <c r="AS626" s="6" t="e">
        <f t="shared" si="441"/>
        <v>#VALUE!</v>
      </c>
      <c r="AT626" s="6" t="e">
        <f t="shared" si="442"/>
        <v>#VALUE!</v>
      </c>
      <c r="AU626" s="6" t="e">
        <f t="shared" si="443"/>
        <v>#VALUE!</v>
      </c>
      <c r="AV626" s="12">
        <f>IFERROR(VLOOKUP(K626,'prika 24h list'!A:B,2,FALSE),0)</f>
        <v>0</v>
      </c>
    </row>
    <row r="627" spans="1:48" ht="187.2" x14ac:dyDescent="0.3">
      <c r="A627" s="1" t="s">
        <v>628</v>
      </c>
      <c r="B627" s="1">
        <v>3125226</v>
      </c>
      <c r="C627" s="16" t="s">
        <v>896</v>
      </c>
      <c r="D627" s="6">
        <f t="shared" si="401"/>
        <v>17</v>
      </c>
      <c r="E627" s="6" t="str">
        <f t="shared" si="402"/>
        <v>קף 12</v>
      </c>
      <c r="F627" s="6">
        <f t="shared" si="403"/>
        <v>3</v>
      </c>
      <c r="G627" s="6">
        <f t="shared" si="404"/>
        <v>5</v>
      </c>
      <c r="H627" s="6">
        <f t="shared" si="405"/>
        <v>12</v>
      </c>
      <c r="I627" s="6">
        <f t="shared" si="406"/>
        <v>21</v>
      </c>
      <c r="J627" s="6">
        <f t="shared" si="407"/>
        <v>212</v>
      </c>
      <c r="K627" s="9" t="str">
        <f t="shared" si="408"/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7" s="6">
        <f t="shared" si="409"/>
        <v>80</v>
      </c>
      <c r="M627" s="6">
        <f t="shared" si="410"/>
        <v>93</v>
      </c>
      <c r="N627" s="6" t="str">
        <f t="shared" si="411"/>
        <v>08:00</v>
      </c>
      <c r="O627" s="6">
        <f t="shared" si="412"/>
        <v>102</v>
      </c>
      <c r="P627" s="6" t="str">
        <f t="shared" si="413"/>
        <v>15:00</v>
      </c>
      <c r="Q627" s="6">
        <f t="shared" si="414"/>
        <v>192</v>
      </c>
      <c r="R627" s="6" t="str">
        <f t="shared" si="415"/>
        <v>00 ביתר הימים והשעות החניה במקום החניה הראשון הצמוד לתמרור זה מיועד לרכב הנושא תג נכה בלבד</v>
      </c>
      <c r="S627" s="6" t="e">
        <f t="shared" si="416"/>
        <v>#VALUE!</v>
      </c>
      <c r="T627" s="6" t="e">
        <f t="shared" si="417"/>
        <v>#VALUE!</v>
      </c>
      <c r="U627" s="6" t="e">
        <f t="shared" si="418"/>
        <v>#VALUE!</v>
      </c>
      <c r="V627" s="6" t="e">
        <f t="shared" si="419"/>
        <v>#VALUE!</v>
      </c>
      <c r="W627" s="6" t="e">
        <f t="shared" si="420"/>
        <v>#VALUE!</v>
      </c>
      <c r="X627" s="6" t="e">
        <f t="shared" si="421"/>
        <v>#VALUE!</v>
      </c>
      <c r="Y627" s="6" t="e">
        <f t="shared" si="422"/>
        <v>#VALUE!</v>
      </c>
      <c r="Z627" s="6" t="e">
        <f t="shared" si="423"/>
        <v>#VALUE!</v>
      </c>
      <c r="AA627" s="6" t="e">
        <f t="shared" si="424"/>
        <v>#VALUE!</v>
      </c>
      <c r="AB627" s="6">
        <f t="shared" si="425"/>
        <v>192</v>
      </c>
      <c r="AC627" s="6" t="e">
        <f t="shared" si="426"/>
        <v>#VALUE!</v>
      </c>
      <c r="AD627" s="6" t="e">
        <f t="shared" si="427"/>
        <v>#VALUE!</v>
      </c>
      <c r="AE627" s="6" t="e">
        <f t="shared" si="428"/>
        <v>#VALUE!</v>
      </c>
      <c r="AF627" s="6" t="e">
        <f t="shared" si="429"/>
        <v>#VALUE!</v>
      </c>
      <c r="AG627" s="6" t="e">
        <f t="shared" si="430"/>
        <v>#VALUE!</v>
      </c>
      <c r="AH627" s="6"/>
      <c r="AI627" s="6">
        <f t="shared" si="431"/>
        <v>190</v>
      </c>
      <c r="AJ627" s="6" t="str">
        <f t="shared" si="432"/>
        <v>בד</v>
      </c>
      <c r="AK627" s="6" t="e">
        <f t="shared" si="433"/>
        <v>#VALUE!</v>
      </c>
      <c r="AL627" s="6" t="e">
        <f t="shared" si="434"/>
        <v>#VALUE!</v>
      </c>
      <c r="AM627" s="6" t="e">
        <f t="shared" si="435"/>
        <v>#VALUE!</v>
      </c>
      <c r="AN627" s="6" t="e">
        <f t="shared" si="436"/>
        <v>#VALUE!</v>
      </c>
      <c r="AO627" s="6" t="e">
        <f t="shared" si="437"/>
        <v>#VALUE!</v>
      </c>
      <c r="AP627" s="6">
        <f t="shared" si="438"/>
        <v>2</v>
      </c>
      <c r="AQ627" s="6" t="e">
        <f t="shared" si="439"/>
        <v>#VALUE!</v>
      </c>
      <c r="AR627" s="6" t="e">
        <f t="shared" si="440"/>
        <v>#VALUE!</v>
      </c>
      <c r="AS627" s="6" t="e">
        <f t="shared" si="441"/>
        <v>#VALUE!</v>
      </c>
      <c r="AT627" s="6" t="e">
        <f t="shared" si="442"/>
        <v>#VALUE!</v>
      </c>
      <c r="AU627" s="6" t="e">
        <f t="shared" si="443"/>
        <v>#VALUE!</v>
      </c>
      <c r="AV627" s="12">
        <f>IFERROR(VLOOKUP(K627,'prika 24h list'!A:B,2,FALSE),0)</f>
        <v>0</v>
      </c>
    </row>
    <row r="628" spans="1:48" ht="158.4" x14ac:dyDescent="0.3">
      <c r="A628" s="1" t="s">
        <v>629</v>
      </c>
      <c r="B628" s="1">
        <v>3125234</v>
      </c>
      <c r="C628" s="16" t="s">
        <v>1126</v>
      </c>
      <c r="D628" s="6">
        <f t="shared" si="401"/>
        <v>17</v>
      </c>
      <c r="E628" s="6" t="str">
        <f t="shared" si="402"/>
        <v>קף 10</v>
      </c>
      <c r="F628" s="6">
        <f t="shared" si="403"/>
        <v>3</v>
      </c>
      <c r="G628" s="6">
        <f t="shared" si="404"/>
        <v>5</v>
      </c>
      <c r="H628" s="6">
        <f t="shared" si="405"/>
        <v>10</v>
      </c>
      <c r="I628" s="6">
        <f t="shared" si="406"/>
        <v>21</v>
      </c>
      <c r="J628" s="6">
        <f t="shared" si="407"/>
        <v>211</v>
      </c>
      <c r="K628" s="9" t="str">
        <f t="shared" si="408"/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הנושא תג נכה בלבד</v>
      </c>
      <c r="L628" s="6">
        <f t="shared" si="409"/>
        <v>80</v>
      </c>
      <c r="M628" s="6">
        <f t="shared" si="410"/>
        <v>93</v>
      </c>
      <c r="N628" s="6" t="str">
        <f t="shared" si="411"/>
        <v>09:00</v>
      </c>
      <c r="O628" s="6">
        <f t="shared" si="412"/>
        <v>102</v>
      </c>
      <c r="P628" s="6" t="str">
        <f t="shared" si="413"/>
        <v>15:00</v>
      </c>
      <c r="Q628" s="6">
        <f t="shared" si="414"/>
        <v>112</v>
      </c>
      <c r="R628" s="6" t="str">
        <f t="shared" si="415"/>
        <v>00 בימי ו'</v>
      </c>
      <c r="S628" s="6" t="e">
        <f t="shared" si="416"/>
        <v>#VALUE!</v>
      </c>
      <c r="T628" s="6" t="e">
        <f t="shared" si="417"/>
        <v>#VALUE!</v>
      </c>
      <c r="U628" s="6" t="e">
        <f t="shared" si="418"/>
        <v>#VALUE!</v>
      </c>
      <c r="V628" s="6" t="e">
        <f t="shared" si="419"/>
        <v>#VALUE!</v>
      </c>
      <c r="W628" s="6" t="e">
        <f t="shared" si="420"/>
        <v>#VALUE!</v>
      </c>
      <c r="X628" s="6" t="e">
        <f t="shared" si="421"/>
        <v>#VALUE!</v>
      </c>
      <c r="Y628" s="6" t="e">
        <f t="shared" si="422"/>
        <v>#VALUE!</v>
      </c>
      <c r="Z628" s="6" t="e">
        <f t="shared" si="423"/>
        <v>#VALUE!</v>
      </c>
      <c r="AA628" s="6" t="e">
        <f t="shared" si="424"/>
        <v>#VALUE!</v>
      </c>
      <c r="AB628" s="6">
        <f t="shared" si="425"/>
        <v>191</v>
      </c>
      <c r="AC628" s="6" t="e">
        <f t="shared" si="426"/>
        <v>#VALUE!</v>
      </c>
      <c r="AD628" s="6" t="e">
        <f t="shared" si="427"/>
        <v>#VALUE!</v>
      </c>
      <c r="AE628" s="6" t="e">
        <f t="shared" si="428"/>
        <v>#VALUE!</v>
      </c>
      <c r="AF628" s="6" t="e">
        <f t="shared" si="429"/>
        <v>#VALUE!</v>
      </c>
      <c r="AG628" s="6" t="e">
        <f t="shared" si="430"/>
        <v>#VALUE!</v>
      </c>
      <c r="AH628" s="6"/>
      <c r="AI628" s="6">
        <f t="shared" si="431"/>
        <v>110</v>
      </c>
      <c r="AJ628" s="6" t="str">
        <f t="shared" si="432"/>
        <v>ו' וערבי חג מ 09:00 עד 13:00 ביתר הימים והשעות החניה מותרת לרכב הנושא תג נכה בלבד</v>
      </c>
      <c r="AK628" s="6">
        <f t="shared" si="433"/>
        <v>1</v>
      </c>
      <c r="AL628" s="6">
        <f t="shared" si="434"/>
        <v>17</v>
      </c>
      <c r="AM628" s="6" t="str">
        <f t="shared" si="435"/>
        <v>09:00</v>
      </c>
      <c r="AN628" s="6">
        <f t="shared" si="436"/>
        <v>26</v>
      </c>
      <c r="AO628" s="6" t="str">
        <f t="shared" si="437"/>
        <v>13:00</v>
      </c>
      <c r="AP628" s="6">
        <f t="shared" si="438"/>
        <v>81</v>
      </c>
      <c r="AQ628" s="6" t="str">
        <f t="shared" si="439"/>
        <v>00 ביתר הימים והשעות החניה מותרת לרכב הנושא תג נכה בלבד</v>
      </c>
      <c r="AR628" s="6" t="e">
        <f t="shared" si="440"/>
        <v>#VALUE!</v>
      </c>
      <c r="AS628" s="6" t="e">
        <f t="shared" si="441"/>
        <v>#VALUE!</v>
      </c>
      <c r="AT628" s="6" t="e">
        <f t="shared" si="442"/>
        <v>#VALUE!</v>
      </c>
      <c r="AU628" s="6" t="e">
        <f t="shared" si="443"/>
        <v>#VALUE!</v>
      </c>
      <c r="AV628" s="12">
        <f>IFERROR(VLOOKUP(K628,'prika 24h list'!A:B,2,FALSE),0)</f>
        <v>0</v>
      </c>
    </row>
    <row r="629" spans="1:48" ht="187.2" x14ac:dyDescent="0.3">
      <c r="A629" s="1" t="s">
        <v>630</v>
      </c>
      <c r="B629" s="1">
        <v>3125235</v>
      </c>
      <c r="C629" s="16" t="s">
        <v>884</v>
      </c>
      <c r="D629" s="6">
        <f t="shared" si="401"/>
        <v>17</v>
      </c>
      <c r="E629" s="6" t="str">
        <f t="shared" si="402"/>
        <v>קף 12</v>
      </c>
      <c r="F629" s="6">
        <f t="shared" si="403"/>
        <v>3</v>
      </c>
      <c r="G629" s="6">
        <f t="shared" si="404"/>
        <v>5</v>
      </c>
      <c r="H629" s="6">
        <f t="shared" si="405"/>
        <v>12</v>
      </c>
      <c r="I629" s="6">
        <f t="shared" si="406"/>
        <v>21</v>
      </c>
      <c r="J629" s="6">
        <f t="shared" si="407"/>
        <v>212</v>
      </c>
      <c r="K629" s="9" t="str">
        <f t="shared" si="408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29" s="6">
        <f t="shared" si="409"/>
        <v>80</v>
      </c>
      <c r="M629" s="6">
        <f t="shared" si="410"/>
        <v>93</v>
      </c>
      <c r="N629" s="6" t="str">
        <f t="shared" si="411"/>
        <v>07:00</v>
      </c>
      <c r="O629" s="6">
        <f t="shared" si="412"/>
        <v>102</v>
      </c>
      <c r="P629" s="6" t="str">
        <f t="shared" si="413"/>
        <v>17:00</v>
      </c>
      <c r="Q629" s="6">
        <f t="shared" si="414"/>
        <v>192</v>
      </c>
      <c r="R629" s="6" t="str">
        <f t="shared" si="415"/>
        <v>00 ביתר הימים והשעות החניה במקום החניה הראשון הצמוד לתמרור זה מיועד לרכב הנושא תג נכה בלבד</v>
      </c>
      <c r="S629" s="6" t="e">
        <f t="shared" si="416"/>
        <v>#VALUE!</v>
      </c>
      <c r="T629" s="6" t="e">
        <f t="shared" si="417"/>
        <v>#VALUE!</v>
      </c>
      <c r="U629" s="6" t="e">
        <f t="shared" si="418"/>
        <v>#VALUE!</v>
      </c>
      <c r="V629" s="6" t="e">
        <f t="shared" si="419"/>
        <v>#VALUE!</v>
      </c>
      <c r="W629" s="6" t="e">
        <f t="shared" si="420"/>
        <v>#VALUE!</v>
      </c>
      <c r="X629" s="6" t="e">
        <f t="shared" si="421"/>
        <v>#VALUE!</v>
      </c>
      <c r="Y629" s="6" t="e">
        <f t="shared" si="422"/>
        <v>#VALUE!</v>
      </c>
      <c r="Z629" s="6" t="e">
        <f t="shared" si="423"/>
        <v>#VALUE!</v>
      </c>
      <c r="AA629" s="6" t="e">
        <f t="shared" si="424"/>
        <v>#VALUE!</v>
      </c>
      <c r="AB629" s="6">
        <f t="shared" si="425"/>
        <v>192</v>
      </c>
      <c r="AC629" s="6" t="e">
        <f t="shared" si="426"/>
        <v>#VALUE!</v>
      </c>
      <c r="AD629" s="6" t="e">
        <f t="shared" si="427"/>
        <v>#VALUE!</v>
      </c>
      <c r="AE629" s="6" t="e">
        <f t="shared" si="428"/>
        <v>#VALUE!</v>
      </c>
      <c r="AF629" s="6" t="e">
        <f t="shared" si="429"/>
        <v>#VALUE!</v>
      </c>
      <c r="AG629" s="6" t="e">
        <f t="shared" si="430"/>
        <v>#VALUE!</v>
      </c>
      <c r="AH629" s="6"/>
      <c r="AI629" s="6">
        <f t="shared" si="431"/>
        <v>190</v>
      </c>
      <c r="AJ629" s="6" t="str">
        <f t="shared" si="432"/>
        <v>בד</v>
      </c>
      <c r="AK629" s="6" t="e">
        <f t="shared" si="433"/>
        <v>#VALUE!</v>
      </c>
      <c r="AL629" s="6" t="e">
        <f t="shared" si="434"/>
        <v>#VALUE!</v>
      </c>
      <c r="AM629" s="6" t="e">
        <f t="shared" si="435"/>
        <v>#VALUE!</v>
      </c>
      <c r="AN629" s="6" t="e">
        <f t="shared" si="436"/>
        <v>#VALUE!</v>
      </c>
      <c r="AO629" s="6" t="e">
        <f t="shared" si="437"/>
        <v>#VALUE!</v>
      </c>
      <c r="AP629" s="6">
        <f t="shared" si="438"/>
        <v>2</v>
      </c>
      <c r="AQ629" s="6" t="e">
        <f t="shared" si="439"/>
        <v>#VALUE!</v>
      </c>
      <c r="AR629" s="6" t="e">
        <f t="shared" si="440"/>
        <v>#VALUE!</v>
      </c>
      <c r="AS629" s="6" t="e">
        <f t="shared" si="441"/>
        <v>#VALUE!</v>
      </c>
      <c r="AT629" s="6" t="e">
        <f t="shared" si="442"/>
        <v>#VALUE!</v>
      </c>
      <c r="AU629" s="6" t="e">
        <f t="shared" si="443"/>
        <v>#VALUE!</v>
      </c>
      <c r="AV629" s="12">
        <f>IFERROR(VLOOKUP(K629,'prika 24h list'!A:B,2,FALSE),0)</f>
        <v>0</v>
      </c>
    </row>
    <row r="630" spans="1:48" ht="230.4" x14ac:dyDescent="0.3">
      <c r="A630" s="1" t="s">
        <v>631</v>
      </c>
      <c r="B630" s="1">
        <v>3125243</v>
      </c>
      <c r="C630" s="16" t="s">
        <v>1127</v>
      </c>
      <c r="D630" s="6">
        <f t="shared" si="401"/>
        <v>17</v>
      </c>
      <c r="E630" s="6" t="str">
        <f t="shared" si="402"/>
        <v>קף 12</v>
      </c>
      <c r="F630" s="6">
        <f t="shared" si="403"/>
        <v>3</v>
      </c>
      <c r="G630" s="6">
        <f t="shared" si="404"/>
        <v>5</v>
      </c>
      <c r="H630" s="6">
        <f t="shared" si="405"/>
        <v>12</v>
      </c>
      <c r="I630" s="6">
        <f t="shared" si="406"/>
        <v>21</v>
      </c>
      <c r="J630" s="6">
        <f t="shared" si="407"/>
        <v>246</v>
      </c>
      <c r="K630" s="9" t="str">
        <f t="shared" si="408"/>
        <v>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v>
      </c>
      <c r="L630" s="6">
        <f t="shared" si="409"/>
        <v>80</v>
      </c>
      <c r="M630" s="6">
        <f t="shared" si="410"/>
        <v>93</v>
      </c>
      <c r="N630" s="6" t="str">
        <f t="shared" si="411"/>
        <v>08:00</v>
      </c>
      <c r="O630" s="6">
        <f t="shared" si="412"/>
        <v>102</v>
      </c>
      <c r="P630" s="6" t="str">
        <f t="shared" si="413"/>
        <v>15:00</v>
      </c>
      <c r="Q630" s="6">
        <f t="shared" si="414"/>
        <v>112</v>
      </c>
      <c r="R630" s="6" t="str">
        <f t="shared" si="415"/>
        <v>00 בימי ו'</v>
      </c>
      <c r="S630" s="6" t="e">
        <f t="shared" si="416"/>
        <v>#VALUE!</v>
      </c>
      <c r="T630" s="6" t="e">
        <f t="shared" si="417"/>
        <v>#VALUE!</v>
      </c>
      <c r="U630" s="6" t="e">
        <f t="shared" si="418"/>
        <v>#VALUE!</v>
      </c>
      <c r="V630" s="6" t="e">
        <f t="shared" si="419"/>
        <v>#VALUE!</v>
      </c>
      <c r="W630" s="6" t="e">
        <f t="shared" si="420"/>
        <v>#VALUE!</v>
      </c>
      <c r="X630" s="6" t="e">
        <f t="shared" si="421"/>
        <v>#VALUE!</v>
      </c>
      <c r="Y630" s="6" t="e">
        <f t="shared" si="422"/>
        <v>#VALUE!</v>
      </c>
      <c r="Z630" s="6" t="e">
        <f t="shared" si="423"/>
        <v>#VALUE!</v>
      </c>
      <c r="AA630" s="6" t="e">
        <f t="shared" si="424"/>
        <v>#VALUE!</v>
      </c>
      <c r="AB630" s="6">
        <f t="shared" si="425"/>
        <v>226</v>
      </c>
      <c r="AC630" s="6" t="e">
        <f t="shared" si="426"/>
        <v>#VALUE!</v>
      </c>
      <c r="AD630" s="6" t="e">
        <f t="shared" si="427"/>
        <v>#VALUE!</v>
      </c>
      <c r="AE630" s="6" t="e">
        <f t="shared" si="428"/>
        <v>#VALUE!</v>
      </c>
      <c r="AF630" s="6" t="e">
        <f t="shared" si="429"/>
        <v>#VALUE!</v>
      </c>
      <c r="AG630" s="6" t="e">
        <f t="shared" si="430"/>
        <v>#VALUE!</v>
      </c>
      <c r="AH630" s="6"/>
      <c r="AI630" s="6">
        <f t="shared" si="431"/>
        <v>110</v>
      </c>
      <c r="AJ630" s="6" t="str">
        <f t="shared" si="432"/>
        <v>ו' וערבי חג מ 08:00 עד 13:00 ביתר הימים והשעות החניה במקום החניה הראשון הצמוד לתמרור זה מיועד לרכב הנושא תג נכה בלבד</v>
      </c>
      <c r="AK630" s="6">
        <f t="shared" si="433"/>
        <v>1</v>
      </c>
      <c r="AL630" s="6">
        <f t="shared" si="434"/>
        <v>17</v>
      </c>
      <c r="AM630" s="6" t="str">
        <f t="shared" si="435"/>
        <v>08:00</v>
      </c>
      <c r="AN630" s="6">
        <f t="shared" si="436"/>
        <v>26</v>
      </c>
      <c r="AO630" s="6" t="str">
        <f t="shared" si="437"/>
        <v>13:00</v>
      </c>
      <c r="AP630" s="6">
        <f t="shared" si="438"/>
        <v>116</v>
      </c>
      <c r="AQ630" s="6" t="str">
        <f t="shared" si="439"/>
        <v>00 ביתר הימים והשעות החניה במקום החניה הראשון הצמוד לתמרור זה מיועד לרכב הנושא תג נכה בלבד</v>
      </c>
      <c r="AR630" s="6" t="e">
        <f t="shared" si="440"/>
        <v>#VALUE!</v>
      </c>
      <c r="AS630" s="6" t="e">
        <f t="shared" si="441"/>
        <v>#VALUE!</v>
      </c>
      <c r="AT630" s="6" t="e">
        <f t="shared" si="442"/>
        <v>#VALUE!</v>
      </c>
      <c r="AU630" s="6" t="e">
        <f t="shared" si="443"/>
        <v>#VALUE!</v>
      </c>
      <c r="AV630" s="12">
        <f>IFERROR(VLOOKUP(K630,'prika 24h list'!A:B,2,FALSE),0)</f>
        <v>0</v>
      </c>
    </row>
    <row r="631" spans="1:48" ht="230.4" x14ac:dyDescent="0.3">
      <c r="A631" s="1" t="s">
        <v>632</v>
      </c>
      <c r="B631" s="1">
        <v>3125250</v>
      </c>
      <c r="C631" s="16" t="s">
        <v>1128</v>
      </c>
      <c r="D631" s="6">
        <f t="shared" si="401"/>
        <v>17</v>
      </c>
      <c r="E631" s="6" t="str">
        <f t="shared" si="402"/>
        <v>קף 12</v>
      </c>
      <c r="F631" s="6">
        <f t="shared" si="403"/>
        <v>3</v>
      </c>
      <c r="G631" s="6">
        <f t="shared" si="404"/>
        <v>5</v>
      </c>
      <c r="H631" s="6">
        <f t="shared" si="405"/>
        <v>12</v>
      </c>
      <c r="I631" s="6">
        <f t="shared" si="406"/>
        <v>21</v>
      </c>
      <c r="J631" s="6">
        <f t="shared" si="407"/>
        <v>246</v>
      </c>
      <c r="K631" s="9" t="str">
        <f t="shared" si="408"/>
        <v>פריקה וטעינה רציפה מותרת לכלי רכב המוגדרים ברישיונם "משא" "מסחרי" ו"אחוד" בימי א' עד ה' מ 09:00 עד 19:00 בימי ו' וערבי חג מ 09:00 עד 11:00 ביתר הימים והשעות החניה במקום החניה הראשון הצמוד לתמרור זה מיועד לרכב הנושא תג נכה בלבד</v>
      </c>
      <c r="L631" s="6">
        <f t="shared" si="409"/>
        <v>80</v>
      </c>
      <c r="M631" s="6">
        <f t="shared" si="410"/>
        <v>93</v>
      </c>
      <c r="N631" s="6" t="str">
        <f t="shared" si="411"/>
        <v>09:00</v>
      </c>
      <c r="O631" s="6">
        <f t="shared" si="412"/>
        <v>102</v>
      </c>
      <c r="P631" s="6" t="str">
        <f t="shared" si="413"/>
        <v>19:00</v>
      </c>
      <c r="Q631" s="6">
        <f t="shared" si="414"/>
        <v>112</v>
      </c>
      <c r="R631" s="6" t="str">
        <f t="shared" si="415"/>
        <v>00 בימי ו'</v>
      </c>
      <c r="S631" s="6" t="e">
        <f t="shared" si="416"/>
        <v>#VALUE!</v>
      </c>
      <c r="T631" s="6" t="e">
        <f t="shared" si="417"/>
        <v>#VALUE!</v>
      </c>
      <c r="U631" s="6" t="e">
        <f t="shared" si="418"/>
        <v>#VALUE!</v>
      </c>
      <c r="V631" s="6" t="e">
        <f t="shared" si="419"/>
        <v>#VALUE!</v>
      </c>
      <c r="W631" s="6" t="e">
        <f t="shared" si="420"/>
        <v>#VALUE!</v>
      </c>
      <c r="X631" s="6" t="e">
        <f t="shared" si="421"/>
        <v>#VALUE!</v>
      </c>
      <c r="Y631" s="6" t="e">
        <f t="shared" si="422"/>
        <v>#VALUE!</v>
      </c>
      <c r="Z631" s="6" t="e">
        <f t="shared" si="423"/>
        <v>#VALUE!</v>
      </c>
      <c r="AA631" s="6" t="e">
        <f t="shared" si="424"/>
        <v>#VALUE!</v>
      </c>
      <c r="AB631" s="6">
        <f t="shared" si="425"/>
        <v>226</v>
      </c>
      <c r="AC631" s="6" t="e">
        <f t="shared" si="426"/>
        <v>#VALUE!</v>
      </c>
      <c r="AD631" s="6" t="e">
        <f t="shared" si="427"/>
        <v>#VALUE!</v>
      </c>
      <c r="AE631" s="6" t="e">
        <f t="shared" si="428"/>
        <v>#VALUE!</v>
      </c>
      <c r="AF631" s="6" t="e">
        <f t="shared" si="429"/>
        <v>#VALUE!</v>
      </c>
      <c r="AG631" s="6" t="e">
        <f t="shared" si="430"/>
        <v>#VALUE!</v>
      </c>
      <c r="AH631" s="6"/>
      <c r="AI631" s="6">
        <f t="shared" si="431"/>
        <v>110</v>
      </c>
      <c r="AJ631" s="6" t="str">
        <f t="shared" si="432"/>
        <v>ו' וערבי חג מ 09:00 עד 11:00 ביתר הימים והשעות החניה במקום החניה הראשון הצמוד לתמרור זה מיועד לרכב הנושא תג נכה בלבד</v>
      </c>
      <c r="AK631" s="6">
        <f t="shared" si="433"/>
        <v>1</v>
      </c>
      <c r="AL631" s="6">
        <f t="shared" si="434"/>
        <v>17</v>
      </c>
      <c r="AM631" s="6" t="str">
        <f t="shared" si="435"/>
        <v>09:00</v>
      </c>
      <c r="AN631" s="6">
        <f t="shared" si="436"/>
        <v>26</v>
      </c>
      <c r="AO631" s="6" t="str">
        <f t="shared" si="437"/>
        <v>11:00</v>
      </c>
      <c r="AP631" s="6">
        <f t="shared" si="438"/>
        <v>116</v>
      </c>
      <c r="AQ631" s="6" t="str">
        <f t="shared" si="439"/>
        <v>00 ביתר הימים והשעות החניה במקום החניה הראשון הצמוד לתמרור זה מיועד לרכב הנושא תג נכה בלבד</v>
      </c>
      <c r="AR631" s="6" t="e">
        <f t="shared" si="440"/>
        <v>#VALUE!</v>
      </c>
      <c r="AS631" s="6" t="e">
        <f t="shared" si="441"/>
        <v>#VALUE!</v>
      </c>
      <c r="AT631" s="6" t="e">
        <f t="shared" si="442"/>
        <v>#VALUE!</v>
      </c>
      <c r="AU631" s="6" t="e">
        <f t="shared" si="443"/>
        <v>#VALUE!</v>
      </c>
      <c r="AV631" s="12">
        <f>IFERROR(VLOOKUP(K631,'prika 24h list'!A:B,2,FALSE),0)</f>
        <v>0</v>
      </c>
    </row>
    <row r="632" spans="1:48" ht="158.4" x14ac:dyDescent="0.3">
      <c r="A632" s="1" t="s">
        <v>633</v>
      </c>
      <c r="B632" s="1">
        <v>3125300</v>
      </c>
      <c r="C632" s="16" t="s">
        <v>1192</v>
      </c>
      <c r="D632" s="6">
        <f t="shared" si="401"/>
        <v>17</v>
      </c>
      <c r="E632" s="6" t="str">
        <f t="shared" si="402"/>
        <v>קף 12</v>
      </c>
      <c r="F632" s="6">
        <f t="shared" si="403"/>
        <v>3</v>
      </c>
      <c r="G632" s="6">
        <f t="shared" si="404"/>
        <v>5</v>
      </c>
      <c r="H632" s="6">
        <f t="shared" si="405"/>
        <v>12</v>
      </c>
      <c r="I632" s="6">
        <f t="shared" si="406"/>
        <v>21</v>
      </c>
      <c r="J632" s="6">
        <f t="shared" si="407"/>
        <v>200</v>
      </c>
      <c r="K632" s="9" t="str">
        <f t="shared" si="408"/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2" s="6">
        <f t="shared" si="409"/>
        <v>87</v>
      </c>
      <c r="M632" s="6">
        <f t="shared" si="410"/>
        <v>100</v>
      </c>
      <c r="N632" s="6" t="str">
        <f t="shared" si="411"/>
        <v>08:00</v>
      </c>
      <c r="O632" s="6">
        <f t="shared" si="412"/>
        <v>109</v>
      </c>
      <c r="P632" s="6" t="str">
        <f t="shared" si="413"/>
        <v>15:00</v>
      </c>
      <c r="Q632" s="6">
        <f t="shared" si="414"/>
        <v>180</v>
      </c>
      <c r="R632" s="6" t="str">
        <f t="shared" si="415"/>
        <v>00 רכב חונה בניגוד לחוק יגרר ביתר הימים והשעות החניה אסורה לכל כלי הרכב</v>
      </c>
      <c r="S632" s="6" t="e">
        <f t="shared" si="416"/>
        <v>#VALUE!</v>
      </c>
      <c r="T632" s="6" t="e">
        <f t="shared" si="417"/>
        <v>#VALUE!</v>
      </c>
      <c r="U632" s="6" t="e">
        <f t="shared" si="418"/>
        <v>#VALUE!</v>
      </c>
      <c r="V632" s="6" t="e">
        <f t="shared" si="419"/>
        <v>#VALUE!</v>
      </c>
      <c r="W632" s="6" t="e">
        <f t="shared" si="420"/>
        <v>#VALUE!</v>
      </c>
      <c r="X632" s="6" t="e">
        <f t="shared" si="421"/>
        <v>#VALUE!</v>
      </c>
      <c r="Y632" s="6" t="e">
        <f t="shared" si="422"/>
        <v>#VALUE!</v>
      </c>
      <c r="Z632" s="6" t="e">
        <f t="shared" si="423"/>
        <v>#VALUE!</v>
      </c>
      <c r="AA632" s="6" t="e">
        <f t="shared" si="424"/>
        <v>#VALUE!</v>
      </c>
      <c r="AB632" s="6">
        <f t="shared" si="425"/>
        <v>180</v>
      </c>
      <c r="AC632" s="6" t="e">
        <f t="shared" si="426"/>
        <v>#VALUE!</v>
      </c>
      <c r="AD632" s="6" t="e">
        <f t="shared" si="427"/>
        <v>#VALUE!</v>
      </c>
      <c r="AE632" s="6" t="e">
        <f t="shared" si="428"/>
        <v>#VALUE!</v>
      </c>
      <c r="AF632" s="6" t="e">
        <f t="shared" si="429"/>
        <v>#VALUE!</v>
      </c>
      <c r="AG632" s="6" t="e">
        <f t="shared" si="430"/>
        <v>#VALUE!</v>
      </c>
      <c r="AH632" s="6"/>
      <c r="AI632" s="6">
        <f t="shared" si="431"/>
        <v>178</v>
      </c>
      <c r="AJ632" s="6" t="str">
        <f t="shared" si="432"/>
        <v>כב</v>
      </c>
      <c r="AK632" s="6" t="e">
        <f t="shared" si="433"/>
        <v>#VALUE!</v>
      </c>
      <c r="AL632" s="6" t="e">
        <f t="shared" si="434"/>
        <v>#VALUE!</v>
      </c>
      <c r="AM632" s="6" t="e">
        <f t="shared" si="435"/>
        <v>#VALUE!</v>
      </c>
      <c r="AN632" s="6" t="e">
        <f t="shared" si="436"/>
        <v>#VALUE!</v>
      </c>
      <c r="AO632" s="6" t="e">
        <f t="shared" si="437"/>
        <v>#VALUE!</v>
      </c>
      <c r="AP632" s="6">
        <f t="shared" si="438"/>
        <v>2</v>
      </c>
      <c r="AQ632" s="6" t="e">
        <f t="shared" si="439"/>
        <v>#VALUE!</v>
      </c>
      <c r="AR632" s="6" t="e">
        <f t="shared" si="440"/>
        <v>#VALUE!</v>
      </c>
      <c r="AS632" s="6" t="e">
        <f t="shared" si="441"/>
        <v>#VALUE!</v>
      </c>
      <c r="AT632" s="6" t="e">
        <f t="shared" si="442"/>
        <v>#VALUE!</v>
      </c>
      <c r="AU632" s="6" t="e">
        <f t="shared" si="443"/>
        <v>#VALUE!</v>
      </c>
      <c r="AV632" s="12">
        <f>IFERROR(VLOOKUP(K632,'prika 24h list'!A:B,2,FALSE),0)</f>
        <v>0</v>
      </c>
    </row>
    <row r="633" spans="1:48" ht="158.4" x14ac:dyDescent="0.3">
      <c r="A633" s="1" t="s">
        <v>634</v>
      </c>
      <c r="B633" s="1">
        <v>3125305</v>
      </c>
      <c r="C633" s="16" t="s">
        <v>1192</v>
      </c>
      <c r="D633" s="6">
        <f t="shared" si="401"/>
        <v>17</v>
      </c>
      <c r="E633" s="6" t="str">
        <f t="shared" si="402"/>
        <v>קף 12</v>
      </c>
      <c r="F633" s="6">
        <f t="shared" si="403"/>
        <v>3</v>
      </c>
      <c r="G633" s="6">
        <f t="shared" si="404"/>
        <v>5</v>
      </c>
      <c r="H633" s="6">
        <f t="shared" si="405"/>
        <v>12</v>
      </c>
      <c r="I633" s="6">
        <f t="shared" si="406"/>
        <v>21</v>
      </c>
      <c r="J633" s="6">
        <f t="shared" si="407"/>
        <v>200</v>
      </c>
      <c r="K633" s="9" t="str">
        <f t="shared" si="408"/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3" s="6">
        <f t="shared" si="409"/>
        <v>87</v>
      </c>
      <c r="M633" s="6">
        <f t="shared" si="410"/>
        <v>100</v>
      </c>
      <c r="N633" s="6" t="str">
        <f t="shared" si="411"/>
        <v>08:00</v>
      </c>
      <c r="O633" s="6">
        <f t="shared" si="412"/>
        <v>109</v>
      </c>
      <c r="P633" s="6" t="str">
        <f t="shared" si="413"/>
        <v>15:00</v>
      </c>
      <c r="Q633" s="6">
        <f t="shared" si="414"/>
        <v>180</v>
      </c>
      <c r="R633" s="6" t="str">
        <f t="shared" si="415"/>
        <v>00 רכב חונה בניגוד לחוק יגרר ביתר הימים והשעות החניה אסורה לכל כלי הרכב</v>
      </c>
      <c r="S633" s="6" t="e">
        <f t="shared" si="416"/>
        <v>#VALUE!</v>
      </c>
      <c r="T633" s="6" t="e">
        <f t="shared" si="417"/>
        <v>#VALUE!</v>
      </c>
      <c r="U633" s="6" t="e">
        <f t="shared" si="418"/>
        <v>#VALUE!</v>
      </c>
      <c r="V633" s="6" t="e">
        <f t="shared" si="419"/>
        <v>#VALUE!</v>
      </c>
      <c r="W633" s="6" t="e">
        <f t="shared" si="420"/>
        <v>#VALUE!</v>
      </c>
      <c r="X633" s="6" t="e">
        <f t="shared" si="421"/>
        <v>#VALUE!</v>
      </c>
      <c r="Y633" s="6" t="e">
        <f t="shared" si="422"/>
        <v>#VALUE!</v>
      </c>
      <c r="Z633" s="6" t="e">
        <f t="shared" si="423"/>
        <v>#VALUE!</v>
      </c>
      <c r="AA633" s="6" t="e">
        <f t="shared" si="424"/>
        <v>#VALUE!</v>
      </c>
      <c r="AB633" s="6">
        <f t="shared" si="425"/>
        <v>180</v>
      </c>
      <c r="AC633" s="6" t="e">
        <f t="shared" si="426"/>
        <v>#VALUE!</v>
      </c>
      <c r="AD633" s="6" t="e">
        <f t="shared" si="427"/>
        <v>#VALUE!</v>
      </c>
      <c r="AE633" s="6" t="e">
        <f t="shared" si="428"/>
        <v>#VALUE!</v>
      </c>
      <c r="AF633" s="6" t="e">
        <f t="shared" si="429"/>
        <v>#VALUE!</v>
      </c>
      <c r="AG633" s="6" t="e">
        <f t="shared" si="430"/>
        <v>#VALUE!</v>
      </c>
      <c r="AH633" s="6"/>
      <c r="AI633" s="6">
        <f t="shared" si="431"/>
        <v>178</v>
      </c>
      <c r="AJ633" s="6" t="str">
        <f t="shared" si="432"/>
        <v>כב</v>
      </c>
      <c r="AK633" s="6" t="e">
        <f t="shared" si="433"/>
        <v>#VALUE!</v>
      </c>
      <c r="AL633" s="6" t="e">
        <f t="shared" si="434"/>
        <v>#VALUE!</v>
      </c>
      <c r="AM633" s="6" t="e">
        <f t="shared" si="435"/>
        <v>#VALUE!</v>
      </c>
      <c r="AN633" s="6" t="e">
        <f t="shared" si="436"/>
        <v>#VALUE!</v>
      </c>
      <c r="AO633" s="6" t="e">
        <f t="shared" si="437"/>
        <v>#VALUE!</v>
      </c>
      <c r="AP633" s="6">
        <f t="shared" si="438"/>
        <v>2</v>
      </c>
      <c r="AQ633" s="6" t="e">
        <f t="shared" si="439"/>
        <v>#VALUE!</v>
      </c>
      <c r="AR633" s="6" t="e">
        <f t="shared" si="440"/>
        <v>#VALUE!</v>
      </c>
      <c r="AS633" s="6" t="e">
        <f t="shared" si="441"/>
        <v>#VALUE!</v>
      </c>
      <c r="AT633" s="6" t="e">
        <f t="shared" si="442"/>
        <v>#VALUE!</v>
      </c>
      <c r="AU633" s="6" t="e">
        <f t="shared" si="443"/>
        <v>#VALUE!</v>
      </c>
      <c r="AV633" s="12">
        <f>IFERROR(VLOOKUP(K633,'prika 24h list'!A:B,2,FALSE),0)</f>
        <v>0</v>
      </c>
    </row>
    <row r="634" spans="1:48" ht="158.4" x14ac:dyDescent="0.3">
      <c r="A634" s="1" t="s">
        <v>635</v>
      </c>
      <c r="B634" s="1">
        <v>3125310</v>
      </c>
      <c r="C634" s="16" t="s">
        <v>1129</v>
      </c>
      <c r="D634" s="6">
        <f t="shared" si="401"/>
        <v>17</v>
      </c>
      <c r="E634" s="6" t="str">
        <f t="shared" si="402"/>
        <v>קף 18</v>
      </c>
      <c r="F634" s="6">
        <f t="shared" si="403"/>
        <v>3</v>
      </c>
      <c r="G634" s="6">
        <f t="shared" si="404"/>
        <v>5</v>
      </c>
      <c r="H634" s="6">
        <f t="shared" si="405"/>
        <v>18</v>
      </c>
      <c r="I634" s="6">
        <f t="shared" si="406"/>
        <v>21</v>
      </c>
      <c r="J634" s="6">
        <f t="shared" si="407"/>
        <v>200</v>
      </c>
      <c r="K634" s="9" t="str">
        <f t="shared" si="408"/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4" s="6">
        <f t="shared" si="409"/>
        <v>87</v>
      </c>
      <c r="M634" s="6">
        <f t="shared" si="410"/>
        <v>100</v>
      </c>
      <c r="N634" s="6" t="str">
        <f t="shared" si="411"/>
        <v>08:00</v>
      </c>
      <c r="O634" s="6">
        <f t="shared" si="412"/>
        <v>109</v>
      </c>
      <c r="P634" s="6" t="str">
        <f t="shared" si="413"/>
        <v>15:00</v>
      </c>
      <c r="Q634" s="6">
        <f t="shared" si="414"/>
        <v>180</v>
      </c>
      <c r="R634" s="6" t="str">
        <f t="shared" si="415"/>
        <v>00 רכב חונה בניגוד לחוק יגרר ביתר הימים והשעות החניה אסורה לכל כלי הרכב</v>
      </c>
      <c r="S634" s="6" t="e">
        <f t="shared" si="416"/>
        <v>#VALUE!</v>
      </c>
      <c r="T634" s="6" t="e">
        <f t="shared" si="417"/>
        <v>#VALUE!</v>
      </c>
      <c r="U634" s="6" t="e">
        <f t="shared" si="418"/>
        <v>#VALUE!</v>
      </c>
      <c r="V634" s="6" t="e">
        <f t="shared" si="419"/>
        <v>#VALUE!</v>
      </c>
      <c r="W634" s="6" t="e">
        <f t="shared" si="420"/>
        <v>#VALUE!</v>
      </c>
      <c r="X634" s="6" t="e">
        <f t="shared" si="421"/>
        <v>#VALUE!</v>
      </c>
      <c r="Y634" s="6" t="e">
        <f t="shared" si="422"/>
        <v>#VALUE!</v>
      </c>
      <c r="Z634" s="6" t="e">
        <f t="shared" si="423"/>
        <v>#VALUE!</v>
      </c>
      <c r="AA634" s="6" t="e">
        <f t="shared" si="424"/>
        <v>#VALUE!</v>
      </c>
      <c r="AB634" s="6">
        <f t="shared" si="425"/>
        <v>180</v>
      </c>
      <c r="AC634" s="6" t="e">
        <f t="shared" si="426"/>
        <v>#VALUE!</v>
      </c>
      <c r="AD634" s="6" t="e">
        <f t="shared" si="427"/>
        <v>#VALUE!</v>
      </c>
      <c r="AE634" s="6" t="e">
        <f t="shared" si="428"/>
        <v>#VALUE!</v>
      </c>
      <c r="AF634" s="6" t="e">
        <f t="shared" si="429"/>
        <v>#VALUE!</v>
      </c>
      <c r="AG634" s="6" t="e">
        <f t="shared" si="430"/>
        <v>#VALUE!</v>
      </c>
      <c r="AH634" s="6"/>
      <c r="AI634" s="6">
        <f t="shared" si="431"/>
        <v>178</v>
      </c>
      <c r="AJ634" s="6" t="str">
        <f t="shared" si="432"/>
        <v>כב</v>
      </c>
      <c r="AK634" s="6" t="e">
        <f t="shared" si="433"/>
        <v>#VALUE!</v>
      </c>
      <c r="AL634" s="6" t="e">
        <f t="shared" si="434"/>
        <v>#VALUE!</v>
      </c>
      <c r="AM634" s="6" t="e">
        <f t="shared" si="435"/>
        <v>#VALUE!</v>
      </c>
      <c r="AN634" s="6" t="e">
        <f t="shared" si="436"/>
        <v>#VALUE!</v>
      </c>
      <c r="AO634" s="6" t="e">
        <f t="shared" si="437"/>
        <v>#VALUE!</v>
      </c>
      <c r="AP634" s="6">
        <f t="shared" si="438"/>
        <v>2</v>
      </c>
      <c r="AQ634" s="6" t="e">
        <f t="shared" si="439"/>
        <v>#VALUE!</v>
      </c>
      <c r="AR634" s="6" t="e">
        <f t="shared" si="440"/>
        <v>#VALUE!</v>
      </c>
      <c r="AS634" s="6" t="e">
        <f t="shared" si="441"/>
        <v>#VALUE!</v>
      </c>
      <c r="AT634" s="6" t="e">
        <f t="shared" si="442"/>
        <v>#VALUE!</v>
      </c>
      <c r="AU634" s="6" t="e">
        <f t="shared" si="443"/>
        <v>#VALUE!</v>
      </c>
      <c r="AV634" s="12">
        <f>IFERROR(VLOOKUP(K634,'prika 24h list'!A:B,2,FALSE),0)</f>
        <v>0</v>
      </c>
    </row>
    <row r="635" spans="1:48" ht="158.4" x14ac:dyDescent="0.3">
      <c r="A635" s="1" t="s">
        <v>636</v>
      </c>
      <c r="B635" s="1">
        <v>3125315</v>
      </c>
      <c r="C635" s="16" t="s">
        <v>1129</v>
      </c>
      <c r="D635" s="6">
        <f t="shared" si="401"/>
        <v>17</v>
      </c>
      <c r="E635" s="6" t="str">
        <f t="shared" si="402"/>
        <v>קף 18</v>
      </c>
      <c r="F635" s="6">
        <f t="shared" si="403"/>
        <v>3</v>
      </c>
      <c r="G635" s="6">
        <f t="shared" si="404"/>
        <v>5</v>
      </c>
      <c r="H635" s="6">
        <f t="shared" si="405"/>
        <v>18</v>
      </c>
      <c r="I635" s="6">
        <f t="shared" si="406"/>
        <v>21</v>
      </c>
      <c r="J635" s="6">
        <f t="shared" si="407"/>
        <v>200</v>
      </c>
      <c r="K635" s="9" t="str">
        <f t="shared" si="408"/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5" s="6">
        <f t="shared" si="409"/>
        <v>87</v>
      </c>
      <c r="M635" s="6">
        <f t="shared" si="410"/>
        <v>100</v>
      </c>
      <c r="N635" s="6" t="str">
        <f t="shared" si="411"/>
        <v>08:00</v>
      </c>
      <c r="O635" s="6">
        <f t="shared" si="412"/>
        <v>109</v>
      </c>
      <c r="P635" s="6" t="str">
        <f t="shared" si="413"/>
        <v>15:00</v>
      </c>
      <c r="Q635" s="6">
        <f t="shared" si="414"/>
        <v>180</v>
      </c>
      <c r="R635" s="6" t="str">
        <f t="shared" si="415"/>
        <v>00 רכב חונה בניגוד לחוק יגרר ביתר הימים והשעות החניה אסורה לכל כלי הרכב</v>
      </c>
      <c r="S635" s="6" t="e">
        <f t="shared" si="416"/>
        <v>#VALUE!</v>
      </c>
      <c r="T635" s="6" t="e">
        <f t="shared" si="417"/>
        <v>#VALUE!</v>
      </c>
      <c r="U635" s="6" t="e">
        <f t="shared" si="418"/>
        <v>#VALUE!</v>
      </c>
      <c r="V635" s="6" t="e">
        <f t="shared" si="419"/>
        <v>#VALUE!</v>
      </c>
      <c r="W635" s="6" t="e">
        <f t="shared" si="420"/>
        <v>#VALUE!</v>
      </c>
      <c r="X635" s="6" t="e">
        <f t="shared" si="421"/>
        <v>#VALUE!</v>
      </c>
      <c r="Y635" s="6" t="e">
        <f t="shared" si="422"/>
        <v>#VALUE!</v>
      </c>
      <c r="Z635" s="6" t="e">
        <f t="shared" si="423"/>
        <v>#VALUE!</v>
      </c>
      <c r="AA635" s="6" t="e">
        <f t="shared" si="424"/>
        <v>#VALUE!</v>
      </c>
      <c r="AB635" s="6">
        <f t="shared" si="425"/>
        <v>180</v>
      </c>
      <c r="AC635" s="6" t="e">
        <f t="shared" si="426"/>
        <v>#VALUE!</v>
      </c>
      <c r="AD635" s="6" t="e">
        <f t="shared" si="427"/>
        <v>#VALUE!</v>
      </c>
      <c r="AE635" s="6" t="e">
        <f t="shared" si="428"/>
        <v>#VALUE!</v>
      </c>
      <c r="AF635" s="6" t="e">
        <f t="shared" si="429"/>
        <v>#VALUE!</v>
      </c>
      <c r="AG635" s="6" t="e">
        <f t="shared" si="430"/>
        <v>#VALUE!</v>
      </c>
      <c r="AH635" s="6"/>
      <c r="AI635" s="6">
        <f t="shared" si="431"/>
        <v>178</v>
      </c>
      <c r="AJ635" s="6" t="str">
        <f t="shared" si="432"/>
        <v>כב</v>
      </c>
      <c r="AK635" s="6" t="e">
        <f t="shared" si="433"/>
        <v>#VALUE!</v>
      </c>
      <c r="AL635" s="6" t="e">
        <f t="shared" si="434"/>
        <v>#VALUE!</v>
      </c>
      <c r="AM635" s="6" t="e">
        <f t="shared" si="435"/>
        <v>#VALUE!</v>
      </c>
      <c r="AN635" s="6" t="e">
        <f t="shared" si="436"/>
        <v>#VALUE!</v>
      </c>
      <c r="AO635" s="6" t="e">
        <f t="shared" si="437"/>
        <v>#VALUE!</v>
      </c>
      <c r="AP635" s="6">
        <f t="shared" si="438"/>
        <v>2</v>
      </c>
      <c r="AQ635" s="6" t="e">
        <f t="shared" si="439"/>
        <v>#VALUE!</v>
      </c>
      <c r="AR635" s="6" t="e">
        <f t="shared" si="440"/>
        <v>#VALUE!</v>
      </c>
      <c r="AS635" s="6" t="e">
        <f t="shared" si="441"/>
        <v>#VALUE!</v>
      </c>
      <c r="AT635" s="6" t="e">
        <f t="shared" si="442"/>
        <v>#VALUE!</v>
      </c>
      <c r="AU635" s="6" t="e">
        <f t="shared" si="443"/>
        <v>#VALUE!</v>
      </c>
      <c r="AV635" s="12">
        <f>IFERROR(VLOOKUP(K635,'prika 24h list'!A:B,2,FALSE),0)</f>
        <v>0</v>
      </c>
    </row>
    <row r="636" spans="1:48" ht="187.2" x14ac:dyDescent="0.3">
      <c r="A636" s="1" t="s">
        <v>637</v>
      </c>
      <c r="B636" s="1">
        <v>3125321</v>
      </c>
      <c r="C636" s="16" t="s">
        <v>926</v>
      </c>
      <c r="D636" s="6">
        <f t="shared" si="401"/>
        <v>17</v>
      </c>
      <c r="E636" s="6" t="str">
        <f t="shared" si="402"/>
        <v>קף 12</v>
      </c>
      <c r="F636" s="6">
        <f t="shared" si="403"/>
        <v>3</v>
      </c>
      <c r="G636" s="6">
        <f t="shared" si="404"/>
        <v>5</v>
      </c>
      <c r="H636" s="6">
        <f t="shared" si="405"/>
        <v>12</v>
      </c>
      <c r="I636" s="6">
        <f t="shared" si="406"/>
        <v>21</v>
      </c>
      <c r="J636" s="6">
        <f t="shared" si="407"/>
        <v>212</v>
      </c>
      <c r="K636" s="9" t="str">
        <f t="shared" si="408"/>
        <v>פריקה וטעינה רציפה מותרת לכלי רכב המוגדרים ברישיונם "משא" "מסחרי" ו"אחוד" בימי א' עד ה' מ 08:00 עד 14:00 ביתר הימים והשעות החניה במקום החניה הראשון הצמוד לתמרור זה מיועד לרכב הנושא תג נכה בלבד</v>
      </c>
      <c r="L636" s="6">
        <f t="shared" si="409"/>
        <v>80</v>
      </c>
      <c r="M636" s="6">
        <f t="shared" si="410"/>
        <v>93</v>
      </c>
      <c r="N636" s="6" t="str">
        <f t="shared" si="411"/>
        <v>08:00</v>
      </c>
      <c r="O636" s="6">
        <f t="shared" si="412"/>
        <v>102</v>
      </c>
      <c r="P636" s="6" t="str">
        <f t="shared" si="413"/>
        <v>14:00</v>
      </c>
      <c r="Q636" s="6">
        <f t="shared" si="414"/>
        <v>192</v>
      </c>
      <c r="R636" s="6" t="str">
        <f t="shared" si="415"/>
        <v>00 ביתר הימים והשעות החניה במקום החניה הראשון הצמוד לתמרור זה מיועד לרכב הנושא תג נכה בלבד</v>
      </c>
      <c r="S636" s="6" t="e">
        <f t="shared" si="416"/>
        <v>#VALUE!</v>
      </c>
      <c r="T636" s="6" t="e">
        <f t="shared" si="417"/>
        <v>#VALUE!</v>
      </c>
      <c r="U636" s="6" t="e">
        <f t="shared" si="418"/>
        <v>#VALUE!</v>
      </c>
      <c r="V636" s="6" t="e">
        <f t="shared" si="419"/>
        <v>#VALUE!</v>
      </c>
      <c r="W636" s="6" t="e">
        <f t="shared" si="420"/>
        <v>#VALUE!</v>
      </c>
      <c r="X636" s="6" t="e">
        <f t="shared" si="421"/>
        <v>#VALUE!</v>
      </c>
      <c r="Y636" s="6" t="e">
        <f t="shared" si="422"/>
        <v>#VALUE!</v>
      </c>
      <c r="Z636" s="6" t="e">
        <f t="shared" si="423"/>
        <v>#VALUE!</v>
      </c>
      <c r="AA636" s="6" t="e">
        <f t="shared" si="424"/>
        <v>#VALUE!</v>
      </c>
      <c r="AB636" s="6">
        <f t="shared" si="425"/>
        <v>192</v>
      </c>
      <c r="AC636" s="6" t="e">
        <f t="shared" si="426"/>
        <v>#VALUE!</v>
      </c>
      <c r="AD636" s="6" t="e">
        <f t="shared" si="427"/>
        <v>#VALUE!</v>
      </c>
      <c r="AE636" s="6" t="e">
        <f t="shared" si="428"/>
        <v>#VALUE!</v>
      </c>
      <c r="AF636" s="6" t="e">
        <f t="shared" si="429"/>
        <v>#VALUE!</v>
      </c>
      <c r="AG636" s="6" t="e">
        <f t="shared" si="430"/>
        <v>#VALUE!</v>
      </c>
      <c r="AH636" s="6"/>
      <c r="AI636" s="6">
        <f t="shared" si="431"/>
        <v>190</v>
      </c>
      <c r="AJ636" s="6" t="str">
        <f t="shared" si="432"/>
        <v>בד</v>
      </c>
      <c r="AK636" s="6" t="e">
        <f t="shared" si="433"/>
        <v>#VALUE!</v>
      </c>
      <c r="AL636" s="6" t="e">
        <f t="shared" si="434"/>
        <v>#VALUE!</v>
      </c>
      <c r="AM636" s="6" t="e">
        <f t="shared" si="435"/>
        <v>#VALUE!</v>
      </c>
      <c r="AN636" s="6" t="e">
        <f t="shared" si="436"/>
        <v>#VALUE!</v>
      </c>
      <c r="AO636" s="6" t="e">
        <f t="shared" si="437"/>
        <v>#VALUE!</v>
      </c>
      <c r="AP636" s="6">
        <f t="shared" si="438"/>
        <v>2</v>
      </c>
      <c r="AQ636" s="6" t="e">
        <f t="shared" si="439"/>
        <v>#VALUE!</v>
      </c>
      <c r="AR636" s="6" t="e">
        <f t="shared" si="440"/>
        <v>#VALUE!</v>
      </c>
      <c r="AS636" s="6" t="e">
        <f t="shared" si="441"/>
        <v>#VALUE!</v>
      </c>
      <c r="AT636" s="6" t="e">
        <f t="shared" si="442"/>
        <v>#VALUE!</v>
      </c>
      <c r="AU636" s="6" t="e">
        <f t="shared" si="443"/>
        <v>#VALUE!</v>
      </c>
      <c r="AV636" s="12">
        <f>IFERROR(VLOOKUP(K636,'prika 24h list'!A:B,2,FALSE),0)</f>
        <v>0</v>
      </c>
    </row>
    <row r="637" spans="1:48" ht="187.2" x14ac:dyDescent="0.3">
      <c r="A637" s="1" t="s">
        <v>638</v>
      </c>
      <c r="B637" s="1">
        <v>3125326</v>
      </c>
      <c r="C637" s="16" t="s">
        <v>1130</v>
      </c>
      <c r="D637" s="6">
        <f t="shared" si="401"/>
        <v>16</v>
      </c>
      <c r="E637" s="6" t="str">
        <f t="shared" si="402"/>
        <v>וקף 8</v>
      </c>
      <c r="F637" s="6">
        <f t="shared" si="403"/>
        <v>4</v>
      </c>
      <c r="G637" s="6">
        <f t="shared" si="404"/>
        <v>5</v>
      </c>
      <c r="H637" s="6">
        <f t="shared" si="405"/>
        <v>8</v>
      </c>
      <c r="I637" s="6">
        <f t="shared" si="406"/>
        <v>30</v>
      </c>
      <c r="J637" s="6">
        <f t="shared" si="407"/>
        <v>221</v>
      </c>
      <c r="K637" s="9" t="str">
        <f t="shared" si="408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637" s="6" t="e">
        <f t="shared" si="409"/>
        <v>#VALUE!</v>
      </c>
      <c r="M637" s="6" t="e">
        <f t="shared" si="410"/>
        <v>#VALUE!</v>
      </c>
      <c r="N637" s="6" t="e">
        <f t="shared" si="411"/>
        <v>#VALUE!</v>
      </c>
      <c r="O637" s="6" t="e">
        <f t="shared" si="412"/>
        <v>#VALUE!</v>
      </c>
      <c r="P637" s="6" t="e">
        <f t="shared" si="413"/>
        <v>#VALUE!</v>
      </c>
      <c r="Q637" s="6">
        <f t="shared" si="414"/>
        <v>192</v>
      </c>
      <c r="R637" s="6" t="e">
        <f t="shared" si="415"/>
        <v>#VALUE!</v>
      </c>
      <c r="S637" s="6" t="e">
        <f t="shared" si="416"/>
        <v>#VALUE!</v>
      </c>
      <c r="T637" s="6" t="e">
        <f t="shared" si="417"/>
        <v>#VALUE!</v>
      </c>
      <c r="U637" s="6" t="e">
        <f t="shared" si="418"/>
        <v>#VALUE!</v>
      </c>
      <c r="V637" s="6" t="e">
        <f t="shared" si="419"/>
        <v>#VALUE!</v>
      </c>
      <c r="W637" s="6">
        <f t="shared" si="420"/>
        <v>80</v>
      </c>
      <c r="X637" s="6">
        <f t="shared" si="421"/>
        <v>93</v>
      </c>
      <c r="Y637" s="6" t="str">
        <f t="shared" si="422"/>
        <v>08:00</v>
      </c>
      <c r="Z637" s="6">
        <f t="shared" si="423"/>
        <v>102</v>
      </c>
      <c r="AA637" s="6" t="str">
        <f t="shared" si="424"/>
        <v>15:00</v>
      </c>
      <c r="AB637" s="6">
        <f t="shared" si="425"/>
        <v>192</v>
      </c>
      <c r="AC637" s="6" t="str">
        <f t="shared" si="426"/>
        <v>00 ביתר הימים והשעות החניה במקום החניה הראשון הצמוד לתמרור זה מיועד לרכב הנושא תג נכה בלבד</v>
      </c>
      <c r="AD637" s="6" t="e">
        <f t="shared" si="427"/>
        <v>#VALUE!</v>
      </c>
      <c r="AE637" s="6" t="e">
        <f t="shared" si="428"/>
        <v>#VALUE!</v>
      </c>
      <c r="AF637" s="6" t="e">
        <f t="shared" si="429"/>
        <v>#VALUE!</v>
      </c>
      <c r="AG637" s="6" t="e">
        <f t="shared" si="430"/>
        <v>#VALUE!</v>
      </c>
      <c r="AH637" s="6"/>
      <c r="AI637" s="6">
        <f t="shared" si="431"/>
        <v>190</v>
      </c>
      <c r="AJ637" s="6" t="str">
        <f t="shared" si="432"/>
        <v>בד</v>
      </c>
      <c r="AK637" s="6" t="e">
        <f t="shared" si="433"/>
        <v>#VALUE!</v>
      </c>
      <c r="AL637" s="6" t="e">
        <f t="shared" si="434"/>
        <v>#VALUE!</v>
      </c>
      <c r="AM637" s="6" t="e">
        <f t="shared" si="435"/>
        <v>#VALUE!</v>
      </c>
      <c r="AN637" s="6" t="e">
        <f t="shared" si="436"/>
        <v>#VALUE!</v>
      </c>
      <c r="AO637" s="6" t="e">
        <f t="shared" si="437"/>
        <v>#VALUE!</v>
      </c>
      <c r="AP637" s="6">
        <f t="shared" si="438"/>
        <v>2</v>
      </c>
      <c r="AQ637" s="6" t="e">
        <f t="shared" si="439"/>
        <v>#VALUE!</v>
      </c>
      <c r="AR637" s="6" t="e">
        <f t="shared" si="440"/>
        <v>#VALUE!</v>
      </c>
      <c r="AS637" s="6" t="e">
        <f t="shared" si="441"/>
        <v>#VALUE!</v>
      </c>
      <c r="AT637" s="6" t="e">
        <f t="shared" si="442"/>
        <v>#VALUE!</v>
      </c>
      <c r="AU637" s="6" t="e">
        <f t="shared" si="443"/>
        <v>#VALUE!</v>
      </c>
      <c r="AV637" s="12">
        <f>IFERROR(VLOOKUP(K637,'prika 24h list'!A:B,2,FALSE),0)</f>
        <v>0</v>
      </c>
    </row>
    <row r="638" spans="1:48" ht="230.4" x14ac:dyDescent="0.3">
      <c r="A638" s="1" t="s">
        <v>639</v>
      </c>
      <c r="B638" s="1">
        <v>3125330</v>
      </c>
      <c r="C638" s="16" t="s">
        <v>1131</v>
      </c>
      <c r="D638" s="6">
        <f t="shared" si="401"/>
        <v>17</v>
      </c>
      <c r="E638" s="6" t="str">
        <f t="shared" si="402"/>
        <v>קף 12</v>
      </c>
      <c r="F638" s="6">
        <f t="shared" si="403"/>
        <v>3</v>
      </c>
      <c r="G638" s="6">
        <f t="shared" si="404"/>
        <v>5</v>
      </c>
      <c r="H638" s="6">
        <f t="shared" si="405"/>
        <v>12</v>
      </c>
      <c r="I638" s="6">
        <f t="shared" si="406"/>
        <v>21</v>
      </c>
      <c r="J638" s="6">
        <f t="shared" si="407"/>
        <v>246</v>
      </c>
      <c r="K638" s="9" t="str">
        <f t="shared" si="408"/>
        <v>פריקה וטעינה רציפה מותרת לכלי רכב המוגדרים ברישיונם "משא" "מסחרי" ו"אחוד" בימי א' עד ה' מ 09:00 עד 17:00 בימי ו' וערבי חג מ 09:00 עד 14:00 ביתר הימים והשעות החניה במקום החניה הראשון הצמוד לתמרור זה מיועד לרכב הנושא תג נכה בלבד</v>
      </c>
      <c r="L638" s="6">
        <f t="shared" si="409"/>
        <v>80</v>
      </c>
      <c r="M638" s="6">
        <f t="shared" si="410"/>
        <v>93</v>
      </c>
      <c r="N638" s="6" t="str">
        <f t="shared" si="411"/>
        <v>09:00</v>
      </c>
      <c r="O638" s="6">
        <f t="shared" si="412"/>
        <v>102</v>
      </c>
      <c r="P638" s="6" t="str">
        <f t="shared" si="413"/>
        <v>17:00</v>
      </c>
      <c r="Q638" s="6">
        <f t="shared" si="414"/>
        <v>112</v>
      </c>
      <c r="R638" s="6" t="str">
        <f t="shared" si="415"/>
        <v>00 בימי ו'</v>
      </c>
      <c r="S638" s="6" t="e">
        <f t="shared" si="416"/>
        <v>#VALUE!</v>
      </c>
      <c r="T638" s="6" t="e">
        <f t="shared" si="417"/>
        <v>#VALUE!</v>
      </c>
      <c r="U638" s="6" t="e">
        <f t="shared" si="418"/>
        <v>#VALUE!</v>
      </c>
      <c r="V638" s="6" t="e">
        <f t="shared" si="419"/>
        <v>#VALUE!</v>
      </c>
      <c r="W638" s="6" t="e">
        <f t="shared" si="420"/>
        <v>#VALUE!</v>
      </c>
      <c r="X638" s="6" t="e">
        <f t="shared" si="421"/>
        <v>#VALUE!</v>
      </c>
      <c r="Y638" s="6" t="e">
        <f t="shared" si="422"/>
        <v>#VALUE!</v>
      </c>
      <c r="Z638" s="6" t="e">
        <f t="shared" si="423"/>
        <v>#VALUE!</v>
      </c>
      <c r="AA638" s="6" t="e">
        <f t="shared" si="424"/>
        <v>#VALUE!</v>
      </c>
      <c r="AB638" s="6">
        <f t="shared" si="425"/>
        <v>226</v>
      </c>
      <c r="AC638" s="6" t="e">
        <f t="shared" si="426"/>
        <v>#VALUE!</v>
      </c>
      <c r="AD638" s="6" t="e">
        <f t="shared" si="427"/>
        <v>#VALUE!</v>
      </c>
      <c r="AE638" s="6" t="e">
        <f t="shared" si="428"/>
        <v>#VALUE!</v>
      </c>
      <c r="AF638" s="6" t="e">
        <f t="shared" si="429"/>
        <v>#VALUE!</v>
      </c>
      <c r="AG638" s="6" t="e">
        <f t="shared" si="430"/>
        <v>#VALUE!</v>
      </c>
      <c r="AH638" s="6"/>
      <c r="AI638" s="6">
        <f t="shared" si="431"/>
        <v>110</v>
      </c>
      <c r="AJ638" s="6" t="str">
        <f t="shared" si="432"/>
        <v>ו' וערבי חג מ 09:00 עד 14:00 ביתר הימים והשעות החניה במקום החניה הראשון הצמוד לתמרור זה מיועד לרכב הנושא תג נכה בלבד</v>
      </c>
      <c r="AK638" s="6">
        <f t="shared" si="433"/>
        <v>1</v>
      </c>
      <c r="AL638" s="6">
        <f t="shared" si="434"/>
        <v>17</v>
      </c>
      <c r="AM638" s="6" t="str">
        <f t="shared" si="435"/>
        <v>09:00</v>
      </c>
      <c r="AN638" s="6">
        <f t="shared" si="436"/>
        <v>26</v>
      </c>
      <c r="AO638" s="6" t="str">
        <f t="shared" si="437"/>
        <v>14:00</v>
      </c>
      <c r="AP638" s="6">
        <f t="shared" si="438"/>
        <v>116</v>
      </c>
      <c r="AQ638" s="6" t="str">
        <f t="shared" si="439"/>
        <v>00 ביתר הימים והשעות החניה במקום החניה הראשון הצמוד לתמרור זה מיועד לרכב הנושא תג נכה בלבד</v>
      </c>
      <c r="AR638" s="6" t="e">
        <f t="shared" si="440"/>
        <v>#VALUE!</v>
      </c>
      <c r="AS638" s="6" t="e">
        <f t="shared" si="441"/>
        <v>#VALUE!</v>
      </c>
      <c r="AT638" s="6" t="e">
        <f t="shared" si="442"/>
        <v>#VALUE!</v>
      </c>
      <c r="AU638" s="6" t="e">
        <f t="shared" si="443"/>
        <v>#VALUE!</v>
      </c>
      <c r="AV638" s="12">
        <f>IFERROR(VLOOKUP(K638,'prika 24h list'!A:B,2,FALSE),0)</f>
        <v>0</v>
      </c>
    </row>
    <row r="639" spans="1:48" ht="187.2" x14ac:dyDescent="0.3">
      <c r="A639" s="1" t="s">
        <v>640</v>
      </c>
      <c r="B639" s="1">
        <v>3125342</v>
      </c>
      <c r="C639" s="16" t="s">
        <v>1132</v>
      </c>
      <c r="D639" s="6">
        <f t="shared" si="401"/>
        <v>17</v>
      </c>
      <c r="E639" s="6" t="str">
        <f t="shared" si="402"/>
        <v>קף 12</v>
      </c>
      <c r="F639" s="6">
        <f t="shared" si="403"/>
        <v>3</v>
      </c>
      <c r="G639" s="6">
        <f t="shared" si="404"/>
        <v>5</v>
      </c>
      <c r="H639" s="6">
        <f t="shared" si="405"/>
        <v>12</v>
      </c>
      <c r="I639" s="6">
        <f t="shared" si="406"/>
        <v>21</v>
      </c>
      <c r="J639" s="6">
        <f t="shared" si="407"/>
        <v>212</v>
      </c>
      <c r="K639" s="9" t="str">
        <f t="shared" si="408"/>
        <v>פריקה וטעינה רציפה מותרת לכלי רכב המוגדרים ברישיונם "משא" "מסחרי" ו"אחוד" בימי א' עד ה' מ 08:00 עד 13:00 ביתר הימים והשעות החניה במקום החניה הראשון הצמוד לתמרור זה מיועד לרכב הנושא תג נכה בלבד</v>
      </c>
      <c r="L639" s="6">
        <f t="shared" si="409"/>
        <v>80</v>
      </c>
      <c r="M639" s="6">
        <f t="shared" si="410"/>
        <v>93</v>
      </c>
      <c r="N639" s="6" t="str">
        <f t="shared" si="411"/>
        <v>08:00</v>
      </c>
      <c r="O639" s="6">
        <f t="shared" si="412"/>
        <v>102</v>
      </c>
      <c r="P639" s="6" t="str">
        <f t="shared" si="413"/>
        <v>13:00</v>
      </c>
      <c r="Q639" s="6">
        <f t="shared" si="414"/>
        <v>192</v>
      </c>
      <c r="R639" s="6" t="str">
        <f t="shared" si="415"/>
        <v>00 ביתר הימים והשעות החניה במקום החניה הראשון הצמוד לתמרור זה מיועד לרכב הנושא תג נכה בלבד</v>
      </c>
      <c r="S639" s="6" t="e">
        <f t="shared" si="416"/>
        <v>#VALUE!</v>
      </c>
      <c r="T639" s="6" t="e">
        <f t="shared" si="417"/>
        <v>#VALUE!</v>
      </c>
      <c r="U639" s="6" t="e">
        <f t="shared" si="418"/>
        <v>#VALUE!</v>
      </c>
      <c r="V639" s="6" t="e">
        <f t="shared" si="419"/>
        <v>#VALUE!</v>
      </c>
      <c r="W639" s="6" t="e">
        <f t="shared" si="420"/>
        <v>#VALUE!</v>
      </c>
      <c r="X639" s="6" t="e">
        <f t="shared" si="421"/>
        <v>#VALUE!</v>
      </c>
      <c r="Y639" s="6" t="e">
        <f t="shared" si="422"/>
        <v>#VALUE!</v>
      </c>
      <c r="Z639" s="6" t="e">
        <f t="shared" si="423"/>
        <v>#VALUE!</v>
      </c>
      <c r="AA639" s="6" t="e">
        <f t="shared" si="424"/>
        <v>#VALUE!</v>
      </c>
      <c r="AB639" s="6">
        <f t="shared" si="425"/>
        <v>192</v>
      </c>
      <c r="AC639" s="6" t="e">
        <f t="shared" si="426"/>
        <v>#VALUE!</v>
      </c>
      <c r="AD639" s="6" t="e">
        <f t="shared" si="427"/>
        <v>#VALUE!</v>
      </c>
      <c r="AE639" s="6" t="e">
        <f t="shared" si="428"/>
        <v>#VALUE!</v>
      </c>
      <c r="AF639" s="6" t="e">
        <f t="shared" si="429"/>
        <v>#VALUE!</v>
      </c>
      <c r="AG639" s="6" t="e">
        <f t="shared" si="430"/>
        <v>#VALUE!</v>
      </c>
      <c r="AH639" s="6"/>
      <c r="AI639" s="6">
        <f t="shared" si="431"/>
        <v>190</v>
      </c>
      <c r="AJ639" s="6" t="str">
        <f t="shared" si="432"/>
        <v>בד</v>
      </c>
      <c r="AK639" s="6" t="e">
        <f t="shared" si="433"/>
        <v>#VALUE!</v>
      </c>
      <c r="AL639" s="6" t="e">
        <f t="shared" si="434"/>
        <v>#VALUE!</v>
      </c>
      <c r="AM639" s="6" t="e">
        <f t="shared" si="435"/>
        <v>#VALUE!</v>
      </c>
      <c r="AN639" s="6" t="e">
        <f t="shared" si="436"/>
        <v>#VALUE!</v>
      </c>
      <c r="AO639" s="6" t="e">
        <f t="shared" si="437"/>
        <v>#VALUE!</v>
      </c>
      <c r="AP639" s="6">
        <f t="shared" si="438"/>
        <v>2</v>
      </c>
      <c r="AQ639" s="6" t="e">
        <f t="shared" si="439"/>
        <v>#VALUE!</v>
      </c>
      <c r="AR639" s="6" t="e">
        <f t="shared" si="440"/>
        <v>#VALUE!</v>
      </c>
      <c r="AS639" s="6" t="e">
        <f t="shared" si="441"/>
        <v>#VALUE!</v>
      </c>
      <c r="AT639" s="6" t="e">
        <f t="shared" si="442"/>
        <v>#VALUE!</v>
      </c>
      <c r="AU639" s="6" t="e">
        <f t="shared" si="443"/>
        <v>#VALUE!</v>
      </c>
      <c r="AV639" s="12">
        <f>IFERROR(VLOOKUP(K639,'prika 24h list'!A:B,2,FALSE),0)</f>
        <v>0</v>
      </c>
    </row>
    <row r="640" spans="1:48" ht="187.2" x14ac:dyDescent="0.3">
      <c r="A640" s="1" t="s">
        <v>641</v>
      </c>
      <c r="B640" s="1">
        <v>3125346</v>
      </c>
      <c r="C640" s="16" t="s">
        <v>884</v>
      </c>
      <c r="D640" s="6">
        <f t="shared" si="401"/>
        <v>17</v>
      </c>
      <c r="E640" s="6" t="str">
        <f t="shared" si="402"/>
        <v>קף 12</v>
      </c>
      <c r="F640" s="6">
        <f t="shared" si="403"/>
        <v>3</v>
      </c>
      <c r="G640" s="6">
        <f t="shared" si="404"/>
        <v>5</v>
      </c>
      <c r="H640" s="6">
        <f t="shared" si="405"/>
        <v>12</v>
      </c>
      <c r="I640" s="6">
        <f t="shared" si="406"/>
        <v>21</v>
      </c>
      <c r="J640" s="6">
        <f t="shared" si="407"/>
        <v>212</v>
      </c>
      <c r="K640" s="9" t="str">
        <f t="shared" si="408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40" s="6">
        <f t="shared" si="409"/>
        <v>80</v>
      </c>
      <c r="M640" s="6">
        <f t="shared" si="410"/>
        <v>93</v>
      </c>
      <c r="N640" s="6" t="str">
        <f t="shared" si="411"/>
        <v>07:00</v>
      </c>
      <c r="O640" s="6">
        <f t="shared" si="412"/>
        <v>102</v>
      </c>
      <c r="P640" s="6" t="str">
        <f t="shared" si="413"/>
        <v>17:00</v>
      </c>
      <c r="Q640" s="6">
        <f t="shared" si="414"/>
        <v>192</v>
      </c>
      <c r="R640" s="6" t="str">
        <f t="shared" si="415"/>
        <v>00 ביתר הימים והשעות החניה במקום החניה הראשון הצמוד לתמרור זה מיועד לרכב הנושא תג נכה בלבד</v>
      </c>
      <c r="S640" s="6" t="e">
        <f t="shared" si="416"/>
        <v>#VALUE!</v>
      </c>
      <c r="T640" s="6" t="e">
        <f t="shared" si="417"/>
        <v>#VALUE!</v>
      </c>
      <c r="U640" s="6" t="e">
        <f t="shared" si="418"/>
        <v>#VALUE!</v>
      </c>
      <c r="V640" s="6" t="e">
        <f t="shared" si="419"/>
        <v>#VALUE!</v>
      </c>
      <c r="W640" s="6" t="e">
        <f t="shared" si="420"/>
        <v>#VALUE!</v>
      </c>
      <c r="X640" s="6" t="e">
        <f t="shared" si="421"/>
        <v>#VALUE!</v>
      </c>
      <c r="Y640" s="6" t="e">
        <f t="shared" si="422"/>
        <v>#VALUE!</v>
      </c>
      <c r="Z640" s="6" t="e">
        <f t="shared" si="423"/>
        <v>#VALUE!</v>
      </c>
      <c r="AA640" s="6" t="e">
        <f t="shared" si="424"/>
        <v>#VALUE!</v>
      </c>
      <c r="AB640" s="6">
        <f t="shared" si="425"/>
        <v>192</v>
      </c>
      <c r="AC640" s="6" t="e">
        <f t="shared" si="426"/>
        <v>#VALUE!</v>
      </c>
      <c r="AD640" s="6" t="e">
        <f t="shared" si="427"/>
        <v>#VALUE!</v>
      </c>
      <c r="AE640" s="6" t="e">
        <f t="shared" si="428"/>
        <v>#VALUE!</v>
      </c>
      <c r="AF640" s="6" t="e">
        <f t="shared" si="429"/>
        <v>#VALUE!</v>
      </c>
      <c r="AG640" s="6" t="e">
        <f t="shared" si="430"/>
        <v>#VALUE!</v>
      </c>
      <c r="AH640" s="6"/>
      <c r="AI640" s="6">
        <f t="shared" si="431"/>
        <v>190</v>
      </c>
      <c r="AJ640" s="6" t="str">
        <f t="shared" si="432"/>
        <v>בד</v>
      </c>
      <c r="AK640" s="6" t="e">
        <f t="shared" si="433"/>
        <v>#VALUE!</v>
      </c>
      <c r="AL640" s="6" t="e">
        <f t="shared" si="434"/>
        <v>#VALUE!</v>
      </c>
      <c r="AM640" s="6" t="e">
        <f t="shared" si="435"/>
        <v>#VALUE!</v>
      </c>
      <c r="AN640" s="6" t="e">
        <f t="shared" si="436"/>
        <v>#VALUE!</v>
      </c>
      <c r="AO640" s="6" t="e">
        <f t="shared" si="437"/>
        <v>#VALUE!</v>
      </c>
      <c r="AP640" s="6">
        <f t="shared" si="438"/>
        <v>2</v>
      </c>
      <c r="AQ640" s="6" t="e">
        <f t="shared" si="439"/>
        <v>#VALUE!</v>
      </c>
      <c r="AR640" s="6" t="e">
        <f t="shared" si="440"/>
        <v>#VALUE!</v>
      </c>
      <c r="AS640" s="6" t="e">
        <f t="shared" si="441"/>
        <v>#VALUE!</v>
      </c>
      <c r="AT640" s="6" t="e">
        <f t="shared" si="442"/>
        <v>#VALUE!</v>
      </c>
      <c r="AU640" s="6" t="e">
        <f t="shared" si="443"/>
        <v>#VALUE!</v>
      </c>
      <c r="AV640" s="12">
        <f>IFERROR(VLOOKUP(K640,'prika 24h list'!A:B,2,FALSE),0)</f>
        <v>0</v>
      </c>
    </row>
    <row r="641" spans="1:48" ht="187.2" x14ac:dyDescent="0.3">
      <c r="A641" s="1" t="s">
        <v>642</v>
      </c>
      <c r="B641" s="1">
        <v>3125348</v>
      </c>
      <c r="C641" s="16" t="s">
        <v>885</v>
      </c>
      <c r="D641" s="6">
        <f t="shared" si="401"/>
        <v>17</v>
      </c>
      <c r="E641" s="6" t="str">
        <f t="shared" si="402"/>
        <v>קף 12</v>
      </c>
      <c r="F641" s="6">
        <f t="shared" si="403"/>
        <v>3</v>
      </c>
      <c r="G641" s="6">
        <f t="shared" si="404"/>
        <v>5</v>
      </c>
      <c r="H641" s="6">
        <f t="shared" si="405"/>
        <v>12</v>
      </c>
      <c r="I641" s="6">
        <f t="shared" si="406"/>
        <v>21</v>
      </c>
      <c r="J641" s="6">
        <f t="shared" si="407"/>
        <v>212</v>
      </c>
      <c r="K641" s="9" t="str">
        <f t="shared" si="408"/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641" s="6" t="e">
        <f t="shared" si="409"/>
        <v>#VALUE!</v>
      </c>
      <c r="M641" s="6" t="e">
        <f t="shared" si="410"/>
        <v>#VALUE!</v>
      </c>
      <c r="N641" s="6" t="e">
        <f t="shared" si="411"/>
        <v>#VALUE!</v>
      </c>
      <c r="O641" s="6" t="e">
        <f t="shared" si="412"/>
        <v>#VALUE!</v>
      </c>
      <c r="P641" s="6" t="e">
        <f t="shared" si="413"/>
        <v>#VALUE!</v>
      </c>
      <c r="Q641" s="6">
        <f t="shared" si="414"/>
        <v>192</v>
      </c>
      <c r="R641" s="6" t="e">
        <f t="shared" si="415"/>
        <v>#VALUE!</v>
      </c>
      <c r="S641" s="6" t="e">
        <f t="shared" si="416"/>
        <v>#VALUE!</v>
      </c>
      <c r="T641" s="6" t="e">
        <f t="shared" si="417"/>
        <v>#VALUE!</v>
      </c>
      <c r="U641" s="6" t="e">
        <f t="shared" si="418"/>
        <v>#VALUE!</v>
      </c>
      <c r="V641" s="6" t="e">
        <f t="shared" si="419"/>
        <v>#VALUE!</v>
      </c>
      <c r="W641" s="6">
        <f t="shared" si="420"/>
        <v>80</v>
      </c>
      <c r="X641" s="6">
        <f t="shared" si="421"/>
        <v>93</v>
      </c>
      <c r="Y641" s="6" t="str">
        <f t="shared" si="422"/>
        <v>08:00</v>
      </c>
      <c r="Z641" s="6">
        <f t="shared" si="423"/>
        <v>102</v>
      </c>
      <c r="AA641" s="6" t="str">
        <f t="shared" si="424"/>
        <v>15:00</v>
      </c>
      <c r="AB641" s="6">
        <f t="shared" si="425"/>
        <v>192</v>
      </c>
      <c r="AC641" s="6" t="str">
        <f t="shared" si="426"/>
        <v>00 ביתר הימים והשעות החניה במקום החניה הראשון הצמוד לתמרור זה מיועד לרכב הנושא תג נכה בלבד</v>
      </c>
      <c r="AD641" s="6" t="e">
        <f t="shared" si="427"/>
        <v>#VALUE!</v>
      </c>
      <c r="AE641" s="6" t="e">
        <f t="shared" si="428"/>
        <v>#VALUE!</v>
      </c>
      <c r="AF641" s="6" t="e">
        <f t="shared" si="429"/>
        <v>#VALUE!</v>
      </c>
      <c r="AG641" s="6" t="e">
        <f t="shared" si="430"/>
        <v>#VALUE!</v>
      </c>
      <c r="AH641" s="6"/>
      <c r="AI641" s="6">
        <f t="shared" si="431"/>
        <v>190</v>
      </c>
      <c r="AJ641" s="6" t="str">
        <f t="shared" si="432"/>
        <v>בד</v>
      </c>
      <c r="AK641" s="6" t="e">
        <f t="shared" si="433"/>
        <v>#VALUE!</v>
      </c>
      <c r="AL641" s="6" t="e">
        <f t="shared" si="434"/>
        <v>#VALUE!</v>
      </c>
      <c r="AM641" s="6" t="e">
        <f t="shared" si="435"/>
        <v>#VALUE!</v>
      </c>
      <c r="AN641" s="6" t="e">
        <f t="shared" si="436"/>
        <v>#VALUE!</v>
      </c>
      <c r="AO641" s="6" t="e">
        <f t="shared" si="437"/>
        <v>#VALUE!</v>
      </c>
      <c r="AP641" s="6">
        <f t="shared" si="438"/>
        <v>2</v>
      </c>
      <c r="AQ641" s="6" t="e">
        <f t="shared" si="439"/>
        <v>#VALUE!</v>
      </c>
      <c r="AR641" s="6" t="e">
        <f t="shared" si="440"/>
        <v>#VALUE!</v>
      </c>
      <c r="AS641" s="6" t="e">
        <f t="shared" si="441"/>
        <v>#VALUE!</v>
      </c>
      <c r="AT641" s="6" t="e">
        <f t="shared" si="442"/>
        <v>#VALUE!</v>
      </c>
      <c r="AU641" s="6" t="e">
        <f t="shared" si="443"/>
        <v>#VALUE!</v>
      </c>
      <c r="AV641" s="12">
        <f>IFERROR(VLOOKUP(K641,'prika 24h list'!A:B,2,FALSE),0)</f>
        <v>0</v>
      </c>
    </row>
    <row r="642" spans="1:48" ht="230.4" x14ac:dyDescent="0.3">
      <c r="A642" s="1" t="s">
        <v>643</v>
      </c>
      <c r="B642" s="1">
        <v>3125351</v>
      </c>
      <c r="C642" s="16" t="s">
        <v>1133</v>
      </c>
      <c r="D642" s="6">
        <f t="shared" si="401"/>
        <v>17</v>
      </c>
      <c r="E642" s="6" t="str">
        <f t="shared" si="402"/>
        <v>קף 12</v>
      </c>
      <c r="F642" s="6">
        <f t="shared" si="403"/>
        <v>3</v>
      </c>
      <c r="G642" s="6">
        <f t="shared" si="404"/>
        <v>5</v>
      </c>
      <c r="H642" s="6">
        <f t="shared" si="405"/>
        <v>12</v>
      </c>
      <c r="I642" s="6">
        <f t="shared" si="406"/>
        <v>21</v>
      </c>
      <c r="J642" s="6">
        <f t="shared" si="407"/>
        <v>246</v>
      </c>
      <c r="K642" s="9" t="str">
        <f t="shared" si="408"/>
        <v>פריקה וטעינה רציפה מותרת לכלי רכב המוגדרים ברישיונם "משא" "מסחרי" ו"אחוד" בימי א' עד ה' מ 06:00 עד 19:00 בימי ו' וערבי חג מ 06:00 עד 14:00 ביתר הימים והשעות החניה במקום החניה הראשון הצמוד לתמרור זה מיועד לרכב הנושא תג נכה בלבד</v>
      </c>
      <c r="L642" s="6">
        <f t="shared" si="409"/>
        <v>80</v>
      </c>
      <c r="M642" s="6">
        <f t="shared" si="410"/>
        <v>93</v>
      </c>
      <c r="N642" s="6" t="str">
        <f t="shared" si="411"/>
        <v>06:00</v>
      </c>
      <c r="O642" s="6">
        <f t="shared" si="412"/>
        <v>102</v>
      </c>
      <c r="P642" s="6" t="str">
        <f t="shared" si="413"/>
        <v>19:00</v>
      </c>
      <c r="Q642" s="6">
        <f t="shared" si="414"/>
        <v>112</v>
      </c>
      <c r="R642" s="6" t="str">
        <f t="shared" si="415"/>
        <v>00 בימי ו'</v>
      </c>
      <c r="S642" s="6" t="e">
        <f t="shared" si="416"/>
        <v>#VALUE!</v>
      </c>
      <c r="T642" s="6" t="e">
        <f t="shared" si="417"/>
        <v>#VALUE!</v>
      </c>
      <c r="U642" s="6" t="e">
        <f t="shared" si="418"/>
        <v>#VALUE!</v>
      </c>
      <c r="V642" s="6" t="e">
        <f t="shared" si="419"/>
        <v>#VALUE!</v>
      </c>
      <c r="W642" s="6" t="e">
        <f t="shared" si="420"/>
        <v>#VALUE!</v>
      </c>
      <c r="X642" s="6" t="e">
        <f t="shared" si="421"/>
        <v>#VALUE!</v>
      </c>
      <c r="Y642" s="6" t="e">
        <f t="shared" si="422"/>
        <v>#VALUE!</v>
      </c>
      <c r="Z642" s="6" t="e">
        <f t="shared" si="423"/>
        <v>#VALUE!</v>
      </c>
      <c r="AA642" s="6" t="e">
        <f t="shared" si="424"/>
        <v>#VALUE!</v>
      </c>
      <c r="AB642" s="6">
        <f t="shared" si="425"/>
        <v>226</v>
      </c>
      <c r="AC642" s="6" t="e">
        <f t="shared" si="426"/>
        <v>#VALUE!</v>
      </c>
      <c r="AD642" s="6" t="e">
        <f t="shared" si="427"/>
        <v>#VALUE!</v>
      </c>
      <c r="AE642" s="6" t="e">
        <f t="shared" si="428"/>
        <v>#VALUE!</v>
      </c>
      <c r="AF642" s="6" t="e">
        <f t="shared" si="429"/>
        <v>#VALUE!</v>
      </c>
      <c r="AG642" s="6" t="e">
        <f t="shared" si="430"/>
        <v>#VALUE!</v>
      </c>
      <c r="AH642" s="6"/>
      <c r="AI642" s="6">
        <f t="shared" si="431"/>
        <v>110</v>
      </c>
      <c r="AJ642" s="6" t="str">
        <f t="shared" si="432"/>
        <v>ו' וערבי חג מ 06:00 עד 14:00 ביתר הימים והשעות החניה במקום החניה הראשון הצמוד לתמרור זה מיועד לרכב הנושא תג נכה בלבד</v>
      </c>
      <c r="AK642" s="6">
        <f t="shared" si="433"/>
        <v>1</v>
      </c>
      <c r="AL642" s="6">
        <f t="shared" si="434"/>
        <v>17</v>
      </c>
      <c r="AM642" s="6" t="str">
        <f t="shared" si="435"/>
        <v>06:00</v>
      </c>
      <c r="AN642" s="6">
        <f t="shared" si="436"/>
        <v>26</v>
      </c>
      <c r="AO642" s="6" t="str">
        <f t="shared" si="437"/>
        <v>14:00</v>
      </c>
      <c r="AP642" s="6">
        <f t="shared" si="438"/>
        <v>116</v>
      </c>
      <c r="AQ642" s="6" t="str">
        <f t="shared" si="439"/>
        <v>00 ביתר הימים והשעות החניה במקום החניה הראשון הצמוד לתמרור זה מיועד לרכב הנושא תג נכה בלבד</v>
      </c>
      <c r="AR642" s="6" t="e">
        <f t="shared" si="440"/>
        <v>#VALUE!</v>
      </c>
      <c r="AS642" s="6" t="e">
        <f t="shared" si="441"/>
        <v>#VALUE!</v>
      </c>
      <c r="AT642" s="6" t="e">
        <f t="shared" si="442"/>
        <v>#VALUE!</v>
      </c>
      <c r="AU642" s="6" t="e">
        <f t="shared" si="443"/>
        <v>#VALUE!</v>
      </c>
      <c r="AV642" s="12">
        <f>IFERROR(VLOOKUP(K642,'prika 24h list'!A:B,2,FALSE),0)</f>
        <v>0</v>
      </c>
    </row>
    <row r="643" spans="1:48" ht="158.4" x14ac:dyDescent="0.3">
      <c r="A643" s="1" t="s">
        <v>644</v>
      </c>
      <c r="B643" s="1">
        <v>3125356</v>
      </c>
      <c r="C643" s="16" t="s">
        <v>1134</v>
      </c>
      <c r="D643" s="6">
        <f t="shared" ref="D643:D669" si="444">FIND("מטר",C643)</f>
        <v>16</v>
      </c>
      <c r="E643" s="6" t="str">
        <f t="shared" ref="E643:E669" si="445">MID(C643,D643-6,5)</f>
        <v>וקף 6</v>
      </c>
      <c r="F643" s="6">
        <f t="shared" ref="F643:F669" si="446">FIND(" ",E643)</f>
        <v>4</v>
      </c>
      <c r="G643" s="6">
        <f t="shared" ref="G643:G669" si="447">LEN(E643)</f>
        <v>5</v>
      </c>
      <c r="H643" s="6">
        <f t="shared" ref="H643:H669" si="448">_xlfn.NUMBERVALUE(MID(E643,F643+1,G643-F643))</f>
        <v>6</v>
      </c>
      <c r="I643" s="6">
        <f t="shared" ref="I643:I669" si="449">FIND("פריקה",C643)</f>
        <v>20</v>
      </c>
      <c r="J643" s="6">
        <f t="shared" ref="J643:J669" si="450">LEN(C643)</f>
        <v>210</v>
      </c>
      <c r="K643" s="9" t="str">
        <f t="shared" ref="K643:K669" si="451">RIGHT(C643,J643-I643+1)</f>
        <v>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v>
      </c>
      <c r="L643" s="6">
        <f t="shared" ref="L643:L669" si="452">FIND("א' עד ה'",$K643)</f>
        <v>80</v>
      </c>
      <c r="M643" s="6">
        <f t="shared" ref="M643:M669" si="453">FIND(":",$K643,L643)</f>
        <v>93</v>
      </c>
      <c r="N643" s="6" t="str">
        <f t="shared" ref="N643:N669" si="454">MID($K643,M643-2,5)</f>
        <v>09:00</v>
      </c>
      <c r="O643" s="6">
        <f t="shared" ref="O643:O669" si="455">FIND(":",$K643,M643+1)</f>
        <v>102</v>
      </c>
      <c r="P643" s="6" t="str">
        <f t="shared" ref="P643:P669" si="456">MID($K643,O643-2,5)</f>
        <v>13:00</v>
      </c>
      <c r="Q643" s="6">
        <f t="shared" ref="Q643:Q669" si="457">IFERROR(FIND("'",$K643,O643+1),LEN($K643))</f>
        <v>112</v>
      </c>
      <c r="R643" s="6" t="str">
        <f t="shared" ref="R643:R669" si="458">MID($K643,O643+1,Q643-O643)</f>
        <v>00 בימי ו'</v>
      </c>
      <c r="S643" s="6" t="e">
        <f t="shared" ref="S643:S669" si="459">FIND(":",R643)</f>
        <v>#VALUE!</v>
      </c>
      <c r="T643" s="6" t="e">
        <f t="shared" ref="T643:T669" si="460">MID(R643,S643-2,5)</f>
        <v>#VALUE!</v>
      </c>
      <c r="U643" s="6" t="e">
        <f t="shared" ref="U643:U669" si="461">FIND(":",R643,S643+1)</f>
        <v>#VALUE!</v>
      </c>
      <c r="V643" s="6" t="e">
        <f t="shared" ref="V643:V669" si="462">MID(R643,U643-2,5)</f>
        <v>#VALUE!</v>
      </c>
      <c r="W643" s="6" t="e">
        <f t="shared" ref="W643:W669" si="463">FIND("א' עד ו'",$K643)</f>
        <v>#VALUE!</v>
      </c>
      <c r="X643" s="6" t="e">
        <f t="shared" ref="X643:X669" si="464">FIND(":",$K643,W643)</f>
        <v>#VALUE!</v>
      </c>
      <c r="Y643" s="6" t="e">
        <f t="shared" ref="Y643:Y669" si="465">MID($K643,X643-2,5)</f>
        <v>#VALUE!</v>
      </c>
      <c r="Z643" s="6" t="e">
        <f t="shared" ref="Z643:Z669" si="466">FIND(":",$K643,X643+1)</f>
        <v>#VALUE!</v>
      </c>
      <c r="AA643" s="6" t="e">
        <f t="shared" ref="AA643:AA669" si="467">MID($K643,Z643-2,5)</f>
        <v>#VALUE!</v>
      </c>
      <c r="AB643" s="6">
        <f t="shared" ref="AB643:AB669" si="468">IFERROR(FIND("'",$K643,Z643+1),LEN($K643))</f>
        <v>191</v>
      </c>
      <c r="AC643" s="6" t="e">
        <f t="shared" ref="AC643:AC669" si="469">MID($K643,Z643+1,AB643-Z643)</f>
        <v>#VALUE!</v>
      </c>
      <c r="AD643" s="6" t="e">
        <f t="shared" ref="AD643:AD669" si="470">FIND(":",AC643)</f>
        <v>#VALUE!</v>
      </c>
      <c r="AE643" s="6" t="e">
        <f t="shared" ref="AE643:AE669" si="471">MID(AC643,AD643-2,5)</f>
        <v>#VALUE!</v>
      </c>
      <c r="AF643" s="6" t="e">
        <f t="shared" ref="AF643:AF669" si="472">FIND(":",AC643,AD643+1)</f>
        <v>#VALUE!</v>
      </c>
      <c r="AG643" s="6" t="e">
        <f t="shared" ref="AG643:AG669" si="473">MID(AC643,AF643-2,5)</f>
        <v>#VALUE!</v>
      </c>
      <c r="AH643" s="6"/>
      <c r="AI643" s="6">
        <f t="shared" ref="AI643:AI669" si="474">MAX(IFERROR(Q643-2,0),IFERROR(O643+2,0),IFERROR(Z643+2,0))</f>
        <v>110</v>
      </c>
      <c r="AJ643" s="6" t="str">
        <f t="shared" ref="AJ643:AJ669" si="475">RIGHT(K643,LEN(K643)-AI643)</f>
        <v>ו' וערבי חג מ 09:00 עד 11:00 ביתר הימים והשעות החניה מותרת לרכב הנושא תג נכה בלבד</v>
      </c>
      <c r="AK643" s="6">
        <f t="shared" ref="AK643:AK669" si="476">FIND("ו' ",$AJ643)</f>
        <v>1</v>
      </c>
      <c r="AL643" s="6">
        <f t="shared" ref="AL643:AL669" si="477">FIND(":",$AJ643,AK643)</f>
        <v>17</v>
      </c>
      <c r="AM643" s="6" t="str">
        <f t="shared" ref="AM643:AM669" si="478">MID($AJ643,AL643-2,5)</f>
        <v>09:00</v>
      </c>
      <c r="AN643" s="6">
        <f t="shared" ref="AN643:AN669" si="479">FIND(":",$AJ643,AL643+1)</f>
        <v>26</v>
      </c>
      <c r="AO643" s="6" t="str">
        <f t="shared" ref="AO643:AO669" si="480">MID($AJ643,AN643-2,5)</f>
        <v>11:00</v>
      </c>
      <c r="AP643" s="6">
        <f t="shared" ref="AP643:AP669" si="481">IFERROR(FIND("'",$AJ643,AN643+1),LEN($AJ643))</f>
        <v>81</v>
      </c>
      <c r="AQ643" s="6" t="str">
        <f t="shared" ref="AQ643:AQ669" si="482">MID($AJ643,AN643+1,AP643-AN643)</f>
        <v>00 ביתר הימים והשעות החניה מותרת לרכב הנושא תג נכה בלבד</v>
      </c>
      <c r="AR643" s="6" t="e">
        <f t="shared" ref="AR643:AR669" si="483">FIND(":",AQ643)</f>
        <v>#VALUE!</v>
      </c>
      <c r="AS643" s="6" t="e">
        <f t="shared" ref="AS643:AS669" si="484">MID(AQ643,AR643-2,5)</f>
        <v>#VALUE!</v>
      </c>
      <c r="AT643" s="6" t="e">
        <f t="shared" ref="AT643:AT669" si="485">FIND(":",AQ643,AR643+1)</f>
        <v>#VALUE!</v>
      </c>
      <c r="AU643" s="6" t="e">
        <f t="shared" ref="AU643:AU669" si="486">MID(AQ643,AT643-2,5)</f>
        <v>#VALUE!</v>
      </c>
      <c r="AV643" s="12">
        <f>IFERROR(VLOOKUP(K643,'prika 24h list'!A:B,2,FALSE),0)</f>
        <v>0</v>
      </c>
    </row>
    <row r="644" spans="1:48" ht="187.2" x14ac:dyDescent="0.3">
      <c r="A644" s="1" t="s">
        <v>645</v>
      </c>
      <c r="B644" s="1">
        <v>3125359</v>
      </c>
      <c r="C644" s="16" t="s">
        <v>1135</v>
      </c>
      <c r="D644" s="6">
        <f t="shared" si="444"/>
        <v>17</v>
      </c>
      <c r="E644" s="6" t="str">
        <f t="shared" si="445"/>
        <v>קף 16</v>
      </c>
      <c r="F644" s="6">
        <f t="shared" si="446"/>
        <v>3</v>
      </c>
      <c r="G644" s="6">
        <f t="shared" si="447"/>
        <v>5</v>
      </c>
      <c r="H644" s="6">
        <f t="shared" si="448"/>
        <v>16</v>
      </c>
      <c r="I644" s="6">
        <f t="shared" si="449"/>
        <v>21</v>
      </c>
      <c r="J644" s="6">
        <f t="shared" si="450"/>
        <v>212</v>
      </c>
      <c r="K644" s="9" t="str">
        <f t="shared" si="451"/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44" s="6">
        <f t="shared" si="452"/>
        <v>80</v>
      </c>
      <c r="M644" s="6">
        <f t="shared" si="453"/>
        <v>93</v>
      </c>
      <c r="N644" s="6" t="str">
        <f t="shared" si="454"/>
        <v>07:00</v>
      </c>
      <c r="O644" s="6">
        <f t="shared" si="455"/>
        <v>102</v>
      </c>
      <c r="P644" s="6" t="str">
        <f t="shared" si="456"/>
        <v>17:00</v>
      </c>
      <c r="Q644" s="6">
        <f t="shared" si="457"/>
        <v>192</v>
      </c>
      <c r="R644" s="6" t="str">
        <f t="shared" si="458"/>
        <v>00 ביתר הימים והשעות החניה במקום החניה הראשון הצמוד לתמרור זה מיועד לרכב הנושא תג נכה בלבד</v>
      </c>
      <c r="S644" s="6" t="e">
        <f t="shared" si="459"/>
        <v>#VALUE!</v>
      </c>
      <c r="T644" s="6" t="e">
        <f t="shared" si="460"/>
        <v>#VALUE!</v>
      </c>
      <c r="U644" s="6" t="e">
        <f t="shared" si="461"/>
        <v>#VALUE!</v>
      </c>
      <c r="V644" s="6" t="e">
        <f t="shared" si="462"/>
        <v>#VALUE!</v>
      </c>
      <c r="W644" s="6" t="e">
        <f t="shared" si="463"/>
        <v>#VALUE!</v>
      </c>
      <c r="X644" s="6" t="e">
        <f t="shared" si="464"/>
        <v>#VALUE!</v>
      </c>
      <c r="Y644" s="6" t="e">
        <f t="shared" si="465"/>
        <v>#VALUE!</v>
      </c>
      <c r="Z644" s="6" t="e">
        <f t="shared" si="466"/>
        <v>#VALUE!</v>
      </c>
      <c r="AA644" s="6" t="e">
        <f t="shared" si="467"/>
        <v>#VALUE!</v>
      </c>
      <c r="AB644" s="6">
        <f t="shared" si="468"/>
        <v>192</v>
      </c>
      <c r="AC644" s="6" t="e">
        <f t="shared" si="469"/>
        <v>#VALUE!</v>
      </c>
      <c r="AD644" s="6" t="e">
        <f t="shared" si="470"/>
        <v>#VALUE!</v>
      </c>
      <c r="AE644" s="6" t="e">
        <f t="shared" si="471"/>
        <v>#VALUE!</v>
      </c>
      <c r="AF644" s="6" t="e">
        <f t="shared" si="472"/>
        <v>#VALUE!</v>
      </c>
      <c r="AG644" s="6" t="e">
        <f t="shared" si="473"/>
        <v>#VALUE!</v>
      </c>
      <c r="AH644" s="6"/>
      <c r="AI644" s="6">
        <f t="shared" si="474"/>
        <v>190</v>
      </c>
      <c r="AJ644" s="6" t="str">
        <f t="shared" si="475"/>
        <v>בד</v>
      </c>
      <c r="AK644" s="6" t="e">
        <f t="shared" si="476"/>
        <v>#VALUE!</v>
      </c>
      <c r="AL644" s="6" t="e">
        <f t="shared" si="477"/>
        <v>#VALUE!</v>
      </c>
      <c r="AM644" s="6" t="e">
        <f t="shared" si="478"/>
        <v>#VALUE!</v>
      </c>
      <c r="AN644" s="6" t="e">
        <f t="shared" si="479"/>
        <v>#VALUE!</v>
      </c>
      <c r="AO644" s="6" t="e">
        <f t="shared" si="480"/>
        <v>#VALUE!</v>
      </c>
      <c r="AP644" s="6">
        <f t="shared" si="481"/>
        <v>2</v>
      </c>
      <c r="AQ644" s="6" t="e">
        <f t="shared" si="482"/>
        <v>#VALUE!</v>
      </c>
      <c r="AR644" s="6" t="e">
        <f t="shared" si="483"/>
        <v>#VALUE!</v>
      </c>
      <c r="AS644" s="6" t="e">
        <f t="shared" si="484"/>
        <v>#VALUE!</v>
      </c>
      <c r="AT644" s="6" t="e">
        <f t="shared" si="485"/>
        <v>#VALUE!</v>
      </c>
      <c r="AU644" s="6" t="e">
        <f t="shared" si="486"/>
        <v>#VALUE!</v>
      </c>
      <c r="AV644" s="12">
        <f>IFERROR(VLOOKUP(K644,'prika 24h list'!A:B,2,FALSE),0)</f>
        <v>0</v>
      </c>
    </row>
    <row r="645" spans="1:48" ht="144" x14ac:dyDescent="0.3">
      <c r="A645" s="1" t="s">
        <v>646</v>
      </c>
      <c r="B645" s="1">
        <v>3125787</v>
      </c>
      <c r="C645" s="16" t="s">
        <v>1136</v>
      </c>
      <c r="D645" s="6" t="e">
        <f t="shared" si="444"/>
        <v>#VALUE!</v>
      </c>
      <c r="E645" s="6" t="e">
        <f t="shared" si="445"/>
        <v>#VALUE!</v>
      </c>
      <c r="F645" s="6" t="e">
        <f t="shared" si="446"/>
        <v>#VALUE!</v>
      </c>
      <c r="G645" s="6" t="e">
        <f t="shared" si="447"/>
        <v>#VALUE!</v>
      </c>
      <c r="H645" s="6" t="e">
        <f t="shared" si="448"/>
        <v>#VALUE!</v>
      </c>
      <c r="I645" s="6">
        <f t="shared" si="449"/>
        <v>29</v>
      </c>
      <c r="J645" s="6">
        <f t="shared" si="450"/>
        <v>203</v>
      </c>
      <c r="K645" s="9" t="str">
        <f t="shared" si="451"/>
        <v>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v>
      </c>
      <c r="L645" s="6" t="e">
        <f t="shared" si="452"/>
        <v>#VALUE!</v>
      </c>
      <c r="M645" s="6" t="e">
        <f t="shared" si="453"/>
        <v>#VALUE!</v>
      </c>
      <c r="N645" s="6" t="e">
        <f t="shared" si="454"/>
        <v>#VALUE!</v>
      </c>
      <c r="O645" s="6" t="e">
        <f t="shared" si="455"/>
        <v>#VALUE!</v>
      </c>
      <c r="P645" s="6" t="e">
        <f t="shared" si="456"/>
        <v>#VALUE!</v>
      </c>
      <c r="Q645" s="6">
        <f t="shared" si="457"/>
        <v>175</v>
      </c>
      <c r="R645" s="6" t="e">
        <f t="shared" si="458"/>
        <v>#VALUE!</v>
      </c>
      <c r="S645" s="6" t="e">
        <f t="shared" si="459"/>
        <v>#VALUE!</v>
      </c>
      <c r="T645" s="6" t="e">
        <f t="shared" si="460"/>
        <v>#VALUE!</v>
      </c>
      <c r="U645" s="6" t="e">
        <f t="shared" si="461"/>
        <v>#VALUE!</v>
      </c>
      <c r="V645" s="6" t="e">
        <f t="shared" si="462"/>
        <v>#VALUE!</v>
      </c>
      <c r="W645" s="6">
        <f t="shared" si="463"/>
        <v>81</v>
      </c>
      <c r="X645" s="6">
        <f t="shared" si="464"/>
        <v>94</v>
      </c>
      <c r="Y645" s="6" t="str">
        <f t="shared" si="465"/>
        <v>09:00</v>
      </c>
      <c r="Z645" s="6">
        <f t="shared" si="466"/>
        <v>103</v>
      </c>
      <c r="AA645" s="6" t="str">
        <f t="shared" si="467"/>
        <v>16:00</v>
      </c>
      <c r="AB645" s="6">
        <f t="shared" si="468"/>
        <v>175</v>
      </c>
      <c r="AC645" s="6" t="str">
        <f t="shared" si="469"/>
        <v>00 רכב החונה בניגוד לחוק יגרר ביתר הימים והשעות מותרת חניה לכל סוגי הרכב</v>
      </c>
      <c r="AD645" s="6" t="e">
        <f t="shared" si="470"/>
        <v>#VALUE!</v>
      </c>
      <c r="AE645" s="6" t="e">
        <f t="shared" si="471"/>
        <v>#VALUE!</v>
      </c>
      <c r="AF645" s="6" t="e">
        <f t="shared" si="472"/>
        <v>#VALUE!</v>
      </c>
      <c r="AG645" s="6" t="e">
        <f t="shared" si="473"/>
        <v>#VALUE!</v>
      </c>
      <c r="AH645" s="6"/>
      <c r="AI645" s="6">
        <f t="shared" si="474"/>
        <v>173</v>
      </c>
      <c r="AJ645" s="6" t="str">
        <f t="shared" si="475"/>
        <v>כב</v>
      </c>
      <c r="AK645" s="6" t="e">
        <f t="shared" si="476"/>
        <v>#VALUE!</v>
      </c>
      <c r="AL645" s="6" t="e">
        <f t="shared" si="477"/>
        <v>#VALUE!</v>
      </c>
      <c r="AM645" s="6" t="e">
        <f t="shared" si="478"/>
        <v>#VALUE!</v>
      </c>
      <c r="AN645" s="6" t="e">
        <f t="shared" si="479"/>
        <v>#VALUE!</v>
      </c>
      <c r="AO645" s="6" t="e">
        <f t="shared" si="480"/>
        <v>#VALUE!</v>
      </c>
      <c r="AP645" s="6">
        <f t="shared" si="481"/>
        <v>2</v>
      </c>
      <c r="AQ645" s="6" t="e">
        <f t="shared" si="482"/>
        <v>#VALUE!</v>
      </c>
      <c r="AR645" s="6" t="e">
        <f t="shared" si="483"/>
        <v>#VALUE!</v>
      </c>
      <c r="AS645" s="6" t="e">
        <f t="shared" si="484"/>
        <v>#VALUE!</v>
      </c>
      <c r="AT645" s="6" t="e">
        <f t="shared" si="485"/>
        <v>#VALUE!</v>
      </c>
      <c r="AU645" s="6" t="e">
        <f t="shared" si="486"/>
        <v>#VALUE!</v>
      </c>
      <c r="AV645" s="12">
        <f>IFERROR(VLOOKUP(K645,'prika 24h list'!A:B,2,FALSE),0)</f>
        <v>0</v>
      </c>
    </row>
    <row r="646" spans="1:48" x14ac:dyDescent="0.3">
      <c r="A646" s="1" t="s">
        <v>647</v>
      </c>
      <c r="B646" s="1">
        <v>3126169</v>
      </c>
      <c r="C646" s="16" t="s">
        <v>1137</v>
      </c>
      <c r="D646" s="6" t="e">
        <f t="shared" si="444"/>
        <v>#VALUE!</v>
      </c>
      <c r="E646" s="6" t="e">
        <f t="shared" si="445"/>
        <v>#VALUE!</v>
      </c>
      <c r="F646" s="6" t="e">
        <f t="shared" si="446"/>
        <v>#VALUE!</v>
      </c>
      <c r="G646" s="6" t="e">
        <f t="shared" si="447"/>
        <v>#VALUE!</v>
      </c>
      <c r="H646" s="6" t="e">
        <f t="shared" si="448"/>
        <v>#VALUE!</v>
      </c>
      <c r="I646" s="6" t="e">
        <f t="shared" si="449"/>
        <v>#VALUE!</v>
      </c>
      <c r="J646" s="6">
        <f t="shared" si="450"/>
        <v>38</v>
      </c>
      <c r="K646" s="9" t="e">
        <f t="shared" si="451"/>
        <v>#VALUE!</v>
      </c>
      <c r="L646" s="6" t="e">
        <f t="shared" si="452"/>
        <v>#VALUE!</v>
      </c>
      <c r="M646" s="6" t="e">
        <f t="shared" si="453"/>
        <v>#VALUE!</v>
      </c>
      <c r="N646" s="6" t="e">
        <f t="shared" si="454"/>
        <v>#VALUE!</v>
      </c>
      <c r="O646" s="6" t="e">
        <f t="shared" si="455"/>
        <v>#VALUE!</v>
      </c>
      <c r="P646" s="6" t="e">
        <f t="shared" si="456"/>
        <v>#VALUE!</v>
      </c>
      <c r="Q646" s="6" t="e">
        <f t="shared" si="457"/>
        <v>#VALUE!</v>
      </c>
      <c r="R646" s="6" t="e">
        <f t="shared" si="458"/>
        <v>#VALUE!</v>
      </c>
      <c r="S646" s="6" t="e">
        <f t="shared" si="459"/>
        <v>#VALUE!</v>
      </c>
      <c r="T646" s="6" t="e">
        <f t="shared" si="460"/>
        <v>#VALUE!</v>
      </c>
      <c r="U646" s="6" t="e">
        <f t="shared" si="461"/>
        <v>#VALUE!</v>
      </c>
      <c r="V646" s="6" t="e">
        <f t="shared" si="462"/>
        <v>#VALUE!</v>
      </c>
      <c r="W646" s="6" t="e">
        <f t="shared" si="463"/>
        <v>#VALUE!</v>
      </c>
      <c r="X646" s="6" t="e">
        <f t="shared" si="464"/>
        <v>#VALUE!</v>
      </c>
      <c r="Y646" s="6" t="e">
        <f t="shared" si="465"/>
        <v>#VALUE!</v>
      </c>
      <c r="Z646" s="6" t="e">
        <f t="shared" si="466"/>
        <v>#VALUE!</v>
      </c>
      <c r="AA646" s="6" t="e">
        <f t="shared" si="467"/>
        <v>#VALUE!</v>
      </c>
      <c r="AB646" s="6" t="e">
        <f t="shared" si="468"/>
        <v>#VALUE!</v>
      </c>
      <c r="AC646" s="6" t="e">
        <f t="shared" si="469"/>
        <v>#VALUE!</v>
      </c>
      <c r="AD646" s="6" t="e">
        <f t="shared" si="470"/>
        <v>#VALUE!</v>
      </c>
      <c r="AE646" s="6" t="e">
        <f t="shared" si="471"/>
        <v>#VALUE!</v>
      </c>
      <c r="AF646" s="6" t="e">
        <f t="shared" si="472"/>
        <v>#VALUE!</v>
      </c>
      <c r="AG646" s="6" t="e">
        <f t="shared" si="473"/>
        <v>#VALUE!</v>
      </c>
      <c r="AH646" s="6"/>
      <c r="AI646" s="6">
        <f t="shared" si="474"/>
        <v>0</v>
      </c>
      <c r="AJ646" s="6" t="e">
        <f t="shared" si="475"/>
        <v>#VALUE!</v>
      </c>
      <c r="AK646" s="6" t="e">
        <f t="shared" si="476"/>
        <v>#VALUE!</v>
      </c>
      <c r="AL646" s="6" t="e">
        <f t="shared" si="477"/>
        <v>#VALUE!</v>
      </c>
      <c r="AM646" s="6" t="e">
        <f t="shared" si="478"/>
        <v>#VALUE!</v>
      </c>
      <c r="AN646" s="6" t="e">
        <f t="shared" si="479"/>
        <v>#VALUE!</v>
      </c>
      <c r="AO646" s="6" t="e">
        <f t="shared" si="480"/>
        <v>#VALUE!</v>
      </c>
      <c r="AP646" s="6" t="e">
        <f t="shared" si="481"/>
        <v>#VALUE!</v>
      </c>
      <c r="AQ646" s="6" t="e">
        <f t="shared" si="482"/>
        <v>#VALUE!</v>
      </c>
      <c r="AR646" s="6" t="e">
        <f t="shared" si="483"/>
        <v>#VALUE!</v>
      </c>
      <c r="AS646" s="6" t="e">
        <f t="shared" si="484"/>
        <v>#VALUE!</v>
      </c>
      <c r="AT646" s="6" t="e">
        <f t="shared" si="485"/>
        <v>#VALUE!</v>
      </c>
      <c r="AU646" s="6" t="e">
        <f t="shared" si="486"/>
        <v>#VALUE!</v>
      </c>
      <c r="AV646" s="12">
        <f>IFERROR(VLOOKUP(K646,'prika 24h list'!A:B,2,FALSE),0)</f>
        <v>0</v>
      </c>
    </row>
    <row r="647" spans="1:48" ht="28.8" x14ac:dyDescent="0.3">
      <c r="A647" s="1" t="s">
        <v>648</v>
      </c>
      <c r="B647" s="1">
        <v>3126503</v>
      </c>
      <c r="C647" s="16" t="s">
        <v>1138</v>
      </c>
      <c r="D647" s="6">
        <f t="shared" si="444"/>
        <v>11</v>
      </c>
      <c r="E647" s="6" t="str">
        <f t="shared" si="445"/>
        <v>__ 15</v>
      </c>
      <c r="F647" s="6">
        <f t="shared" si="446"/>
        <v>3</v>
      </c>
      <c r="G647" s="6">
        <f t="shared" si="447"/>
        <v>5</v>
      </c>
      <c r="H647" s="6">
        <f t="shared" si="448"/>
        <v>15</v>
      </c>
      <c r="I647" s="6">
        <f t="shared" si="449"/>
        <v>48</v>
      </c>
      <c r="J647" s="6">
        <f t="shared" si="450"/>
        <v>65</v>
      </c>
      <c r="K647" s="9" t="str">
        <f t="shared" si="451"/>
        <v>פריקה וטעינה מותרת</v>
      </c>
      <c r="L647" s="6" t="e">
        <f t="shared" si="452"/>
        <v>#VALUE!</v>
      </c>
      <c r="M647" s="6" t="e">
        <f t="shared" si="453"/>
        <v>#VALUE!</v>
      </c>
      <c r="N647" s="6" t="e">
        <f t="shared" si="454"/>
        <v>#VALUE!</v>
      </c>
      <c r="O647" s="6" t="e">
        <f t="shared" si="455"/>
        <v>#VALUE!</v>
      </c>
      <c r="P647" s="6" t="e">
        <f t="shared" si="456"/>
        <v>#VALUE!</v>
      </c>
      <c r="Q647" s="6">
        <f t="shared" si="457"/>
        <v>18</v>
      </c>
      <c r="R647" s="6" t="e">
        <f t="shared" si="458"/>
        <v>#VALUE!</v>
      </c>
      <c r="S647" s="6" t="e">
        <f t="shared" si="459"/>
        <v>#VALUE!</v>
      </c>
      <c r="T647" s="6" t="e">
        <f t="shared" si="460"/>
        <v>#VALUE!</v>
      </c>
      <c r="U647" s="6" t="e">
        <f t="shared" si="461"/>
        <v>#VALUE!</v>
      </c>
      <c r="V647" s="6" t="e">
        <f t="shared" si="462"/>
        <v>#VALUE!</v>
      </c>
      <c r="W647" s="6" t="e">
        <f t="shared" si="463"/>
        <v>#VALUE!</v>
      </c>
      <c r="X647" s="6" t="e">
        <f t="shared" si="464"/>
        <v>#VALUE!</v>
      </c>
      <c r="Y647" s="6" t="e">
        <f t="shared" si="465"/>
        <v>#VALUE!</v>
      </c>
      <c r="Z647" s="6" t="e">
        <f t="shared" si="466"/>
        <v>#VALUE!</v>
      </c>
      <c r="AA647" s="6" t="e">
        <f t="shared" si="467"/>
        <v>#VALUE!</v>
      </c>
      <c r="AB647" s="6">
        <f t="shared" si="468"/>
        <v>18</v>
      </c>
      <c r="AC647" s="6" t="e">
        <f t="shared" si="469"/>
        <v>#VALUE!</v>
      </c>
      <c r="AD647" s="6" t="e">
        <f t="shared" si="470"/>
        <v>#VALUE!</v>
      </c>
      <c r="AE647" s="6" t="e">
        <f t="shared" si="471"/>
        <v>#VALUE!</v>
      </c>
      <c r="AF647" s="6" t="e">
        <f t="shared" si="472"/>
        <v>#VALUE!</v>
      </c>
      <c r="AG647" s="6" t="e">
        <f t="shared" si="473"/>
        <v>#VALUE!</v>
      </c>
      <c r="AH647" s="6"/>
      <c r="AI647" s="6">
        <f t="shared" si="474"/>
        <v>16</v>
      </c>
      <c r="AJ647" s="6" t="str">
        <f t="shared" si="475"/>
        <v>רת</v>
      </c>
      <c r="AK647" s="6" t="e">
        <f t="shared" si="476"/>
        <v>#VALUE!</v>
      </c>
      <c r="AL647" s="6" t="e">
        <f t="shared" si="477"/>
        <v>#VALUE!</v>
      </c>
      <c r="AM647" s="6" t="e">
        <f t="shared" si="478"/>
        <v>#VALUE!</v>
      </c>
      <c r="AN647" s="6" t="e">
        <f t="shared" si="479"/>
        <v>#VALUE!</v>
      </c>
      <c r="AO647" s="6" t="e">
        <f t="shared" si="480"/>
        <v>#VALUE!</v>
      </c>
      <c r="AP647" s="6">
        <f t="shared" si="481"/>
        <v>2</v>
      </c>
      <c r="AQ647" s="6" t="e">
        <f t="shared" si="482"/>
        <v>#VALUE!</v>
      </c>
      <c r="AR647" s="6" t="e">
        <f t="shared" si="483"/>
        <v>#VALUE!</v>
      </c>
      <c r="AS647" s="6" t="e">
        <f t="shared" si="484"/>
        <v>#VALUE!</v>
      </c>
      <c r="AT647" s="6" t="e">
        <f t="shared" si="485"/>
        <v>#VALUE!</v>
      </c>
      <c r="AU647" s="6" t="e">
        <f t="shared" si="486"/>
        <v>#VALUE!</v>
      </c>
      <c r="AV647" s="12">
        <f>IFERROR(VLOOKUP(K647,'prika 24h list'!A:B,2,FALSE),0)</f>
        <v>24</v>
      </c>
    </row>
    <row r="648" spans="1:48" ht="158.4" x14ac:dyDescent="0.3">
      <c r="A648" s="1" t="s">
        <v>649</v>
      </c>
      <c r="B648" s="1">
        <v>3127629</v>
      </c>
      <c r="C648" s="16" t="s">
        <v>1139</v>
      </c>
      <c r="D648" s="6">
        <f t="shared" si="444"/>
        <v>17</v>
      </c>
      <c r="E648" s="6" t="str">
        <f t="shared" si="445"/>
        <v>קף 14</v>
      </c>
      <c r="F648" s="6">
        <f t="shared" si="446"/>
        <v>3</v>
      </c>
      <c r="G648" s="6">
        <f t="shared" si="447"/>
        <v>5</v>
      </c>
      <c r="H648" s="6">
        <f t="shared" si="448"/>
        <v>14</v>
      </c>
      <c r="I648" s="6">
        <f t="shared" si="449"/>
        <v>21</v>
      </c>
      <c r="J648" s="6">
        <f t="shared" si="450"/>
        <v>216</v>
      </c>
      <c r="K648" s="9" t="str">
        <f t="shared" si="451"/>
        <v>פריקה וטעינה רציפה מותרת לכלי רכב המוגדרים ברשיונם "משא", "מסחרי", ו"אחוד" בלבד בימים א' עד ה' מ 08:00 עד 13:00 ו' וערבי חג מ 08:00 עד 11:0 ביתר הימים והשעות החניה מותרת לכל סוגי הרכב רכב אחר יגרר</v>
      </c>
      <c r="L648" s="6">
        <f t="shared" si="452"/>
        <v>87</v>
      </c>
      <c r="M648" s="6">
        <f t="shared" si="453"/>
        <v>100</v>
      </c>
      <c r="N648" s="6" t="str">
        <f t="shared" si="454"/>
        <v>08:00</v>
      </c>
      <c r="O648" s="6">
        <f t="shared" si="455"/>
        <v>109</v>
      </c>
      <c r="P648" s="6" t="str">
        <f t="shared" si="456"/>
        <v>13:00</v>
      </c>
      <c r="Q648" s="6">
        <f t="shared" si="457"/>
        <v>114</v>
      </c>
      <c r="R648" s="6" t="str">
        <f t="shared" si="458"/>
        <v>00 ו'</v>
      </c>
      <c r="S648" s="6" t="e">
        <f t="shared" si="459"/>
        <v>#VALUE!</v>
      </c>
      <c r="T648" s="6" t="e">
        <f t="shared" si="460"/>
        <v>#VALUE!</v>
      </c>
      <c r="U648" s="6" t="e">
        <f t="shared" si="461"/>
        <v>#VALUE!</v>
      </c>
      <c r="V648" s="6" t="e">
        <f t="shared" si="462"/>
        <v>#VALUE!</v>
      </c>
      <c r="W648" s="6" t="e">
        <f t="shared" si="463"/>
        <v>#VALUE!</v>
      </c>
      <c r="X648" s="6" t="e">
        <f t="shared" si="464"/>
        <v>#VALUE!</v>
      </c>
      <c r="Y648" s="6" t="e">
        <f t="shared" si="465"/>
        <v>#VALUE!</v>
      </c>
      <c r="Z648" s="6" t="e">
        <f t="shared" si="466"/>
        <v>#VALUE!</v>
      </c>
      <c r="AA648" s="6" t="e">
        <f t="shared" si="467"/>
        <v>#VALUE!</v>
      </c>
      <c r="AB648" s="6">
        <f t="shared" si="468"/>
        <v>196</v>
      </c>
      <c r="AC648" s="6" t="e">
        <f t="shared" si="469"/>
        <v>#VALUE!</v>
      </c>
      <c r="AD648" s="6" t="e">
        <f t="shared" si="470"/>
        <v>#VALUE!</v>
      </c>
      <c r="AE648" s="6" t="e">
        <f t="shared" si="471"/>
        <v>#VALUE!</v>
      </c>
      <c r="AF648" s="6" t="e">
        <f t="shared" si="472"/>
        <v>#VALUE!</v>
      </c>
      <c r="AG648" s="6" t="e">
        <f t="shared" si="473"/>
        <v>#VALUE!</v>
      </c>
      <c r="AH648" s="6"/>
      <c r="AI648" s="6">
        <f t="shared" si="474"/>
        <v>112</v>
      </c>
      <c r="AJ648" s="6" t="str">
        <f t="shared" si="475"/>
        <v>ו' וערבי חג מ 08:00 עד 11:0 ביתר הימים והשעות החניה מותרת לכל סוגי הרכב רכב אחר יגרר</v>
      </c>
      <c r="AK648" s="6">
        <f t="shared" si="476"/>
        <v>1</v>
      </c>
      <c r="AL648" s="6">
        <f t="shared" si="477"/>
        <v>17</v>
      </c>
      <c r="AM648" s="6" t="str">
        <f t="shared" si="478"/>
        <v>08:00</v>
      </c>
      <c r="AN648" s="6">
        <f t="shared" si="479"/>
        <v>26</v>
      </c>
      <c r="AO648" s="6" t="str">
        <f t="shared" si="480"/>
        <v xml:space="preserve">11:0 </v>
      </c>
      <c r="AP648" s="6">
        <f t="shared" si="481"/>
        <v>84</v>
      </c>
      <c r="AQ648" s="6" t="str">
        <f t="shared" si="482"/>
        <v>0 ביתר הימים והשעות החניה מותרת לכל סוגי הרכב רכב אחר יגרר</v>
      </c>
      <c r="AR648" s="6" t="e">
        <f t="shared" si="483"/>
        <v>#VALUE!</v>
      </c>
      <c r="AS648" s="6" t="e">
        <f t="shared" si="484"/>
        <v>#VALUE!</v>
      </c>
      <c r="AT648" s="6" t="e">
        <f t="shared" si="485"/>
        <v>#VALUE!</v>
      </c>
      <c r="AU648" s="6" t="e">
        <f t="shared" si="486"/>
        <v>#VALUE!</v>
      </c>
      <c r="AV648" s="12">
        <f>IFERROR(VLOOKUP(K648,'prika 24h list'!A:B,2,FALSE),0)</f>
        <v>0</v>
      </c>
    </row>
    <row r="649" spans="1:48" ht="115.2" x14ac:dyDescent="0.3">
      <c r="A649" s="1" t="s">
        <v>650</v>
      </c>
      <c r="B649" s="1">
        <v>3127820</v>
      </c>
      <c r="C649" s="16" t="s">
        <v>1140</v>
      </c>
      <c r="D649" s="6">
        <f t="shared" si="444"/>
        <v>16</v>
      </c>
      <c r="E649" s="6" t="str">
        <f t="shared" si="445"/>
        <v>וקף 8</v>
      </c>
      <c r="F649" s="6">
        <f t="shared" si="446"/>
        <v>4</v>
      </c>
      <c r="G649" s="6">
        <f t="shared" si="447"/>
        <v>5</v>
      </c>
      <c r="H649" s="6">
        <f t="shared" si="448"/>
        <v>8</v>
      </c>
      <c r="I649" s="6">
        <f t="shared" si="449"/>
        <v>20</v>
      </c>
      <c r="J649" s="6">
        <f t="shared" si="450"/>
        <v>176</v>
      </c>
      <c r="K649" s="9" t="str">
        <f t="shared" si="451"/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649" s="6">
        <f t="shared" si="452"/>
        <v>80</v>
      </c>
      <c r="M649" s="6">
        <f t="shared" si="453"/>
        <v>93</v>
      </c>
      <c r="N649" s="6" t="str">
        <f t="shared" si="454"/>
        <v>09:00</v>
      </c>
      <c r="O649" s="6">
        <f t="shared" si="455"/>
        <v>102</v>
      </c>
      <c r="P649" s="6" t="str">
        <f t="shared" si="456"/>
        <v>15:00</v>
      </c>
      <c r="Q649" s="6">
        <f t="shared" si="457"/>
        <v>157</v>
      </c>
      <c r="R649" s="6" t="str">
        <f t="shared" si="458"/>
        <v>00 ביתר הימים והשעות החניה מותרת לרכב הנושא תג נכה בלבד</v>
      </c>
      <c r="S649" s="6" t="e">
        <f t="shared" si="459"/>
        <v>#VALUE!</v>
      </c>
      <c r="T649" s="6" t="e">
        <f t="shared" si="460"/>
        <v>#VALUE!</v>
      </c>
      <c r="U649" s="6" t="e">
        <f t="shared" si="461"/>
        <v>#VALUE!</v>
      </c>
      <c r="V649" s="6" t="e">
        <f t="shared" si="462"/>
        <v>#VALUE!</v>
      </c>
      <c r="W649" s="6" t="e">
        <f t="shared" si="463"/>
        <v>#VALUE!</v>
      </c>
      <c r="X649" s="6" t="e">
        <f t="shared" si="464"/>
        <v>#VALUE!</v>
      </c>
      <c r="Y649" s="6" t="e">
        <f t="shared" si="465"/>
        <v>#VALUE!</v>
      </c>
      <c r="Z649" s="6" t="e">
        <f t="shared" si="466"/>
        <v>#VALUE!</v>
      </c>
      <c r="AA649" s="6" t="e">
        <f t="shared" si="467"/>
        <v>#VALUE!</v>
      </c>
      <c r="AB649" s="6">
        <f t="shared" si="468"/>
        <v>157</v>
      </c>
      <c r="AC649" s="6" t="e">
        <f t="shared" si="469"/>
        <v>#VALUE!</v>
      </c>
      <c r="AD649" s="6" t="e">
        <f t="shared" si="470"/>
        <v>#VALUE!</v>
      </c>
      <c r="AE649" s="6" t="e">
        <f t="shared" si="471"/>
        <v>#VALUE!</v>
      </c>
      <c r="AF649" s="6" t="e">
        <f t="shared" si="472"/>
        <v>#VALUE!</v>
      </c>
      <c r="AG649" s="6" t="e">
        <f t="shared" si="473"/>
        <v>#VALUE!</v>
      </c>
      <c r="AH649" s="6"/>
      <c r="AI649" s="6">
        <f t="shared" si="474"/>
        <v>155</v>
      </c>
      <c r="AJ649" s="6" t="str">
        <f t="shared" si="475"/>
        <v>בד</v>
      </c>
      <c r="AK649" s="6" t="e">
        <f t="shared" si="476"/>
        <v>#VALUE!</v>
      </c>
      <c r="AL649" s="6" t="e">
        <f t="shared" si="477"/>
        <v>#VALUE!</v>
      </c>
      <c r="AM649" s="6" t="e">
        <f t="shared" si="478"/>
        <v>#VALUE!</v>
      </c>
      <c r="AN649" s="6" t="e">
        <f t="shared" si="479"/>
        <v>#VALUE!</v>
      </c>
      <c r="AO649" s="6" t="e">
        <f t="shared" si="480"/>
        <v>#VALUE!</v>
      </c>
      <c r="AP649" s="6">
        <f t="shared" si="481"/>
        <v>2</v>
      </c>
      <c r="AQ649" s="6" t="e">
        <f t="shared" si="482"/>
        <v>#VALUE!</v>
      </c>
      <c r="AR649" s="6" t="e">
        <f t="shared" si="483"/>
        <v>#VALUE!</v>
      </c>
      <c r="AS649" s="6" t="e">
        <f t="shared" si="484"/>
        <v>#VALUE!</v>
      </c>
      <c r="AT649" s="6" t="e">
        <f t="shared" si="485"/>
        <v>#VALUE!</v>
      </c>
      <c r="AU649" s="6" t="e">
        <f t="shared" si="486"/>
        <v>#VALUE!</v>
      </c>
      <c r="AV649" s="12">
        <f>IFERROR(VLOOKUP(K649,'prika 24h list'!A:B,2,FALSE),0)</f>
        <v>0</v>
      </c>
    </row>
    <row r="650" spans="1:48" ht="230.4" x14ac:dyDescent="0.3">
      <c r="A650" s="1" t="s">
        <v>651</v>
      </c>
      <c r="B650" s="1">
        <v>3128129</v>
      </c>
      <c r="C650" s="16" t="s">
        <v>1141</v>
      </c>
      <c r="D650" s="6">
        <f t="shared" si="444"/>
        <v>17</v>
      </c>
      <c r="E650" s="6" t="str">
        <f t="shared" si="445"/>
        <v>קף 18</v>
      </c>
      <c r="F650" s="6">
        <f t="shared" si="446"/>
        <v>3</v>
      </c>
      <c r="G650" s="6">
        <f t="shared" si="447"/>
        <v>5</v>
      </c>
      <c r="H650" s="6">
        <f t="shared" si="448"/>
        <v>18</v>
      </c>
      <c r="I650" s="6">
        <f t="shared" si="449"/>
        <v>21</v>
      </c>
      <c r="J650" s="6">
        <f t="shared" si="450"/>
        <v>255</v>
      </c>
      <c r="K650" s="9" t="str">
        <f t="shared" si="451"/>
        <v>פריקה וטעינה רציפה מותרת לכלי רכב המוגדרים ברשיונם "משא", "מסחרי", ו"אחוד" בלבד בימים א' עד ה' מ 09:00 עד 15:00 רכב חונה בניגוד לחוק יגרר ------------------------------------------------ ביתר הימים והשעות החניה החניה מותרת לכל כלי הרכב</v>
      </c>
      <c r="L650" s="6">
        <f t="shared" si="452"/>
        <v>87</v>
      </c>
      <c r="M650" s="6">
        <f t="shared" si="453"/>
        <v>100</v>
      </c>
      <c r="N650" s="6" t="str">
        <f t="shared" si="454"/>
        <v>09:00</v>
      </c>
      <c r="O650" s="6">
        <f t="shared" si="455"/>
        <v>109</v>
      </c>
      <c r="P650" s="6" t="str">
        <f t="shared" si="456"/>
        <v>15:00</v>
      </c>
      <c r="Q650" s="6">
        <f t="shared" si="457"/>
        <v>235</v>
      </c>
      <c r="R650" s="6" t="str">
        <f t="shared" si="458"/>
        <v>00 רכב חונה בניגוד לחוק יגרר ------------------------------------------------ ביתר הימים והשעות החניה החניה מותרת לכל כלי הרכב</v>
      </c>
      <c r="S650" s="6" t="e">
        <f t="shared" si="459"/>
        <v>#VALUE!</v>
      </c>
      <c r="T650" s="6" t="e">
        <f t="shared" si="460"/>
        <v>#VALUE!</v>
      </c>
      <c r="U650" s="6" t="e">
        <f t="shared" si="461"/>
        <v>#VALUE!</v>
      </c>
      <c r="V650" s="6" t="e">
        <f t="shared" si="462"/>
        <v>#VALUE!</v>
      </c>
      <c r="W650" s="6" t="e">
        <f t="shared" si="463"/>
        <v>#VALUE!</v>
      </c>
      <c r="X650" s="6" t="e">
        <f t="shared" si="464"/>
        <v>#VALUE!</v>
      </c>
      <c r="Y650" s="6" t="e">
        <f t="shared" si="465"/>
        <v>#VALUE!</v>
      </c>
      <c r="Z650" s="6" t="e">
        <f t="shared" si="466"/>
        <v>#VALUE!</v>
      </c>
      <c r="AA650" s="6" t="e">
        <f t="shared" si="467"/>
        <v>#VALUE!</v>
      </c>
      <c r="AB650" s="6">
        <f t="shared" si="468"/>
        <v>235</v>
      </c>
      <c r="AC650" s="6" t="e">
        <f t="shared" si="469"/>
        <v>#VALUE!</v>
      </c>
      <c r="AD650" s="6" t="e">
        <f t="shared" si="470"/>
        <v>#VALUE!</v>
      </c>
      <c r="AE650" s="6" t="e">
        <f t="shared" si="471"/>
        <v>#VALUE!</v>
      </c>
      <c r="AF650" s="6" t="e">
        <f t="shared" si="472"/>
        <v>#VALUE!</v>
      </c>
      <c r="AG650" s="6" t="e">
        <f t="shared" si="473"/>
        <v>#VALUE!</v>
      </c>
      <c r="AH650" s="6"/>
      <c r="AI650" s="6">
        <f t="shared" si="474"/>
        <v>233</v>
      </c>
      <c r="AJ650" s="6" t="str">
        <f t="shared" si="475"/>
        <v>כב</v>
      </c>
      <c r="AK650" s="6" t="e">
        <f t="shared" si="476"/>
        <v>#VALUE!</v>
      </c>
      <c r="AL650" s="6" t="e">
        <f t="shared" si="477"/>
        <v>#VALUE!</v>
      </c>
      <c r="AM650" s="6" t="e">
        <f t="shared" si="478"/>
        <v>#VALUE!</v>
      </c>
      <c r="AN650" s="6" t="e">
        <f t="shared" si="479"/>
        <v>#VALUE!</v>
      </c>
      <c r="AO650" s="6" t="e">
        <f t="shared" si="480"/>
        <v>#VALUE!</v>
      </c>
      <c r="AP650" s="6">
        <f t="shared" si="481"/>
        <v>2</v>
      </c>
      <c r="AQ650" s="6" t="e">
        <f t="shared" si="482"/>
        <v>#VALUE!</v>
      </c>
      <c r="AR650" s="6" t="e">
        <f t="shared" si="483"/>
        <v>#VALUE!</v>
      </c>
      <c r="AS650" s="6" t="e">
        <f t="shared" si="484"/>
        <v>#VALUE!</v>
      </c>
      <c r="AT650" s="6" t="e">
        <f t="shared" si="485"/>
        <v>#VALUE!</v>
      </c>
      <c r="AU650" s="6" t="e">
        <f t="shared" si="486"/>
        <v>#VALUE!</v>
      </c>
      <c r="AV650" s="12">
        <f>IFERROR(VLOOKUP(K650,'prika 24h list'!A:B,2,FALSE),0)</f>
        <v>0</v>
      </c>
    </row>
    <row r="651" spans="1:48" ht="230.4" x14ac:dyDescent="0.3">
      <c r="A651" s="1" t="s">
        <v>652</v>
      </c>
      <c r="B651" s="1">
        <v>3128159</v>
      </c>
      <c r="C651" s="16" t="s">
        <v>841</v>
      </c>
      <c r="D651" s="6">
        <f t="shared" si="444"/>
        <v>17</v>
      </c>
      <c r="E651" s="6" t="str">
        <f t="shared" si="445"/>
        <v>קף 12</v>
      </c>
      <c r="F651" s="6">
        <f t="shared" si="446"/>
        <v>3</v>
      </c>
      <c r="G651" s="6">
        <f t="shared" si="447"/>
        <v>5</v>
      </c>
      <c r="H651" s="6">
        <f t="shared" si="448"/>
        <v>12</v>
      </c>
      <c r="I651" s="6">
        <f t="shared" si="449"/>
        <v>21</v>
      </c>
      <c r="J651" s="6">
        <f t="shared" si="450"/>
        <v>241</v>
      </c>
      <c r="K651" s="9" t="str">
        <f t="shared" si="451"/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651" s="6">
        <f t="shared" si="452"/>
        <v>80</v>
      </c>
      <c r="M651" s="6">
        <f t="shared" si="453"/>
        <v>93</v>
      </c>
      <c r="N651" s="6" t="str">
        <f t="shared" si="454"/>
        <v>09:00</v>
      </c>
      <c r="O651" s="6">
        <f t="shared" si="455"/>
        <v>102</v>
      </c>
      <c r="P651" s="6" t="str">
        <f t="shared" si="456"/>
        <v>15:00</v>
      </c>
      <c r="Q651" s="6">
        <f t="shared" si="457"/>
        <v>107</v>
      </c>
      <c r="R651" s="6" t="str">
        <f t="shared" si="458"/>
        <v>00 ו'</v>
      </c>
      <c r="S651" s="6" t="e">
        <f t="shared" si="459"/>
        <v>#VALUE!</v>
      </c>
      <c r="T651" s="6" t="e">
        <f t="shared" si="460"/>
        <v>#VALUE!</v>
      </c>
      <c r="U651" s="6" t="e">
        <f t="shared" si="461"/>
        <v>#VALUE!</v>
      </c>
      <c r="V651" s="6" t="e">
        <f t="shared" si="462"/>
        <v>#VALUE!</v>
      </c>
      <c r="W651" s="6" t="e">
        <f t="shared" si="463"/>
        <v>#VALUE!</v>
      </c>
      <c r="X651" s="6" t="e">
        <f t="shared" si="464"/>
        <v>#VALUE!</v>
      </c>
      <c r="Y651" s="6" t="e">
        <f t="shared" si="465"/>
        <v>#VALUE!</v>
      </c>
      <c r="Z651" s="6" t="e">
        <f t="shared" si="466"/>
        <v>#VALUE!</v>
      </c>
      <c r="AA651" s="6" t="e">
        <f t="shared" si="467"/>
        <v>#VALUE!</v>
      </c>
      <c r="AB651" s="6">
        <f t="shared" si="468"/>
        <v>221</v>
      </c>
      <c r="AC651" s="6" t="e">
        <f t="shared" si="469"/>
        <v>#VALUE!</v>
      </c>
      <c r="AD651" s="6" t="e">
        <f t="shared" si="470"/>
        <v>#VALUE!</v>
      </c>
      <c r="AE651" s="6" t="e">
        <f t="shared" si="471"/>
        <v>#VALUE!</v>
      </c>
      <c r="AF651" s="6" t="e">
        <f t="shared" si="472"/>
        <v>#VALUE!</v>
      </c>
      <c r="AG651" s="6" t="e">
        <f t="shared" si="473"/>
        <v>#VALUE!</v>
      </c>
      <c r="AH651" s="6"/>
      <c r="AI651" s="6">
        <f t="shared" si="474"/>
        <v>105</v>
      </c>
      <c r="AJ651" s="6" t="str">
        <f t="shared" si="475"/>
        <v>ו' וערבי חג מ 09:00 עד 13:00 ביתר הימים והשעות החניה במקום החניה הראשון הצמוד לתמרור זה מיועד לרכב הנושא תג נכה בלבד</v>
      </c>
      <c r="AK651" s="6">
        <f t="shared" si="476"/>
        <v>1</v>
      </c>
      <c r="AL651" s="6">
        <f t="shared" si="477"/>
        <v>17</v>
      </c>
      <c r="AM651" s="6" t="str">
        <f t="shared" si="478"/>
        <v>09:00</v>
      </c>
      <c r="AN651" s="6">
        <f t="shared" si="479"/>
        <v>26</v>
      </c>
      <c r="AO651" s="6" t="str">
        <f t="shared" si="480"/>
        <v>13:00</v>
      </c>
      <c r="AP651" s="6">
        <f t="shared" si="481"/>
        <v>116</v>
      </c>
      <c r="AQ651" s="6" t="str">
        <f t="shared" si="482"/>
        <v>00 ביתר הימים והשעות החניה במקום החניה הראשון הצמוד לתמרור זה מיועד לרכב הנושא תג נכה בלבד</v>
      </c>
      <c r="AR651" s="6" t="e">
        <f t="shared" si="483"/>
        <v>#VALUE!</v>
      </c>
      <c r="AS651" s="6" t="e">
        <f t="shared" si="484"/>
        <v>#VALUE!</v>
      </c>
      <c r="AT651" s="6" t="e">
        <f t="shared" si="485"/>
        <v>#VALUE!</v>
      </c>
      <c r="AU651" s="6" t="e">
        <f t="shared" si="486"/>
        <v>#VALUE!</v>
      </c>
      <c r="AV651" s="12">
        <f>IFERROR(VLOOKUP(K651,'prika 24h list'!A:B,2,FALSE),0)</f>
        <v>0</v>
      </c>
    </row>
    <row r="652" spans="1:48" ht="115.2" x14ac:dyDescent="0.3">
      <c r="A652" s="1" t="s">
        <v>653</v>
      </c>
      <c r="B652" s="1">
        <v>3128345</v>
      </c>
      <c r="C652" s="16" t="s">
        <v>1142</v>
      </c>
      <c r="D652" s="6">
        <f t="shared" si="444"/>
        <v>18</v>
      </c>
      <c r="E652" s="6" t="str">
        <f t="shared" si="445"/>
        <v>ף 8.5</v>
      </c>
      <c r="F652" s="6">
        <f t="shared" si="446"/>
        <v>2</v>
      </c>
      <c r="G652" s="6">
        <f t="shared" si="447"/>
        <v>5</v>
      </c>
      <c r="H652" s="6">
        <f t="shared" si="448"/>
        <v>8.5</v>
      </c>
      <c r="I652" s="6">
        <f t="shared" si="449"/>
        <v>22</v>
      </c>
      <c r="J652" s="6">
        <f t="shared" si="450"/>
        <v>178</v>
      </c>
      <c r="K652" s="9" t="str">
        <f t="shared" si="451"/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652" s="6">
        <f t="shared" si="452"/>
        <v>80</v>
      </c>
      <c r="M652" s="6">
        <f t="shared" si="453"/>
        <v>93</v>
      </c>
      <c r="N652" s="6" t="str">
        <f t="shared" si="454"/>
        <v>08:00</v>
      </c>
      <c r="O652" s="6">
        <f t="shared" si="455"/>
        <v>102</v>
      </c>
      <c r="P652" s="6" t="str">
        <f t="shared" si="456"/>
        <v>15:00</v>
      </c>
      <c r="Q652" s="6">
        <f t="shared" si="457"/>
        <v>157</v>
      </c>
      <c r="R652" s="6" t="str">
        <f t="shared" si="458"/>
        <v>00 ביתר הימים והשעות החניה מותרת לרכב הנושא תג נכה בלבד</v>
      </c>
      <c r="S652" s="6" t="e">
        <f t="shared" si="459"/>
        <v>#VALUE!</v>
      </c>
      <c r="T652" s="6" t="e">
        <f t="shared" si="460"/>
        <v>#VALUE!</v>
      </c>
      <c r="U652" s="6" t="e">
        <f t="shared" si="461"/>
        <v>#VALUE!</v>
      </c>
      <c r="V652" s="6" t="e">
        <f t="shared" si="462"/>
        <v>#VALUE!</v>
      </c>
      <c r="W652" s="6" t="e">
        <f t="shared" si="463"/>
        <v>#VALUE!</v>
      </c>
      <c r="X652" s="6" t="e">
        <f t="shared" si="464"/>
        <v>#VALUE!</v>
      </c>
      <c r="Y652" s="6" t="e">
        <f t="shared" si="465"/>
        <v>#VALUE!</v>
      </c>
      <c r="Z652" s="6" t="e">
        <f t="shared" si="466"/>
        <v>#VALUE!</v>
      </c>
      <c r="AA652" s="6" t="e">
        <f t="shared" si="467"/>
        <v>#VALUE!</v>
      </c>
      <c r="AB652" s="6">
        <f t="shared" si="468"/>
        <v>157</v>
      </c>
      <c r="AC652" s="6" t="e">
        <f t="shared" si="469"/>
        <v>#VALUE!</v>
      </c>
      <c r="AD652" s="6" t="e">
        <f t="shared" si="470"/>
        <v>#VALUE!</v>
      </c>
      <c r="AE652" s="6" t="e">
        <f t="shared" si="471"/>
        <v>#VALUE!</v>
      </c>
      <c r="AF652" s="6" t="e">
        <f t="shared" si="472"/>
        <v>#VALUE!</v>
      </c>
      <c r="AG652" s="6" t="e">
        <f t="shared" si="473"/>
        <v>#VALUE!</v>
      </c>
      <c r="AH652" s="6"/>
      <c r="AI652" s="6">
        <f t="shared" si="474"/>
        <v>155</v>
      </c>
      <c r="AJ652" s="6" t="str">
        <f t="shared" si="475"/>
        <v>בד</v>
      </c>
      <c r="AK652" s="6" t="e">
        <f t="shared" si="476"/>
        <v>#VALUE!</v>
      </c>
      <c r="AL652" s="6" t="e">
        <f t="shared" si="477"/>
        <v>#VALUE!</v>
      </c>
      <c r="AM652" s="6" t="e">
        <f t="shared" si="478"/>
        <v>#VALUE!</v>
      </c>
      <c r="AN652" s="6" t="e">
        <f t="shared" si="479"/>
        <v>#VALUE!</v>
      </c>
      <c r="AO652" s="6" t="e">
        <f t="shared" si="480"/>
        <v>#VALUE!</v>
      </c>
      <c r="AP652" s="6">
        <f t="shared" si="481"/>
        <v>2</v>
      </c>
      <c r="AQ652" s="6" t="e">
        <f t="shared" si="482"/>
        <v>#VALUE!</v>
      </c>
      <c r="AR652" s="6" t="e">
        <f t="shared" si="483"/>
        <v>#VALUE!</v>
      </c>
      <c r="AS652" s="6" t="e">
        <f t="shared" si="484"/>
        <v>#VALUE!</v>
      </c>
      <c r="AT652" s="6" t="e">
        <f t="shared" si="485"/>
        <v>#VALUE!</v>
      </c>
      <c r="AU652" s="6" t="e">
        <f t="shared" si="486"/>
        <v>#VALUE!</v>
      </c>
      <c r="AV652" s="12">
        <f>IFERROR(VLOOKUP(K652,'prika 24h list'!A:B,2,FALSE),0)</f>
        <v>0</v>
      </c>
    </row>
    <row r="653" spans="1:48" ht="57.6" x14ac:dyDescent="0.3">
      <c r="A653" s="1" t="s">
        <v>654</v>
      </c>
      <c r="B653" s="1">
        <v>3128383</v>
      </c>
      <c r="C653" s="16" t="s">
        <v>944</v>
      </c>
      <c r="D653" s="6">
        <f t="shared" si="444"/>
        <v>34</v>
      </c>
      <c r="E653" s="6" t="str">
        <f t="shared" si="445"/>
        <v>-&gt; 24</v>
      </c>
      <c r="F653" s="6">
        <f t="shared" si="446"/>
        <v>3</v>
      </c>
      <c r="G653" s="6">
        <f t="shared" si="447"/>
        <v>5</v>
      </c>
      <c r="H653" s="6">
        <f t="shared" si="448"/>
        <v>24</v>
      </c>
      <c r="I653" s="6">
        <f t="shared" si="449"/>
        <v>44</v>
      </c>
      <c r="J653" s="6">
        <f t="shared" si="450"/>
        <v>174</v>
      </c>
      <c r="K653" s="9" t="str">
        <f t="shared" si="451"/>
        <v>פריקה וטעינה רציפה לכלי רכב המוגדרים ברשיונם "משא", "מסחרי", ו"אחוד" בלבד בימים א' עד ה' מ 08:00 עד 17:00 רכב חונה בניגוד לחוק חגרר</v>
      </c>
      <c r="L653" s="6">
        <f t="shared" si="452"/>
        <v>81</v>
      </c>
      <c r="M653" s="6">
        <f t="shared" si="453"/>
        <v>94</v>
      </c>
      <c r="N653" s="6" t="str">
        <f t="shared" si="454"/>
        <v>08:00</v>
      </c>
      <c r="O653" s="6">
        <f t="shared" si="455"/>
        <v>103</v>
      </c>
      <c r="P653" s="6" t="str">
        <f t="shared" si="456"/>
        <v>17:00</v>
      </c>
      <c r="Q653" s="6">
        <f t="shared" si="457"/>
        <v>131</v>
      </c>
      <c r="R653" s="6" t="str">
        <f t="shared" si="458"/>
        <v>00 רכב חונה בניגוד לחוק חגרר</v>
      </c>
      <c r="S653" s="6" t="e">
        <f t="shared" si="459"/>
        <v>#VALUE!</v>
      </c>
      <c r="T653" s="6" t="e">
        <f t="shared" si="460"/>
        <v>#VALUE!</v>
      </c>
      <c r="U653" s="6" t="e">
        <f t="shared" si="461"/>
        <v>#VALUE!</v>
      </c>
      <c r="V653" s="6" t="e">
        <f t="shared" si="462"/>
        <v>#VALUE!</v>
      </c>
      <c r="W653" s="6" t="e">
        <f t="shared" si="463"/>
        <v>#VALUE!</v>
      </c>
      <c r="X653" s="6" t="e">
        <f t="shared" si="464"/>
        <v>#VALUE!</v>
      </c>
      <c r="Y653" s="6" t="e">
        <f t="shared" si="465"/>
        <v>#VALUE!</v>
      </c>
      <c r="Z653" s="6" t="e">
        <f t="shared" si="466"/>
        <v>#VALUE!</v>
      </c>
      <c r="AA653" s="6" t="e">
        <f t="shared" si="467"/>
        <v>#VALUE!</v>
      </c>
      <c r="AB653" s="6">
        <f t="shared" si="468"/>
        <v>131</v>
      </c>
      <c r="AC653" s="6" t="e">
        <f t="shared" si="469"/>
        <v>#VALUE!</v>
      </c>
      <c r="AD653" s="6" t="e">
        <f t="shared" si="470"/>
        <v>#VALUE!</v>
      </c>
      <c r="AE653" s="6" t="e">
        <f t="shared" si="471"/>
        <v>#VALUE!</v>
      </c>
      <c r="AF653" s="6" t="e">
        <f t="shared" si="472"/>
        <v>#VALUE!</v>
      </c>
      <c r="AG653" s="6" t="e">
        <f t="shared" si="473"/>
        <v>#VALUE!</v>
      </c>
      <c r="AH653" s="6"/>
      <c r="AI653" s="6">
        <f t="shared" si="474"/>
        <v>129</v>
      </c>
      <c r="AJ653" s="6" t="str">
        <f t="shared" si="475"/>
        <v>רר</v>
      </c>
      <c r="AK653" s="6" t="e">
        <f t="shared" si="476"/>
        <v>#VALUE!</v>
      </c>
      <c r="AL653" s="6" t="e">
        <f t="shared" si="477"/>
        <v>#VALUE!</v>
      </c>
      <c r="AM653" s="6" t="e">
        <f t="shared" si="478"/>
        <v>#VALUE!</v>
      </c>
      <c r="AN653" s="6" t="e">
        <f t="shared" si="479"/>
        <v>#VALUE!</v>
      </c>
      <c r="AO653" s="6" t="e">
        <f t="shared" si="480"/>
        <v>#VALUE!</v>
      </c>
      <c r="AP653" s="6">
        <f t="shared" si="481"/>
        <v>2</v>
      </c>
      <c r="AQ653" s="6" t="e">
        <f t="shared" si="482"/>
        <v>#VALUE!</v>
      </c>
      <c r="AR653" s="6" t="e">
        <f t="shared" si="483"/>
        <v>#VALUE!</v>
      </c>
      <c r="AS653" s="6" t="e">
        <f t="shared" si="484"/>
        <v>#VALUE!</v>
      </c>
      <c r="AT653" s="6" t="e">
        <f t="shared" si="485"/>
        <v>#VALUE!</v>
      </c>
      <c r="AU653" s="6" t="e">
        <f t="shared" si="486"/>
        <v>#VALUE!</v>
      </c>
      <c r="AV653" s="12">
        <f>IFERROR(VLOOKUP(K653,'prika 24h list'!A:B,2,FALSE),0)</f>
        <v>0</v>
      </c>
    </row>
    <row r="654" spans="1:48" ht="57.6" x14ac:dyDescent="0.3">
      <c r="A654" s="1" t="s">
        <v>655</v>
      </c>
      <c r="B654" s="1">
        <v>3128385</v>
      </c>
      <c r="C654" s="16" t="s">
        <v>944</v>
      </c>
      <c r="D654" s="6">
        <f t="shared" si="444"/>
        <v>34</v>
      </c>
      <c r="E654" s="6" t="str">
        <f t="shared" si="445"/>
        <v>-&gt; 24</v>
      </c>
      <c r="F654" s="6">
        <f t="shared" si="446"/>
        <v>3</v>
      </c>
      <c r="G654" s="6">
        <f t="shared" si="447"/>
        <v>5</v>
      </c>
      <c r="H654" s="6">
        <f t="shared" si="448"/>
        <v>24</v>
      </c>
      <c r="I654" s="6">
        <f t="shared" si="449"/>
        <v>44</v>
      </c>
      <c r="J654" s="6">
        <f t="shared" si="450"/>
        <v>174</v>
      </c>
      <c r="K654" s="9" t="str">
        <f t="shared" si="451"/>
        <v>פריקה וטעינה רציפה לכלי רכב המוגדרים ברשיונם "משא", "מסחרי", ו"אחוד" בלבד בימים א' עד ה' מ 08:00 עד 17:00 רכב חונה בניגוד לחוק חגרר</v>
      </c>
      <c r="L654" s="6">
        <f t="shared" si="452"/>
        <v>81</v>
      </c>
      <c r="M654" s="6">
        <f t="shared" si="453"/>
        <v>94</v>
      </c>
      <c r="N654" s="6" t="str">
        <f t="shared" si="454"/>
        <v>08:00</v>
      </c>
      <c r="O654" s="6">
        <f t="shared" si="455"/>
        <v>103</v>
      </c>
      <c r="P654" s="6" t="str">
        <f t="shared" si="456"/>
        <v>17:00</v>
      </c>
      <c r="Q654" s="6">
        <f t="shared" si="457"/>
        <v>131</v>
      </c>
      <c r="R654" s="6" t="str">
        <f t="shared" si="458"/>
        <v>00 רכב חונה בניגוד לחוק חגרר</v>
      </c>
      <c r="S654" s="6" t="e">
        <f t="shared" si="459"/>
        <v>#VALUE!</v>
      </c>
      <c r="T654" s="6" t="e">
        <f t="shared" si="460"/>
        <v>#VALUE!</v>
      </c>
      <c r="U654" s="6" t="e">
        <f t="shared" si="461"/>
        <v>#VALUE!</v>
      </c>
      <c r="V654" s="6" t="e">
        <f t="shared" si="462"/>
        <v>#VALUE!</v>
      </c>
      <c r="W654" s="6" t="e">
        <f t="shared" si="463"/>
        <v>#VALUE!</v>
      </c>
      <c r="X654" s="6" t="e">
        <f t="shared" si="464"/>
        <v>#VALUE!</v>
      </c>
      <c r="Y654" s="6" t="e">
        <f t="shared" si="465"/>
        <v>#VALUE!</v>
      </c>
      <c r="Z654" s="6" t="e">
        <f t="shared" si="466"/>
        <v>#VALUE!</v>
      </c>
      <c r="AA654" s="6" t="e">
        <f t="shared" si="467"/>
        <v>#VALUE!</v>
      </c>
      <c r="AB654" s="6">
        <f t="shared" si="468"/>
        <v>131</v>
      </c>
      <c r="AC654" s="6" t="e">
        <f t="shared" si="469"/>
        <v>#VALUE!</v>
      </c>
      <c r="AD654" s="6" t="e">
        <f t="shared" si="470"/>
        <v>#VALUE!</v>
      </c>
      <c r="AE654" s="6" t="e">
        <f t="shared" si="471"/>
        <v>#VALUE!</v>
      </c>
      <c r="AF654" s="6" t="e">
        <f t="shared" si="472"/>
        <v>#VALUE!</v>
      </c>
      <c r="AG654" s="6" t="e">
        <f t="shared" si="473"/>
        <v>#VALUE!</v>
      </c>
      <c r="AH654" s="6"/>
      <c r="AI654" s="6">
        <f t="shared" si="474"/>
        <v>129</v>
      </c>
      <c r="AJ654" s="6" t="str">
        <f t="shared" si="475"/>
        <v>רר</v>
      </c>
      <c r="AK654" s="6" t="e">
        <f t="shared" si="476"/>
        <v>#VALUE!</v>
      </c>
      <c r="AL654" s="6" t="e">
        <f t="shared" si="477"/>
        <v>#VALUE!</v>
      </c>
      <c r="AM654" s="6" t="e">
        <f t="shared" si="478"/>
        <v>#VALUE!</v>
      </c>
      <c r="AN654" s="6" t="e">
        <f t="shared" si="479"/>
        <v>#VALUE!</v>
      </c>
      <c r="AO654" s="6" t="e">
        <f t="shared" si="480"/>
        <v>#VALUE!</v>
      </c>
      <c r="AP654" s="6">
        <f t="shared" si="481"/>
        <v>2</v>
      </c>
      <c r="AQ654" s="6" t="e">
        <f t="shared" si="482"/>
        <v>#VALUE!</v>
      </c>
      <c r="AR654" s="6" t="e">
        <f t="shared" si="483"/>
        <v>#VALUE!</v>
      </c>
      <c r="AS654" s="6" t="e">
        <f t="shared" si="484"/>
        <v>#VALUE!</v>
      </c>
      <c r="AT654" s="6" t="e">
        <f t="shared" si="485"/>
        <v>#VALUE!</v>
      </c>
      <c r="AU654" s="6" t="e">
        <f t="shared" si="486"/>
        <v>#VALUE!</v>
      </c>
      <c r="AV654" s="12">
        <f>IFERROR(VLOOKUP(K654,'prika 24h list'!A:B,2,FALSE),0)</f>
        <v>0</v>
      </c>
    </row>
    <row r="655" spans="1:48" ht="187.2" x14ac:dyDescent="0.3">
      <c r="A655" s="1" t="s">
        <v>656</v>
      </c>
      <c r="B655" s="1">
        <v>3128434</v>
      </c>
      <c r="C655" s="16" t="s">
        <v>1143</v>
      </c>
      <c r="D655" s="6">
        <f t="shared" si="444"/>
        <v>17</v>
      </c>
      <c r="E655" s="6" t="str">
        <f t="shared" si="445"/>
        <v>קף 15</v>
      </c>
      <c r="F655" s="6">
        <f t="shared" si="446"/>
        <v>3</v>
      </c>
      <c r="G655" s="6">
        <f t="shared" si="447"/>
        <v>5</v>
      </c>
      <c r="H655" s="6">
        <f t="shared" si="448"/>
        <v>15</v>
      </c>
      <c r="I655" s="6">
        <f t="shared" si="449"/>
        <v>21</v>
      </c>
      <c r="J655" s="6">
        <f t="shared" si="450"/>
        <v>212</v>
      </c>
      <c r="K655" s="9" t="str">
        <f t="shared" si="451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55" s="6">
        <f t="shared" si="452"/>
        <v>80</v>
      </c>
      <c r="M655" s="6">
        <f t="shared" si="453"/>
        <v>93</v>
      </c>
      <c r="N655" s="6" t="str">
        <f t="shared" si="454"/>
        <v>09:00</v>
      </c>
      <c r="O655" s="6">
        <f t="shared" si="455"/>
        <v>102</v>
      </c>
      <c r="P655" s="6" t="str">
        <f t="shared" si="456"/>
        <v>17:00</v>
      </c>
      <c r="Q655" s="6">
        <f t="shared" si="457"/>
        <v>192</v>
      </c>
      <c r="R655" s="6" t="str">
        <f t="shared" si="458"/>
        <v>00 ביתר הימים והשעות החניה במקום החניה הראשון הצמוד לתמרור זה מיועד לרכב הנושא תג נכה בלבד</v>
      </c>
      <c r="S655" s="6" t="e">
        <f t="shared" si="459"/>
        <v>#VALUE!</v>
      </c>
      <c r="T655" s="6" t="e">
        <f t="shared" si="460"/>
        <v>#VALUE!</v>
      </c>
      <c r="U655" s="6" t="e">
        <f t="shared" si="461"/>
        <v>#VALUE!</v>
      </c>
      <c r="V655" s="6" t="e">
        <f t="shared" si="462"/>
        <v>#VALUE!</v>
      </c>
      <c r="W655" s="6" t="e">
        <f t="shared" si="463"/>
        <v>#VALUE!</v>
      </c>
      <c r="X655" s="6" t="e">
        <f t="shared" si="464"/>
        <v>#VALUE!</v>
      </c>
      <c r="Y655" s="6" t="e">
        <f t="shared" si="465"/>
        <v>#VALUE!</v>
      </c>
      <c r="Z655" s="6" t="e">
        <f t="shared" si="466"/>
        <v>#VALUE!</v>
      </c>
      <c r="AA655" s="6" t="e">
        <f t="shared" si="467"/>
        <v>#VALUE!</v>
      </c>
      <c r="AB655" s="6">
        <f t="shared" si="468"/>
        <v>192</v>
      </c>
      <c r="AC655" s="6" t="e">
        <f t="shared" si="469"/>
        <v>#VALUE!</v>
      </c>
      <c r="AD655" s="6" t="e">
        <f t="shared" si="470"/>
        <v>#VALUE!</v>
      </c>
      <c r="AE655" s="6" t="e">
        <f t="shared" si="471"/>
        <v>#VALUE!</v>
      </c>
      <c r="AF655" s="6" t="e">
        <f t="shared" si="472"/>
        <v>#VALUE!</v>
      </c>
      <c r="AG655" s="6" t="e">
        <f t="shared" si="473"/>
        <v>#VALUE!</v>
      </c>
      <c r="AH655" s="6"/>
      <c r="AI655" s="6">
        <f t="shared" si="474"/>
        <v>190</v>
      </c>
      <c r="AJ655" s="6" t="str">
        <f t="shared" si="475"/>
        <v>בד</v>
      </c>
      <c r="AK655" s="6" t="e">
        <f t="shared" si="476"/>
        <v>#VALUE!</v>
      </c>
      <c r="AL655" s="6" t="e">
        <f t="shared" si="477"/>
        <v>#VALUE!</v>
      </c>
      <c r="AM655" s="6" t="e">
        <f t="shared" si="478"/>
        <v>#VALUE!</v>
      </c>
      <c r="AN655" s="6" t="e">
        <f t="shared" si="479"/>
        <v>#VALUE!</v>
      </c>
      <c r="AO655" s="6" t="e">
        <f t="shared" si="480"/>
        <v>#VALUE!</v>
      </c>
      <c r="AP655" s="6">
        <f t="shared" si="481"/>
        <v>2</v>
      </c>
      <c r="AQ655" s="6" t="e">
        <f t="shared" si="482"/>
        <v>#VALUE!</v>
      </c>
      <c r="AR655" s="6" t="e">
        <f t="shared" si="483"/>
        <v>#VALUE!</v>
      </c>
      <c r="AS655" s="6" t="e">
        <f t="shared" si="484"/>
        <v>#VALUE!</v>
      </c>
      <c r="AT655" s="6" t="e">
        <f t="shared" si="485"/>
        <v>#VALUE!</v>
      </c>
      <c r="AU655" s="6" t="e">
        <f t="shared" si="486"/>
        <v>#VALUE!</v>
      </c>
      <c r="AV655" s="12">
        <f>IFERROR(VLOOKUP(K655,'prika 24h list'!A:B,2,FALSE),0)</f>
        <v>0</v>
      </c>
    </row>
    <row r="656" spans="1:48" ht="187.2" x14ac:dyDescent="0.3">
      <c r="A656" s="1" t="s">
        <v>657</v>
      </c>
      <c r="B656" s="1">
        <v>3128436</v>
      </c>
      <c r="C656" s="16" t="s">
        <v>1143</v>
      </c>
      <c r="D656" s="6">
        <f t="shared" si="444"/>
        <v>17</v>
      </c>
      <c r="E656" s="6" t="str">
        <f t="shared" si="445"/>
        <v>קף 15</v>
      </c>
      <c r="F656" s="6">
        <f t="shared" si="446"/>
        <v>3</v>
      </c>
      <c r="G656" s="6">
        <f t="shared" si="447"/>
        <v>5</v>
      </c>
      <c r="H656" s="6">
        <f t="shared" si="448"/>
        <v>15</v>
      </c>
      <c r="I656" s="6">
        <f t="shared" si="449"/>
        <v>21</v>
      </c>
      <c r="J656" s="6">
        <f t="shared" si="450"/>
        <v>212</v>
      </c>
      <c r="K656" s="9" t="str">
        <f t="shared" si="451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56" s="6">
        <f t="shared" si="452"/>
        <v>80</v>
      </c>
      <c r="M656" s="6">
        <f t="shared" si="453"/>
        <v>93</v>
      </c>
      <c r="N656" s="6" t="str">
        <f t="shared" si="454"/>
        <v>09:00</v>
      </c>
      <c r="O656" s="6">
        <f t="shared" si="455"/>
        <v>102</v>
      </c>
      <c r="P656" s="6" t="str">
        <f t="shared" si="456"/>
        <v>17:00</v>
      </c>
      <c r="Q656" s="6">
        <f t="shared" si="457"/>
        <v>192</v>
      </c>
      <c r="R656" s="6" t="str">
        <f t="shared" si="458"/>
        <v>00 ביתר הימים והשעות החניה במקום החניה הראשון הצמוד לתמרור זה מיועד לרכב הנושא תג נכה בלבד</v>
      </c>
      <c r="S656" s="6" t="e">
        <f t="shared" si="459"/>
        <v>#VALUE!</v>
      </c>
      <c r="T656" s="6" t="e">
        <f t="shared" si="460"/>
        <v>#VALUE!</v>
      </c>
      <c r="U656" s="6" t="e">
        <f t="shared" si="461"/>
        <v>#VALUE!</v>
      </c>
      <c r="V656" s="6" t="e">
        <f t="shared" si="462"/>
        <v>#VALUE!</v>
      </c>
      <c r="W656" s="6" t="e">
        <f t="shared" si="463"/>
        <v>#VALUE!</v>
      </c>
      <c r="X656" s="6" t="e">
        <f t="shared" si="464"/>
        <v>#VALUE!</v>
      </c>
      <c r="Y656" s="6" t="e">
        <f t="shared" si="465"/>
        <v>#VALUE!</v>
      </c>
      <c r="Z656" s="6" t="e">
        <f t="shared" si="466"/>
        <v>#VALUE!</v>
      </c>
      <c r="AA656" s="6" t="e">
        <f t="shared" si="467"/>
        <v>#VALUE!</v>
      </c>
      <c r="AB656" s="6">
        <f t="shared" si="468"/>
        <v>192</v>
      </c>
      <c r="AC656" s="6" t="e">
        <f t="shared" si="469"/>
        <v>#VALUE!</v>
      </c>
      <c r="AD656" s="6" t="e">
        <f t="shared" si="470"/>
        <v>#VALUE!</v>
      </c>
      <c r="AE656" s="6" t="e">
        <f t="shared" si="471"/>
        <v>#VALUE!</v>
      </c>
      <c r="AF656" s="6" t="e">
        <f t="shared" si="472"/>
        <v>#VALUE!</v>
      </c>
      <c r="AG656" s="6" t="e">
        <f t="shared" si="473"/>
        <v>#VALUE!</v>
      </c>
      <c r="AH656" s="6"/>
      <c r="AI656" s="6">
        <f t="shared" si="474"/>
        <v>190</v>
      </c>
      <c r="AJ656" s="6" t="str">
        <f t="shared" si="475"/>
        <v>בד</v>
      </c>
      <c r="AK656" s="6" t="e">
        <f t="shared" si="476"/>
        <v>#VALUE!</v>
      </c>
      <c r="AL656" s="6" t="e">
        <f t="shared" si="477"/>
        <v>#VALUE!</v>
      </c>
      <c r="AM656" s="6" t="e">
        <f t="shared" si="478"/>
        <v>#VALUE!</v>
      </c>
      <c r="AN656" s="6" t="e">
        <f t="shared" si="479"/>
        <v>#VALUE!</v>
      </c>
      <c r="AO656" s="6" t="e">
        <f t="shared" si="480"/>
        <v>#VALUE!</v>
      </c>
      <c r="AP656" s="6">
        <f t="shared" si="481"/>
        <v>2</v>
      </c>
      <c r="AQ656" s="6" t="e">
        <f t="shared" si="482"/>
        <v>#VALUE!</v>
      </c>
      <c r="AR656" s="6" t="e">
        <f t="shared" si="483"/>
        <v>#VALUE!</v>
      </c>
      <c r="AS656" s="6" t="e">
        <f t="shared" si="484"/>
        <v>#VALUE!</v>
      </c>
      <c r="AT656" s="6" t="e">
        <f t="shared" si="485"/>
        <v>#VALUE!</v>
      </c>
      <c r="AU656" s="6" t="e">
        <f t="shared" si="486"/>
        <v>#VALUE!</v>
      </c>
      <c r="AV656" s="12">
        <f>IFERROR(VLOOKUP(K656,'prika 24h list'!A:B,2,FALSE),0)</f>
        <v>0</v>
      </c>
    </row>
    <row r="657" spans="1:48" ht="230.4" x14ac:dyDescent="0.3">
      <c r="A657" s="1" t="s">
        <v>658</v>
      </c>
      <c r="B657" s="1">
        <v>3128438</v>
      </c>
      <c r="C657" s="16" t="s">
        <v>1144</v>
      </c>
      <c r="D657" s="6">
        <f t="shared" si="444"/>
        <v>17</v>
      </c>
      <c r="E657" s="6" t="str">
        <f t="shared" si="445"/>
        <v>קף 12</v>
      </c>
      <c r="F657" s="6">
        <f t="shared" si="446"/>
        <v>3</v>
      </c>
      <c r="G657" s="6">
        <f t="shared" si="447"/>
        <v>5</v>
      </c>
      <c r="H657" s="6">
        <f t="shared" si="448"/>
        <v>12</v>
      </c>
      <c r="I657" s="6">
        <f t="shared" si="449"/>
        <v>21</v>
      </c>
      <c r="J657" s="6">
        <f t="shared" si="450"/>
        <v>241</v>
      </c>
      <c r="K657" s="9" t="str">
        <f t="shared" si="451"/>
        <v>פריקה וטעינה רציפה מותרת לכלי רכב המוגדרים ברישיונם "משא" "מסחרי" ו"אחוד" בימי א' עד ה' מ 07:00 עד 16:00 ו' וערבי חג מ 07:00 עד 13:00 ביתר הימים והשעות החניה במקום החניה הראשון הצמוד לתמרור זה מיועד לרכב הנושא תג נכה בלבד</v>
      </c>
      <c r="L657" s="6">
        <f t="shared" si="452"/>
        <v>80</v>
      </c>
      <c r="M657" s="6">
        <f t="shared" si="453"/>
        <v>93</v>
      </c>
      <c r="N657" s="6" t="str">
        <f t="shared" si="454"/>
        <v>07:00</v>
      </c>
      <c r="O657" s="6">
        <f t="shared" si="455"/>
        <v>102</v>
      </c>
      <c r="P657" s="6" t="str">
        <f t="shared" si="456"/>
        <v>16:00</v>
      </c>
      <c r="Q657" s="6">
        <f t="shared" si="457"/>
        <v>107</v>
      </c>
      <c r="R657" s="6" t="str">
        <f t="shared" si="458"/>
        <v>00 ו'</v>
      </c>
      <c r="S657" s="6" t="e">
        <f t="shared" si="459"/>
        <v>#VALUE!</v>
      </c>
      <c r="T657" s="6" t="e">
        <f t="shared" si="460"/>
        <v>#VALUE!</v>
      </c>
      <c r="U657" s="6" t="e">
        <f t="shared" si="461"/>
        <v>#VALUE!</v>
      </c>
      <c r="V657" s="6" t="e">
        <f t="shared" si="462"/>
        <v>#VALUE!</v>
      </c>
      <c r="W657" s="6" t="e">
        <f t="shared" si="463"/>
        <v>#VALUE!</v>
      </c>
      <c r="X657" s="6" t="e">
        <f t="shared" si="464"/>
        <v>#VALUE!</v>
      </c>
      <c r="Y657" s="6" t="e">
        <f t="shared" si="465"/>
        <v>#VALUE!</v>
      </c>
      <c r="Z657" s="6" t="e">
        <f t="shared" si="466"/>
        <v>#VALUE!</v>
      </c>
      <c r="AA657" s="6" t="e">
        <f t="shared" si="467"/>
        <v>#VALUE!</v>
      </c>
      <c r="AB657" s="6">
        <f t="shared" si="468"/>
        <v>221</v>
      </c>
      <c r="AC657" s="6" t="e">
        <f t="shared" si="469"/>
        <v>#VALUE!</v>
      </c>
      <c r="AD657" s="6" t="e">
        <f t="shared" si="470"/>
        <v>#VALUE!</v>
      </c>
      <c r="AE657" s="6" t="e">
        <f t="shared" si="471"/>
        <v>#VALUE!</v>
      </c>
      <c r="AF657" s="6" t="e">
        <f t="shared" si="472"/>
        <v>#VALUE!</v>
      </c>
      <c r="AG657" s="6" t="e">
        <f t="shared" si="473"/>
        <v>#VALUE!</v>
      </c>
      <c r="AH657" s="6"/>
      <c r="AI657" s="6">
        <f t="shared" si="474"/>
        <v>105</v>
      </c>
      <c r="AJ657" s="6" t="str">
        <f t="shared" si="475"/>
        <v>ו' וערבי חג מ 07:00 עד 13:00 ביתר הימים והשעות החניה במקום החניה הראשון הצמוד לתמרור זה מיועד לרכב הנושא תג נכה בלבד</v>
      </c>
      <c r="AK657" s="6">
        <f t="shared" si="476"/>
        <v>1</v>
      </c>
      <c r="AL657" s="6">
        <f t="shared" si="477"/>
        <v>17</v>
      </c>
      <c r="AM657" s="6" t="str">
        <f t="shared" si="478"/>
        <v>07:00</v>
      </c>
      <c r="AN657" s="6">
        <f t="shared" si="479"/>
        <v>26</v>
      </c>
      <c r="AO657" s="6" t="str">
        <f t="shared" si="480"/>
        <v>13:00</v>
      </c>
      <c r="AP657" s="6">
        <f t="shared" si="481"/>
        <v>116</v>
      </c>
      <c r="AQ657" s="6" t="str">
        <f t="shared" si="482"/>
        <v>00 ביתר הימים והשעות החניה במקום החניה הראשון הצמוד לתמרור זה מיועד לרכב הנושא תג נכה בלבד</v>
      </c>
      <c r="AR657" s="6" t="e">
        <f t="shared" si="483"/>
        <v>#VALUE!</v>
      </c>
      <c r="AS657" s="6" t="e">
        <f t="shared" si="484"/>
        <v>#VALUE!</v>
      </c>
      <c r="AT657" s="6" t="e">
        <f t="shared" si="485"/>
        <v>#VALUE!</v>
      </c>
      <c r="AU657" s="6" t="e">
        <f t="shared" si="486"/>
        <v>#VALUE!</v>
      </c>
      <c r="AV657" s="12">
        <f>IFERROR(VLOOKUP(K657,'prika 24h list'!A:B,2,FALSE),0)</f>
        <v>0</v>
      </c>
    </row>
    <row r="658" spans="1:48" ht="144" x14ac:dyDescent="0.3">
      <c r="A658" s="1" t="s">
        <v>659</v>
      </c>
      <c r="B658" s="1">
        <v>3128525</v>
      </c>
      <c r="C658" s="16" t="s">
        <v>1145</v>
      </c>
      <c r="D658" s="6">
        <f t="shared" si="444"/>
        <v>11</v>
      </c>
      <c r="E658" s="6" t="str">
        <f t="shared" si="445"/>
        <v>__ 25</v>
      </c>
      <c r="F658" s="6">
        <f t="shared" si="446"/>
        <v>3</v>
      </c>
      <c r="G658" s="6">
        <f t="shared" si="447"/>
        <v>5</v>
      </c>
      <c r="H658" s="6">
        <f t="shared" si="448"/>
        <v>25</v>
      </c>
      <c r="I658" s="6">
        <f t="shared" si="449"/>
        <v>15</v>
      </c>
      <c r="J658" s="6">
        <f t="shared" si="450"/>
        <v>195</v>
      </c>
      <c r="K658" s="9" t="str">
        <f t="shared" si="451"/>
        <v>פריקה וטעינה רציפה מותרת לכלי רכב המוגדרים ברשיונם "משא", "מסחרי", ו"אחוד" בלבד בימים א' עד ה' מ 09:30 עד 21:00 ביתר השעות והימים החניה מותרת לכל סוגי הרכב רכב חונה בניגוד לחוק יגרר</v>
      </c>
      <c r="L658" s="6">
        <f t="shared" si="452"/>
        <v>87</v>
      </c>
      <c r="M658" s="6">
        <f t="shared" si="453"/>
        <v>100</v>
      </c>
      <c r="N658" s="6" t="str">
        <f t="shared" si="454"/>
        <v>09:30</v>
      </c>
      <c r="O658" s="6">
        <f t="shared" si="455"/>
        <v>109</v>
      </c>
      <c r="P658" s="6" t="str">
        <f t="shared" si="456"/>
        <v>21:00</v>
      </c>
      <c r="Q658" s="6">
        <f t="shared" si="457"/>
        <v>181</v>
      </c>
      <c r="R658" s="6" t="str">
        <f t="shared" si="458"/>
        <v>00 ביתר השעות והימים החניה מותרת לכל סוגי הרכב רכב חונה בניגוד לחוק יגרר</v>
      </c>
      <c r="S658" s="6" t="e">
        <f t="shared" si="459"/>
        <v>#VALUE!</v>
      </c>
      <c r="T658" s="6" t="e">
        <f t="shared" si="460"/>
        <v>#VALUE!</v>
      </c>
      <c r="U658" s="6" t="e">
        <f t="shared" si="461"/>
        <v>#VALUE!</v>
      </c>
      <c r="V658" s="6" t="e">
        <f t="shared" si="462"/>
        <v>#VALUE!</v>
      </c>
      <c r="W658" s="6" t="e">
        <f t="shared" si="463"/>
        <v>#VALUE!</v>
      </c>
      <c r="X658" s="6" t="e">
        <f t="shared" si="464"/>
        <v>#VALUE!</v>
      </c>
      <c r="Y658" s="6" t="e">
        <f t="shared" si="465"/>
        <v>#VALUE!</v>
      </c>
      <c r="Z658" s="6" t="e">
        <f t="shared" si="466"/>
        <v>#VALUE!</v>
      </c>
      <c r="AA658" s="6" t="e">
        <f t="shared" si="467"/>
        <v>#VALUE!</v>
      </c>
      <c r="AB658" s="6">
        <f t="shared" si="468"/>
        <v>181</v>
      </c>
      <c r="AC658" s="6" t="e">
        <f t="shared" si="469"/>
        <v>#VALUE!</v>
      </c>
      <c r="AD658" s="6" t="e">
        <f t="shared" si="470"/>
        <v>#VALUE!</v>
      </c>
      <c r="AE658" s="6" t="e">
        <f t="shared" si="471"/>
        <v>#VALUE!</v>
      </c>
      <c r="AF658" s="6" t="e">
        <f t="shared" si="472"/>
        <v>#VALUE!</v>
      </c>
      <c r="AG658" s="6" t="e">
        <f t="shared" si="473"/>
        <v>#VALUE!</v>
      </c>
      <c r="AH658" s="6"/>
      <c r="AI658" s="6">
        <f t="shared" si="474"/>
        <v>179</v>
      </c>
      <c r="AJ658" s="6" t="str">
        <f t="shared" si="475"/>
        <v>רר</v>
      </c>
      <c r="AK658" s="6" t="e">
        <f t="shared" si="476"/>
        <v>#VALUE!</v>
      </c>
      <c r="AL658" s="6" t="e">
        <f t="shared" si="477"/>
        <v>#VALUE!</v>
      </c>
      <c r="AM658" s="6" t="e">
        <f t="shared" si="478"/>
        <v>#VALUE!</v>
      </c>
      <c r="AN658" s="6" t="e">
        <f t="shared" si="479"/>
        <v>#VALUE!</v>
      </c>
      <c r="AO658" s="6" t="e">
        <f t="shared" si="480"/>
        <v>#VALUE!</v>
      </c>
      <c r="AP658" s="6">
        <f t="shared" si="481"/>
        <v>2</v>
      </c>
      <c r="AQ658" s="6" t="e">
        <f t="shared" si="482"/>
        <v>#VALUE!</v>
      </c>
      <c r="AR658" s="6" t="e">
        <f t="shared" si="483"/>
        <v>#VALUE!</v>
      </c>
      <c r="AS658" s="6" t="e">
        <f t="shared" si="484"/>
        <v>#VALUE!</v>
      </c>
      <c r="AT658" s="6" t="e">
        <f t="shared" si="485"/>
        <v>#VALUE!</v>
      </c>
      <c r="AU658" s="6" t="e">
        <f t="shared" si="486"/>
        <v>#VALUE!</v>
      </c>
      <c r="AV658" s="12">
        <f>IFERROR(VLOOKUP(K658,'prika 24h list'!A:B,2,FALSE),0)</f>
        <v>0</v>
      </c>
    </row>
    <row r="659" spans="1:48" ht="230.4" x14ac:dyDescent="0.3">
      <c r="A659" s="1" t="s">
        <v>660</v>
      </c>
      <c r="B659" s="1">
        <v>3128630</v>
      </c>
      <c r="C659" s="16" t="s">
        <v>1146</v>
      </c>
      <c r="D659" s="6">
        <f t="shared" si="444"/>
        <v>17</v>
      </c>
      <c r="E659" s="6" t="str">
        <f t="shared" si="445"/>
        <v>קף 22</v>
      </c>
      <c r="F659" s="6">
        <f t="shared" si="446"/>
        <v>3</v>
      </c>
      <c r="G659" s="6">
        <f t="shared" si="447"/>
        <v>5</v>
      </c>
      <c r="H659" s="6">
        <f t="shared" si="448"/>
        <v>22</v>
      </c>
      <c r="I659" s="6">
        <f t="shared" si="449"/>
        <v>21</v>
      </c>
      <c r="J659" s="6">
        <f t="shared" si="450"/>
        <v>246</v>
      </c>
      <c r="K659" s="9" t="str">
        <f t="shared" si="451"/>
        <v>פריקה וטעינה רציפה מותרת לכלי רכב המוגדרים ברישיונם "משא" "מסחרי" ו"אחוד" בימי א' עד ה' מ 09:00 עד 16:00 ימים ו' וערבי חג מ 09:00 עד 13:30 ביתר הימים והשעות החניה במקום החניה הראשון הצמוד לתמרור זה מיועד לרכב הנושא תג נכה בלבד</v>
      </c>
      <c r="L659" s="6">
        <f t="shared" si="452"/>
        <v>80</v>
      </c>
      <c r="M659" s="6">
        <f t="shared" si="453"/>
        <v>93</v>
      </c>
      <c r="N659" s="6" t="str">
        <f t="shared" si="454"/>
        <v>09:00</v>
      </c>
      <c r="O659" s="6">
        <f t="shared" si="455"/>
        <v>102</v>
      </c>
      <c r="P659" s="6" t="str">
        <f t="shared" si="456"/>
        <v>16:00</v>
      </c>
      <c r="Q659" s="6">
        <f t="shared" si="457"/>
        <v>112</v>
      </c>
      <c r="R659" s="6" t="str">
        <f t="shared" si="458"/>
        <v>00 ימים ו'</v>
      </c>
      <c r="S659" s="6" t="e">
        <f t="shared" si="459"/>
        <v>#VALUE!</v>
      </c>
      <c r="T659" s="6" t="e">
        <f t="shared" si="460"/>
        <v>#VALUE!</v>
      </c>
      <c r="U659" s="6" t="e">
        <f t="shared" si="461"/>
        <v>#VALUE!</v>
      </c>
      <c r="V659" s="6" t="e">
        <f t="shared" si="462"/>
        <v>#VALUE!</v>
      </c>
      <c r="W659" s="6" t="e">
        <f t="shared" si="463"/>
        <v>#VALUE!</v>
      </c>
      <c r="X659" s="6" t="e">
        <f t="shared" si="464"/>
        <v>#VALUE!</v>
      </c>
      <c r="Y659" s="6" t="e">
        <f t="shared" si="465"/>
        <v>#VALUE!</v>
      </c>
      <c r="Z659" s="6" t="e">
        <f t="shared" si="466"/>
        <v>#VALUE!</v>
      </c>
      <c r="AA659" s="6" t="e">
        <f t="shared" si="467"/>
        <v>#VALUE!</v>
      </c>
      <c r="AB659" s="6">
        <f t="shared" si="468"/>
        <v>226</v>
      </c>
      <c r="AC659" s="6" t="e">
        <f t="shared" si="469"/>
        <v>#VALUE!</v>
      </c>
      <c r="AD659" s="6" t="e">
        <f t="shared" si="470"/>
        <v>#VALUE!</v>
      </c>
      <c r="AE659" s="6" t="e">
        <f t="shared" si="471"/>
        <v>#VALUE!</v>
      </c>
      <c r="AF659" s="6" t="e">
        <f t="shared" si="472"/>
        <v>#VALUE!</v>
      </c>
      <c r="AG659" s="6" t="e">
        <f t="shared" si="473"/>
        <v>#VALUE!</v>
      </c>
      <c r="AH659" s="6"/>
      <c r="AI659" s="6">
        <f t="shared" si="474"/>
        <v>110</v>
      </c>
      <c r="AJ659" s="6" t="str">
        <f t="shared" si="475"/>
        <v>ו' וערבי חג מ 09:00 עד 13:30 ביתר הימים והשעות החניה במקום החניה הראשון הצמוד לתמרור זה מיועד לרכב הנושא תג נכה בלבד</v>
      </c>
      <c r="AK659" s="6">
        <f t="shared" si="476"/>
        <v>1</v>
      </c>
      <c r="AL659" s="6">
        <f t="shared" si="477"/>
        <v>17</v>
      </c>
      <c r="AM659" s="6" t="str">
        <f t="shared" si="478"/>
        <v>09:00</v>
      </c>
      <c r="AN659" s="6">
        <f t="shared" si="479"/>
        <v>26</v>
      </c>
      <c r="AO659" s="6" t="str">
        <f t="shared" si="480"/>
        <v>13:30</v>
      </c>
      <c r="AP659" s="6">
        <f t="shared" si="481"/>
        <v>116</v>
      </c>
      <c r="AQ659" s="6" t="str">
        <f t="shared" si="482"/>
        <v>30 ביתר הימים והשעות החניה במקום החניה הראשון הצמוד לתמרור זה מיועד לרכב הנושא תג נכה בלבד</v>
      </c>
      <c r="AR659" s="6" t="e">
        <f t="shared" si="483"/>
        <v>#VALUE!</v>
      </c>
      <c r="AS659" s="6" t="e">
        <f t="shared" si="484"/>
        <v>#VALUE!</v>
      </c>
      <c r="AT659" s="6" t="e">
        <f t="shared" si="485"/>
        <v>#VALUE!</v>
      </c>
      <c r="AU659" s="6" t="e">
        <f t="shared" si="486"/>
        <v>#VALUE!</v>
      </c>
      <c r="AV659" s="12">
        <f>IFERROR(VLOOKUP(K659,'prika 24h list'!A:B,2,FALSE),0)</f>
        <v>0</v>
      </c>
    </row>
    <row r="660" spans="1:48" ht="115.2" x14ac:dyDescent="0.3">
      <c r="A660" s="1" t="s">
        <v>661</v>
      </c>
      <c r="B660" s="1">
        <v>3128834</v>
      </c>
      <c r="C660" s="16" t="s">
        <v>1147</v>
      </c>
      <c r="D660" s="6" t="e">
        <f t="shared" si="444"/>
        <v>#VALUE!</v>
      </c>
      <c r="E660" s="6" t="e">
        <f t="shared" si="445"/>
        <v>#VALUE!</v>
      </c>
      <c r="F660" s="6" t="e">
        <f t="shared" si="446"/>
        <v>#VALUE!</v>
      </c>
      <c r="G660" s="6" t="e">
        <f t="shared" si="447"/>
        <v>#VALUE!</v>
      </c>
      <c r="H660" s="6" t="e">
        <f t="shared" si="448"/>
        <v>#VALUE!</v>
      </c>
      <c r="I660" s="6">
        <f t="shared" si="449"/>
        <v>8</v>
      </c>
      <c r="J660" s="6">
        <f t="shared" si="450"/>
        <v>168</v>
      </c>
      <c r="K660" s="9" t="str">
        <f t="shared" si="451"/>
        <v>פריקה וטעינה רציפה מותרת לכלי רכב המוגדרים ברשיונם "משא", "מסחרי", ו"אחוד" בלבד בימים א' עד ו' מ 06:00 עד 10:00 ביתר הימים והשעות החניה אסורה החניה כולל לרכב נכה</v>
      </c>
      <c r="L660" s="6" t="e">
        <f t="shared" si="452"/>
        <v>#VALUE!</v>
      </c>
      <c r="M660" s="6" t="e">
        <f t="shared" si="453"/>
        <v>#VALUE!</v>
      </c>
      <c r="N660" s="6" t="e">
        <f t="shared" si="454"/>
        <v>#VALUE!</v>
      </c>
      <c r="O660" s="6" t="e">
        <f t="shared" si="455"/>
        <v>#VALUE!</v>
      </c>
      <c r="P660" s="6" t="e">
        <f t="shared" si="456"/>
        <v>#VALUE!</v>
      </c>
      <c r="Q660" s="6">
        <f t="shared" si="457"/>
        <v>161</v>
      </c>
      <c r="R660" s="6" t="e">
        <f t="shared" si="458"/>
        <v>#VALUE!</v>
      </c>
      <c r="S660" s="6" t="e">
        <f t="shared" si="459"/>
        <v>#VALUE!</v>
      </c>
      <c r="T660" s="6" t="e">
        <f t="shared" si="460"/>
        <v>#VALUE!</v>
      </c>
      <c r="U660" s="6" t="e">
        <f t="shared" si="461"/>
        <v>#VALUE!</v>
      </c>
      <c r="V660" s="6" t="e">
        <f t="shared" si="462"/>
        <v>#VALUE!</v>
      </c>
      <c r="W660" s="6">
        <f t="shared" si="463"/>
        <v>87</v>
      </c>
      <c r="X660" s="6">
        <f t="shared" si="464"/>
        <v>100</v>
      </c>
      <c r="Y660" s="6" t="str">
        <f t="shared" si="465"/>
        <v>06:00</v>
      </c>
      <c r="Z660" s="6">
        <f t="shared" si="466"/>
        <v>109</v>
      </c>
      <c r="AA660" s="6" t="str">
        <f t="shared" si="467"/>
        <v>10:00</v>
      </c>
      <c r="AB660" s="6">
        <f t="shared" si="468"/>
        <v>161</v>
      </c>
      <c r="AC660" s="6" t="str">
        <f t="shared" si="469"/>
        <v>00 ביתר הימים והשעות החניה אסורה החניה כולל לרכב נכה</v>
      </c>
      <c r="AD660" s="6" t="e">
        <f t="shared" si="470"/>
        <v>#VALUE!</v>
      </c>
      <c r="AE660" s="6" t="e">
        <f t="shared" si="471"/>
        <v>#VALUE!</v>
      </c>
      <c r="AF660" s="6" t="e">
        <f t="shared" si="472"/>
        <v>#VALUE!</v>
      </c>
      <c r="AG660" s="6" t="e">
        <f t="shared" si="473"/>
        <v>#VALUE!</v>
      </c>
      <c r="AH660" s="6"/>
      <c r="AI660" s="6">
        <f t="shared" si="474"/>
        <v>159</v>
      </c>
      <c r="AJ660" s="6" t="str">
        <f t="shared" si="475"/>
        <v>כה</v>
      </c>
      <c r="AK660" s="6" t="e">
        <f t="shared" si="476"/>
        <v>#VALUE!</v>
      </c>
      <c r="AL660" s="6" t="e">
        <f t="shared" si="477"/>
        <v>#VALUE!</v>
      </c>
      <c r="AM660" s="6" t="e">
        <f t="shared" si="478"/>
        <v>#VALUE!</v>
      </c>
      <c r="AN660" s="6" t="e">
        <f t="shared" si="479"/>
        <v>#VALUE!</v>
      </c>
      <c r="AO660" s="6" t="e">
        <f t="shared" si="480"/>
        <v>#VALUE!</v>
      </c>
      <c r="AP660" s="6">
        <f t="shared" si="481"/>
        <v>2</v>
      </c>
      <c r="AQ660" s="6" t="e">
        <f t="shared" si="482"/>
        <v>#VALUE!</v>
      </c>
      <c r="AR660" s="6" t="e">
        <f t="shared" si="483"/>
        <v>#VALUE!</v>
      </c>
      <c r="AS660" s="6" t="e">
        <f t="shared" si="484"/>
        <v>#VALUE!</v>
      </c>
      <c r="AT660" s="6" t="e">
        <f t="shared" si="485"/>
        <v>#VALUE!</v>
      </c>
      <c r="AU660" s="6" t="e">
        <f t="shared" si="486"/>
        <v>#VALUE!</v>
      </c>
      <c r="AV660" s="12">
        <f>IFERROR(VLOOKUP(K660,'prika 24h list'!A:B,2,FALSE),0)</f>
        <v>0</v>
      </c>
    </row>
    <row r="661" spans="1:48" ht="43.2" x14ac:dyDescent="0.3">
      <c r="A661" s="1" t="s">
        <v>662</v>
      </c>
      <c r="B661" s="1">
        <v>3128991</v>
      </c>
      <c r="C661" s="16" t="s">
        <v>1148</v>
      </c>
      <c r="D661" s="6">
        <f t="shared" si="444"/>
        <v>17</v>
      </c>
      <c r="E661" s="6" t="str">
        <f t="shared" si="445"/>
        <v>קף 20</v>
      </c>
      <c r="F661" s="6">
        <f t="shared" si="446"/>
        <v>3</v>
      </c>
      <c r="G661" s="6">
        <f t="shared" si="447"/>
        <v>5</v>
      </c>
      <c r="H661" s="6">
        <f t="shared" si="448"/>
        <v>20</v>
      </c>
      <c r="I661" s="6">
        <f t="shared" si="449"/>
        <v>27</v>
      </c>
      <c r="J661" s="6">
        <f t="shared" si="450"/>
        <v>113</v>
      </c>
      <c r="K661" s="9" t="str">
        <f t="shared" si="451"/>
        <v>פריקה וטעינה רציפה לכלי רכב המוגדרים ברשיונם "משא", "מסחרי", ו"אחוד" בלבד 24 שעות ביממה</v>
      </c>
      <c r="L661" s="6" t="e">
        <f t="shared" si="452"/>
        <v>#VALUE!</v>
      </c>
      <c r="M661" s="6" t="e">
        <f t="shared" si="453"/>
        <v>#VALUE!</v>
      </c>
      <c r="N661" s="6" t="e">
        <f t="shared" si="454"/>
        <v>#VALUE!</v>
      </c>
      <c r="O661" s="6" t="e">
        <f t="shared" si="455"/>
        <v>#VALUE!</v>
      </c>
      <c r="P661" s="6" t="e">
        <f t="shared" si="456"/>
        <v>#VALUE!</v>
      </c>
      <c r="Q661" s="6">
        <f t="shared" si="457"/>
        <v>87</v>
      </c>
      <c r="R661" s="6" t="e">
        <f t="shared" si="458"/>
        <v>#VALUE!</v>
      </c>
      <c r="S661" s="6" t="e">
        <f t="shared" si="459"/>
        <v>#VALUE!</v>
      </c>
      <c r="T661" s="6" t="e">
        <f t="shared" si="460"/>
        <v>#VALUE!</v>
      </c>
      <c r="U661" s="6" t="e">
        <f t="shared" si="461"/>
        <v>#VALUE!</v>
      </c>
      <c r="V661" s="6" t="e">
        <f t="shared" si="462"/>
        <v>#VALUE!</v>
      </c>
      <c r="W661" s="6" t="e">
        <f t="shared" si="463"/>
        <v>#VALUE!</v>
      </c>
      <c r="X661" s="6" t="e">
        <f t="shared" si="464"/>
        <v>#VALUE!</v>
      </c>
      <c r="Y661" s="6" t="e">
        <f t="shared" si="465"/>
        <v>#VALUE!</v>
      </c>
      <c r="Z661" s="6" t="e">
        <f t="shared" si="466"/>
        <v>#VALUE!</v>
      </c>
      <c r="AA661" s="6" t="e">
        <f t="shared" si="467"/>
        <v>#VALUE!</v>
      </c>
      <c r="AB661" s="6">
        <f t="shared" si="468"/>
        <v>87</v>
      </c>
      <c r="AC661" s="6" t="e">
        <f t="shared" si="469"/>
        <v>#VALUE!</v>
      </c>
      <c r="AD661" s="6" t="e">
        <f t="shared" si="470"/>
        <v>#VALUE!</v>
      </c>
      <c r="AE661" s="6" t="e">
        <f t="shared" si="471"/>
        <v>#VALUE!</v>
      </c>
      <c r="AF661" s="6" t="e">
        <f t="shared" si="472"/>
        <v>#VALUE!</v>
      </c>
      <c r="AG661" s="6" t="e">
        <f t="shared" si="473"/>
        <v>#VALUE!</v>
      </c>
      <c r="AH661" s="6"/>
      <c r="AI661" s="6">
        <f t="shared" si="474"/>
        <v>85</v>
      </c>
      <c r="AJ661" s="6" t="str">
        <f t="shared" si="475"/>
        <v>מה</v>
      </c>
      <c r="AK661" s="6" t="e">
        <f t="shared" si="476"/>
        <v>#VALUE!</v>
      </c>
      <c r="AL661" s="6" t="e">
        <f t="shared" si="477"/>
        <v>#VALUE!</v>
      </c>
      <c r="AM661" s="6" t="e">
        <f t="shared" si="478"/>
        <v>#VALUE!</v>
      </c>
      <c r="AN661" s="6" t="e">
        <f t="shared" si="479"/>
        <v>#VALUE!</v>
      </c>
      <c r="AO661" s="6" t="e">
        <f t="shared" si="480"/>
        <v>#VALUE!</v>
      </c>
      <c r="AP661" s="6">
        <f t="shared" si="481"/>
        <v>2</v>
      </c>
      <c r="AQ661" s="6" t="e">
        <f t="shared" si="482"/>
        <v>#VALUE!</v>
      </c>
      <c r="AR661" s="6" t="e">
        <f t="shared" si="483"/>
        <v>#VALUE!</v>
      </c>
      <c r="AS661" s="6" t="e">
        <f t="shared" si="484"/>
        <v>#VALUE!</v>
      </c>
      <c r="AT661" s="6" t="e">
        <f t="shared" si="485"/>
        <v>#VALUE!</v>
      </c>
      <c r="AU661" s="6" t="e">
        <f t="shared" si="486"/>
        <v>#VALUE!</v>
      </c>
      <c r="AV661" s="12">
        <f>IFERROR(VLOOKUP(K661,'prika 24h list'!A:B,2,FALSE),0)</f>
        <v>0</v>
      </c>
    </row>
    <row r="662" spans="1:48" ht="230.4" x14ac:dyDescent="0.3">
      <c r="A662" s="1" t="s">
        <v>663</v>
      </c>
      <c r="B662" s="1">
        <v>3129026</v>
      </c>
      <c r="C662" s="16" t="s">
        <v>841</v>
      </c>
      <c r="D662" s="6">
        <f t="shared" si="444"/>
        <v>17</v>
      </c>
      <c r="E662" s="6" t="str">
        <f t="shared" si="445"/>
        <v>קף 12</v>
      </c>
      <c r="F662" s="6">
        <f t="shared" si="446"/>
        <v>3</v>
      </c>
      <c r="G662" s="6">
        <f t="shared" si="447"/>
        <v>5</v>
      </c>
      <c r="H662" s="6">
        <f t="shared" si="448"/>
        <v>12</v>
      </c>
      <c r="I662" s="6">
        <f t="shared" si="449"/>
        <v>21</v>
      </c>
      <c r="J662" s="6">
        <f t="shared" si="450"/>
        <v>241</v>
      </c>
      <c r="K662" s="9" t="str">
        <f t="shared" si="451"/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662" s="6">
        <f t="shared" si="452"/>
        <v>80</v>
      </c>
      <c r="M662" s="6">
        <f t="shared" si="453"/>
        <v>93</v>
      </c>
      <c r="N662" s="6" t="str">
        <f t="shared" si="454"/>
        <v>09:00</v>
      </c>
      <c r="O662" s="6">
        <f t="shared" si="455"/>
        <v>102</v>
      </c>
      <c r="P662" s="6" t="str">
        <f t="shared" si="456"/>
        <v>15:00</v>
      </c>
      <c r="Q662" s="6">
        <f t="shared" si="457"/>
        <v>107</v>
      </c>
      <c r="R662" s="6" t="str">
        <f t="shared" si="458"/>
        <v>00 ו'</v>
      </c>
      <c r="S662" s="6" t="e">
        <f t="shared" si="459"/>
        <v>#VALUE!</v>
      </c>
      <c r="T662" s="6" t="e">
        <f t="shared" si="460"/>
        <v>#VALUE!</v>
      </c>
      <c r="U662" s="6" t="e">
        <f t="shared" si="461"/>
        <v>#VALUE!</v>
      </c>
      <c r="V662" s="6" t="e">
        <f t="shared" si="462"/>
        <v>#VALUE!</v>
      </c>
      <c r="W662" s="6" t="e">
        <f t="shared" si="463"/>
        <v>#VALUE!</v>
      </c>
      <c r="X662" s="6" t="e">
        <f t="shared" si="464"/>
        <v>#VALUE!</v>
      </c>
      <c r="Y662" s="6" t="e">
        <f t="shared" si="465"/>
        <v>#VALUE!</v>
      </c>
      <c r="Z662" s="6" t="e">
        <f t="shared" si="466"/>
        <v>#VALUE!</v>
      </c>
      <c r="AA662" s="6" t="e">
        <f t="shared" si="467"/>
        <v>#VALUE!</v>
      </c>
      <c r="AB662" s="6">
        <f t="shared" si="468"/>
        <v>221</v>
      </c>
      <c r="AC662" s="6" t="e">
        <f t="shared" si="469"/>
        <v>#VALUE!</v>
      </c>
      <c r="AD662" s="6" t="e">
        <f t="shared" si="470"/>
        <v>#VALUE!</v>
      </c>
      <c r="AE662" s="6" t="e">
        <f t="shared" si="471"/>
        <v>#VALUE!</v>
      </c>
      <c r="AF662" s="6" t="e">
        <f t="shared" si="472"/>
        <v>#VALUE!</v>
      </c>
      <c r="AG662" s="6" t="e">
        <f t="shared" si="473"/>
        <v>#VALUE!</v>
      </c>
      <c r="AH662" s="6"/>
      <c r="AI662" s="6">
        <f t="shared" si="474"/>
        <v>105</v>
      </c>
      <c r="AJ662" s="6" t="str">
        <f t="shared" si="475"/>
        <v>ו' וערבי חג מ 09:00 עד 13:00 ביתר הימים והשעות החניה במקום החניה הראשון הצמוד לתמרור זה מיועד לרכב הנושא תג נכה בלבד</v>
      </c>
      <c r="AK662" s="6">
        <f t="shared" si="476"/>
        <v>1</v>
      </c>
      <c r="AL662" s="6">
        <f t="shared" si="477"/>
        <v>17</v>
      </c>
      <c r="AM662" s="6" t="str">
        <f t="shared" si="478"/>
        <v>09:00</v>
      </c>
      <c r="AN662" s="6">
        <f t="shared" si="479"/>
        <v>26</v>
      </c>
      <c r="AO662" s="6" t="str">
        <f t="shared" si="480"/>
        <v>13:00</v>
      </c>
      <c r="AP662" s="6">
        <f t="shared" si="481"/>
        <v>116</v>
      </c>
      <c r="AQ662" s="6" t="str">
        <f t="shared" si="482"/>
        <v>00 ביתר הימים והשעות החניה במקום החניה הראשון הצמוד לתמרור זה מיועד לרכב הנושא תג נכה בלבד</v>
      </c>
      <c r="AR662" s="6" t="e">
        <f t="shared" si="483"/>
        <v>#VALUE!</v>
      </c>
      <c r="AS662" s="6" t="e">
        <f t="shared" si="484"/>
        <v>#VALUE!</v>
      </c>
      <c r="AT662" s="6" t="e">
        <f t="shared" si="485"/>
        <v>#VALUE!</v>
      </c>
      <c r="AU662" s="6" t="e">
        <f t="shared" si="486"/>
        <v>#VALUE!</v>
      </c>
      <c r="AV662" s="12">
        <f>IFERROR(VLOOKUP(K662,'prika 24h list'!A:B,2,FALSE),0)</f>
        <v>0</v>
      </c>
    </row>
    <row r="663" spans="1:48" ht="201.6" x14ac:dyDescent="0.3">
      <c r="A663" s="1" t="s">
        <v>664</v>
      </c>
      <c r="B663" s="1">
        <v>3129029</v>
      </c>
      <c r="C663" s="16" t="s">
        <v>1149</v>
      </c>
      <c r="D663" s="6">
        <f t="shared" si="444"/>
        <v>17</v>
      </c>
      <c r="E663" s="6" t="str">
        <f t="shared" si="445"/>
        <v>קף 26</v>
      </c>
      <c r="F663" s="6">
        <f t="shared" si="446"/>
        <v>3</v>
      </c>
      <c r="G663" s="6">
        <f t="shared" si="447"/>
        <v>5</v>
      </c>
      <c r="H663" s="6">
        <f t="shared" si="448"/>
        <v>26</v>
      </c>
      <c r="I663" s="6">
        <f t="shared" si="449"/>
        <v>21</v>
      </c>
      <c r="J663" s="6">
        <f t="shared" si="450"/>
        <v>222</v>
      </c>
      <c r="K663" s="9" t="str">
        <f t="shared" si="451"/>
        <v>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v>
      </c>
      <c r="L663" s="6">
        <f t="shared" si="452"/>
        <v>80</v>
      </c>
      <c r="M663" s="6">
        <f t="shared" si="453"/>
        <v>93</v>
      </c>
      <c r="N663" s="6" t="str">
        <f t="shared" si="454"/>
        <v>07:00</v>
      </c>
      <c r="O663" s="6">
        <f t="shared" si="455"/>
        <v>102</v>
      </c>
      <c r="P663" s="6" t="str">
        <f t="shared" si="456"/>
        <v>14:00</v>
      </c>
      <c r="Q663" s="6">
        <f t="shared" si="457"/>
        <v>202</v>
      </c>
      <c r="R663" s="6" t="str">
        <f t="shared" si="458"/>
        <v>00 ביתר הימים והשעות החניה בשני מקומות החניה הראשונים הצמודים לתמרור זה מיועד לרכב הנושא תג נכה בלבד</v>
      </c>
      <c r="S663" s="6" t="e">
        <f t="shared" si="459"/>
        <v>#VALUE!</v>
      </c>
      <c r="T663" s="6" t="e">
        <f t="shared" si="460"/>
        <v>#VALUE!</v>
      </c>
      <c r="U663" s="6" t="e">
        <f t="shared" si="461"/>
        <v>#VALUE!</v>
      </c>
      <c r="V663" s="6" t="e">
        <f t="shared" si="462"/>
        <v>#VALUE!</v>
      </c>
      <c r="W663" s="6" t="e">
        <f t="shared" si="463"/>
        <v>#VALUE!</v>
      </c>
      <c r="X663" s="6" t="e">
        <f t="shared" si="464"/>
        <v>#VALUE!</v>
      </c>
      <c r="Y663" s="6" t="e">
        <f t="shared" si="465"/>
        <v>#VALUE!</v>
      </c>
      <c r="Z663" s="6" t="e">
        <f t="shared" si="466"/>
        <v>#VALUE!</v>
      </c>
      <c r="AA663" s="6" t="e">
        <f t="shared" si="467"/>
        <v>#VALUE!</v>
      </c>
      <c r="AB663" s="6">
        <f t="shared" si="468"/>
        <v>202</v>
      </c>
      <c r="AC663" s="6" t="e">
        <f t="shared" si="469"/>
        <v>#VALUE!</v>
      </c>
      <c r="AD663" s="6" t="e">
        <f t="shared" si="470"/>
        <v>#VALUE!</v>
      </c>
      <c r="AE663" s="6" t="e">
        <f t="shared" si="471"/>
        <v>#VALUE!</v>
      </c>
      <c r="AF663" s="6" t="e">
        <f t="shared" si="472"/>
        <v>#VALUE!</v>
      </c>
      <c r="AG663" s="6" t="e">
        <f t="shared" si="473"/>
        <v>#VALUE!</v>
      </c>
      <c r="AH663" s="6"/>
      <c r="AI663" s="6">
        <f t="shared" si="474"/>
        <v>200</v>
      </c>
      <c r="AJ663" s="6" t="str">
        <f t="shared" si="475"/>
        <v>בד</v>
      </c>
      <c r="AK663" s="6" t="e">
        <f t="shared" si="476"/>
        <v>#VALUE!</v>
      </c>
      <c r="AL663" s="6" t="e">
        <f t="shared" si="477"/>
        <v>#VALUE!</v>
      </c>
      <c r="AM663" s="6" t="e">
        <f t="shared" si="478"/>
        <v>#VALUE!</v>
      </c>
      <c r="AN663" s="6" t="e">
        <f t="shared" si="479"/>
        <v>#VALUE!</v>
      </c>
      <c r="AO663" s="6" t="e">
        <f t="shared" si="480"/>
        <v>#VALUE!</v>
      </c>
      <c r="AP663" s="6">
        <f t="shared" si="481"/>
        <v>2</v>
      </c>
      <c r="AQ663" s="6" t="e">
        <f t="shared" si="482"/>
        <v>#VALUE!</v>
      </c>
      <c r="AR663" s="6" t="e">
        <f t="shared" si="483"/>
        <v>#VALUE!</v>
      </c>
      <c r="AS663" s="6" t="e">
        <f t="shared" si="484"/>
        <v>#VALUE!</v>
      </c>
      <c r="AT663" s="6" t="e">
        <f t="shared" si="485"/>
        <v>#VALUE!</v>
      </c>
      <c r="AU663" s="6" t="e">
        <f t="shared" si="486"/>
        <v>#VALUE!</v>
      </c>
      <c r="AV663" s="12">
        <f>IFERROR(VLOOKUP(K663,'prika 24h list'!A:B,2,FALSE),0)</f>
        <v>0</v>
      </c>
    </row>
    <row r="664" spans="1:48" ht="187.2" x14ac:dyDescent="0.3">
      <c r="A664" s="1" t="s">
        <v>665</v>
      </c>
      <c r="B664" s="1">
        <v>3129033</v>
      </c>
      <c r="C664" s="16" t="s">
        <v>847</v>
      </c>
      <c r="D664" s="6">
        <f t="shared" si="444"/>
        <v>17</v>
      </c>
      <c r="E664" s="6" t="str">
        <f t="shared" si="445"/>
        <v>קף 12</v>
      </c>
      <c r="F664" s="6">
        <f t="shared" si="446"/>
        <v>3</v>
      </c>
      <c r="G664" s="6">
        <f t="shared" si="447"/>
        <v>5</v>
      </c>
      <c r="H664" s="6">
        <f t="shared" si="448"/>
        <v>12</v>
      </c>
      <c r="I664" s="6">
        <f t="shared" si="449"/>
        <v>21</v>
      </c>
      <c r="J664" s="6">
        <f t="shared" si="450"/>
        <v>212</v>
      </c>
      <c r="K664" s="9" t="str">
        <f t="shared" si="451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64" s="6">
        <f t="shared" si="452"/>
        <v>80</v>
      </c>
      <c r="M664" s="6">
        <f t="shared" si="453"/>
        <v>93</v>
      </c>
      <c r="N664" s="6" t="str">
        <f t="shared" si="454"/>
        <v>08:00</v>
      </c>
      <c r="O664" s="6">
        <f t="shared" si="455"/>
        <v>102</v>
      </c>
      <c r="P664" s="6" t="str">
        <f t="shared" si="456"/>
        <v>17:00</v>
      </c>
      <c r="Q664" s="6">
        <f t="shared" si="457"/>
        <v>192</v>
      </c>
      <c r="R664" s="6" t="str">
        <f t="shared" si="458"/>
        <v>00 ביתר הימים והשעות החניה במקום החניה הראשון הצמוד לתמרור זה מיועד לרכב הנושא תג נכה בלבד</v>
      </c>
      <c r="S664" s="6" t="e">
        <f t="shared" si="459"/>
        <v>#VALUE!</v>
      </c>
      <c r="T664" s="6" t="e">
        <f t="shared" si="460"/>
        <v>#VALUE!</v>
      </c>
      <c r="U664" s="6" t="e">
        <f t="shared" si="461"/>
        <v>#VALUE!</v>
      </c>
      <c r="V664" s="6" t="e">
        <f t="shared" si="462"/>
        <v>#VALUE!</v>
      </c>
      <c r="W664" s="6" t="e">
        <f t="shared" si="463"/>
        <v>#VALUE!</v>
      </c>
      <c r="X664" s="6" t="e">
        <f t="shared" si="464"/>
        <v>#VALUE!</v>
      </c>
      <c r="Y664" s="6" t="e">
        <f t="shared" si="465"/>
        <v>#VALUE!</v>
      </c>
      <c r="Z664" s="6" t="e">
        <f t="shared" si="466"/>
        <v>#VALUE!</v>
      </c>
      <c r="AA664" s="6" t="e">
        <f t="shared" si="467"/>
        <v>#VALUE!</v>
      </c>
      <c r="AB664" s="6">
        <f t="shared" si="468"/>
        <v>192</v>
      </c>
      <c r="AC664" s="6" t="e">
        <f t="shared" si="469"/>
        <v>#VALUE!</v>
      </c>
      <c r="AD664" s="6" t="e">
        <f t="shared" si="470"/>
        <v>#VALUE!</v>
      </c>
      <c r="AE664" s="6" t="e">
        <f t="shared" si="471"/>
        <v>#VALUE!</v>
      </c>
      <c r="AF664" s="6" t="e">
        <f t="shared" si="472"/>
        <v>#VALUE!</v>
      </c>
      <c r="AG664" s="6" t="e">
        <f t="shared" si="473"/>
        <v>#VALUE!</v>
      </c>
      <c r="AH664" s="6"/>
      <c r="AI664" s="6">
        <f t="shared" si="474"/>
        <v>190</v>
      </c>
      <c r="AJ664" s="6" t="str">
        <f t="shared" si="475"/>
        <v>בד</v>
      </c>
      <c r="AK664" s="6" t="e">
        <f t="shared" si="476"/>
        <v>#VALUE!</v>
      </c>
      <c r="AL664" s="6" t="e">
        <f t="shared" si="477"/>
        <v>#VALUE!</v>
      </c>
      <c r="AM664" s="6" t="e">
        <f t="shared" si="478"/>
        <v>#VALUE!</v>
      </c>
      <c r="AN664" s="6" t="e">
        <f t="shared" si="479"/>
        <v>#VALUE!</v>
      </c>
      <c r="AO664" s="6" t="e">
        <f t="shared" si="480"/>
        <v>#VALUE!</v>
      </c>
      <c r="AP664" s="6">
        <f t="shared" si="481"/>
        <v>2</v>
      </c>
      <c r="AQ664" s="6" t="e">
        <f t="shared" si="482"/>
        <v>#VALUE!</v>
      </c>
      <c r="AR664" s="6" t="e">
        <f t="shared" si="483"/>
        <v>#VALUE!</v>
      </c>
      <c r="AS664" s="6" t="e">
        <f t="shared" si="484"/>
        <v>#VALUE!</v>
      </c>
      <c r="AT664" s="6" t="e">
        <f t="shared" si="485"/>
        <v>#VALUE!</v>
      </c>
      <c r="AU664" s="6" t="e">
        <f t="shared" si="486"/>
        <v>#VALUE!</v>
      </c>
      <c r="AV664" s="12">
        <f>IFERROR(VLOOKUP(K664,'prika 24h list'!A:B,2,FALSE),0)</f>
        <v>0</v>
      </c>
    </row>
    <row r="665" spans="1:48" ht="187.2" x14ac:dyDescent="0.3">
      <c r="A665" s="1" t="s">
        <v>666</v>
      </c>
      <c r="B665" s="1">
        <v>3129034</v>
      </c>
      <c r="C665" s="16" t="s">
        <v>876</v>
      </c>
      <c r="D665" s="6">
        <f t="shared" si="444"/>
        <v>17</v>
      </c>
      <c r="E665" s="6" t="str">
        <f t="shared" si="445"/>
        <v>קף 12</v>
      </c>
      <c r="F665" s="6">
        <f t="shared" si="446"/>
        <v>3</v>
      </c>
      <c r="G665" s="6">
        <f t="shared" si="447"/>
        <v>5</v>
      </c>
      <c r="H665" s="6">
        <f t="shared" si="448"/>
        <v>12</v>
      </c>
      <c r="I665" s="6">
        <f t="shared" si="449"/>
        <v>21</v>
      </c>
      <c r="J665" s="6">
        <f t="shared" si="450"/>
        <v>212</v>
      </c>
      <c r="K665" s="9" t="str">
        <f t="shared" si="451"/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65" s="6">
        <f t="shared" si="452"/>
        <v>80</v>
      </c>
      <c r="M665" s="6">
        <f t="shared" si="453"/>
        <v>93</v>
      </c>
      <c r="N665" s="6" t="str">
        <f t="shared" si="454"/>
        <v>09:00</v>
      </c>
      <c r="O665" s="6">
        <f t="shared" si="455"/>
        <v>102</v>
      </c>
      <c r="P665" s="6" t="str">
        <f t="shared" si="456"/>
        <v>17:00</v>
      </c>
      <c r="Q665" s="6">
        <f t="shared" si="457"/>
        <v>192</v>
      </c>
      <c r="R665" s="6" t="str">
        <f t="shared" si="458"/>
        <v>00 ביתר הימים והשעות החניה במקום החניה הראשון הצמוד לתמרור זה מיועד לרכב הנושא תג נכה בלבד</v>
      </c>
      <c r="S665" s="6" t="e">
        <f t="shared" si="459"/>
        <v>#VALUE!</v>
      </c>
      <c r="T665" s="6" t="e">
        <f t="shared" si="460"/>
        <v>#VALUE!</v>
      </c>
      <c r="U665" s="6" t="e">
        <f t="shared" si="461"/>
        <v>#VALUE!</v>
      </c>
      <c r="V665" s="6" t="e">
        <f t="shared" si="462"/>
        <v>#VALUE!</v>
      </c>
      <c r="W665" s="6" t="e">
        <f t="shared" si="463"/>
        <v>#VALUE!</v>
      </c>
      <c r="X665" s="6" t="e">
        <f t="shared" si="464"/>
        <v>#VALUE!</v>
      </c>
      <c r="Y665" s="6" t="e">
        <f t="shared" si="465"/>
        <v>#VALUE!</v>
      </c>
      <c r="Z665" s="6" t="e">
        <f t="shared" si="466"/>
        <v>#VALUE!</v>
      </c>
      <c r="AA665" s="6" t="e">
        <f t="shared" si="467"/>
        <v>#VALUE!</v>
      </c>
      <c r="AB665" s="6">
        <f t="shared" si="468"/>
        <v>192</v>
      </c>
      <c r="AC665" s="6" t="e">
        <f t="shared" si="469"/>
        <v>#VALUE!</v>
      </c>
      <c r="AD665" s="6" t="e">
        <f t="shared" si="470"/>
        <v>#VALUE!</v>
      </c>
      <c r="AE665" s="6" t="e">
        <f t="shared" si="471"/>
        <v>#VALUE!</v>
      </c>
      <c r="AF665" s="6" t="e">
        <f t="shared" si="472"/>
        <v>#VALUE!</v>
      </c>
      <c r="AG665" s="6" t="e">
        <f t="shared" si="473"/>
        <v>#VALUE!</v>
      </c>
      <c r="AH665" s="6"/>
      <c r="AI665" s="6">
        <f t="shared" si="474"/>
        <v>190</v>
      </c>
      <c r="AJ665" s="6" t="str">
        <f t="shared" si="475"/>
        <v>בד</v>
      </c>
      <c r="AK665" s="6" t="e">
        <f t="shared" si="476"/>
        <v>#VALUE!</v>
      </c>
      <c r="AL665" s="6" t="e">
        <f t="shared" si="477"/>
        <v>#VALUE!</v>
      </c>
      <c r="AM665" s="6" t="e">
        <f t="shared" si="478"/>
        <v>#VALUE!</v>
      </c>
      <c r="AN665" s="6" t="e">
        <f t="shared" si="479"/>
        <v>#VALUE!</v>
      </c>
      <c r="AO665" s="6" t="e">
        <f t="shared" si="480"/>
        <v>#VALUE!</v>
      </c>
      <c r="AP665" s="6">
        <f t="shared" si="481"/>
        <v>2</v>
      </c>
      <c r="AQ665" s="6" t="e">
        <f t="shared" si="482"/>
        <v>#VALUE!</v>
      </c>
      <c r="AR665" s="6" t="e">
        <f t="shared" si="483"/>
        <v>#VALUE!</v>
      </c>
      <c r="AS665" s="6" t="e">
        <f t="shared" si="484"/>
        <v>#VALUE!</v>
      </c>
      <c r="AT665" s="6" t="e">
        <f t="shared" si="485"/>
        <v>#VALUE!</v>
      </c>
      <c r="AU665" s="6" t="e">
        <f t="shared" si="486"/>
        <v>#VALUE!</v>
      </c>
      <c r="AV665" s="12">
        <f>IFERROR(VLOOKUP(K665,'prika 24h list'!A:B,2,FALSE),0)</f>
        <v>0</v>
      </c>
    </row>
    <row r="666" spans="1:48" ht="187.2" x14ac:dyDescent="0.3">
      <c r="A666" s="1" t="s">
        <v>667</v>
      </c>
      <c r="B666" s="1">
        <v>3129038</v>
      </c>
      <c r="C666" s="16" t="s">
        <v>1150</v>
      </c>
      <c r="D666" s="6">
        <f t="shared" si="444"/>
        <v>17</v>
      </c>
      <c r="E666" s="6" t="str">
        <f t="shared" si="445"/>
        <v>קף 15</v>
      </c>
      <c r="F666" s="6">
        <f t="shared" si="446"/>
        <v>3</v>
      </c>
      <c r="G666" s="6">
        <f t="shared" si="447"/>
        <v>5</v>
      </c>
      <c r="H666" s="6">
        <f t="shared" si="448"/>
        <v>15</v>
      </c>
      <c r="I666" s="6">
        <f t="shared" si="449"/>
        <v>21</v>
      </c>
      <c r="J666" s="6">
        <f t="shared" si="450"/>
        <v>212</v>
      </c>
      <c r="K666" s="9" t="str">
        <f t="shared" si="451"/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66" s="6">
        <f t="shared" si="452"/>
        <v>80</v>
      </c>
      <c r="M666" s="6">
        <f t="shared" si="453"/>
        <v>93</v>
      </c>
      <c r="N666" s="6" t="str">
        <f t="shared" si="454"/>
        <v>08:00</v>
      </c>
      <c r="O666" s="6">
        <f t="shared" si="455"/>
        <v>102</v>
      </c>
      <c r="P666" s="6" t="str">
        <f t="shared" si="456"/>
        <v>17:00</v>
      </c>
      <c r="Q666" s="6">
        <f t="shared" si="457"/>
        <v>192</v>
      </c>
      <c r="R666" s="6" t="str">
        <f t="shared" si="458"/>
        <v>00 ביתר הימים והשעות החניה במקום החניה הראשון הצמוד לתמרור זה מיועד לרכב הנושא תג נכה בלבד</v>
      </c>
      <c r="S666" s="6" t="e">
        <f t="shared" si="459"/>
        <v>#VALUE!</v>
      </c>
      <c r="T666" s="6" t="e">
        <f t="shared" si="460"/>
        <v>#VALUE!</v>
      </c>
      <c r="U666" s="6" t="e">
        <f t="shared" si="461"/>
        <v>#VALUE!</v>
      </c>
      <c r="V666" s="6" t="e">
        <f t="shared" si="462"/>
        <v>#VALUE!</v>
      </c>
      <c r="W666" s="6" t="e">
        <f t="shared" si="463"/>
        <v>#VALUE!</v>
      </c>
      <c r="X666" s="6" t="e">
        <f t="shared" si="464"/>
        <v>#VALUE!</v>
      </c>
      <c r="Y666" s="6" t="e">
        <f t="shared" si="465"/>
        <v>#VALUE!</v>
      </c>
      <c r="Z666" s="6" t="e">
        <f t="shared" si="466"/>
        <v>#VALUE!</v>
      </c>
      <c r="AA666" s="6" t="e">
        <f t="shared" si="467"/>
        <v>#VALUE!</v>
      </c>
      <c r="AB666" s="6">
        <f t="shared" si="468"/>
        <v>192</v>
      </c>
      <c r="AC666" s="6" t="e">
        <f t="shared" si="469"/>
        <v>#VALUE!</v>
      </c>
      <c r="AD666" s="6" t="e">
        <f t="shared" si="470"/>
        <v>#VALUE!</v>
      </c>
      <c r="AE666" s="6" t="e">
        <f t="shared" si="471"/>
        <v>#VALUE!</v>
      </c>
      <c r="AF666" s="6" t="e">
        <f t="shared" si="472"/>
        <v>#VALUE!</v>
      </c>
      <c r="AG666" s="6" t="e">
        <f t="shared" si="473"/>
        <v>#VALUE!</v>
      </c>
      <c r="AH666" s="6"/>
      <c r="AI666" s="6">
        <f t="shared" si="474"/>
        <v>190</v>
      </c>
      <c r="AJ666" s="6" t="str">
        <f t="shared" si="475"/>
        <v>בד</v>
      </c>
      <c r="AK666" s="6" t="e">
        <f t="shared" si="476"/>
        <v>#VALUE!</v>
      </c>
      <c r="AL666" s="6" t="e">
        <f t="shared" si="477"/>
        <v>#VALUE!</v>
      </c>
      <c r="AM666" s="6" t="e">
        <f t="shared" si="478"/>
        <v>#VALUE!</v>
      </c>
      <c r="AN666" s="6" t="e">
        <f t="shared" si="479"/>
        <v>#VALUE!</v>
      </c>
      <c r="AO666" s="6" t="e">
        <f t="shared" si="480"/>
        <v>#VALUE!</v>
      </c>
      <c r="AP666" s="6">
        <f t="shared" si="481"/>
        <v>2</v>
      </c>
      <c r="AQ666" s="6" t="e">
        <f t="shared" si="482"/>
        <v>#VALUE!</v>
      </c>
      <c r="AR666" s="6" t="e">
        <f t="shared" si="483"/>
        <v>#VALUE!</v>
      </c>
      <c r="AS666" s="6" t="e">
        <f t="shared" si="484"/>
        <v>#VALUE!</v>
      </c>
      <c r="AT666" s="6" t="e">
        <f t="shared" si="485"/>
        <v>#VALUE!</v>
      </c>
      <c r="AU666" s="6" t="e">
        <f t="shared" si="486"/>
        <v>#VALUE!</v>
      </c>
      <c r="AV666" s="12">
        <f>IFERROR(VLOOKUP(K666,'prika 24h list'!A:B,2,FALSE),0)</f>
        <v>0</v>
      </c>
    </row>
    <row r="667" spans="1:48" ht="244.8" x14ac:dyDescent="0.3">
      <c r="A667" s="1" t="s">
        <v>668</v>
      </c>
      <c r="B667" s="1">
        <v>3129054</v>
      </c>
      <c r="C667" s="16" t="s">
        <v>1151</v>
      </c>
      <c r="D667" s="6">
        <f t="shared" si="444"/>
        <v>18</v>
      </c>
      <c r="E667" s="6" t="str">
        <f t="shared" si="445"/>
        <v>ף 7.5</v>
      </c>
      <c r="F667" s="6">
        <f t="shared" si="446"/>
        <v>2</v>
      </c>
      <c r="G667" s="6">
        <f t="shared" si="447"/>
        <v>5</v>
      </c>
      <c r="H667" s="6">
        <f t="shared" si="448"/>
        <v>7.5</v>
      </c>
      <c r="I667" s="6">
        <f t="shared" si="449"/>
        <v>22</v>
      </c>
      <c r="J667" s="6">
        <f t="shared" si="450"/>
        <v>245</v>
      </c>
      <c r="K667" s="9" t="str">
        <f t="shared" si="451"/>
        <v>פריקה וטעינה רציפה מותרת לכלי רכב המוגדרים ברישיונם "משא" "מסחרי" ו"אחוד" בימי א' עד ה' מ 08:00 עד 16:00 (3 מ.חניה) ----------&gt; ביתר הימים והשעות החניה שני מקומות החניה הראשונים הצמודים לתמרור זה מיועד לרכב הנושא תג נכה בלבד</v>
      </c>
      <c r="L667" s="6">
        <f t="shared" si="452"/>
        <v>80</v>
      </c>
      <c r="M667" s="6">
        <f t="shared" si="453"/>
        <v>93</v>
      </c>
      <c r="N667" s="6" t="str">
        <f t="shared" si="454"/>
        <v>08:00</v>
      </c>
      <c r="O667" s="6">
        <f t="shared" si="455"/>
        <v>102</v>
      </c>
      <c r="P667" s="6" t="str">
        <f t="shared" si="456"/>
        <v>16:00</v>
      </c>
      <c r="Q667" s="6">
        <f t="shared" si="457"/>
        <v>224</v>
      </c>
      <c r="R667" s="6" t="str">
        <f t="shared" si="458"/>
        <v>00 (3 מ.חניה) ----------&gt; ביתר הימים והשעות החניה שני מקומות החניה הראשונים הצמודים לתמרור זה מיועד לרכב הנושא תג נכה בלבד</v>
      </c>
      <c r="S667" s="6" t="e">
        <f t="shared" si="459"/>
        <v>#VALUE!</v>
      </c>
      <c r="T667" s="6" t="e">
        <f t="shared" si="460"/>
        <v>#VALUE!</v>
      </c>
      <c r="U667" s="6" t="e">
        <f t="shared" si="461"/>
        <v>#VALUE!</v>
      </c>
      <c r="V667" s="6" t="e">
        <f t="shared" si="462"/>
        <v>#VALUE!</v>
      </c>
      <c r="W667" s="6" t="e">
        <f t="shared" si="463"/>
        <v>#VALUE!</v>
      </c>
      <c r="X667" s="6" t="e">
        <f t="shared" si="464"/>
        <v>#VALUE!</v>
      </c>
      <c r="Y667" s="6" t="e">
        <f t="shared" si="465"/>
        <v>#VALUE!</v>
      </c>
      <c r="Z667" s="6" t="e">
        <f t="shared" si="466"/>
        <v>#VALUE!</v>
      </c>
      <c r="AA667" s="6" t="e">
        <f t="shared" si="467"/>
        <v>#VALUE!</v>
      </c>
      <c r="AB667" s="6">
        <f t="shared" si="468"/>
        <v>224</v>
      </c>
      <c r="AC667" s="6" t="e">
        <f t="shared" si="469"/>
        <v>#VALUE!</v>
      </c>
      <c r="AD667" s="6" t="e">
        <f t="shared" si="470"/>
        <v>#VALUE!</v>
      </c>
      <c r="AE667" s="6" t="e">
        <f t="shared" si="471"/>
        <v>#VALUE!</v>
      </c>
      <c r="AF667" s="6" t="e">
        <f t="shared" si="472"/>
        <v>#VALUE!</v>
      </c>
      <c r="AG667" s="6" t="e">
        <f t="shared" si="473"/>
        <v>#VALUE!</v>
      </c>
      <c r="AH667" s="6"/>
      <c r="AI667" s="6">
        <f t="shared" si="474"/>
        <v>222</v>
      </c>
      <c r="AJ667" s="6" t="str">
        <f t="shared" si="475"/>
        <v>בד</v>
      </c>
      <c r="AK667" s="6" t="e">
        <f t="shared" si="476"/>
        <v>#VALUE!</v>
      </c>
      <c r="AL667" s="6" t="e">
        <f t="shared" si="477"/>
        <v>#VALUE!</v>
      </c>
      <c r="AM667" s="6" t="e">
        <f t="shared" si="478"/>
        <v>#VALUE!</v>
      </c>
      <c r="AN667" s="6" t="e">
        <f t="shared" si="479"/>
        <v>#VALUE!</v>
      </c>
      <c r="AO667" s="6" t="e">
        <f t="shared" si="480"/>
        <v>#VALUE!</v>
      </c>
      <c r="AP667" s="6">
        <f t="shared" si="481"/>
        <v>2</v>
      </c>
      <c r="AQ667" s="6" t="e">
        <f t="shared" si="482"/>
        <v>#VALUE!</v>
      </c>
      <c r="AR667" s="6" t="e">
        <f t="shared" si="483"/>
        <v>#VALUE!</v>
      </c>
      <c r="AS667" s="6" t="e">
        <f t="shared" si="484"/>
        <v>#VALUE!</v>
      </c>
      <c r="AT667" s="6" t="e">
        <f t="shared" si="485"/>
        <v>#VALUE!</v>
      </c>
      <c r="AU667" s="6" t="e">
        <f t="shared" si="486"/>
        <v>#VALUE!</v>
      </c>
      <c r="AV667" s="12">
        <f>IFERROR(VLOOKUP(K667,'prika 24h list'!A:B,2,FALSE),0)</f>
        <v>0</v>
      </c>
    </row>
    <row r="668" spans="1:48" ht="187.2" x14ac:dyDescent="0.3">
      <c r="A668" s="1" t="s">
        <v>669</v>
      </c>
      <c r="B668" s="1">
        <v>3129095</v>
      </c>
      <c r="C668" s="16" t="s">
        <v>1152</v>
      </c>
      <c r="D668" s="6">
        <f t="shared" si="444"/>
        <v>17</v>
      </c>
      <c r="E668" s="6" t="str">
        <f t="shared" si="445"/>
        <v>קף 12</v>
      </c>
      <c r="F668" s="6">
        <f t="shared" si="446"/>
        <v>3</v>
      </c>
      <c r="G668" s="6">
        <f t="shared" si="447"/>
        <v>5</v>
      </c>
      <c r="H668" s="6">
        <f t="shared" si="448"/>
        <v>12</v>
      </c>
      <c r="I668" s="6">
        <f t="shared" si="449"/>
        <v>21</v>
      </c>
      <c r="J668" s="6">
        <f t="shared" si="450"/>
        <v>212</v>
      </c>
      <c r="K668" s="9" t="str">
        <f t="shared" si="451"/>
        <v>פריקה וטעינה רציפה מותרת לכלי רכב המוגדרים ברישיונם "משא" "מסחרי" ו"אחוד" בימי א' עד ו' מ 09:00 עד 15:00 ביתר הימים והשעות החניה במקום החניה הראשון הצמוד לתמרור זה מיועד לרכב הנושא תג נכה בלבד</v>
      </c>
      <c r="L668" s="6" t="e">
        <f t="shared" si="452"/>
        <v>#VALUE!</v>
      </c>
      <c r="M668" s="6" t="e">
        <f t="shared" si="453"/>
        <v>#VALUE!</v>
      </c>
      <c r="N668" s="6" t="e">
        <f t="shared" si="454"/>
        <v>#VALUE!</v>
      </c>
      <c r="O668" s="6" t="e">
        <f t="shared" si="455"/>
        <v>#VALUE!</v>
      </c>
      <c r="P668" s="6" t="e">
        <f t="shared" si="456"/>
        <v>#VALUE!</v>
      </c>
      <c r="Q668" s="6">
        <f t="shared" si="457"/>
        <v>192</v>
      </c>
      <c r="R668" s="6" t="e">
        <f t="shared" si="458"/>
        <v>#VALUE!</v>
      </c>
      <c r="S668" s="6" t="e">
        <f t="shared" si="459"/>
        <v>#VALUE!</v>
      </c>
      <c r="T668" s="6" t="e">
        <f t="shared" si="460"/>
        <v>#VALUE!</v>
      </c>
      <c r="U668" s="6" t="e">
        <f t="shared" si="461"/>
        <v>#VALUE!</v>
      </c>
      <c r="V668" s="6" t="e">
        <f t="shared" si="462"/>
        <v>#VALUE!</v>
      </c>
      <c r="W668" s="6">
        <f t="shared" si="463"/>
        <v>80</v>
      </c>
      <c r="X668" s="6">
        <f t="shared" si="464"/>
        <v>93</v>
      </c>
      <c r="Y668" s="6" t="str">
        <f t="shared" si="465"/>
        <v>09:00</v>
      </c>
      <c r="Z668" s="6">
        <f t="shared" si="466"/>
        <v>102</v>
      </c>
      <c r="AA668" s="6" t="str">
        <f t="shared" si="467"/>
        <v>15:00</v>
      </c>
      <c r="AB668" s="6">
        <f t="shared" si="468"/>
        <v>192</v>
      </c>
      <c r="AC668" s="6" t="str">
        <f t="shared" si="469"/>
        <v>00 ביתר הימים והשעות החניה במקום החניה הראשון הצמוד לתמרור זה מיועד לרכב הנושא תג נכה בלבד</v>
      </c>
      <c r="AD668" s="6" t="e">
        <f t="shared" si="470"/>
        <v>#VALUE!</v>
      </c>
      <c r="AE668" s="6" t="e">
        <f t="shared" si="471"/>
        <v>#VALUE!</v>
      </c>
      <c r="AF668" s="6" t="e">
        <f t="shared" si="472"/>
        <v>#VALUE!</v>
      </c>
      <c r="AG668" s="6" t="e">
        <f t="shared" si="473"/>
        <v>#VALUE!</v>
      </c>
      <c r="AH668" s="6"/>
      <c r="AI668" s="6">
        <f t="shared" si="474"/>
        <v>190</v>
      </c>
      <c r="AJ668" s="6" t="str">
        <f t="shared" si="475"/>
        <v>בד</v>
      </c>
      <c r="AK668" s="6" t="e">
        <f t="shared" si="476"/>
        <v>#VALUE!</v>
      </c>
      <c r="AL668" s="6" t="e">
        <f t="shared" si="477"/>
        <v>#VALUE!</v>
      </c>
      <c r="AM668" s="6" t="e">
        <f t="shared" si="478"/>
        <v>#VALUE!</v>
      </c>
      <c r="AN668" s="6" t="e">
        <f t="shared" si="479"/>
        <v>#VALUE!</v>
      </c>
      <c r="AO668" s="6" t="e">
        <f t="shared" si="480"/>
        <v>#VALUE!</v>
      </c>
      <c r="AP668" s="6">
        <f t="shared" si="481"/>
        <v>2</v>
      </c>
      <c r="AQ668" s="6" t="e">
        <f t="shared" si="482"/>
        <v>#VALUE!</v>
      </c>
      <c r="AR668" s="6" t="e">
        <f t="shared" si="483"/>
        <v>#VALUE!</v>
      </c>
      <c r="AS668" s="6" t="e">
        <f t="shared" si="484"/>
        <v>#VALUE!</v>
      </c>
      <c r="AT668" s="6" t="e">
        <f t="shared" si="485"/>
        <v>#VALUE!</v>
      </c>
      <c r="AU668" s="6" t="e">
        <f t="shared" si="486"/>
        <v>#VALUE!</v>
      </c>
      <c r="AV668" s="12">
        <f>IFERROR(VLOOKUP(K668,'prika 24h list'!A:B,2,FALSE),0)</f>
        <v>0</v>
      </c>
    </row>
    <row r="669" spans="1:48" ht="244.8" x14ac:dyDescent="0.3">
      <c r="A669" s="1" t="s">
        <v>670</v>
      </c>
      <c r="B669" s="1">
        <v>3129107</v>
      </c>
      <c r="C669" s="16" t="s">
        <v>1153</v>
      </c>
      <c r="D669" s="6">
        <f t="shared" si="444"/>
        <v>17</v>
      </c>
      <c r="E669" s="6" t="str">
        <f t="shared" si="445"/>
        <v>קף 18</v>
      </c>
      <c r="F669" s="6">
        <f t="shared" si="446"/>
        <v>3</v>
      </c>
      <c r="G669" s="6">
        <f t="shared" si="447"/>
        <v>5</v>
      </c>
      <c r="H669" s="6">
        <f t="shared" si="448"/>
        <v>18</v>
      </c>
      <c r="I669" s="6">
        <f t="shared" si="449"/>
        <v>21</v>
      </c>
      <c r="J669" s="6">
        <f t="shared" si="450"/>
        <v>251</v>
      </c>
      <c r="K669" s="9" t="str">
        <f t="shared" si="451"/>
        <v>פריקה וטעינה רציפה מותרת לכלי רכב המוגדרים ברישיונם "משא" "מסחרי" ו"אחוד" בימי א' עד ה' מ 08:00 עד 15:00 ו' וערבי חג מ 08:00 עד 13:00 ביתר הימים והשעות החניה בשני מקומות החניה הראשונים הצמודים לתמרור זה מיועד לרכב הנושא תג נכה בלבד</v>
      </c>
      <c r="L669" s="6">
        <f t="shared" si="452"/>
        <v>80</v>
      </c>
      <c r="M669" s="6">
        <f t="shared" si="453"/>
        <v>93</v>
      </c>
      <c r="N669" s="6" t="str">
        <f t="shared" si="454"/>
        <v>08:00</v>
      </c>
      <c r="O669" s="6">
        <f t="shared" si="455"/>
        <v>102</v>
      </c>
      <c r="P669" s="6" t="str">
        <f t="shared" si="456"/>
        <v>15:00</v>
      </c>
      <c r="Q669" s="6">
        <f t="shared" si="457"/>
        <v>107</v>
      </c>
      <c r="R669" s="6" t="str">
        <f t="shared" si="458"/>
        <v>00 ו'</v>
      </c>
      <c r="S669" s="6" t="e">
        <f t="shared" si="459"/>
        <v>#VALUE!</v>
      </c>
      <c r="T669" s="6" t="e">
        <f t="shared" si="460"/>
        <v>#VALUE!</v>
      </c>
      <c r="U669" s="6" t="e">
        <f t="shared" si="461"/>
        <v>#VALUE!</v>
      </c>
      <c r="V669" s="6" t="e">
        <f t="shared" si="462"/>
        <v>#VALUE!</v>
      </c>
      <c r="W669" s="6" t="e">
        <f t="shared" si="463"/>
        <v>#VALUE!</v>
      </c>
      <c r="X669" s="6" t="e">
        <f t="shared" si="464"/>
        <v>#VALUE!</v>
      </c>
      <c r="Y669" s="6" t="e">
        <f t="shared" si="465"/>
        <v>#VALUE!</v>
      </c>
      <c r="Z669" s="6" t="e">
        <f t="shared" si="466"/>
        <v>#VALUE!</v>
      </c>
      <c r="AA669" s="6" t="e">
        <f t="shared" si="467"/>
        <v>#VALUE!</v>
      </c>
      <c r="AB669" s="6">
        <f t="shared" si="468"/>
        <v>231</v>
      </c>
      <c r="AC669" s="6" t="e">
        <f t="shared" si="469"/>
        <v>#VALUE!</v>
      </c>
      <c r="AD669" s="6" t="e">
        <f t="shared" si="470"/>
        <v>#VALUE!</v>
      </c>
      <c r="AE669" s="6" t="e">
        <f t="shared" si="471"/>
        <v>#VALUE!</v>
      </c>
      <c r="AF669" s="6" t="e">
        <f t="shared" si="472"/>
        <v>#VALUE!</v>
      </c>
      <c r="AG669" s="6" t="e">
        <f t="shared" si="473"/>
        <v>#VALUE!</v>
      </c>
      <c r="AH669" s="6"/>
      <c r="AI669" s="6">
        <f t="shared" si="474"/>
        <v>105</v>
      </c>
      <c r="AJ669" s="6" t="str">
        <f t="shared" si="475"/>
        <v>ו' וערבי חג מ 08:00 עד 13:00 ביתר הימים והשעות החניה בשני מקומות החניה הראשונים הצמודים לתמרור זה מיועד לרכב הנושא תג נכה בלבד</v>
      </c>
      <c r="AK669" s="6">
        <f t="shared" si="476"/>
        <v>1</v>
      </c>
      <c r="AL669" s="6">
        <f t="shared" si="477"/>
        <v>17</v>
      </c>
      <c r="AM669" s="6" t="str">
        <f t="shared" si="478"/>
        <v>08:00</v>
      </c>
      <c r="AN669" s="6">
        <f t="shared" si="479"/>
        <v>26</v>
      </c>
      <c r="AO669" s="6" t="str">
        <f t="shared" si="480"/>
        <v>13:00</v>
      </c>
      <c r="AP669" s="6">
        <f t="shared" si="481"/>
        <v>126</v>
      </c>
      <c r="AQ669" s="6" t="str">
        <f t="shared" si="482"/>
        <v>00 ביתר הימים והשעות החניה בשני מקומות החניה הראשונים הצמודים לתמרור זה מיועד לרכב הנושא תג נכה בלבד</v>
      </c>
      <c r="AR669" s="6" t="e">
        <f t="shared" si="483"/>
        <v>#VALUE!</v>
      </c>
      <c r="AS669" s="6" t="e">
        <f t="shared" si="484"/>
        <v>#VALUE!</v>
      </c>
      <c r="AT669" s="6" t="e">
        <f t="shared" si="485"/>
        <v>#VALUE!</v>
      </c>
      <c r="AU669" s="6" t="e">
        <f t="shared" si="486"/>
        <v>#VALUE!</v>
      </c>
      <c r="AV669" s="12">
        <f>IFERROR(VLOOKUP(K669,'prika 24h list'!A:B,2,FALSE),0)</f>
        <v>0</v>
      </c>
    </row>
  </sheetData>
  <autoFilter ref="A1:AV669" xr:uid="{3C7783A5-8F1A-47E0-B0E2-5A07811A30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8341-CB6D-4C0F-B32F-08B1585C5074}">
  <dimension ref="A1:AW669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C111" sqref="C111"/>
    </sheetView>
  </sheetViews>
  <sheetFormatPr defaultRowHeight="14.4" x14ac:dyDescent="0.3"/>
  <cols>
    <col min="1" max="1" width="8.88671875" style="1"/>
    <col min="2" max="2" width="10.33203125" style="1" customWidth="1"/>
    <col min="3" max="3" width="50.109375" customWidth="1"/>
    <col min="4" max="7" width="0" hidden="1" customWidth="1"/>
    <col min="8" max="8" width="8.88671875" style="15"/>
    <col min="9" max="10" width="8.88671875" hidden="1" customWidth="1"/>
    <col min="11" max="11" width="41.21875" style="7" hidden="1" customWidth="1"/>
    <col min="12" max="13" width="8.88671875" hidden="1" customWidth="1"/>
    <col min="15" max="15" width="0" hidden="1" customWidth="1"/>
    <col min="17" max="19" width="0" hidden="1" customWidth="1"/>
    <col min="21" max="21" width="0" hidden="1" customWidth="1"/>
    <col min="23" max="24" width="0" hidden="1" customWidth="1"/>
    <col min="26" max="26" width="0" hidden="1" customWidth="1"/>
    <col min="28" max="30" width="0" hidden="1" customWidth="1"/>
    <col min="32" max="32" width="0" hidden="1" customWidth="1"/>
    <col min="34" max="38" width="0" hidden="1" customWidth="1"/>
    <col min="40" max="40" width="0" hidden="1" customWidth="1"/>
    <col min="42" max="44" width="0" hidden="1" customWidth="1"/>
    <col min="46" max="46" width="0" hidden="1" customWidth="1"/>
    <col min="48" max="48" width="8.88671875" style="12"/>
  </cols>
  <sheetData>
    <row r="1" spans="1:49" ht="73.2" thickTop="1" thickBot="1" x14ac:dyDescent="0.35">
      <c r="A1" s="1" t="s">
        <v>0</v>
      </c>
      <c r="B1" s="1" t="s">
        <v>1</v>
      </c>
      <c r="C1" s="16" t="s">
        <v>671</v>
      </c>
      <c r="D1" s="2" t="s">
        <v>1154</v>
      </c>
      <c r="E1" s="3" t="s">
        <v>1155</v>
      </c>
      <c r="F1" s="3" t="s">
        <v>1156</v>
      </c>
      <c r="G1" s="3" t="s">
        <v>1157</v>
      </c>
      <c r="H1" s="13" t="s">
        <v>1158</v>
      </c>
      <c r="I1" s="5" t="s">
        <v>1159</v>
      </c>
      <c r="J1" s="5" t="s">
        <v>1157</v>
      </c>
      <c r="K1" s="8" t="s">
        <v>1160</v>
      </c>
      <c r="L1" s="2" t="s">
        <v>1161</v>
      </c>
      <c r="M1" s="3" t="s">
        <v>1162</v>
      </c>
      <c r="N1" s="3" t="s">
        <v>1163</v>
      </c>
      <c r="O1" s="3" t="s">
        <v>1164</v>
      </c>
      <c r="P1" s="3" t="s">
        <v>1165</v>
      </c>
      <c r="Q1" s="3" t="s">
        <v>1166</v>
      </c>
      <c r="R1" s="3"/>
      <c r="S1" s="3" t="s">
        <v>1167</v>
      </c>
      <c r="T1" s="3" t="s">
        <v>1168</v>
      </c>
      <c r="U1" s="3" t="s">
        <v>1169</v>
      </c>
      <c r="V1" s="4" t="s">
        <v>1170</v>
      </c>
      <c r="W1" s="2" t="s">
        <v>1171</v>
      </c>
      <c r="X1" s="3" t="s">
        <v>1162</v>
      </c>
      <c r="Y1" s="3" t="s">
        <v>1172</v>
      </c>
      <c r="Z1" s="3" t="s">
        <v>1164</v>
      </c>
      <c r="AA1" s="3" t="s">
        <v>1173</v>
      </c>
      <c r="AB1" s="3" t="s">
        <v>1174</v>
      </c>
      <c r="AC1" s="3"/>
      <c r="AD1" s="3" t="s">
        <v>1167</v>
      </c>
      <c r="AE1" s="3" t="s">
        <v>1175</v>
      </c>
      <c r="AF1" s="3" t="s">
        <v>1169</v>
      </c>
      <c r="AG1" s="4" t="s">
        <v>1176</v>
      </c>
      <c r="AH1" s="5"/>
      <c r="AI1" s="5" t="s">
        <v>1177</v>
      </c>
      <c r="AJ1" s="5"/>
      <c r="AK1" s="2" t="s">
        <v>1178</v>
      </c>
      <c r="AL1" s="3" t="s">
        <v>1162</v>
      </c>
      <c r="AM1" s="3" t="s">
        <v>1179</v>
      </c>
      <c r="AN1" s="3" t="s">
        <v>1164</v>
      </c>
      <c r="AO1" s="3" t="s">
        <v>1180</v>
      </c>
      <c r="AP1" s="3" t="s">
        <v>1181</v>
      </c>
      <c r="AQ1" s="3"/>
      <c r="AR1" s="3" t="s">
        <v>1167</v>
      </c>
      <c r="AS1" s="3" t="s">
        <v>1182</v>
      </c>
      <c r="AT1" s="3" t="s">
        <v>1169</v>
      </c>
      <c r="AU1" s="4" t="s">
        <v>1183</v>
      </c>
      <c r="AV1" s="11" t="s">
        <v>1189</v>
      </c>
      <c r="AW1" s="5"/>
    </row>
    <row r="2" spans="1:49" ht="43.8" thickTop="1" x14ac:dyDescent="0.3">
      <c r="A2" s="1" t="s">
        <v>2</v>
      </c>
      <c r="B2" s="1">
        <v>1007015</v>
      </c>
      <c r="C2" s="16" t="s">
        <v>672</v>
      </c>
      <c r="D2" s="6" t="e">
        <f>FIND("מטר",C2)</f>
        <v>#VALUE!</v>
      </c>
      <c r="E2" s="6" t="e">
        <f>MID(C2,D2-6,5)</f>
        <v>#VALUE!</v>
      </c>
      <c r="F2" s="6" t="e">
        <f>FIND(" ",E2)</f>
        <v>#VALUE!</v>
      </c>
      <c r="G2" s="6" t="e">
        <f>LEN(E2)</f>
        <v>#VALUE!</v>
      </c>
      <c r="H2" s="14" t="str">
        <f>IFERROR(parse!H2,"")</f>
        <v/>
      </c>
      <c r="I2" s="6">
        <f>IFERROR(parse!I2,"")</f>
        <v>13</v>
      </c>
      <c r="J2" s="6">
        <f>IFERROR(parse!J2,"")</f>
        <v>150</v>
      </c>
      <c r="K2" s="6" t="str">
        <f>IFERROR(parse!K2,"")</f>
        <v>פריקה וטעינה לכלי רכב המוגדרים ברישיונם "משא", "מסחרי" ו"אחוד" בלבד. החניה מותרת לכל כלי רכב ו' וערבי חג מ-13:00 עד 24:00 במוצ"ש ומוצאי חג</v>
      </c>
      <c r="L2" s="6" t="str">
        <f>IFERROR(parse!L2,"")</f>
        <v/>
      </c>
      <c r="M2" s="6" t="str">
        <f>IFERROR(parse!M2,"")</f>
        <v/>
      </c>
      <c r="N2" s="6" t="str">
        <f>IFERROR(parse!N2,"")</f>
        <v/>
      </c>
      <c r="O2" s="6" t="str">
        <f>IFERROR(parse!O2,"")</f>
        <v/>
      </c>
      <c r="P2" s="6" t="str">
        <f>IFERROR(parse!P2,"")</f>
        <v/>
      </c>
      <c r="Q2" s="6">
        <f>IFERROR(parse!Q2,"")</f>
        <v>138</v>
      </c>
      <c r="R2" s="6" t="str">
        <f>IFERROR(parse!R2,"")</f>
        <v/>
      </c>
      <c r="S2" s="6" t="str">
        <f>IFERROR(parse!S2,"")</f>
        <v/>
      </c>
      <c r="T2" s="6" t="str">
        <f>IFERROR(parse!T2,"")</f>
        <v/>
      </c>
      <c r="U2" s="6" t="str">
        <f>IFERROR(parse!U2,"")</f>
        <v/>
      </c>
      <c r="V2" s="6" t="str">
        <f>IFERROR(parse!V2,"")</f>
        <v/>
      </c>
      <c r="W2" s="6" t="str">
        <f>IFERROR(parse!W2,"")</f>
        <v/>
      </c>
      <c r="X2" s="6" t="str">
        <f>IFERROR(parse!X2,"")</f>
        <v/>
      </c>
      <c r="Y2" s="6" t="str">
        <f>IFERROR(parse!Y2,"")</f>
        <v/>
      </c>
      <c r="Z2" s="6" t="str">
        <f>IFERROR(parse!Z2,"")</f>
        <v/>
      </c>
      <c r="AA2" s="6" t="str">
        <f>IFERROR(parse!AA2,"")</f>
        <v/>
      </c>
      <c r="AB2" s="6">
        <f>IFERROR(parse!AB2,"")</f>
        <v>138</v>
      </c>
      <c r="AC2" s="6" t="str">
        <f>IFERROR(parse!AC2,"")</f>
        <v/>
      </c>
      <c r="AD2" s="6" t="str">
        <f>IFERROR(parse!AD2,"")</f>
        <v/>
      </c>
      <c r="AE2" s="6" t="str">
        <f>IFERROR(parse!AE2,"")</f>
        <v/>
      </c>
      <c r="AF2" s="6" t="str">
        <f>IFERROR(parse!AF2,"")</f>
        <v/>
      </c>
      <c r="AG2" s="6" t="str">
        <f>IFERROR(parse!AG2,"")</f>
        <v/>
      </c>
      <c r="AH2" s="6">
        <f>IFERROR(parse!AH2,"")</f>
        <v>0</v>
      </c>
      <c r="AI2" s="6">
        <f>IFERROR(parse!AI2,"")</f>
        <v>136</v>
      </c>
      <c r="AJ2" s="6" t="str">
        <f>IFERROR(parse!AJ2,"")</f>
        <v>חג</v>
      </c>
      <c r="AK2" s="6" t="str">
        <f>IFERROR(parse!AK2,"")</f>
        <v/>
      </c>
      <c r="AL2" s="6" t="str">
        <f>IFERROR(parse!AL2,"")</f>
        <v/>
      </c>
      <c r="AM2" s="6" t="str">
        <f>IFERROR(parse!AM2,"")</f>
        <v/>
      </c>
      <c r="AN2" s="6" t="str">
        <f>IFERROR(parse!AN2,"")</f>
        <v/>
      </c>
      <c r="AO2" s="6" t="str">
        <f>IFERROR(parse!AO2,"")</f>
        <v/>
      </c>
      <c r="AP2" s="6">
        <f>IFERROR(parse!AP2,"")</f>
        <v>2</v>
      </c>
      <c r="AQ2" s="6" t="str">
        <f>IFERROR(parse!AQ2,"")</f>
        <v/>
      </c>
      <c r="AR2" s="6" t="str">
        <f>IFERROR(parse!AR2,"")</f>
        <v/>
      </c>
      <c r="AS2" s="6" t="str">
        <f>IFERROR(parse!AS2,"")</f>
        <v/>
      </c>
      <c r="AT2" s="6" t="str">
        <f>IFERROR(parse!AT2,"")</f>
        <v/>
      </c>
      <c r="AU2" s="6" t="str">
        <f>IFERROR(parse!AU2,"")</f>
        <v/>
      </c>
      <c r="AV2" s="12">
        <f>IFERROR(VLOOKUP(K2,'prika 24h list'!A:B,2,FALSE),0)</f>
        <v>0</v>
      </c>
    </row>
    <row r="3" spans="1:49" ht="43.2" x14ac:dyDescent="0.3">
      <c r="A3" s="1" t="s">
        <v>3</v>
      </c>
      <c r="B3" s="1">
        <v>1007073</v>
      </c>
      <c r="C3" s="16" t="s">
        <v>672</v>
      </c>
      <c r="D3" s="6" t="e">
        <f t="shared" ref="D3:D66" si="0">FIND("מטר",C3)</f>
        <v>#VALUE!</v>
      </c>
      <c r="E3" s="6" t="e">
        <f t="shared" ref="E3:E66" si="1">MID(C3,D3-6,5)</f>
        <v>#VALUE!</v>
      </c>
      <c r="F3" s="6" t="e">
        <f t="shared" ref="F3:F66" si="2">FIND(" ",E3)</f>
        <v>#VALUE!</v>
      </c>
      <c r="G3" s="6" t="e">
        <f t="shared" ref="G3:G66" si="3">LEN(E3)</f>
        <v>#VALUE!</v>
      </c>
      <c r="H3" s="14" t="str">
        <f>IFERROR(parse!H3,"")</f>
        <v/>
      </c>
      <c r="I3" s="6">
        <f>IFERROR(parse!I3,"")</f>
        <v>13</v>
      </c>
      <c r="J3" s="6">
        <f>IFERROR(parse!J3,"")</f>
        <v>150</v>
      </c>
      <c r="K3" s="6" t="str">
        <f>IFERROR(parse!K3,"")</f>
        <v>פריקה וטעינה לכלי רכב המוגדרים ברישיונם "משא", "מסחרי" ו"אחוד" בלבד. החניה מותרת לכל כלי רכב ו' וערבי חג מ-13:00 עד 24:00 במוצ"ש ומוצאי חג</v>
      </c>
      <c r="L3" s="6" t="str">
        <f>IFERROR(parse!L3,"")</f>
        <v/>
      </c>
      <c r="M3" s="6" t="str">
        <f>IFERROR(parse!M3,"")</f>
        <v/>
      </c>
      <c r="N3" s="6" t="str">
        <f>IFERROR(parse!N3,"")</f>
        <v/>
      </c>
      <c r="O3" s="6" t="str">
        <f>IFERROR(parse!O3,"")</f>
        <v/>
      </c>
      <c r="P3" s="6" t="str">
        <f>IFERROR(parse!P3,"")</f>
        <v/>
      </c>
      <c r="Q3" s="6">
        <f>IFERROR(parse!Q3,"")</f>
        <v>138</v>
      </c>
      <c r="R3" s="6" t="str">
        <f>IFERROR(parse!R3,"")</f>
        <v/>
      </c>
      <c r="S3" s="6" t="str">
        <f>IFERROR(parse!S3,"")</f>
        <v/>
      </c>
      <c r="T3" s="6" t="str">
        <f>IFERROR(parse!T3,"")</f>
        <v/>
      </c>
      <c r="U3" s="6" t="str">
        <f>IFERROR(parse!U3,"")</f>
        <v/>
      </c>
      <c r="V3" s="6" t="str">
        <f>IFERROR(parse!V3,"")</f>
        <v/>
      </c>
      <c r="W3" s="6" t="str">
        <f>IFERROR(parse!W3,"")</f>
        <v/>
      </c>
      <c r="X3" s="6" t="str">
        <f>IFERROR(parse!X3,"")</f>
        <v/>
      </c>
      <c r="Y3" s="6" t="str">
        <f>IFERROR(parse!Y3,"")</f>
        <v/>
      </c>
      <c r="Z3" s="6" t="str">
        <f>IFERROR(parse!Z3,"")</f>
        <v/>
      </c>
      <c r="AA3" s="6" t="str">
        <f>IFERROR(parse!AA3,"")</f>
        <v/>
      </c>
      <c r="AB3" s="6">
        <f>IFERROR(parse!AB3,"")</f>
        <v>138</v>
      </c>
      <c r="AC3" s="6" t="str">
        <f>IFERROR(parse!AC3,"")</f>
        <v/>
      </c>
      <c r="AD3" s="6" t="str">
        <f>IFERROR(parse!AD3,"")</f>
        <v/>
      </c>
      <c r="AE3" s="6" t="str">
        <f>IFERROR(parse!AE3,"")</f>
        <v/>
      </c>
      <c r="AF3" s="6" t="str">
        <f>IFERROR(parse!AF3,"")</f>
        <v/>
      </c>
      <c r="AG3" s="6" t="str">
        <f>IFERROR(parse!AG3,"")</f>
        <v/>
      </c>
      <c r="AH3" s="6">
        <f>IFERROR(parse!AH3,"")</f>
        <v>0</v>
      </c>
      <c r="AI3" s="6">
        <f>IFERROR(parse!AI3,"")</f>
        <v>136</v>
      </c>
      <c r="AJ3" s="6" t="str">
        <f>IFERROR(parse!AJ3,"")</f>
        <v>חג</v>
      </c>
      <c r="AK3" s="6" t="str">
        <f>IFERROR(parse!AK3,"")</f>
        <v/>
      </c>
      <c r="AL3" s="6" t="str">
        <f>IFERROR(parse!AL3,"")</f>
        <v/>
      </c>
      <c r="AM3" s="6" t="str">
        <f>IFERROR(parse!AM3,"")</f>
        <v/>
      </c>
      <c r="AN3" s="6" t="str">
        <f>IFERROR(parse!AN3,"")</f>
        <v/>
      </c>
      <c r="AO3" s="6" t="str">
        <f>IFERROR(parse!AO3,"")</f>
        <v/>
      </c>
      <c r="AP3" s="6">
        <f>IFERROR(parse!AP3,"")</f>
        <v>2</v>
      </c>
      <c r="AQ3" s="6" t="str">
        <f>IFERROR(parse!AQ3,"")</f>
        <v/>
      </c>
      <c r="AR3" s="6" t="str">
        <f>IFERROR(parse!AR3,"")</f>
        <v/>
      </c>
      <c r="AS3" s="6" t="str">
        <f>IFERROR(parse!AS3,"")</f>
        <v/>
      </c>
      <c r="AT3" s="6" t="str">
        <f>IFERROR(parse!AT3,"")</f>
        <v/>
      </c>
      <c r="AU3" s="6" t="str">
        <f>IFERROR(parse!AU3,"")</f>
        <v/>
      </c>
      <c r="AV3" s="12">
        <f>IFERROR(VLOOKUP(K3,'prika 24h list'!A:B,2,FALSE),0)</f>
        <v>0</v>
      </c>
    </row>
    <row r="4" spans="1:49" x14ac:dyDescent="0.3">
      <c r="A4" s="1" t="s">
        <v>4</v>
      </c>
      <c r="B4" s="1">
        <v>1007099</v>
      </c>
      <c r="C4" s="16" t="s">
        <v>673</v>
      </c>
      <c r="D4" s="6" t="e">
        <f t="shared" si="0"/>
        <v>#VALUE!</v>
      </c>
      <c r="E4" s="6" t="e">
        <f t="shared" si="1"/>
        <v>#VALUE!</v>
      </c>
      <c r="F4" s="6" t="e">
        <f t="shared" si="2"/>
        <v>#VALUE!</v>
      </c>
      <c r="G4" s="6" t="e">
        <f t="shared" si="3"/>
        <v>#VALUE!</v>
      </c>
      <c r="H4" s="14" t="str">
        <f>IFERROR(parse!H4,"")</f>
        <v/>
      </c>
      <c r="I4" s="6">
        <f>IFERROR(parse!I4,"")</f>
        <v>18</v>
      </c>
      <c r="J4" s="6">
        <f>IFERROR(parse!J4,"")</f>
        <v>51</v>
      </c>
      <c r="K4" s="6" t="str">
        <f>IFERROR(parse!K4,"")</f>
        <v>פריקה וטעינה בלבד שהייה עד 15 דקות</v>
      </c>
      <c r="L4" s="6" t="str">
        <f>IFERROR(parse!L4,"")</f>
        <v/>
      </c>
      <c r="M4" s="6" t="str">
        <f>IFERROR(parse!M4,"")</f>
        <v/>
      </c>
      <c r="N4" s="6" t="str">
        <f>IFERROR(parse!N4,"")</f>
        <v/>
      </c>
      <c r="O4" s="6" t="str">
        <f>IFERROR(parse!O4,"")</f>
        <v/>
      </c>
      <c r="P4" s="6" t="str">
        <f>IFERROR(parse!P4,"")</f>
        <v/>
      </c>
      <c r="Q4" s="6">
        <f>IFERROR(parse!Q4,"")</f>
        <v>34</v>
      </c>
      <c r="R4" s="6" t="str">
        <f>IFERROR(parse!R4,"")</f>
        <v/>
      </c>
      <c r="S4" s="6" t="str">
        <f>IFERROR(parse!S4,"")</f>
        <v/>
      </c>
      <c r="T4" s="6" t="str">
        <f>IFERROR(parse!T4,"")</f>
        <v/>
      </c>
      <c r="U4" s="6" t="str">
        <f>IFERROR(parse!U4,"")</f>
        <v/>
      </c>
      <c r="V4" s="6" t="str">
        <f>IFERROR(parse!V4,"")</f>
        <v/>
      </c>
      <c r="W4" s="6" t="str">
        <f>IFERROR(parse!W4,"")</f>
        <v/>
      </c>
      <c r="X4" s="6" t="str">
        <f>IFERROR(parse!X4,"")</f>
        <v/>
      </c>
      <c r="Y4" s="6" t="str">
        <f>IFERROR(parse!Y4,"")</f>
        <v/>
      </c>
      <c r="Z4" s="6" t="str">
        <f>IFERROR(parse!Z4,"")</f>
        <v/>
      </c>
      <c r="AA4" s="6" t="str">
        <f>IFERROR(parse!AA4,"")</f>
        <v/>
      </c>
      <c r="AB4" s="6">
        <f>IFERROR(parse!AB4,"")</f>
        <v>34</v>
      </c>
      <c r="AC4" s="6" t="str">
        <f>IFERROR(parse!AC4,"")</f>
        <v/>
      </c>
      <c r="AD4" s="6" t="str">
        <f>IFERROR(parse!AD4,"")</f>
        <v/>
      </c>
      <c r="AE4" s="6" t="str">
        <f>IFERROR(parse!AE4,"")</f>
        <v/>
      </c>
      <c r="AF4" s="6" t="str">
        <f>IFERROR(parse!AF4,"")</f>
        <v/>
      </c>
      <c r="AG4" s="6" t="str">
        <f>IFERROR(parse!AG4,"")</f>
        <v/>
      </c>
      <c r="AH4" s="6">
        <f>IFERROR(parse!AH4,"")</f>
        <v>0</v>
      </c>
      <c r="AI4" s="6">
        <f>IFERROR(parse!AI4,"")</f>
        <v>32</v>
      </c>
      <c r="AJ4" s="6" t="str">
        <f>IFERROR(parse!AJ4,"")</f>
        <v>ות</v>
      </c>
      <c r="AK4" s="6" t="str">
        <f>IFERROR(parse!AK4,"")</f>
        <v/>
      </c>
      <c r="AL4" s="6" t="str">
        <f>IFERROR(parse!AL4,"")</f>
        <v/>
      </c>
      <c r="AM4" s="6" t="str">
        <f>IFERROR(parse!AM4,"")</f>
        <v/>
      </c>
      <c r="AN4" s="6" t="str">
        <f>IFERROR(parse!AN4,"")</f>
        <v/>
      </c>
      <c r="AO4" s="6" t="str">
        <f>IFERROR(parse!AO4,"")</f>
        <v/>
      </c>
      <c r="AP4" s="6">
        <f>IFERROR(parse!AP4,"")</f>
        <v>2</v>
      </c>
      <c r="AQ4" s="6" t="str">
        <f>IFERROR(parse!AQ4,"")</f>
        <v/>
      </c>
      <c r="AR4" s="6" t="str">
        <f>IFERROR(parse!AR4,"")</f>
        <v/>
      </c>
      <c r="AS4" s="6" t="str">
        <f>IFERROR(parse!AS4,"")</f>
        <v/>
      </c>
      <c r="AT4" s="6" t="str">
        <f>IFERROR(parse!AT4,"")</f>
        <v/>
      </c>
      <c r="AU4" s="6" t="str">
        <f>IFERROR(parse!AU4,"")</f>
        <v/>
      </c>
      <c r="AV4" s="12">
        <f>IFERROR(VLOOKUP(K4,'prika 24h list'!A:B,2,FALSE),0)</f>
        <v>24</v>
      </c>
    </row>
    <row r="5" spans="1:49" x14ac:dyDescent="0.3">
      <c r="A5" s="1" t="s">
        <v>5</v>
      </c>
      <c r="B5" s="1">
        <v>1007175</v>
      </c>
      <c r="C5" s="16" t="s">
        <v>674</v>
      </c>
      <c r="D5" s="6" t="e">
        <f t="shared" si="0"/>
        <v>#VALUE!</v>
      </c>
      <c r="E5" s="6" t="e">
        <f t="shared" si="1"/>
        <v>#VALUE!</v>
      </c>
      <c r="F5" s="6" t="e">
        <f t="shared" si="2"/>
        <v>#VALUE!</v>
      </c>
      <c r="G5" s="6" t="e">
        <f t="shared" si="3"/>
        <v>#VALUE!</v>
      </c>
      <c r="H5" s="14" t="str">
        <f>IFERROR(parse!H5,"")</f>
        <v/>
      </c>
      <c r="I5" s="6">
        <f>IFERROR(parse!I5,"")</f>
        <v>18</v>
      </c>
      <c r="J5" s="6">
        <f>IFERROR(parse!J5,"")</f>
        <v>51</v>
      </c>
      <c r="K5" s="6" t="str">
        <f>IFERROR(parse!K5,"")</f>
        <v>פריקה וטעינה בלבד שהייה עד 15 דקות</v>
      </c>
      <c r="L5" s="6" t="str">
        <f>IFERROR(parse!L5,"")</f>
        <v/>
      </c>
      <c r="M5" s="6" t="str">
        <f>IFERROR(parse!M5,"")</f>
        <v/>
      </c>
      <c r="N5" s="6" t="str">
        <f>IFERROR(parse!N5,"")</f>
        <v/>
      </c>
      <c r="O5" s="6" t="str">
        <f>IFERROR(parse!O5,"")</f>
        <v/>
      </c>
      <c r="P5" s="6" t="str">
        <f>IFERROR(parse!P5,"")</f>
        <v/>
      </c>
      <c r="Q5" s="6">
        <f>IFERROR(parse!Q5,"")</f>
        <v>34</v>
      </c>
      <c r="R5" s="6" t="str">
        <f>IFERROR(parse!R5,"")</f>
        <v/>
      </c>
      <c r="S5" s="6" t="str">
        <f>IFERROR(parse!S5,"")</f>
        <v/>
      </c>
      <c r="T5" s="6" t="str">
        <f>IFERROR(parse!T5,"")</f>
        <v/>
      </c>
      <c r="U5" s="6" t="str">
        <f>IFERROR(parse!U5,"")</f>
        <v/>
      </c>
      <c r="V5" s="6" t="str">
        <f>IFERROR(parse!V5,"")</f>
        <v/>
      </c>
      <c r="W5" s="6" t="str">
        <f>IFERROR(parse!W5,"")</f>
        <v/>
      </c>
      <c r="X5" s="6" t="str">
        <f>IFERROR(parse!X5,"")</f>
        <v/>
      </c>
      <c r="Y5" s="6" t="str">
        <f>IFERROR(parse!Y5,"")</f>
        <v/>
      </c>
      <c r="Z5" s="6" t="str">
        <f>IFERROR(parse!Z5,"")</f>
        <v/>
      </c>
      <c r="AA5" s="6" t="str">
        <f>IFERROR(parse!AA5,"")</f>
        <v/>
      </c>
      <c r="AB5" s="6">
        <f>IFERROR(parse!AB5,"")</f>
        <v>34</v>
      </c>
      <c r="AC5" s="6" t="str">
        <f>IFERROR(parse!AC5,"")</f>
        <v/>
      </c>
      <c r="AD5" s="6" t="str">
        <f>IFERROR(parse!AD5,"")</f>
        <v/>
      </c>
      <c r="AE5" s="6" t="str">
        <f>IFERROR(parse!AE5,"")</f>
        <v/>
      </c>
      <c r="AF5" s="6" t="str">
        <f>IFERROR(parse!AF5,"")</f>
        <v/>
      </c>
      <c r="AG5" s="6" t="str">
        <f>IFERROR(parse!AG5,"")</f>
        <v/>
      </c>
      <c r="AH5" s="6">
        <f>IFERROR(parse!AH5,"")</f>
        <v>0</v>
      </c>
      <c r="AI5" s="6">
        <f>IFERROR(parse!AI5,"")</f>
        <v>32</v>
      </c>
      <c r="AJ5" s="6" t="str">
        <f>IFERROR(parse!AJ5,"")</f>
        <v>ות</v>
      </c>
      <c r="AK5" s="6" t="str">
        <f>IFERROR(parse!AK5,"")</f>
        <v/>
      </c>
      <c r="AL5" s="6" t="str">
        <f>IFERROR(parse!AL5,"")</f>
        <v/>
      </c>
      <c r="AM5" s="6" t="str">
        <f>IFERROR(parse!AM5,"")</f>
        <v/>
      </c>
      <c r="AN5" s="6" t="str">
        <f>IFERROR(parse!AN5,"")</f>
        <v/>
      </c>
      <c r="AO5" s="6" t="str">
        <f>IFERROR(parse!AO5,"")</f>
        <v/>
      </c>
      <c r="AP5" s="6">
        <f>IFERROR(parse!AP5,"")</f>
        <v>2</v>
      </c>
      <c r="AQ5" s="6" t="str">
        <f>IFERROR(parse!AQ5,"")</f>
        <v/>
      </c>
      <c r="AR5" s="6" t="str">
        <f>IFERROR(parse!AR5,"")</f>
        <v/>
      </c>
      <c r="AS5" s="6" t="str">
        <f>IFERROR(parse!AS5,"")</f>
        <v/>
      </c>
      <c r="AT5" s="6" t="str">
        <f>IFERROR(parse!AT5,"")</f>
        <v/>
      </c>
      <c r="AU5" s="6" t="str">
        <f>IFERROR(parse!AU5,"")</f>
        <v/>
      </c>
      <c r="AV5" s="12">
        <f>IFERROR(VLOOKUP(K5,'prika 24h list'!A:B,2,FALSE),0)</f>
        <v>24</v>
      </c>
    </row>
    <row r="6" spans="1:49" x14ac:dyDescent="0.3">
      <c r="A6" s="1" t="s">
        <v>6</v>
      </c>
      <c r="B6" s="1">
        <v>1007180</v>
      </c>
      <c r="C6" s="16" t="s">
        <v>675</v>
      </c>
      <c r="D6" s="6" t="e">
        <f t="shared" si="0"/>
        <v>#VALUE!</v>
      </c>
      <c r="E6" s="6" t="e">
        <f t="shared" si="1"/>
        <v>#VALUE!</v>
      </c>
      <c r="F6" s="6" t="e">
        <f t="shared" si="2"/>
        <v>#VALUE!</v>
      </c>
      <c r="G6" s="6" t="e">
        <f t="shared" si="3"/>
        <v>#VALUE!</v>
      </c>
      <c r="H6" s="14" t="str">
        <f>IFERROR(parse!H6,"")</f>
        <v/>
      </c>
      <c r="I6" s="6">
        <f>IFERROR(parse!I6,"")</f>
        <v>19</v>
      </c>
      <c r="J6" s="6">
        <f>IFERROR(parse!J6,"")</f>
        <v>44</v>
      </c>
      <c r="K6" s="6" t="str">
        <f>IFERROR(parse!K6,"")</f>
        <v>פריקה וטעינה בלבד 2 מקומות</v>
      </c>
      <c r="L6" s="6" t="str">
        <f>IFERROR(parse!L6,"")</f>
        <v/>
      </c>
      <c r="M6" s="6" t="str">
        <f>IFERROR(parse!M6,"")</f>
        <v/>
      </c>
      <c r="N6" s="6" t="str">
        <f>IFERROR(parse!N6,"")</f>
        <v/>
      </c>
      <c r="O6" s="6" t="str">
        <f>IFERROR(parse!O6,"")</f>
        <v/>
      </c>
      <c r="P6" s="6" t="str">
        <f>IFERROR(parse!P6,"")</f>
        <v/>
      </c>
      <c r="Q6" s="6">
        <f>IFERROR(parse!Q6,"")</f>
        <v>26</v>
      </c>
      <c r="R6" s="6" t="str">
        <f>IFERROR(parse!R6,"")</f>
        <v/>
      </c>
      <c r="S6" s="6" t="str">
        <f>IFERROR(parse!S6,"")</f>
        <v/>
      </c>
      <c r="T6" s="6" t="str">
        <f>IFERROR(parse!T6,"")</f>
        <v/>
      </c>
      <c r="U6" s="6" t="str">
        <f>IFERROR(parse!U6,"")</f>
        <v/>
      </c>
      <c r="V6" s="6" t="str">
        <f>IFERROR(parse!V6,"")</f>
        <v/>
      </c>
      <c r="W6" s="6" t="str">
        <f>IFERROR(parse!W6,"")</f>
        <v/>
      </c>
      <c r="X6" s="6" t="str">
        <f>IFERROR(parse!X6,"")</f>
        <v/>
      </c>
      <c r="Y6" s="6" t="str">
        <f>IFERROR(parse!Y6,"")</f>
        <v/>
      </c>
      <c r="Z6" s="6" t="str">
        <f>IFERROR(parse!Z6,"")</f>
        <v/>
      </c>
      <c r="AA6" s="6" t="str">
        <f>IFERROR(parse!AA6,"")</f>
        <v/>
      </c>
      <c r="AB6" s="6">
        <f>IFERROR(parse!AB6,"")</f>
        <v>26</v>
      </c>
      <c r="AC6" s="6" t="str">
        <f>IFERROR(parse!AC6,"")</f>
        <v/>
      </c>
      <c r="AD6" s="6" t="str">
        <f>IFERROR(parse!AD6,"")</f>
        <v/>
      </c>
      <c r="AE6" s="6" t="str">
        <f>IFERROR(parse!AE6,"")</f>
        <v/>
      </c>
      <c r="AF6" s="6" t="str">
        <f>IFERROR(parse!AF6,"")</f>
        <v/>
      </c>
      <c r="AG6" s="6" t="str">
        <f>IFERROR(parse!AG6,"")</f>
        <v/>
      </c>
      <c r="AH6" s="6">
        <f>IFERROR(parse!AH6,"")</f>
        <v>0</v>
      </c>
      <c r="AI6" s="6">
        <f>IFERROR(parse!AI6,"")</f>
        <v>24</v>
      </c>
      <c r="AJ6" s="6" t="str">
        <f>IFERROR(parse!AJ6,"")</f>
        <v>ות</v>
      </c>
      <c r="AK6" s="6" t="str">
        <f>IFERROR(parse!AK6,"")</f>
        <v/>
      </c>
      <c r="AL6" s="6" t="str">
        <f>IFERROR(parse!AL6,"")</f>
        <v/>
      </c>
      <c r="AM6" s="6" t="str">
        <f>IFERROR(parse!AM6,"")</f>
        <v/>
      </c>
      <c r="AN6" s="6" t="str">
        <f>IFERROR(parse!AN6,"")</f>
        <v/>
      </c>
      <c r="AO6" s="6" t="str">
        <f>IFERROR(parse!AO6,"")</f>
        <v/>
      </c>
      <c r="AP6" s="6">
        <f>IFERROR(parse!AP6,"")</f>
        <v>2</v>
      </c>
      <c r="AQ6" s="6" t="str">
        <f>IFERROR(parse!AQ6,"")</f>
        <v/>
      </c>
      <c r="AR6" s="6" t="str">
        <f>IFERROR(parse!AR6,"")</f>
        <v/>
      </c>
      <c r="AS6" s="6" t="str">
        <f>IFERROR(parse!AS6,"")</f>
        <v/>
      </c>
      <c r="AT6" s="6" t="str">
        <f>IFERROR(parse!AT6,"")</f>
        <v/>
      </c>
      <c r="AU6" s="6" t="str">
        <f>IFERROR(parse!AU6,"")</f>
        <v/>
      </c>
      <c r="AV6" s="12">
        <f>IFERROR(VLOOKUP(K6,'prika 24h list'!A:B,2,FALSE),0)</f>
        <v>24</v>
      </c>
    </row>
    <row r="7" spans="1:49" ht="43.2" x14ac:dyDescent="0.3">
      <c r="A7" s="1" t="s">
        <v>7</v>
      </c>
      <c r="B7" s="1">
        <v>1007210</v>
      </c>
      <c r="C7" s="16" t="s">
        <v>676</v>
      </c>
      <c r="D7" s="6" t="e">
        <f t="shared" si="0"/>
        <v>#VALUE!</v>
      </c>
      <c r="E7" s="6" t="e">
        <f t="shared" si="1"/>
        <v>#VALUE!</v>
      </c>
      <c r="F7" s="6" t="e">
        <f t="shared" si="2"/>
        <v>#VALUE!</v>
      </c>
      <c r="G7" s="6" t="e">
        <f t="shared" si="3"/>
        <v>#VALUE!</v>
      </c>
      <c r="H7" s="14" t="str">
        <f>IFERROR(parse!H7,"")</f>
        <v/>
      </c>
      <c r="I7" s="6">
        <f>IFERROR(parse!I7,"")</f>
        <v>13</v>
      </c>
      <c r="J7" s="6">
        <f>IFERROR(parse!J7,"")</f>
        <v>151</v>
      </c>
      <c r="K7" s="6" t="str">
        <f>IFERROR(parse!K7,"")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7" s="6" t="str">
        <f>IFERROR(parse!L7,"")</f>
        <v/>
      </c>
      <c r="M7" s="6" t="str">
        <f>IFERROR(parse!M7,"")</f>
        <v/>
      </c>
      <c r="N7" s="6" t="str">
        <f>IFERROR(parse!N7,"")</f>
        <v/>
      </c>
      <c r="O7" s="6" t="str">
        <f>IFERROR(parse!O7,"")</f>
        <v/>
      </c>
      <c r="P7" s="6" t="str">
        <f>IFERROR(parse!P7,"")</f>
        <v/>
      </c>
      <c r="Q7" s="6">
        <f>IFERROR(parse!Q7,"")</f>
        <v>139</v>
      </c>
      <c r="R7" s="6" t="str">
        <f>IFERROR(parse!R7,"")</f>
        <v/>
      </c>
      <c r="S7" s="6" t="str">
        <f>IFERROR(parse!S7,"")</f>
        <v/>
      </c>
      <c r="T7" s="6" t="str">
        <f>IFERROR(parse!T7,"")</f>
        <v/>
      </c>
      <c r="U7" s="6" t="str">
        <f>IFERROR(parse!U7,"")</f>
        <v/>
      </c>
      <c r="V7" s="6" t="str">
        <f>IFERROR(parse!V7,"")</f>
        <v/>
      </c>
      <c r="W7" s="6" t="str">
        <f>IFERROR(parse!W7,"")</f>
        <v/>
      </c>
      <c r="X7" s="6" t="str">
        <f>IFERROR(parse!X7,"")</f>
        <v/>
      </c>
      <c r="Y7" s="6" t="str">
        <f>IFERROR(parse!Y7,"")</f>
        <v/>
      </c>
      <c r="Z7" s="6" t="str">
        <f>IFERROR(parse!Z7,"")</f>
        <v/>
      </c>
      <c r="AA7" s="6" t="str">
        <f>IFERROR(parse!AA7,"")</f>
        <v/>
      </c>
      <c r="AB7" s="6">
        <f>IFERROR(parse!AB7,"")</f>
        <v>139</v>
      </c>
      <c r="AC7" s="6" t="str">
        <f>IFERROR(parse!AC7,"")</f>
        <v/>
      </c>
      <c r="AD7" s="6" t="str">
        <f>IFERROR(parse!AD7,"")</f>
        <v/>
      </c>
      <c r="AE7" s="6" t="str">
        <f>IFERROR(parse!AE7,"")</f>
        <v/>
      </c>
      <c r="AF7" s="6" t="str">
        <f>IFERROR(parse!AF7,"")</f>
        <v/>
      </c>
      <c r="AG7" s="6" t="str">
        <f>IFERROR(parse!AG7,"")</f>
        <v/>
      </c>
      <c r="AH7" s="6">
        <f>IFERROR(parse!AH7,"")</f>
        <v>0</v>
      </c>
      <c r="AI7" s="6">
        <f>IFERROR(parse!AI7,"")</f>
        <v>137</v>
      </c>
      <c r="AJ7" s="6" t="str">
        <f>IFERROR(parse!AJ7,"")</f>
        <v>חג</v>
      </c>
      <c r="AK7" s="6" t="str">
        <f>IFERROR(parse!AK7,"")</f>
        <v/>
      </c>
      <c r="AL7" s="6" t="str">
        <f>IFERROR(parse!AL7,"")</f>
        <v/>
      </c>
      <c r="AM7" s="6" t="str">
        <f>IFERROR(parse!AM7,"")</f>
        <v/>
      </c>
      <c r="AN7" s="6" t="str">
        <f>IFERROR(parse!AN7,"")</f>
        <v/>
      </c>
      <c r="AO7" s="6" t="str">
        <f>IFERROR(parse!AO7,"")</f>
        <v/>
      </c>
      <c r="AP7" s="6">
        <f>IFERROR(parse!AP7,"")</f>
        <v>2</v>
      </c>
      <c r="AQ7" s="6" t="str">
        <f>IFERROR(parse!AQ7,"")</f>
        <v/>
      </c>
      <c r="AR7" s="6" t="str">
        <f>IFERROR(parse!AR7,"")</f>
        <v/>
      </c>
      <c r="AS7" s="6" t="str">
        <f>IFERROR(parse!AS7,"")</f>
        <v/>
      </c>
      <c r="AT7" s="6" t="str">
        <f>IFERROR(parse!AT7,"")</f>
        <v/>
      </c>
      <c r="AU7" s="6" t="str">
        <f>IFERROR(parse!AU7,"")</f>
        <v/>
      </c>
      <c r="AV7" s="12">
        <f>IFERROR(VLOOKUP(K7,'prika 24h list'!A:B,2,FALSE),0)</f>
        <v>0</v>
      </c>
    </row>
    <row r="8" spans="1:49" ht="43.2" x14ac:dyDescent="0.3">
      <c r="A8" s="1" t="s">
        <v>8</v>
      </c>
      <c r="B8" s="1">
        <v>1007212</v>
      </c>
      <c r="C8" s="16" t="s">
        <v>676</v>
      </c>
      <c r="D8" s="6" t="e">
        <f t="shared" si="0"/>
        <v>#VALUE!</v>
      </c>
      <c r="E8" s="6" t="e">
        <f t="shared" si="1"/>
        <v>#VALUE!</v>
      </c>
      <c r="F8" s="6" t="e">
        <f t="shared" si="2"/>
        <v>#VALUE!</v>
      </c>
      <c r="G8" s="6" t="e">
        <f t="shared" si="3"/>
        <v>#VALUE!</v>
      </c>
      <c r="H8" s="14" t="str">
        <f>IFERROR(parse!H8,"")</f>
        <v/>
      </c>
      <c r="I8" s="6">
        <f>IFERROR(parse!I8,"")</f>
        <v>13</v>
      </c>
      <c r="J8" s="6">
        <f>IFERROR(parse!J8,"")</f>
        <v>151</v>
      </c>
      <c r="K8" s="6" t="str">
        <f>IFERROR(parse!K8,"")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8" s="6" t="str">
        <f>IFERROR(parse!L8,"")</f>
        <v/>
      </c>
      <c r="M8" s="6" t="str">
        <f>IFERROR(parse!M8,"")</f>
        <v/>
      </c>
      <c r="N8" s="6" t="str">
        <f>IFERROR(parse!N8,"")</f>
        <v/>
      </c>
      <c r="O8" s="6" t="str">
        <f>IFERROR(parse!O8,"")</f>
        <v/>
      </c>
      <c r="P8" s="6" t="str">
        <f>IFERROR(parse!P8,"")</f>
        <v/>
      </c>
      <c r="Q8" s="6">
        <f>IFERROR(parse!Q8,"")</f>
        <v>139</v>
      </c>
      <c r="R8" s="6" t="str">
        <f>IFERROR(parse!R8,"")</f>
        <v/>
      </c>
      <c r="S8" s="6" t="str">
        <f>IFERROR(parse!S8,"")</f>
        <v/>
      </c>
      <c r="T8" s="6" t="str">
        <f>IFERROR(parse!T8,"")</f>
        <v/>
      </c>
      <c r="U8" s="6" t="str">
        <f>IFERROR(parse!U8,"")</f>
        <v/>
      </c>
      <c r="V8" s="6" t="str">
        <f>IFERROR(parse!V8,"")</f>
        <v/>
      </c>
      <c r="W8" s="6" t="str">
        <f>IFERROR(parse!W8,"")</f>
        <v/>
      </c>
      <c r="X8" s="6" t="str">
        <f>IFERROR(parse!X8,"")</f>
        <v/>
      </c>
      <c r="Y8" s="6" t="str">
        <f>IFERROR(parse!Y8,"")</f>
        <v/>
      </c>
      <c r="Z8" s="6" t="str">
        <f>IFERROR(parse!Z8,"")</f>
        <v/>
      </c>
      <c r="AA8" s="6" t="str">
        <f>IFERROR(parse!AA8,"")</f>
        <v/>
      </c>
      <c r="AB8" s="6">
        <f>IFERROR(parse!AB8,"")</f>
        <v>139</v>
      </c>
      <c r="AC8" s="6" t="str">
        <f>IFERROR(parse!AC8,"")</f>
        <v/>
      </c>
      <c r="AD8" s="6" t="str">
        <f>IFERROR(parse!AD8,"")</f>
        <v/>
      </c>
      <c r="AE8" s="6" t="str">
        <f>IFERROR(parse!AE8,"")</f>
        <v/>
      </c>
      <c r="AF8" s="6" t="str">
        <f>IFERROR(parse!AF8,"")</f>
        <v/>
      </c>
      <c r="AG8" s="6" t="str">
        <f>IFERROR(parse!AG8,"")</f>
        <v/>
      </c>
      <c r="AH8" s="6">
        <f>IFERROR(parse!AH8,"")</f>
        <v>0</v>
      </c>
      <c r="AI8" s="6">
        <f>IFERROR(parse!AI8,"")</f>
        <v>137</v>
      </c>
      <c r="AJ8" s="6" t="str">
        <f>IFERROR(parse!AJ8,"")</f>
        <v>חג</v>
      </c>
      <c r="AK8" s="6" t="str">
        <f>IFERROR(parse!AK8,"")</f>
        <v/>
      </c>
      <c r="AL8" s="6" t="str">
        <f>IFERROR(parse!AL8,"")</f>
        <v/>
      </c>
      <c r="AM8" s="6" t="str">
        <f>IFERROR(parse!AM8,"")</f>
        <v/>
      </c>
      <c r="AN8" s="6" t="str">
        <f>IFERROR(parse!AN8,"")</f>
        <v/>
      </c>
      <c r="AO8" s="6" t="str">
        <f>IFERROR(parse!AO8,"")</f>
        <v/>
      </c>
      <c r="AP8" s="6">
        <f>IFERROR(parse!AP8,"")</f>
        <v>2</v>
      </c>
      <c r="AQ8" s="6" t="str">
        <f>IFERROR(parse!AQ8,"")</f>
        <v/>
      </c>
      <c r="AR8" s="6" t="str">
        <f>IFERROR(parse!AR8,"")</f>
        <v/>
      </c>
      <c r="AS8" s="6" t="str">
        <f>IFERROR(parse!AS8,"")</f>
        <v/>
      </c>
      <c r="AT8" s="6" t="str">
        <f>IFERROR(parse!AT8,"")</f>
        <v/>
      </c>
      <c r="AU8" s="6" t="str">
        <f>IFERROR(parse!AU8,"")</f>
        <v/>
      </c>
      <c r="AV8" s="12">
        <f>IFERROR(VLOOKUP(K8,'prika 24h list'!A:B,2,FALSE),0)</f>
        <v>0</v>
      </c>
    </row>
    <row r="9" spans="1:49" x14ac:dyDescent="0.3">
      <c r="A9" s="1" t="s">
        <v>9</v>
      </c>
      <c r="B9" s="1">
        <v>1007290</v>
      </c>
      <c r="C9" s="16" t="s">
        <v>677</v>
      </c>
      <c r="D9" s="6" t="e">
        <f t="shared" si="0"/>
        <v>#VALUE!</v>
      </c>
      <c r="E9" s="6" t="e">
        <f t="shared" si="1"/>
        <v>#VALUE!</v>
      </c>
      <c r="F9" s="6" t="e">
        <f t="shared" si="2"/>
        <v>#VALUE!</v>
      </c>
      <c r="G9" s="6" t="e">
        <f t="shared" si="3"/>
        <v>#VALUE!</v>
      </c>
      <c r="H9" s="14" t="str">
        <f>IFERROR(parse!H9,"")</f>
        <v/>
      </c>
      <c r="I9" s="6">
        <f>IFERROR(parse!I9,"")</f>
        <v>20</v>
      </c>
      <c r="J9" s="6">
        <f>IFERROR(parse!J9,"")</f>
        <v>53</v>
      </c>
      <c r="K9" s="6" t="str">
        <f>IFERROR(parse!K9,"")</f>
        <v>פריקה וטעינה בלבד שהייה עד 15 דקות</v>
      </c>
      <c r="L9" s="6" t="str">
        <f>IFERROR(parse!L9,"")</f>
        <v/>
      </c>
      <c r="M9" s="6" t="str">
        <f>IFERROR(parse!M9,"")</f>
        <v/>
      </c>
      <c r="N9" s="6" t="str">
        <f>IFERROR(parse!N9,"")</f>
        <v/>
      </c>
      <c r="O9" s="6" t="str">
        <f>IFERROR(parse!O9,"")</f>
        <v/>
      </c>
      <c r="P9" s="6" t="str">
        <f>IFERROR(parse!P9,"")</f>
        <v/>
      </c>
      <c r="Q9" s="6">
        <f>IFERROR(parse!Q9,"")</f>
        <v>34</v>
      </c>
      <c r="R9" s="6" t="str">
        <f>IFERROR(parse!R9,"")</f>
        <v/>
      </c>
      <c r="S9" s="6" t="str">
        <f>IFERROR(parse!S9,"")</f>
        <v/>
      </c>
      <c r="T9" s="6" t="str">
        <f>IFERROR(parse!T9,"")</f>
        <v/>
      </c>
      <c r="U9" s="6" t="str">
        <f>IFERROR(parse!U9,"")</f>
        <v/>
      </c>
      <c r="V9" s="6" t="str">
        <f>IFERROR(parse!V9,"")</f>
        <v/>
      </c>
      <c r="W9" s="6" t="str">
        <f>IFERROR(parse!W9,"")</f>
        <v/>
      </c>
      <c r="X9" s="6" t="str">
        <f>IFERROR(parse!X9,"")</f>
        <v/>
      </c>
      <c r="Y9" s="6" t="str">
        <f>IFERROR(parse!Y9,"")</f>
        <v/>
      </c>
      <c r="Z9" s="6" t="str">
        <f>IFERROR(parse!Z9,"")</f>
        <v/>
      </c>
      <c r="AA9" s="6" t="str">
        <f>IFERROR(parse!AA9,"")</f>
        <v/>
      </c>
      <c r="AB9" s="6">
        <f>IFERROR(parse!AB9,"")</f>
        <v>34</v>
      </c>
      <c r="AC9" s="6" t="str">
        <f>IFERROR(parse!AC9,"")</f>
        <v/>
      </c>
      <c r="AD9" s="6" t="str">
        <f>IFERROR(parse!AD9,"")</f>
        <v/>
      </c>
      <c r="AE9" s="6" t="str">
        <f>IFERROR(parse!AE9,"")</f>
        <v/>
      </c>
      <c r="AF9" s="6" t="str">
        <f>IFERROR(parse!AF9,"")</f>
        <v/>
      </c>
      <c r="AG9" s="6" t="str">
        <f>IFERROR(parse!AG9,"")</f>
        <v/>
      </c>
      <c r="AH9" s="6">
        <f>IFERROR(parse!AH9,"")</f>
        <v>0</v>
      </c>
      <c r="AI9" s="6">
        <f>IFERROR(parse!AI9,"")</f>
        <v>32</v>
      </c>
      <c r="AJ9" s="6" t="str">
        <f>IFERROR(parse!AJ9,"")</f>
        <v>ות</v>
      </c>
      <c r="AK9" s="6" t="str">
        <f>IFERROR(parse!AK9,"")</f>
        <v/>
      </c>
      <c r="AL9" s="6" t="str">
        <f>IFERROR(parse!AL9,"")</f>
        <v/>
      </c>
      <c r="AM9" s="6" t="str">
        <f>IFERROR(parse!AM9,"")</f>
        <v/>
      </c>
      <c r="AN9" s="6" t="str">
        <f>IFERROR(parse!AN9,"")</f>
        <v/>
      </c>
      <c r="AO9" s="6" t="str">
        <f>IFERROR(parse!AO9,"")</f>
        <v/>
      </c>
      <c r="AP9" s="6">
        <f>IFERROR(parse!AP9,"")</f>
        <v>2</v>
      </c>
      <c r="AQ9" s="6" t="str">
        <f>IFERROR(parse!AQ9,"")</f>
        <v/>
      </c>
      <c r="AR9" s="6" t="str">
        <f>IFERROR(parse!AR9,"")</f>
        <v/>
      </c>
      <c r="AS9" s="6" t="str">
        <f>IFERROR(parse!AS9,"")</f>
        <v/>
      </c>
      <c r="AT9" s="6" t="str">
        <f>IFERROR(parse!AT9,"")</f>
        <v/>
      </c>
      <c r="AU9" s="6" t="str">
        <f>IFERROR(parse!AU9,"")</f>
        <v/>
      </c>
      <c r="AV9" s="12">
        <f>IFERROR(VLOOKUP(K9,'prika 24h list'!A:B,2,FALSE),0)</f>
        <v>24</v>
      </c>
    </row>
    <row r="10" spans="1:49" ht="187.2" x14ac:dyDescent="0.3">
      <c r="A10" s="1" t="s">
        <v>10</v>
      </c>
      <c r="B10" s="1">
        <v>1001285</v>
      </c>
      <c r="C10" s="16" t="s">
        <v>678</v>
      </c>
      <c r="D10" s="6" t="e">
        <f t="shared" si="0"/>
        <v>#VALUE!</v>
      </c>
      <c r="E10" s="6" t="e">
        <f t="shared" si="1"/>
        <v>#VALUE!</v>
      </c>
      <c r="F10" s="6" t="e">
        <f t="shared" si="2"/>
        <v>#VALUE!</v>
      </c>
      <c r="G10" s="6" t="e">
        <f t="shared" si="3"/>
        <v>#VALUE!</v>
      </c>
      <c r="H10" s="14" t="str">
        <f>IFERROR(parse!H10,"")</f>
        <v/>
      </c>
      <c r="I10" s="6">
        <f>IFERROR(parse!I10,"")</f>
        <v>14</v>
      </c>
      <c r="J10" s="6">
        <f>IFERROR(parse!J10,"")</f>
        <v>222</v>
      </c>
      <c r="K10" s="6" t="str">
        <f>IFERROR(parse!K10,"")</f>
        <v xml:space="preserve">פריקה וטעינה רציפה לכלי רכב המוגדרים ברישיונם "משא", "מסחרי" ו"אחוד" בלבד בימים א' עד ה' משעה 08:00 עד 20:00 ביום ו' וערבי חג משעה 08:00 עד 13:00 רכב חונה בניגוד לחוק-יגרר ביתר השעות מותרת החניה לכל סוגי הרכב </v>
      </c>
      <c r="L10" s="6">
        <f>IFERROR(parse!L10,"")</f>
        <v>81</v>
      </c>
      <c r="M10" s="6">
        <f>IFERROR(parse!M10,"")</f>
        <v>97</v>
      </c>
      <c r="N10" s="6" t="str">
        <f>IFERROR(parse!N10,"")</f>
        <v>08:00</v>
      </c>
      <c r="O10" s="6">
        <f>IFERROR(parse!O10,"")</f>
        <v>106</v>
      </c>
      <c r="P10" s="6" t="str">
        <f>IFERROR(parse!P10,"")</f>
        <v>20:00</v>
      </c>
      <c r="Q10" s="6">
        <f>IFERROR(parse!Q10,"")</f>
        <v>116</v>
      </c>
      <c r="R10" s="6" t="str">
        <f>IFERROR(parse!R10,"")</f>
        <v>00 ביום ו'</v>
      </c>
      <c r="S10" s="6" t="str">
        <f>IFERROR(parse!S10,"")</f>
        <v/>
      </c>
      <c r="T10" s="6" t="str">
        <f>IFERROR(parse!T10,"")</f>
        <v/>
      </c>
      <c r="U10" s="6" t="str">
        <f>IFERROR(parse!U10,"")</f>
        <v/>
      </c>
      <c r="V10" s="6" t="str">
        <f>IFERROR(parse!V10,"")</f>
        <v/>
      </c>
      <c r="W10" s="6" t="str">
        <f>IFERROR(parse!W10,"")</f>
        <v/>
      </c>
      <c r="X10" s="6" t="str">
        <f>IFERROR(parse!X10,"")</f>
        <v/>
      </c>
      <c r="Y10" s="6" t="str">
        <f>IFERROR(parse!Y10,"")</f>
        <v/>
      </c>
      <c r="Z10" s="6" t="str">
        <f>IFERROR(parse!Z10,"")</f>
        <v/>
      </c>
      <c r="AA10" s="6" t="str">
        <f>IFERROR(parse!AA10,"")</f>
        <v/>
      </c>
      <c r="AB10" s="6">
        <f>IFERROR(parse!AB10,"")</f>
        <v>209</v>
      </c>
      <c r="AC10" s="6" t="str">
        <f>IFERROR(parse!AC10,"")</f>
        <v/>
      </c>
      <c r="AD10" s="6" t="str">
        <f>IFERROR(parse!AD10,"")</f>
        <v/>
      </c>
      <c r="AE10" s="6" t="str">
        <f>IFERROR(parse!AE10,"")</f>
        <v/>
      </c>
      <c r="AF10" s="6" t="str">
        <f>IFERROR(parse!AF10,"")</f>
        <v/>
      </c>
      <c r="AG10" s="6" t="str">
        <f>IFERROR(parse!AG10,"")</f>
        <v/>
      </c>
      <c r="AH10" s="6">
        <f>IFERROR(parse!AH10,"")</f>
        <v>0</v>
      </c>
      <c r="AI10" s="6">
        <f>IFERROR(parse!AI10,"")</f>
        <v>114</v>
      </c>
      <c r="AJ10" s="6" t="str">
        <f>IFERROR(parse!AJ10,"")</f>
        <v xml:space="preserve">ו' וערבי חג משעה 08:00 עד 13:00 רכב חונה בניגוד לחוק-יגרר ביתר השעות מותרת החניה לכל סוגי הרכב </v>
      </c>
      <c r="AK10" s="6">
        <f>IFERROR(parse!AK10,"")</f>
        <v>1</v>
      </c>
      <c r="AL10" s="6">
        <f>IFERROR(parse!AL10,"")</f>
        <v>20</v>
      </c>
      <c r="AM10" s="6" t="str">
        <f>IFERROR(parse!AM10,"")</f>
        <v>08:00</v>
      </c>
      <c r="AN10" s="6">
        <f>IFERROR(parse!AN10,"")</f>
        <v>29</v>
      </c>
      <c r="AO10" s="6" t="str">
        <f>IFERROR(parse!AO10,"")</f>
        <v>13:00</v>
      </c>
      <c r="AP10" s="6">
        <f>IFERROR(parse!AP10,"")</f>
        <v>95</v>
      </c>
      <c r="AQ10" s="6" t="str">
        <f>IFERROR(parse!AQ10,"")</f>
        <v xml:space="preserve">00 רכב חונה בניגוד לחוק-יגרר ביתר השעות מותרת החניה לכל סוגי הרכב </v>
      </c>
      <c r="AR10" s="6" t="str">
        <f>IFERROR(parse!AR10,"")</f>
        <v/>
      </c>
      <c r="AS10" s="6" t="str">
        <f>IFERROR(parse!AS10,"")</f>
        <v/>
      </c>
      <c r="AT10" s="6" t="str">
        <f>IFERROR(parse!AT10,"")</f>
        <v/>
      </c>
      <c r="AU10" s="6" t="str">
        <f>IFERROR(parse!AU10,"")</f>
        <v/>
      </c>
      <c r="AV10" s="12">
        <f>IFERROR(VLOOKUP(K10,'prika 24h list'!A:B,2,FALSE),0)</f>
        <v>0</v>
      </c>
    </row>
    <row r="11" spans="1:49" ht="28.8" x14ac:dyDescent="0.3">
      <c r="A11" s="1" t="s">
        <v>11</v>
      </c>
      <c r="B11" s="1">
        <v>1003153</v>
      </c>
      <c r="C11" s="16" t="s">
        <v>679</v>
      </c>
      <c r="D11" s="6" t="e">
        <f t="shared" si="0"/>
        <v>#VALUE!</v>
      </c>
      <c r="E11" s="6" t="e">
        <f t="shared" si="1"/>
        <v>#VALUE!</v>
      </c>
      <c r="F11" s="6" t="e">
        <f t="shared" si="2"/>
        <v>#VALUE!</v>
      </c>
      <c r="G11" s="6" t="e">
        <f t="shared" si="3"/>
        <v>#VALUE!</v>
      </c>
      <c r="H11" s="14" t="str">
        <f>IFERROR(parse!H11,"")</f>
        <v/>
      </c>
      <c r="I11" s="6">
        <f>IFERROR(parse!I11,"")</f>
        <v>47</v>
      </c>
      <c r="J11" s="6">
        <f>IFERROR(parse!J11,"")</f>
        <v>64</v>
      </c>
      <c r="K11" s="6" t="str">
        <f>IFERROR(parse!K11,"")</f>
        <v>פריקה וטעינה מותרת</v>
      </c>
      <c r="L11" s="6" t="str">
        <f>IFERROR(parse!L11,"")</f>
        <v/>
      </c>
      <c r="M11" s="6" t="str">
        <f>IFERROR(parse!M11,"")</f>
        <v/>
      </c>
      <c r="N11" s="6" t="str">
        <f>IFERROR(parse!N11,"")</f>
        <v/>
      </c>
      <c r="O11" s="6" t="str">
        <f>IFERROR(parse!O11,"")</f>
        <v/>
      </c>
      <c r="P11" s="6" t="str">
        <f>IFERROR(parse!P11,"")</f>
        <v/>
      </c>
      <c r="Q11" s="6">
        <f>IFERROR(parse!Q11,"")</f>
        <v>18</v>
      </c>
      <c r="R11" s="6" t="str">
        <f>IFERROR(parse!R11,"")</f>
        <v/>
      </c>
      <c r="S11" s="6" t="str">
        <f>IFERROR(parse!S11,"")</f>
        <v/>
      </c>
      <c r="T11" s="6" t="str">
        <f>IFERROR(parse!T11,"")</f>
        <v/>
      </c>
      <c r="U11" s="6" t="str">
        <f>IFERROR(parse!U11,"")</f>
        <v/>
      </c>
      <c r="V11" s="6" t="str">
        <f>IFERROR(parse!V11,"")</f>
        <v/>
      </c>
      <c r="W11" s="6" t="str">
        <f>IFERROR(parse!W11,"")</f>
        <v/>
      </c>
      <c r="X11" s="6" t="str">
        <f>IFERROR(parse!X11,"")</f>
        <v/>
      </c>
      <c r="Y11" s="6" t="str">
        <f>IFERROR(parse!Y11,"")</f>
        <v/>
      </c>
      <c r="Z11" s="6" t="str">
        <f>IFERROR(parse!Z11,"")</f>
        <v/>
      </c>
      <c r="AA11" s="6" t="str">
        <f>IFERROR(parse!AA11,"")</f>
        <v/>
      </c>
      <c r="AB11" s="6">
        <f>IFERROR(parse!AB11,"")</f>
        <v>18</v>
      </c>
      <c r="AC11" s="6" t="str">
        <f>IFERROR(parse!AC11,"")</f>
        <v/>
      </c>
      <c r="AD11" s="6" t="str">
        <f>IFERROR(parse!AD11,"")</f>
        <v/>
      </c>
      <c r="AE11" s="6" t="str">
        <f>IFERROR(parse!AE11,"")</f>
        <v/>
      </c>
      <c r="AF11" s="6" t="str">
        <f>IFERROR(parse!AF11,"")</f>
        <v/>
      </c>
      <c r="AG11" s="6" t="str">
        <f>IFERROR(parse!AG11,"")</f>
        <v/>
      </c>
      <c r="AH11" s="6">
        <f>IFERROR(parse!AH11,"")</f>
        <v>0</v>
      </c>
      <c r="AI11" s="6">
        <f>IFERROR(parse!AI11,"")</f>
        <v>16</v>
      </c>
      <c r="AJ11" s="6" t="str">
        <f>IFERROR(parse!AJ11,"")</f>
        <v>רת</v>
      </c>
      <c r="AK11" s="6" t="str">
        <f>IFERROR(parse!AK11,"")</f>
        <v/>
      </c>
      <c r="AL11" s="6" t="str">
        <f>IFERROR(parse!AL11,"")</f>
        <v/>
      </c>
      <c r="AM11" s="6" t="str">
        <f>IFERROR(parse!AM11,"")</f>
        <v/>
      </c>
      <c r="AN11" s="6" t="str">
        <f>IFERROR(parse!AN11,"")</f>
        <v/>
      </c>
      <c r="AO11" s="6" t="str">
        <f>IFERROR(parse!AO11,"")</f>
        <v/>
      </c>
      <c r="AP11" s="6">
        <f>IFERROR(parse!AP11,"")</f>
        <v>2</v>
      </c>
      <c r="AQ11" s="6" t="str">
        <f>IFERROR(parse!AQ11,"")</f>
        <v/>
      </c>
      <c r="AR11" s="6" t="str">
        <f>IFERROR(parse!AR11,"")</f>
        <v/>
      </c>
      <c r="AS11" s="6" t="str">
        <f>IFERROR(parse!AS11,"")</f>
        <v/>
      </c>
      <c r="AT11" s="6" t="str">
        <f>IFERROR(parse!AT11,"")</f>
        <v/>
      </c>
      <c r="AU11" s="6" t="str">
        <f>IFERROR(parse!AU11,"")</f>
        <v/>
      </c>
      <c r="AV11" s="12">
        <f>IFERROR(VLOOKUP(K11,'prika 24h list'!A:B,2,FALSE),0)</f>
        <v>24</v>
      </c>
    </row>
    <row r="12" spans="1:49" ht="28.8" x14ac:dyDescent="0.3">
      <c r="A12" s="1" t="s">
        <v>12</v>
      </c>
      <c r="B12" s="1">
        <v>1005163</v>
      </c>
      <c r="C12" s="16" t="s">
        <v>680</v>
      </c>
      <c r="D12" s="6" t="e">
        <f t="shared" si="0"/>
        <v>#VALUE!</v>
      </c>
      <c r="E12" s="6" t="e">
        <f t="shared" si="1"/>
        <v>#VALUE!</v>
      </c>
      <c r="F12" s="6" t="e">
        <f t="shared" si="2"/>
        <v>#VALUE!</v>
      </c>
      <c r="G12" s="6" t="e">
        <f t="shared" si="3"/>
        <v>#VALUE!</v>
      </c>
      <c r="H12" s="14" t="str">
        <f>IFERROR(parse!H12,"")</f>
        <v/>
      </c>
      <c r="I12" s="6">
        <f>IFERROR(parse!I12,"")</f>
        <v>66</v>
      </c>
      <c r="J12" s="6">
        <f>IFERROR(parse!J12,"")</f>
        <v>77</v>
      </c>
      <c r="K12" s="6" t="str">
        <f>IFERROR(parse!K12,"")</f>
        <v>פריקה וטעינה</v>
      </c>
      <c r="L12" s="6" t="str">
        <f>IFERROR(parse!L12,"")</f>
        <v/>
      </c>
      <c r="M12" s="6" t="str">
        <f>IFERROR(parse!M12,"")</f>
        <v/>
      </c>
      <c r="N12" s="6" t="str">
        <f>IFERROR(parse!N12,"")</f>
        <v/>
      </c>
      <c r="O12" s="6" t="str">
        <f>IFERROR(parse!O12,"")</f>
        <v/>
      </c>
      <c r="P12" s="6" t="str">
        <f>IFERROR(parse!P12,"")</f>
        <v/>
      </c>
      <c r="Q12" s="6">
        <f>IFERROR(parse!Q12,"")</f>
        <v>12</v>
      </c>
      <c r="R12" s="6" t="str">
        <f>IFERROR(parse!R12,"")</f>
        <v/>
      </c>
      <c r="S12" s="6" t="str">
        <f>IFERROR(parse!S12,"")</f>
        <v/>
      </c>
      <c r="T12" s="6" t="str">
        <f>IFERROR(parse!T12,"")</f>
        <v/>
      </c>
      <c r="U12" s="6" t="str">
        <f>IFERROR(parse!U12,"")</f>
        <v/>
      </c>
      <c r="V12" s="6" t="str">
        <f>IFERROR(parse!V12,"")</f>
        <v/>
      </c>
      <c r="W12" s="6" t="str">
        <f>IFERROR(parse!W12,"")</f>
        <v/>
      </c>
      <c r="X12" s="6" t="str">
        <f>IFERROR(parse!X12,"")</f>
        <v/>
      </c>
      <c r="Y12" s="6" t="str">
        <f>IFERROR(parse!Y12,"")</f>
        <v/>
      </c>
      <c r="Z12" s="6" t="str">
        <f>IFERROR(parse!Z12,"")</f>
        <v/>
      </c>
      <c r="AA12" s="6" t="str">
        <f>IFERROR(parse!AA12,"")</f>
        <v/>
      </c>
      <c r="AB12" s="6">
        <f>IFERROR(parse!AB12,"")</f>
        <v>12</v>
      </c>
      <c r="AC12" s="6" t="str">
        <f>IFERROR(parse!AC12,"")</f>
        <v/>
      </c>
      <c r="AD12" s="6" t="str">
        <f>IFERROR(parse!AD12,"")</f>
        <v/>
      </c>
      <c r="AE12" s="6" t="str">
        <f>IFERROR(parse!AE12,"")</f>
        <v/>
      </c>
      <c r="AF12" s="6" t="str">
        <f>IFERROR(parse!AF12,"")</f>
        <v/>
      </c>
      <c r="AG12" s="6" t="str">
        <f>IFERROR(parse!AG12,"")</f>
        <v/>
      </c>
      <c r="AH12" s="6">
        <f>IFERROR(parse!AH12,"")</f>
        <v>0</v>
      </c>
      <c r="AI12" s="6">
        <f>IFERROR(parse!AI12,"")</f>
        <v>10</v>
      </c>
      <c r="AJ12" s="6" t="str">
        <f>IFERROR(parse!AJ12,"")</f>
        <v>נה</v>
      </c>
      <c r="AK12" s="6" t="str">
        <f>IFERROR(parse!AK12,"")</f>
        <v/>
      </c>
      <c r="AL12" s="6" t="str">
        <f>IFERROR(parse!AL12,"")</f>
        <v/>
      </c>
      <c r="AM12" s="6" t="str">
        <f>IFERROR(parse!AM12,"")</f>
        <v/>
      </c>
      <c r="AN12" s="6" t="str">
        <f>IFERROR(parse!AN12,"")</f>
        <v/>
      </c>
      <c r="AO12" s="6" t="str">
        <f>IFERROR(parse!AO12,"")</f>
        <v/>
      </c>
      <c r="AP12" s="6">
        <f>IFERROR(parse!AP12,"")</f>
        <v>2</v>
      </c>
      <c r="AQ12" s="6" t="str">
        <f>IFERROR(parse!AQ12,"")</f>
        <v/>
      </c>
      <c r="AR12" s="6" t="str">
        <f>IFERROR(parse!AR12,"")</f>
        <v/>
      </c>
      <c r="AS12" s="6" t="str">
        <f>IFERROR(parse!AS12,"")</f>
        <v/>
      </c>
      <c r="AT12" s="6" t="str">
        <f>IFERROR(parse!AT12,"")</f>
        <v/>
      </c>
      <c r="AU12" s="6" t="str">
        <f>IFERROR(parse!AU12,"")</f>
        <v/>
      </c>
      <c r="AV12" s="12">
        <f>IFERROR(VLOOKUP(K12,'prika 24h list'!A:B,2,FALSE),0)</f>
        <v>24</v>
      </c>
    </row>
    <row r="13" spans="1:49" x14ac:dyDescent="0.3">
      <c r="A13" s="1" t="s">
        <v>13</v>
      </c>
      <c r="B13" s="1">
        <v>1005623</v>
      </c>
      <c r="C13" s="16" t="s">
        <v>681</v>
      </c>
      <c r="D13" s="6" t="e">
        <f t="shared" si="0"/>
        <v>#VALUE!</v>
      </c>
      <c r="E13" s="6" t="e">
        <f t="shared" si="1"/>
        <v>#VALUE!</v>
      </c>
      <c r="F13" s="6" t="e">
        <f t="shared" si="2"/>
        <v>#VALUE!</v>
      </c>
      <c r="G13" s="6" t="e">
        <f t="shared" si="3"/>
        <v>#VALUE!</v>
      </c>
      <c r="H13" s="14" t="str">
        <f>IFERROR(parse!H13,"")</f>
        <v/>
      </c>
      <c r="I13" s="6">
        <f>IFERROR(parse!I13,"")</f>
        <v>13</v>
      </c>
      <c r="J13" s="6">
        <f>IFERROR(parse!J13,"")</f>
        <v>58</v>
      </c>
      <c r="K13" s="6" t="str">
        <f>IFERROR(parse!K13,"")</f>
        <v>פריקה וטעינה בימי א' עד ו' משעה 07:00 עד 15:00</v>
      </c>
      <c r="L13" s="6" t="str">
        <f>IFERROR(parse!L13,"")</f>
        <v/>
      </c>
      <c r="M13" s="6" t="str">
        <f>IFERROR(parse!M13,"")</f>
        <v/>
      </c>
      <c r="N13" s="6" t="str">
        <f>IFERROR(parse!N13,"")</f>
        <v/>
      </c>
      <c r="O13" s="6" t="str">
        <f>IFERROR(parse!O13,"")</f>
        <v/>
      </c>
      <c r="P13" s="6" t="str">
        <f>IFERROR(parse!P13,"")</f>
        <v/>
      </c>
      <c r="Q13" s="6">
        <f>IFERROR(parse!Q13,"")</f>
        <v>46</v>
      </c>
      <c r="R13" s="6" t="str">
        <f>IFERROR(parse!R13,"")</f>
        <v/>
      </c>
      <c r="S13" s="6" t="str">
        <f>IFERROR(parse!S13,"")</f>
        <v/>
      </c>
      <c r="T13" s="6" t="str">
        <f>IFERROR(parse!T13,"")</f>
        <v/>
      </c>
      <c r="U13" s="6" t="str">
        <f>IFERROR(parse!U13,"")</f>
        <v/>
      </c>
      <c r="V13" s="6" t="str">
        <f>IFERROR(parse!V13,"")</f>
        <v/>
      </c>
      <c r="W13" s="6">
        <f>IFERROR(parse!W13,"")</f>
        <v>19</v>
      </c>
      <c r="X13" s="6">
        <f>IFERROR(parse!X13,"")</f>
        <v>35</v>
      </c>
      <c r="Y13" s="6" t="str">
        <f>IFERROR(parse!Y13,"")</f>
        <v>07:00</v>
      </c>
      <c r="Z13" s="6">
        <f>IFERROR(parse!Z13,"")</f>
        <v>44</v>
      </c>
      <c r="AA13" s="6" t="str">
        <f>IFERROR(parse!AA13,"")</f>
        <v>15:00</v>
      </c>
      <c r="AB13" s="6">
        <f>IFERROR(parse!AB13,"")</f>
        <v>46</v>
      </c>
      <c r="AC13" s="6" t="str">
        <f>IFERROR(parse!AC13,"")</f>
        <v>00</v>
      </c>
      <c r="AD13" s="6" t="str">
        <f>IFERROR(parse!AD13,"")</f>
        <v/>
      </c>
      <c r="AE13" s="6" t="str">
        <f>IFERROR(parse!AE13,"")</f>
        <v/>
      </c>
      <c r="AF13" s="6" t="str">
        <f>IFERROR(parse!AF13,"")</f>
        <v/>
      </c>
      <c r="AG13" s="6" t="str">
        <f>IFERROR(parse!AG13,"")</f>
        <v/>
      </c>
      <c r="AH13" s="6">
        <f>IFERROR(parse!AH13,"")</f>
        <v>0</v>
      </c>
      <c r="AI13" s="6">
        <f>IFERROR(parse!AI13,"")</f>
        <v>46</v>
      </c>
      <c r="AJ13" s="6" t="str">
        <f>IFERROR(parse!AJ13,"")</f>
        <v/>
      </c>
      <c r="AK13" s="6" t="str">
        <f>IFERROR(parse!AK13,"")</f>
        <v/>
      </c>
      <c r="AL13" s="6" t="str">
        <f>IFERROR(parse!AL13,"")</f>
        <v/>
      </c>
      <c r="AM13" s="6" t="str">
        <f>IFERROR(parse!AM13,"")</f>
        <v/>
      </c>
      <c r="AN13" s="6" t="str">
        <f>IFERROR(parse!AN13,"")</f>
        <v/>
      </c>
      <c r="AO13" s="6" t="str">
        <f>IFERROR(parse!AO13,"")</f>
        <v/>
      </c>
      <c r="AP13" s="6">
        <f>IFERROR(parse!AP13,"")</f>
        <v>0</v>
      </c>
      <c r="AQ13" s="6" t="str">
        <f>IFERROR(parse!AQ13,"")</f>
        <v/>
      </c>
      <c r="AR13" s="6" t="str">
        <f>IFERROR(parse!AR13,"")</f>
        <v/>
      </c>
      <c r="AS13" s="6" t="str">
        <f>IFERROR(parse!AS13,"")</f>
        <v/>
      </c>
      <c r="AT13" s="6" t="str">
        <f>IFERROR(parse!AT13,"")</f>
        <v/>
      </c>
      <c r="AU13" s="6" t="str">
        <f>IFERROR(parse!AU13,"")</f>
        <v/>
      </c>
      <c r="AV13" s="12">
        <f>IFERROR(VLOOKUP(K13,'prika 24h list'!A:B,2,FALSE),0)</f>
        <v>0</v>
      </c>
    </row>
    <row r="14" spans="1:49" x14ac:dyDescent="0.3">
      <c r="A14" s="1" t="s">
        <v>14</v>
      </c>
      <c r="B14" s="1">
        <v>1007047</v>
      </c>
      <c r="C14" s="16" t="s">
        <v>682</v>
      </c>
      <c r="D14" s="6" t="e">
        <f t="shared" si="0"/>
        <v>#VALUE!</v>
      </c>
      <c r="E14" s="6" t="e">
        <f t="shared" si="1"/>
        <v>#VALUE!</v>
      </c>
      <c r="F14" s="6" t="e">
        <f t="shared" si="2"/>
        <v>#VALUE!</v>
      </c>
      <c r="G14" s="6" t="e">
        <f t="shared" si="3"/>
        <v>#VALUE!</v>
      </c>
      <c r="H14" s="14" t="str">
        <f>IFERROR(parse!H14,"")</f>
        <v/>
      </c>
      <c r="I14" s="6">
        <f>IFERROR(parse!I14,"")</f>
        <v>14</v>
      </c>
      <c r="J14" s="6">
        <f>IFERROR(parse!J14,"")</f>
        <v>47</v>
      </c>
      <c r="K14" s="6" t="str">
        <f>IFERROR(parse!K14,"")</f>
        <v>פריקה וטעינה בלבד שהייה עד 15 דקות</v>
      </c>
      <c r="L14" s="6" t="str">
        <f>IFERROR(parse!L14,"")</f>
        <v/>
      </c>
      <c r="M14" s="6" t="str">
        <f>IFERROR(parse!M14,"")</f>
        <v/>
      </c>
      <c r="N14" s="6" t="str">
        <f>IFERROR(parse!N14,"")</f>
        <v/>
      </c>
      <c r="O14" s="6" t="str">
        <f>IFERROR(parse!O14,"")</f>
        <v/>
      </c>
      <c r="P14" s="6" t="str">
        <f>IFERROR(parse!P14,"")</f>
        <v/>
      </c>
      <c r="Q14" s="6">
        <f>IFERROR(parse!Q14,"")</f>
        <v>34</v>
      </c>
      <c r="R14" s="6" t="str">
        <f>IFERROR(parse!R14,"")</f>
        <v/>
      </c>
      <c r="S14" s="6" t="str">
        <f>IFERROR(parse!S14,"")</f>
        <v/>
      </c>
      <c r="T14" s="6" t="str">
        <f>IFERROR(parse!T14,"")</f>
        <v/>
      </c>
      <c r="U14" s="6" t="str">
        <f>IFERROR(parse!U14,"")</f>
        <v/>
      </c>
      <c r="V14" s="6" t="str">
        <f>IFERROR(parse!V14,"")</f>
        <v/>
      </c>
      <c r="W14" s="6" t="str">
        <f>IFERROR(parse!W14,"")</f>
        <v/>
      </c>
      <c r="X14" s="6" t="str">
        <f>IFERROR(parse!X14,"")</f>
        <v/>
      </c>
      <c r="Y14" s="6" t="str">
        <f>IFERROR(parse!Y14,"")</f>
        <v/>
      </c>
      <c r="Z14" s="6" t="str">
        <f>IFERROR(parse!Z14,"")</f>
        <v/>
      </c>
      <c r="AA14" s="6" t="str">
        <f>IFERROR(parse!AA14,"")</f>
        <v/>
      </c>
      <c r="AB14" s="6">
        <f>IFERROR(parse!AB14,"")</f>
        <v>34</v>
      </c>
      <c r="AC14" s="6" t="str">
        <f>IFERROR(parse!AC14,"")</f>
        <v/>
      </c>
      <c r="AD14" s="6" t="str">
        <f>IFERROR(parse!AD14,"")</f>
        <v/>
      </c>
      <c r="AE14" s="6" t="str">
        <f>IFERROR(parse!AE14,"")</f>
        <v/>
      </c>
      <c r="AF14" s="6" t="str">
        <f>IFERROR(parse!AF14,"")</f>
        <v/>
      </c>
      <c r="AG14" s="6" t="str">
        <f>IFERROR(parse!AG14,"")</f>
        <v/>
      </c>
      <c r="AH14" s="6">
        <f>IFERROR(parse!AH14,"")</f>
        <v>0</v>
      </c>
      <c r="AI14" s="6">
        <f>IFERROR(parse!AI14,"")</f>
        <v>32</v>
      </c>
      <c r="AJ14" s="6" t="str">
        <f>IFERROR(parse!AJ14,"")</f>
        <v>ות</v>
      </c>
      <c r="AK14" s="6" t="str">
        <f>IFERROR(parse!AK14,"")</f>
        <v/>
      </c>
      <c r="AL14" s="6" t="str">
        <f>IFERROR(parse!AL14,"")</f>
        <v/>
      </c>
      <c r="AM14" s="6" t="str">
        <f>IFERROR(parse!AM14,"")</f>
        <v/>
      </c>
      <c r="AN14" s="6" t="str">
        <f>IFERROR(parse!AN14,"")</f>
        <v/>
      </c>
      <c r="AO14" s="6" t="str">
        <f>IFERROR(parse!AO14,"")</f>
        <v/>
      </c>
      <c r="AP14" s="6">
        <f>IFERROR(parse!AP14,"")</f>
        <v>2</v>
      </c>
      <c r="AQ14" s="6" t="str">
        <f>IFERROR(parse!AQ14,"")</f>
        <v/>
      </c>
      <c r="AR14" s="6" t="str">
        <f>IFERROR(parse!AR14,"")</f>
        <v/>
      </c>
      <c r="AS14" s="6" t="str">
        <f>IFERROR(parse!AS14,"")</f>
        <v/>
      </c>
      <c r="AT14" s="6" t="str">
        <f>IFERROR(parse!AT14,"")</f>
        <v/>
      </c>
      <c r="AU14" s="6" t="str">
        <f>IFERROR(parse!AU14,"")</f>
        <v/>
      </c>
      <c r="AV14" s="12">
        <f>IFERROR(VLOOKUP(K14,'prika 24h list'!A:B,2,FALSE),0)</f>
        <v>24</v>
      </c>
    </row>
    <row r="15" spans="1:49" x14ac:dyDescent="0.3">
      <c r="A15" s="1" t="s">
        <v>15</v>
      </c>
      <c r="B15" s="1">
        <v>1007057</v>
      </c>
      <c r="C15" s="16" t="s">
        <v>683</v>
      </c>
      <c r="D15" s="6" t="e">
        <f t="shared" si="0"/>
        <v>#VALUE!</v>
      </c>
      <c r="E15" s="6" t="e">
        <f t="shared" si="1"/>
        <v>#VALUE!</v>
      </c>
      <c r="F15" s="6" t="e">
        <f t="shared" si="2"/>
        <v>#VALUE!</v>
      </c>
      <c r="G15" s="6" t="e">
        <f t="shared" si="3"/>
        <v>#VALUE!</v>
      </c>
      <c r="H15" s="14" t="str">
        <f>IFERROR(parse!H15,"")</f>
        <v/>
      </c>
      <c r="I15" s="6">
        <f>IFERROR(parse!I15,"")</f>
        <v>20</v>
      </c>
      <c r="J15" s="6">
        <f>IFERROR(parse!J15,"")</f>
        <v>36</v>
      </c>
      <c r="K15" s="6" t="str">
        <f>IFERROR(parse!K15,"")</f>
        <v>פריקה וטעינה בלבד</v>
      </c>
      <c r="L15" s="6" t="str">
        <f>IFERROR(parse!L15,"")</f>
        <v/>
      </c>
      <c r="M15" s="6" t="str">
        <f>IFERROR(parse!M15,"")</f>
        <v/>
      </c>
      <c r="N15" s="6" t="str">
        <f>IFERROR(parse!N15,"")</f>
        <v/>
      </c>
      <c r="O15" s="6" t="str">
        <f>IFERROR(parse!O15,"")</f>
        <v/>
      </c>
      <c r="P15" s="6" t="str">
        <f>IFERROR(parse!P15,"")</f>
        <v/>
      </c>
      <c r="Q15" s="6">
        <f>IFERROR(parse!Q15,"")</f>
        <v>17</v>
      </c>
      <c r="R15" s="6" t="str">
        <f>IFERROR(parse!R15,"")</f>
        <v/>
      </c>
      <c r="S15" s="6" t="str">
        <f>IFERROR(parse!S15,"")</f>
        <v/>
      </c>
      <c r="T15" s="6" t="str">
        <f>IFERROR(parse!T15,"")</f>
        <v/>
      </c>
      <c r="U15" s="6" t="str">
        <f>IFERROR(parse!U15,"")</f>
        <v/>
      </c>
      <c r="V15" s="6" t="str">
        <f>IFERROR(parse!V15,"")</f>
        <v/>
      </c>
      <c r="W15" s="6" t="str">
        <f>IFERROR(parse!W15,"")</f>
        <v/>
      </c>
      <c r="X15" s="6" t="str">
        <f>IFERROR(parse!X15,"")</f>
        <v/>
      </c>
      <c r="Y15" s="6" t="str">
        <f>IFERROR(parse!Y15,"")</f>
        <v/>
      </c>
      <c r="Z15" s="6" t="str">
        <f>IFERROR(parse!Z15,"")</f>
        <v/>
      </c>
      <c r="AA15" s="6" t="str">
        <f>IFERROR(parse!AA15,"")</f>
        <v/>
      </c>
      <c r="AB15" s="6">
        <f>IFERROR(parse!AB15,"")</f>
        <v>17</v>
      </c>
      <c r="AC15" s="6" t="str">
        <f>IFERROR(parse!AC15,"")</f>
        <v/>
      </c>
      <c r="AD15" s="6" t="str">
        <f>IFERROR(parse!AD15,"")</f>
        <v/>
      </c>
      <c r="AE15" s="6" t="str">
        <f>IFERROR(parse!AE15,"")</f>
        <v/>
      </c>
      <c r="AF15" s="6" t="str">
        <f>IFERROR(parse!AF15,"")</f>
        <v/>
      </c>
      <c r="AG15" s="6" t="str">
        <f>IFERROR(parse!AG15,"")</f>
        <v/>
      </c>
      <c r="AH15" s="6">
        <f>IFERROR(parse!AH15,"")</f>
        <v>0</v>
      </c>
      <c r="AI15" s="6">
        <f>IFERROR(parse!AI15,"")</f>
        <v>15</v>
      </c>
      <c r="AJ15" s="6" t="str">
        <f>IFERROR(parse!AJ15,"")</f>
        <v>בד</v>
      </c>
      <c r="AK15" s="6" t="str">
        <f>IFERROR(parse!AK15,"")</f>
        <v/>
      </c>
      <c r="AL15" s="6" t="str">
        <f>IFERROR(parse!AL15,"")</f>
        <v/>
      </c>
      <c r="AM15" s="6" t="str">
        <f>IFERROR(parse!AM15,"")</f>
        <v/>
      </c>
      <c r="AN15" s="6" t="str">
        <f>IFERROR(parse!AN15,"")</f>
        <v/>
      </c>
      <c r="AO15" s="6" t="str">
        <f>IFERROR(parse!AO15,"")</f>
        <v/>
      </c>
      <c r="AP15" s="6">
        <f>IFERROR(parse!AP15,"")</f>
        <v>2</v>
      </c>
      <c r="AQ15" s="6" t="str">
        <f>IFERROR(parse!AQ15,"")</f>
        <v/>
      </c>
      <c r="AR15" s="6" t="str">
        <f>IFERROR(parse!AR15,"")</f>
        <v/>
      </c>
      <c r="AS15" s="6" t="str">
        <f>IFERROR(parse!AS15,"")</f>
        <v/>
      </c>
      <c r="AT15" s="6" t="str">
        <f>IFERROR(parse!AT15,"")</f>
        <v/>
      </c>
      <c r="AU15" s="6" t="str">
        <f>IFERROR(parse!AU15,"")</f>
        <v/>
      </c>
      <c r="AV15" s="12">
        <f>IFERROR(VLOOKUP(K15,'prika 24h list'!A:B,2,FALSE),0)</f>
        <v>24</v>
      </c>
    </row>
    <row r="16" spans="1:49" ht="28.8" x14ac:dyDescent="0.3">
      <c r="A16" s="1" t="s">
        <v>16</v>
      </c>
      <c r="B16" s="1">
        <v>1007122</v>
      </c>
      <c r="C16" s="16" t="s">
        <v>684</v>
      </c>
      <c r="D16" s="6" t="e">
        <f t="shared" si="0"/>
        <v>#VALUE!</v>
      </c>
      <c r="E16" s="6" t="e">
        <f t="shared" si="1"/>
        <v>#VALUE!</v>
      </c>
      <c r="F16" s="6" t="e">
        <f t="shared" si="2"/>
        <v>#VALUE!</v>
      </c>
      <c r="G16" s="6" t="e">
        <f t="shared" si="3"/>
        <v>#VALUE!</v>
      </c>
      <c r="H16" s="14" t="str">
        <f>IFERROR(parse!H16,"")</f>
        <v/>
      </c>
      <c r="I16" s="6">
        <f>IFERROR(parse!I16,"")</f>
        <v>49</v>
      </c>
      <c r="J16" s="6">
        <f>IFERROR(parse!J16,"")</f>
        <v>66</v>
      </c>
      <c r="K16" s="6" t="str">
        <f>IFERROR(parse!K16,"")</f>
        <v>פריקה וטעינה מותרת</v>
      </c>
      <c r="L16" s="6" t="str">
        <f>IFERROR(parse!L16,"")</f>
        <v/>
      </c>
      <c r="M16" s="6" t="str">
        <f>IFERROR(parse!M16,"")</f>
        <v/>
      </c>
      <c r="N16" s="6" t="str">
        <f>IFERROR(parse!N16,"")</f>
        <v/>
      </c>
      <c r="O16" s="6" t="str">
        <f>IFERROR(parse!O16,"")</f>
        <v/>
      </c>
      <c r="P16" s="6" t="str">
        <f>IFERROR(parse!P16,"")</f>
        <v/>
      </c>
      <c r="Q16" s="6">
        <f>IFERROR(parse!Q16,"")</f>
        <v>18</v>
      </c>
      <c r="R16" s="6" t="str">
        <f>IFERROR(parse!R16,"")</f>
        <v/>
      </c>
      <c r="S16" s="6" t="str">
        <f>IFERROR(parse!S16,"")</f>
        <v/>
      </c>
      <c r="T16" s="6" t="str">
        <f>IFERROR(parse!T16,"")</f>
        <v/>
      </c>
      <c r="U16" s="6" t="str">
        <f>IFERROR(parse!U16,"")</f>
        <v/>
      </c>
      <c r="V16" s="6" t="str">
        <f>IFERROR(parse!V16,"")</f>
        <v/>
      </c>
      <c r="W16" s="6" t="str">
        <f>IFERROR(parse!W16,"")</f>
        <v/>
      </c>
      <c r="X16" s="6" t="str">
        <f>IFERROR(parse!X16,"")</f>
        <v/>
      </c>
      <c r="Y16" s="6" t="str">
        <f>IFERROR(parse!Y16,"")</f>
        <v/>
      </c>
      <c r="Z16" s="6" t="str">
        <f>IFERROR(parse!Z16,"")</f>
        <v/>
      </c>
      <c r="AA16" s="6" t="str">
        <f>IFERROR(parse!AA16,"")</f>
        <v/>
      </c>
      <c r="AB16" s="6">
        <f>IFERROR(parse!AB16,"")</f>
        <v>18</v>
      </c>
      <c r="AC16" s="6" t="str">
        <f>IFERROR(parse!AC16,"")</f>
        <v/>
      </c>
      <c r="AD16" s="6" t="str">
        <f>IFERROR(parse!AD16,"")</f>
        <v/>
      </c>
      <c r="AE16" s="6" t="str">
        <f>IFERROR(parse!AE16,"")</f>
        <v/>
      </c>
      <c r="AF16" s="6" t="str">
        <f>IFERROR(parse!AF16,"")</f>
        <v/>
      </c>
      <c r="AG16" s="6" t="str">
        <f>IFERROR(parse!AG16,"")</f>
        <v/>
      </c>
      <c r="AH16" s="6">
        <f>IFERROR(parse!AH16,"")</f>
        <v>0</v>
      </c>
      <c r="AI16" s="6">
        <f>IFERROR(parse!AI16,"")</f>
        <v>16</v>
      </c>
      <c r="AJ16" s="6" t="str">
        <f>IFERROR(parse!AJ16,"")</f>
        <v>רת</v>
      </c>
      <c r="AK16" s="6" t="str">
        <f>IFERROR(parse!AK16,"")</f>
        <v/>
      </c>
      <c r="AL16" s="6" t="str">
        <f>IFERROR(parse!AL16,"")</f>
        <v/>
      </c>
      <c r="AM16" s="6" t="str">
        <f>IFERROR(parse!AM16,"")</f>
        <v/>
      </c>
      <c r="AN16" s="6" t="str">
        <f>IFERROR(parse!AN16,"")</f>
        <v/>
      </c>
      <c r="AO16" s="6" t="str">
        <f>IFERROR(parse!AO16,"")</f>
        <v/>
      </c>
      <c r="AP16" s="6">
        <f>IFERROR(parse!AP16,"")</f>
        <v>2</v>
      </c>
      <c r="AQ16" s="6" t="str">
        <f>IFERROR(parse!AQ16,"")</f>
        <v/>
      </c>
      <c r="AR16" s="6" t="str">
        <f>IFERROR(parse!AR16,"")</f>
        <v/>
      </c>
      <c r="AS16" s="6" t="str">
        <f>IFERROR(parse!AS16,"")</f>
        <v/>
      </c>
      <c r="AT16" s="6" t="str">
        <f>IFERROR(parse!AT16,"")</f>
        <v/>
      </c>
      <c r="AU16" s="6" t="str">
        <f>IFERROR(parse!AU16,"")</f>
        <v/>
      </c>
      <c r="AV16" s="12">
        <f>IFERROR(VLOOKUP(K16,'prika 24h list'!A:B,2,FALSE),0)</f>
        <v>24</v>
      </c>
    </row>
    <row r="17" spans="1:48" ht="43.2" x14ac:dyDescent="0.3">
      <c r="A17" s="1" t="s">
        <v>17</v>
      </c>
      <c r="B17" s="1">
        <v>1007328</v>
      </c>
      <c r="C17" s="16" t="s">
        <v>676</v>
      </c>
      <c r="D17" s="6" t="e">
        <f t="shared" si="0"/>
        <v>#VALUE!</v>
      </c>
      <c r="E17" s="6" t="e">
        <f t="shared" si="1"/>
        <v>#VALUE!</v>
      </c>
      <c r="F17" s="6" t="e">
        <f t="shared" si="2"/>
        <v>#VALUE!</v>
      </c>
      <c r="G17" s="6" t="e">
        <f t="shared" si="3"/>
        <v>#VALUE!</v>
      </c>
      <c r="H17" s="14" t="str">
        <f>IFERROR(parse!H17,"")</f>
        <v/>
      </c>
      <c r="I17" s="6">
        <f>IFERROR(parse!I17,"")</f>
        <v>13</v>
      </c>
      <c r="J17" s="6">
        <f>IFERROR(parse!J17,"")</f>
        <v>151</v>
      </c>
      <c r="K17" s="6" t="str">
        <f>IFERROR(parse!K17,"")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17" s="6" t="str">
        <f>IFERROR(parse!L17,"")</f>
        <v/>
      </c>
      <c r="M17" s="6" t="str">
        <f>IFERROR(parse!M17,"")</f>
        <v/>
      </c>
      <c r="N17" s="6" t="str">
        <f>IFERROR(parse!N17,"")</f>
        <v/>
      </c>
      <c r="O17" s="6" t="str">
        <f>IFERROR(parse!O17,"")</f>
        <v/>
      </c>
      <c r="P17" s="6" t="str">
        <f>IFERROR(parse!P17,"")</f>
        <v/>
      </c>
      <c r="Q17" s="6">
        <f>IFERROR(parse!Q17,"")</f>
        <v>139</v>
      </c>
      <c r="R17" s="6" t="str">
        <f>IFERROR(parse!R17,"")</f>
        <v/>
      </c>
      <c r="S17" s="6" t="str">
        <f>IFERROR(parse!S17,"")</f>
        <v/>
      </c>
      <c r="T17" s="6" t="str">
        <f>IFERROR(parse!T17,"")</f>
        <v/>
      </c>
      <c r="U17" s="6" t="str">
        <f>IFERROR(parse!U17,"")</f>
        <v/>
      </c>
      <c r="V17" s="6" t="str">
        <f>IFERROR(parse!V17,"")</f>
        <v/>
      </c>
      <c r="W17" s="6" t="str">
        <f>IFERROR(parse!W17,"")</f>
        <v/>
      </c>
      <c r="X17" s="6" t="str">
        <f>IFERROR(parse!X17,"")</f>
        <v/>
      </c>
      <c r="Y17" s="6" t="str">
        <f>IFERROR(parse!Y17,"")</f>
        <v/>
      </c>
      <c r="Z17" s="6" t="str">
        <f>IFERROR(parse!Z17,"")</f>
        <v/>
      </c>
      <c r="AA17" s="6" t="str">
        <f>IFERROR(parse!AA17,"")</f>
        <v/>
      </c>
      <c r="AB17" s="6">
        <f>IFERROR(parse!AB17,"")</f>
        <v>139</v>
      </c>
      <c r="AC17" s="6" t="str">
        <f>IFERROR(parse!AC17,"")</f>
        <v/>
      </c>
      <c r="AD17" s="6" t="str">
        <f>IFERROR(parse!AD17,"")</f>
        <v/>
      </c>
      <c r="AE17" s="6" t="str">
        <f>IFERROR(parse!AE17,"")</f>
        <v/>
      </c>
      <c r="AF17" s="6" t="str">
        <f>IFERROR(parse!AF17,"")</f>
        <v/>
      </c>
      <c r="AG17" s="6" t="str">
        <f>IFERROR(parse!AG17,"")</f>
        <v/>
      </c>
      <c r="AH17" s="6">
        <f>IFERROR(parse!AH17,"")</f>
        <v>0</v>
      </c>
      <c r="AI17" s="6">
        <f>IFERROR(parse!AI17,"")</f>
        <v>137</v>
      </c>
      <c r="AJ17" s="6" t="str">
        <f>IFERROR(parse!AJ17,"")</f>
        <v>חג</v>
      </c>
      <c r="AK17" s="6" t="str">
        <f>IFERROR(parse!AK17,"")</f>
        <v/>
      </c>
      <c r="AL17" s="6" t="str">
        <f>IFERROR(parse!AL17,"")</f>
        <v/>
      </c>
      <c r="AM17" s="6" t="str">
        <f>IFERROR(parse!AM17,"")</f>
        <v/>
      </c>
      <c r="AN17" s="6" t="str">
        <f>IFERROR(parse!AN17,"")</f>
        <v/>
      </c>
      <c r="AO17" s="6" t="str">
        <f>IFERROR(parse!AO17,"")</f>
        <v/>
      </c>
      <c r="AP17" s="6">
        <f>IFERROR(parse!AP17,"")</f>
        <v>2</v>
      </c>
      <c r="AQ17" s="6" t="str">
        <f>IFERROR(parse!AQ17,"")</f>
        <v/>
      </c>
      <c r="AR17" s="6" t="str">
        <f>IFERROR(parse!AR17,"")</f>
        <v/>
      </c>
      <c r="AS17" s="6" t="str">
        <f>IFERROR(parse!AS17,"")</f>
        <v/>
      </c>
      <c r="AT17" s="6" t="str">
        <f>IFERROR(parse!AT17,"")</f>
        <v/>
      </c>
      <c r="AU17" s="6" t="str">
        <f>IFERROR(parse!AU17,"")</f>
        <v/>
      </c>
      <c r="AV17" s="12">
        <f>IFERROR(VLOOKUP(K17,'prika 24h list'!A:B,2,FALSE),0)</f>
        <v>0</v>
      </c>
    </row>
    <row r="18" spans="1:48" x14ac:dyDescent="0.3">
      <c r="A18" s="1" t="s">
        <v>18</v>
      </c>
      <c r="B18" s="1">
        <v>1007299</v>
      </c>
      <c r="C18" s="16" t="s">
        <v>685</v>
      </c>
      <c r="D18" s="6" t="e">
        <f t="shared" si="0"/>
        <v>#VALUE!</v>
      </c>
      <c r="E18" s="6" t="e">
        <f t="shared" si="1"/>
        <v>#VALUE!</v>
      </c>
      <c r="F18" s="6" t="e">
        <f t="shared" si="2"/>
        <v>#VALUE!</v>
      </c>
      <c r="G18" s="6" t="e">
        <f t="shared" si="3"/>
        <v>#VALUE!</v>
      </c>
      <c r="H18" s="14" t="str">
        <f>IFERROR(parse!H18,"")</f>
        <v/>
      </c>
      <c r="I18" s="6">
        <f>IFERROR(parse!I18,"")</f>
        <v>19</v>
      </c>
      <c r="J18" s="6">
        <f>IFERROR(parse!J18,"")</f>
        <v>35</v>
      </c>
      <c r="K18" s="6" t="str">
        <f>IFERROR(parse!K18,"")</f>
        <v>פריקה וטעינה בלבד</v>
      </c>
      <c r="L18" s="6" t="str">
        <f>IFERROR(parse!L18,"")</f>
        <v/>
      </c>
      <c r="M18" s="6" t="str">
        <f>IFERROR(parse!M18,"")</f>
        <v/>
      </c>
      <c r="N18" s="6" t="str">
        <f>IFERROR(parse!N18,"")</f>
        <v/>
      </c>
      <c r="O18" s="6" t="str">
        <f>IFERROR(parse!O18,"")</f>
        <v/>
      </c>
      <c r="P18" s="6" t="str">
        <f>IFERROR(parse!P18,"")</f>
        <v/>
      </c>
      <c r="Q18" s="6">
        <f>IFERROR(parse!Q18,"")</f>
        <v>17</v>
      </c>
      <c r="R18" s="6" t="str">
        <f>IFERROR(parse!R18,"")</f>
        <v/>
      </c>
      <c r="S18" s="6" t="str">
        <f>IFERROR(parse!S18,"")</f>
        <v/>
      </c>
      <c r="T18" s="6" t="str">
        <f>IFERROR(parse!T18,"")</f>
        <v/>
      </c>
      <c r="U18" s="6" t="str">
        <f>IFERROR(parse!U18,"")</f>
        <v/>
      </c>
      <c r="V18" s="6" t="str">
        <f>IFERROR(parse!V18,"")</f>
        <v/>
      </c>
      <c r="W18" s="6" t="str">
        <f>IFERROR(parse!W18,"")</f>
        <v/>
      </c>
      <c r="X18" s="6" t="str">
        <f>IFERROR(parse!X18,"")</f>
        <v/>
      </c>
      <c r="Y18" s="6" t="str">
        <f>IFERROR(parse!Y18,"")</f>
        <v/>
      </c>
      <c r="Z18" s="6" t="str">
        <f>IFERROR(parse!Z18,"")</f>
        <v/>
      </c>
      <c r="AA18" s="6" t="str">
        <f>IFERROR(parse!AA18,"")</f>
        <v/>
      </c>
      <c r="AB18" s="6">
        <f>IFERROR(parse!AB18,"")</f>
        <v>17</v>
      </c>
      <c r="AC18" s="6" t="str">
        <f>IFERROR(parse!AC18,"")</f>
        <v/>
      </c>
      <c r="AD18" s="6" t="str">
        <f>IFERROR(parse!AD18,"")</f>
        <v/>
      </c>
      <c r="AE18" s="6" t="str">
        <f>IFERROR(parse!AE18,"")</f>
        <v/>
      </c>
      <c r="AF18" s="6" t="str">
        <f>IFERROR(parse!AF18,"")</f>
        <v/>
      </c>
      <c r="AG18" s="6" t="str">
        <f>IFERROR(parse!AG18,"")</f>
        <v/>
      </c>
      <c r="AH18" s="6">
        <f>IFERROR(parse!AH18,"")</f>
        <v>0</v>
      </c>
      <c r="AI18" s="6">
        <f>IFERROR(parse!AI18,"")</f>
        <v>15</v>
      </c>
      <c r="AJ18" s="6" t="str">
        <f>IFERROR(parse!AJ18,"")</f>
        <v>בד</v>
      </c>
      <c r="AK18" s="6" t="str">
        <f>IFERROR(parse!AK18,"")</f>
        <v/>
      </c>
      <c r="AL18" s="6" t="str">
        <f>IFERROR(parse!AL18,"")</f>
        <v/>
      </c>
      <c r="AM18" s="6" t="str">
        <f>IFERROR(parse!AM18,"")</f>
        <v/>
      </c>
      <c r="AN18" s="6" t="str">
        <f>IFERROR(parse!AN18,"")</f>
        <v/>
      </c>
      <c r="AO18" s="6" t="str">
        <f>IFERROR(parse!AO18,"")</f>
        <v/>
      </c>
      <c r="AP18" s="6">
        <f>IFERROR(parse!AP18,"")</f>
        <v>2</v>
      </c>
      <c r="AQ18" s="6" t="str">
        <f>IFERROR(parse!AQ18,"")</f>
        <v/>
      </c>
      <c r="AR18" s="6" t="str">
        <f>IFERROR(parse!AR18,"")</f>
        <v/>
      </c>
      <c r="AS18" s="6" t="str">
        <f>IFERROR(parse!AS18,"")</f>
        <v/>
      </c>
      <c r="AT18" s="6" t="str">
        <f>IFERROR(parse!AT18,"")</f>
        <v/>
      </c>
      <c r="AU18" s="6" t="str">
        <f>IFERROR(parse!AU18,"")</f>
        <v/>
      </c>
      <c r="AV18" s="12">
        <f>IFERROR(VLOOKUP(K18,'prika 24h list'!A:B,2,FALSE),0)</f>
        <v>24</v>
      </c>
    </row>
    <row r="19" spans="1:48" x14ac:dyDescent="0.3">
      <c r="A19" s="1" t="s">
        <v>19</v>
      </c>
      <c r="B19" s="1">
        <v>1007301</v>
      </c>
      <c r="C19" s="16" t="s">
        <v>686</v>
      </c>
      <c r="D19" s="6" t="e">
        <f t="shared" si="0"/>
        <v>#VALUE!</v>
      </c>
      <c r="E19" s="6" t="e">
        <f t="shared" si="1"/>
        <v>#VALUE!</v>
      </c>
      <c r="F19" s="6" t="e">
        <f t="shared" si="2"/>
        <v>#VALUE!</v>
      </c>
      <c r="G19" s="6" t="e">
        <f t="shared" si="3"/>
        <v>#VALUE!</v>
      </c>
      <c r="H19" s="14" t="str">
        <f>IFERROR(parse!H19,"")</f>
        <v/>
      </c>
      <c r="I19" s="6">
        <f>IFERROR(parse!I19,"")</f>
        <v>19</v>
      </c>
      <c r="J19" s="6">
        <f>IFERROR(parse!J19,"")</f>
        <v>35</v>
      </c>
      <c r="K19" s="6" t="str">
        <f>IFERROR(parse!K19,"")</f>
        <v>פריקה וטעינה בלבד</v>
      </c>
      <c r="L19" s="6" t="str">
        <f>IFERROR(parse!L19,"")</f>
        <v/>
      </c>
      <c r="M19" s="6" t="str">
        <f>IFERROR(parse!M19,"")</f>
        <v/>
      </c>
      <c r="N19" s="6" t="str">
        <f>IFERROR(parse!N19,"")</f>
        <v/>
      </c>
      <c r="O19" s="6" t="str">
        <f>IFERROR(parse!O19,"")</f>
        <v/>
      </c>
      <c r="P19" s="6" t="str">
        <f>IFERROR(parse!P19,"")</f>
        <v/>
      </c>
      <c r="Q19" s="6">
        <f>IFERROR(parse!Q19,"")</f>
        <v>17</v>
      </c>
      <c r="R19" s="6" t="str">
        <f>IFERROR(parse!R19,"")</f>
        <v/>
      </c>
      <c r="S19" s="6" t="str">
        <f>IFERROR(parse!S19,"")</f>
        <v/>
      </c>
      <c r="T19" s="6" t="str">
        <f>IFERROR(parse!T19,"")</f>
        <v/>
      </c>
      <c r="U19" s="6" t="str">
        <f>IFERROR(parse!U19,"")</f>
        <v/>
      </c>
      <c r="V19" s="6" t="str">
        <f>IFERROR(parse!V19,"")</f>
        <v/>
      </c>
      <c r="W19" s="6" t="str">
        <f>IFERROR(parse!W19,"")</f>
        <v/>
      </c>
      <c r="X19" s="6" t="str">
        <f>IFERROR(parse!X19,"")</f>
        <v/>
      </c>
      <c r="Y19" s="6" t="str">
        <f>IFERROR(parse!Y19,"")</f>
        <v/>
      </c>
      <c r="Z19" s="6" t="str">
        <f>IFERROR(parse!Z19,"")</f>
        <v/>
      </c>
      <c r="AA19" s="6" t="str">
        <f>IFERROR(parse!AA19,"")</f>
        <v/>
      </c>
      <c r="AB19" s="6">
        <f>IFERROR(parse!AB19,"")</f>
        <v>17</v>
      </c>
      <c r="AC19" s="6" t="str">
        <f>IFERROR(parse!AC19,"")</f>
        <v/>
      </c>
      <c r="AD19" s="6" t="str">
        <f>IFERROR(parse!AD19,"")</f>
        <v/>
      </c>
      <c r="AE19" s="6" t="str">
        <f>IFERROR(parse!AE19,"")</f>
        <v/>
      </c>
      <c r="AF19" s="6" t="str">
        <f>IFERROR(parse!AF19,"")</f>
        <v/>
      </c>
      <c r="AG19" s="6" t="str">
        <f>IFERROR(parse!AG19,"")</f>
        <v/>
      </c>
      <c r="AH19" s="6">
        <f>IFERROR(parse!AH19,"")</f>
        <v>0</v>
      </c>
      <c r="AI19" s="6">
        <f>IFERROR(parse!AI19,"")</f>
        <v>15</v>
      </c>
      <c r="AJ19" s="6" t="str">
        <f>IFERROR(parse!AJ19,"")</f>
        <v>בד</v>
      </c>
      <c r="AK19" s="6" t="str">
        <f>IFERROR(parse!AK19,"")</f>
        <v/>
      </c>
      <c r="AL19" s="6" t="str">
        <f>IFERROR(parse!AL19,"")</f>
        <v/>
      </c>
      <c r="AM19" s="6" t="str">
        <f>IFERROR(parse!AM19,"")</f>
        <v/>
      </c>
      <c r="AN19" s="6" t="str">
        <f>IFERROR(parse!AN19,"")</f>
        <v/>
      </c>
      <c r="AO19" s="6" t="str">
        <f>IFERROR(parse!AO19,"")</f>
        <v/>
      </c>
      <c r="AP19" s="6">
        <f>IFERROR(parse!AP19,"")</f>
        <v>2</v>
      </c>
      <c r="AQ19" s="6" t="str">
        <f>IFERROR(parse!AQ19,"")</f>
        <v/>
      </c>
      <c r="AR19" s="6" t="str">
        <f>IFERROR(parse!AR19,"")</f>
        <v/>
      </c>
      <c r="AS19" s="6" t="str">
        <f>IFERROR(parse!AS19,"")</f>
        <v/>
      </c>
      <c r="AT19" s="6" t="str">
        <f>IFERROR(parse!AT19,"")</f>
        <v/>
      </c>
      <c r="AU19" s="6" t="str">
        <f>IFERROR(parse!AU19,"")</f>
        <v/>
      </c>
      <c r="AV19" s="12">
        <f>IFERROR(VLOOKUP(K19,'prika 24h list'!A:B,2,FALSE),0)</f>
        <v>24</v>
      </c>
    </row>
    <row r="20" spans="1:48" x14ac:dyDescent="0.3">
      <c r="A20" s="1" t="s">
        <v>20</v>
      </c>
      <c r="B20" s="1">
        <v>1007350</v>
      </c>
      <c r="C20" s="16" t="s">
        <v>687</v>
      </c>
      <c r="D20" s="6" t="e">
        <f t="shared" si="0"/>
        <v>#VALUE!</v>
      </c>
      <c r="E20" s="6" t="e">
        <f t="shared" si="1"/>
        <v>#VALUE!</v>
      </c>
      <c r="F20" s="6" t="e">
        <f t="shared" si="2"/>
        <v>#VALUE!</v>
      </c>
      <c r="G20" s="6" t="e">
        <f t="shared" si="3"/>
        <v>#VALUE!</v>
      </c>
      <c r="H20" s="14" t="str">
        <f>IFERROR(parse!H20,"")</f>
        <v/>
      </c>
      <c r="I20" s="6">
        <f>IFERROR(parse!I20,"")</f>
        <v>14</v>
      </c>
      <c r="J20" s="6">
        <f>IFERROR(parse!J20,"")</f>
        <v>30</v>
      </c>
      <c r="K20" s="6" t="str">
        <f>IFERROR(parse!K20,"")</f>
        <v>פריקה וטעינה בלבד</v>
      </c>
      <c r="L20" s="6" t="str">
        <f>IFERROR(parse!L20,"")</f>
        <v/>
      </c>
      <c r="M20" s="6" t="str">
        <f>IFERROR(parse!M20,"")</f>
        <v/>
      </c>
      <c r="N20" s="6" t="str">
        <f>IFERROR(parse!N20,"")</f>
        <v/>
      </c>
      <c r="O20" s="6" t="str">
        <f>IFERROR(parse!O20,"")</f>
        <v/>
      </c>
      <c r="P20" s="6" t="str">
        <f>IFERROR(parse!P20,"")</f>
        <v/>
      </c>
      <c r="Q20" s="6">
        <f>IFERROR(parse!Q20,"")</f>
        <v>17</v>
      </c>
      <c r="R20" s="6" t="str">
        <f>IFERROR(parse!R20,"")</f>
        <v/>
      </c>
      <c r="S20" s="6" t="str">
        <f>IFERROR(parse!S20,"")</f>
        <v/>
      </c>
      <c r="T20" s="6" t="str">
        <f>IFERROR(parse!T20,"")</f>
        <v/>
      </c>
      <c r="U20" s="6" t="str">
        <f>IFERROR(parse!U20,"")</f>
        <v/>
      </c>
      <c r="V20" s="6" t="str">
        <f>IFERROR(parse!V20,"")</f>
        <v/>
      </c>
      <c r="W20" s="6" t="str">
        <f>IFERROR(parse!W20,"")</f>
        <v/>
      </c>
      <c r="X20" s="6" t="str">
        <f>IFERROR(parse!X20,"")</f>
        <v/>
      </c>
      <c r="Y20" s="6" t="str">
        <f>IFERROR(parse!Y20,"")</f>
        <v/>
      </c>
      <c r="Z20" s="6" t="str">
        <f>IFERROR(parse!Z20,"")</f>
        <v/>
      </c>
      <c r="AA20" s="6" t="str">
        <f>IFERROR(parse!AA20,"")</f>
        <v/>
      </c>
      <c r="AB20" s="6">
        <f>IFERROR(parse!AB20,"")</f>
        <v>17</v>
      </c>
      <c r="AC20" s="6" t="str">
        <f>IFERROR(parse!AC20,"")</f>
        <v/>
      </c>
      <c r="AD20" s="6" t="str">
        <f>IFERROR(parse!AD20,"")</f>
        <v/>
      </c>
      <c r="AE20" s="6" t="str">
        <f>IFERROR(parse!AE20,"")</f>
        <v/>
      </c>
      <c r="AF20" s="6" t="str">
        <f>IFERROR(parse!AF20,"")</f>
        <v/>
      </c>
      <c r="AG20" s="6" t="str">
        <f>IFERROR(parse!AG20,"")</f>
        <v/>
      </c>
      <c r="AH20" s="6">
        <f>IFERROR(parse!AH20,"")</f>
        <v>0</v>
      </c>
      <c r="AI20" s="6">
        <f>IFERROR(parse!AI20,"")</f>
        <v>15</v>
      </c>
      <c r="AJ20" s="6" t="str">
        <f>IFERROR(parse!AJ20,"")</f>
        <v>בד</v>
      </c>
      <c r="AK20" s="6" t="str">
        <f>IFERROR(parse!AK20,"")</f>
        <v/>
      </c>
      <c r="AL20" s="6" t="str">
        <f>IFERROR(parse!AL20,"")</f>
        <v/>
      </c>
      <c r="AM20" s="6" t="str">
        <f>IFERROR(parse!AM20,"")</f>
        <v/>
      </c>
      <c r="AN20" s="6" t="str">
        <f>IFERROR(parse!AN20,"")</f>
        <v/>
      </c>
      <c r="AO20" s="6" t="str">
        <f>IFERROR(parse!AO20,"")</f>
        <v/>
      </c>
      <c r="AP20" s="6">
        <f>IFERROR(parse!AP20,"")</f>
        <v>2</v>
      </c>
      <c r="AQ20" s="6" t="str">
        <f>IFERROR(parse!AQ20,"")</f>
        <v/>
      </c>
      <c r="AR20" s="6" t="str">
        <f>IFERROR(parse!AR20,"")</f>
        <v/>
      </c>
      <c r="AS20" s="6" t="str">
        <f>IFERROR(parse!AS20,"")</f>
        <v/>
      </c>
      <c r="AT20" s="6" t="str">
        <f>IFERROR(parse!AT20,"")</f>
        <v/>
      </c>
      <c r="AU20" s="6" t="str">
        <f>IFERROR(parse!AU20,"")</f>
        <v/>
      </c>
      <c r="AV20" s="12">
        <f>IFERROR(VLOOKUP(K20,'prika 24h list'!A:B,2,FALSE),0)</f>
        <v>24</v>
      </c>
    </row>
    <row r="21" spans="1:48" x14ac:dyDescent="0.3">
      <c r="A21" s="1" t="s">
        <v>21</v>
      </c>
      <c r="B21" s="1">
        <v>1007356</v>
      </c>
      <c r="C21" s="16" t="s">
        <v>688</v>
      </c>
      <c r="D21" s="6" t="e">
        <f t="shared" si="0"/>
        <v>#VALUE!</v>
      </c>
      <c r="E21" s="6" t="e">
        <f t="shared" si="1"/>
        <v>#VALUE!</v>
      </c>
      <c r="F21" s="6" t="e">
        <f t="shared" si="2"/>
        <v>#VALUE!</v>
      </c>
      <c r="G21" s="6" t="e">
        <f t="shared" si="3"/>
        <v>#VALUE!</v>
      </c>
      <c r="H21" s="14" t="str">
        <f>IFERROR(parse!H21,"")</f>
        <v/>
      </c>
      <c r="I21" s="6">
        <f>IFERROR(parse!I21,"")</f>
        <v>13</v>
      </c>
      <c r="J21" s="6">
        <f>IFERROR(parse!J21,"")</f>
        <v>24</v>
      </c>
      <c r="K21" s="6" t="str">
        <f>IFERROR(parse!K21,"")</f>
        <v>פריקה וטעינה</v>
      </c>
      <c r="L21" s="6" t="str">
        <f>IFERROR(parse!L21,"")</f>
        <v/>
      </c>
      <c r="M21" s="6" t="str">
        <f>IFERROR(parse!M21,"")</f>
        <v/>
      </c>
      <c r="N21" s="6" t="str">
        <f>IFERROR(parse!N21,"")</f>
        <v/>
      </c>
      <c r="O21" s="6" t="str">
        <f>IFERROR(parse!O21,"")</f>
        <v/>
      </c>
      <c r="P21" s="6" t="str">
        <f>IFERROR(parse!P21,"")</f>
        <v/>
      </c>
      <c r="Q21" s="6">
        <f>IFERROR(parse!Q21,"")</f>
        <v>12</v>
      </c>
      <c r="R21" s="6" t="str">
        <f>IFERROR(parse!R21,"")</f>
        <v/>
      </c>
      <c r="S21" s="6" t="str">
        <f>IFERROR(parse!S21,"")</f>
        <v/>
      </c>
      <c r="T21" s="6" t="str">
        <f>IFERROR(parse!T21,"")</f>
        <v/>
      </c>
      <c r="U21" s="6" t="str">
        <f>IFERROR(parse!U21,"")</f>
        <v/>
      </c>
      <c r="V21" s="6" t="str">
        <f>IFERROR(parse!V21,"")</f>
        <v/>
      </c>
      <c r="W21" s="6" t="str">
        <f>IFERROR(parse!W21,"")</f>
        <v/>
      </c>
      <c r="X21" s="6" t="str">
        <f>IFERROR(parse!X21,"")</f>
        <v/>
      </c>
      <c r="Y21" s="6" t="str">
        <f>IFERROR(parse!Y21,"")</f>
        <v/>
      </c>
      <c r="Z21" s="6" t="str">
        <f>IFERROR(parse!Z21,"")</f>
        <v/>
      </c>
      <c r="AA21" s="6" t="str">
        <f>IFERROR(parse!AA21,"")</f>
        <v/>
      </c>
      <c r="AB21" s="6">
        <f>IFERROR(parse!AB21,"")</f>
        <v>12</v>
      </c>
      <c r="AC21" s="6" t="str">
        <f>IFERROR(parse!AC21,"")</f>
        <v/>
      </c>
      <c r="AD21" s="6" t="str">
        <f>IFERROR(parse!AD21,"")</f>
        <v/>
      </c>
      <c r="AE21" s="6" t="str">
        <f>IFERROR(parse!AE21,"")</f>
        <v/>
      </c>
      <c r="AF21" s="6" t="str">
        <f>IFERROR(parse!AF21,"")</f>
        <v/>
      </c>
      <c r="AG21" s="6" t="str">
        <f>IFERROR(parse!AG21,"")</f>
        <v/>
      </c>
      <c r="AH21" s="6">
        <f>IFERROR(parse!AH21,"")</f>
        <v>0</v>
      </c>
      <c r="AI21" s="6">
        <f>IFERROR(parse!AI21,"")</f>
        <v>10</v>
      </c>
      <c r="AJ21" s="6" t="str">
        <f>IFERROR(parse!AJ21,"")</f>
        <v>נה</v>
      </c>
      <c r="AK21" s="6" t="str">
        <f>IFERROR(parse!AK21,"")</f>
        <v/>
      </c>
      <c r="AL21" s="6" t="str">
        <f>IFERROR(parse!AL21,"")</f>
        <v/>
      </c>
      <c r="AM21" s="6" t="str">
        <f>IFERROR(parse!AM21,"")</f>
        <v/>
      </c>
      <c r="AN21" s="6" t="str">
        <f>IFERROR(parse!AN21,"")</f>
        <v/>
      </c>
      <c r="AO21" s="6" t="str">
        <f>IFERROR(parse!AO21,"")</f>
        <v/>
      </c>
      <c r="AP21" s="6">
        <f>IFERROR(parse!AP21,"")</f>
        <v>2</v>
      </c>
      <c r="AQ21" s="6" t="str">
        <f>IFERROR(parse!AQ21,"")</f>
        <v/>
      </c>
      <c r="AR21" s="6" t="str">
        <f>IFERROR(parse!AR21,"")</f>
        <v/>
      </c>
      <c r="AS21" s="6" t="str">
        <f>IFERROR(parse!AS21,"")</f>
        <v/>
      </c>
      <c r="AT21" s="6" t="str">
        <f>IFERROR(parse!AT21,"")</f>
        <v/>
      </c>
      <c r="AU21" s="6" t="str">
        <f>IFERROR(parse!AU21,"")</f>
        <v/>
      </c>
      <c r="AV21" s="12">
        <f>IFERROR(VLOOKUP(K21,'prika 24h list'!A:B,2,FALSE),0)</f>
        <v>24</v>
      </c>
    </row>
    <row r="22" spans="1:48" ht="43.2" x14ac:dyDescent="0.3">
      <c r="A22" s="1" t="s">
        <v>22</v>
      </c>
      <c r="B22" s="1">
        <v>1007374</v>
      </c>
      <c r="C22" s="16" t="s">
        <v>676</v>
      </c>
      <c r="D22" s="6" t="e">
        <f t="shared" si="0"/>
        <v>#VALUE!</v>
      </c>
      <c r="E22" s="6" t="e">
        <f t="shared" si="1"/>
        <v>#VALUE!</v>
      </c>
      <c r="F22" s="6" t="e">
        <f t="shared" si="2"/>
        <v>#VALUE!</v>
      </c>
      <c r="G22" s="6" t="e">
        <f t="shared" si="3"/>
        <v>#VALUE!</v>
      </c>
      <c r="H22" s="14" t="str">
        <f>IFERROR(parse!H22,"")</f>
        <v/>
      </c>
      <c r="I22" s="6">
        <f>IFERROR(parse!I22,"")</f>
        <v>13</v>
      </c>
      <c r="J22" s="6">
        <f>IFERROR(parse!J22,"")</f>
        <v>151</v>
      </c>
      <c r="K22" s="6" t="str">
        <f>IFERROR(parse!K22,"")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22" s="6" t="str">
        <f>IFERROR(parse!L22,"")</f>
        <v/>
      </c>
      <c r="M22" s="6" t="str">
        <f>IFERROR(parse!M22,"")</f>
        <v/>
      </c>
      <c r="N22" s="6" t="str">
        <f>IFERROR(parse!N22,"")</f>
        <v/>
      </c>
      <c r="O22" s="6" t="str">
        <f>IFERROR(parse!O22,"")</f>
        <v/>
      </c>
      <c r="P22" s="6" t="str">
        <f>IFERROR(parse!P22,"")</f>
        <v/>
      </c>
      <c r="Q22" s="6">
        <f>IFERROR(parse!Q22,"")</f>
        <v>139</v>
      </c>
      <c r="R22" s="6" t="str">
        <f>IFERROR(parse!R22,"")</f>
        <v/>
      </c>
      <c r="S22" s="6" t="str">
        <f>IFERROR(parse!S22,"")</f>
        <v/>
      </c>
      <c r="T22" s="6" t="str">
        <f>IFERROR(parse!T22,"")</f>
        <v/>
      </c>
      <c r="U22" s="6" t="str">
        <f>IFERROR(parse!U22,"")</f>
        <v/>
      </c>
      <c r="V22" s="6" t="str">
        <f>IFERROR(parse!V22,"")</f>
        <v/>
      </c>
      <c r="W22" s="6" t="str">
        <f>IFERROR(parse!W22,"")</f>
        <v/>
      </c>
      <c r="X22" s="6" t="str">
        <f>IFERROR(parse!X22,"")</f>
        <v/>
      </c>
      <c r="Y22" s="6" t="str">
        <f>IFERROR(parse!Y22,"")</f>
        <v/>
      </c>
      <c r="Z22" s="6" t="str">
        <f>IFERROR(parse!Z22,"")</f>
        <v/>
      </c>
      <c r="AA22" s="6" t="str">
        <f>IFERROR(parse!AA22,"")</f>
        <v/>
      </c>
      <c r="AB22" s="6">
        <f>IFERROR(parse!AB22,"")</f>
        <v>139</v>
      </c>
      <c r="AC22" s="6" t="str">
        <f>IFERROR(parse!AC22,"")</f>
        <v/>
      </c>
      <c r="AD22" s="6" t="str">
        <f>IFERROR(parse!AD22,"")</f>
        <v/>
      </c>
      <c r="AE22" s="6" t="str">
        <f>IFERROR(parse!AE22,"")</f>
        <v/>
      </c>
      <c r="AF22" s="6" t="str">
        <f>IFERROR(parse!AF22,"")</f>
        <v/>
      </c>
      <c r="AG22" s="6" t="str">
        <f>IFERROR(parse!AG22,"")</f>
        <v/>
      </c>
      <c r="AH22" s="6">
        <f>IFERROR(parse!AH22,"")</f>
        <v>0</v>
      </c>
      <c r="AI22" s="6">
        <f>IFERROR(parse!AI22,"")</f>
        <v>137</v>
      </c>
      <c r="AJ22" s="6" t="str">
        <f>IFERROR(parse!AJ22,"")</f>
        <v>חג</v>
      </c>
      <c r="AK22" s="6" t="str">
        <f>IFERROR(parse!AK22,"")</f>
        <v/>
      </c>
      <c r="AL22" s="6" t="str">
        <f>IFERROR(parse!AL22,"")</f>
        <v/>
      </c>
      <c r="AM22" s="6" t="str">
        <f>IFERROR(parse!AM22,"")</f>
        <v/>
      </c>
      <c r="AN22" s="6" t="str">
        <f>IFERROR(parse!AN22,"")</f>
        <v/>
      </c>
      <c r="AO22" s="6" t="str">
        <f>IFERROR(parse!AO22,"")</f>
        <v/>
      </c>
      <c r="AP22" s="6">
        <f>IFERROR(parse!AP22,"")</f>
        <v>2</v>
      </c>
      <c r="AQ22" s="6" t="str">
        <f>IFERROR(parse!AQ22,"")</f>
        <v/>
      </c>
      <c r="AR22" s="6" t="str">
        <f>IFERROR(parse!AR22,"")</f>
        <v/>
      </c>
      <c r="AS22" s="6" t="str">
        <f>IFERROR(parse!AS22,"")</f>
        <v/>
      </c>
      <c r="AT22" s="6" t="str">
        <f>IFERROR(parse!AT22,"")</f>
        <v/>
      </c>
      <c r="AU22" s="6" t="str">
        <f>IFERROR(parse!AU22,"")</f>
        <v/>
      </c>
      <c r="AV22" s="12">
        <f>IFERROR(VLOOKUP(K22,'prika 24h list'!A:B,2,FALSE),0)</f>
        <v>0</v>
      </c>
    </row>
    <row r="23" spans="1:48" ht="43.2" x14ac:dyDescent="0.3">
      <c r="A23" s="1" t="s">
        <v>23</v>
      </c>
      <c r="B23" s="1">
        <v>1007415</v>
      </c>
      <c r="C23" s="16" t="s">
        <v>676</v>
      </c>
      <c r="D23" s="6" t="e">
        <f t="shared" si="0"/>
        <v>#VALUE!</v>
      </c>
      <c r="E23" s="6" t="e">
        <f t="shared" si="1"/>
        <v>#VALUE!</v>
      </c>
      <c r="F23" s="6" t="e">
        <f t="shared" si="2"/>
        <v>#VALUE!</v>
      </c>
      <c r="G23" s="6" t="e">
        <f t="shared" si="3"/>
        <v>#VALUE!</v>
      </c>
      <c r="H23" s="14" t="str">
        <f>IFERROR(parse!H23,"")</f>
        <v/>
      </c>
      <c r="I23" s="6">
        <f>IFERROR(parse!I23,"")</f>
        <v>13</v>
      </c>
      <c r="J23" s="6">
        <f>IFERROR(parse!J23,"")</f>
        <v>151</v>
      </c>
      <c r="K23" s="6" t="str">
        <f>IFERROR(parse!K23,"")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23" s="6" t="str">
        <f>IFERROR(parse!L23,"")</f>
        <v/>
      </c>
      <c r="M23" s="6" t="str">
        <f>IFERROR(parse!M23,"")</f>
        <v/>
      </c>
      <c r="N23" s="6" t="str">
        <f>IFERROR(parse!N23,"")</f>
        <v/>
      </c>
      <c r="O23" s="6" t="str">
        <f>IFERROR(parse!O23,"")</f>
        <v/>
      </c>
      <c r="P23" s="6" t="str">
        <f>IFERROR(parse!P23,"")</f>
        <v/>
      </c>
      <c r="Q23" s="6">
        <f>IFERROR(parse!Q23,"")</f>
        <v>139</v>
      </c>
      <c r="R23" s="6" t="str">
        <f>IFERROR(parse!R23,"")</f>
        <v/>
      </c>
      <c r="S23" s="6" t="str">
        <f>IFERROR(parse!S23,"")</f>
        <v/>
      </c>
      <c r="T23" s="6" t="str">
        <f>IFERROR(parse!T23,"")</f>
        <v/>
      </c>
      <c r="U23" s="6" t="str">
        <f>IFERROR(parse!U23,"")</f>
        <v/>
      </c>
      <c r="V23" s="6" t="str">
        <f>IFERROR(parse!V23,"")</f>
        <v/>
      </c>
      <c r="W23" s="6" t="str">
        <f>IFERROR(parse!W23,"")</f>
        <v/>
      </c>
      <c r="X23" s="6" t="str">
        <f>IFERROR(parse!X23,"")</f>
        <v/>
      </c>
      <c r="Y23" s="6" t="str">
        <f>IFERROR(parse!Y23,"")</f>
        <v/>
      </c>
      <c r="Z23" s="6" t="str">
        <f>IFERROR(parse!Z23,"")</f>
        <v/>
      </c>
      <c r="AA23" s="6" t="str">
        <f>IFERROR(parse!AA23,"")</f>
        <v/>
      </c>
      <c r="AB23" s="6">
        <f>IFERROR(parse!AB23,"")</f>
        <v>139</v>
      </c>
      <c r="AC23" s="6" t="str">
        <f>IFERROR(parse!AC23,"")</f>
        <v/>
      </c>
      <c r="AD23" s="6" t="str">
        <f>IFERROR(parse!AD23,"")</f>
        <v/>
      </c>
      <c r="AE23" s="6" t="str">
        <f>IFERROR(parse!AE23,"")</f>
        <v/>
      </c>
      <c r="AF23" s="6" t="str">
        <f>IFERROR(parse!AF23,"")</f>
        <v/>
      </c>
      <c r="AG23" s="6" t="str">
        <f>IFERROR(parse!AG23,"")</f>
        <v/>
      </c>
      <c r="AH23" s="6">
        <f>IFERROR(parse!AH23,"")</f>
        <v>0</v>
      </c>
      <c r="AI23" s="6">
        <f>IFERROR(parse!AI23,"")</f>
        <v>137</v>
      </c>
      <c r="AJ23" s="6" t="str">
        <f>IFERROR(parse!AJ23,"")</f>
        <v>חג</v>
      </c>
      <c r="AK23" s="6" t="str">
        <f>IFERROR(parse!AK23,"")</f>
        <v/>
      </c>
      <c r="AL23" s="6" t="str">
        <f>IFERROR(parse!AL23,"")</f>
        <v/>
      </c>
      <c r="AM23" s="6" t="str">
        <f>IFERROR(parse!AM23,"")</f>
        <v/>
      </c>
      <c r="AN23" s="6" t="str">
        <f>IFERROR(parse!AN23,"")</f>
        <v/>
      </c>
      <c r="AO23" s="6" t="str">
        <f>IFERROR(parse!AO23,"")</f>
        <v/>
      </c>
      <c r="AP23" s="6">
        <f>IFERROR(parse!AP23,"")</f>
        <v>2</v>
      </c>
      <c r="AQ23" s="6" t="str">
        <f>IFERROR(parse!AQ23,"")</f>
        <v/>
      </c>
      <c r="AR23" s="6" t="str">
        <f>IFERROR(parse!AR23,"")</f>
        <v/>
      </c>
      <c r="AS23" s="6" t="str">
        <f>IFERROR(parse!AS23,"")</f>
        <v/>
      </c>
      <c r="AT23" s="6" t="str">
        <f>IFERROR(parse!AT23,"")</f>
        <v/>
      </c>
      <c r="AU23" s="6" t="str">
        <f>IFERROR(parse!AU23,"")</f>
        <v/>
      </c>
      <c r="AV23" s="12">
        <f>IFERROR(VLOOKUP(K23,'prika 24h list'!A:B,2,FALSE),0)</f>
        <v>0</v>
      </c>
    </row>
    <row r="24" spans="1:48" ht="43.2" x14ac:dyDescent="0.3">
      <c r="A24" s="1" t="s">
        <v>24</v>
      </c>
      <c r="B24" s="1">
        <v>1007444</v>
      </c>
      <c r="C24" s="16" t="s">
        <v>689</v>
      </c>
      <c r="D24" s="6" t="e">
        <f t="shared" si="0"/>
        <v>#VALUE!</v>
      </c>
      <c r="E24" s="6" t="e">
        <f t="shared" si="1"/>
        <v>#VALUE!</v>
      </c>
      <c r="F24" s="6" t="e">
        <f t="shared" si="2"/>
        <v>#VALUE!</v>
      </c>
      <c r="G24" s="6" t="e">
        <f t="shared" si="3"/>
        <v>#VALUE!</v>
      </c>
      <c r="H24" s="14" t="str">
        <f>IFERROR(parse!H24,"")</f>
        <v/>
      </c>
      <c r="I24" s="6">
        <f>IFERROR(parse!I24,"")</f>
        <v>13</v>
      </c>
      <c r="J24" s="6">
        <f>IFERROR(parse!J24,"")</f>
        <v>152</v>
      </c>
      <c r="K24" s="6" t="str">
        <f>IFERROR(parse!K24,"")</f>
        <v>פריקה וטעינה לכלי רכב המוגדרים ברישיונם "משא", "מסחרי" ו"אחוד" בלבד. החניה מ ותרת לכל כלי רכב ו' וערבי חג מ- 13:00 עד 24:00 במוצ"ש ומוצאי חג</v>
      </c>
      <c r="L24" s="6" t="str">
        <f>IFERROR(parse!L24,"")</f>
        <v/>
      </c>
      <c r="M24" s="6" t="str">
        <f>IFERROR(parse!M24,"")</f>
        <v/>
      </c>
      <c r="N24" s="6" t="str">
        <f>IFERROR(parse!N24,"")</f>
        <v/>
      </c>
      <c r="O24" s="6" t="str">
        <f>IFERROR(parse!O24,"")</f>
        <v/>
      </c>
      <c r="P24" s="6" t="str">
        <f>IFERROR(parse!P24,"")</f>
        <v/>
      </c>
      <c r="Q24" s="6">
        <f>IFERROR(parse!Q24,"")</f>
        <v>140</v>
      </c>
      <c r="R24" s="6" t="str">
        <f>IFERROR(parse!R24,"")</f>
        <v/>
      </c>
      <c r="S24" s="6" t="str">
        <f>IFERROR(parse!S24,"")</f>
        <v/>
      </c>
      <c r="T24" s="6" t="str">
        <f>IFERROR(parse!T24,"")</f>
        <v/>
      </c>
      <c r="U24" s="6" t="str">
        <f>IFERROR(parse!U24,"")</f>
        <v/>
      </c>
      <c r="V24" s="6" t="str">
        <f>IFERROR(parse!V24,"")</f>
        <v/>
      </c>
      <c r="W24" s="6" t="str">
        <f>IFERROR(parse!W24,"")</f>
        <v/>
      </c>
      <c r="X24" s="6" t="str">
        <f>IFERROR(parse!X24,"")</f>
        <v/>
      </c>
      <c r="Y24" s="6" t="str">
        <f>IFERROR(parse!Y24,"")</f>
        <v/>
      </c>
      <c r="Z24" s="6" t="str">
        <f>IFERROR(parse!Z24,"")</f>
        <v/>
      </c>
      <c r="AA24" s="6" t="str">
        <f>IFERROR(parse!AA24,"")</f>
        <v/>
      </c>
      <c r="AB24" s="6">
        <f>IFERROR(parse!AB24,"")</f>
        <v>140</v>
      </c>
      <c r="AC24" s="6" t="str">
        <f>IFERROR(parse!AC24,"")</f>
        <v/>
      </c>
      <c r="AD24" s="6" t="str">
        <f>IFERROR(parse!AD24,"")</f>
        <v/>
      </c>
      <c r="AE24" s="6" t="str">
        <f>IFERROR(parse!AE24,"")</f>
        <v/>
      </c>
      <c r="AF24" s="6" t="str">
        <f>IFERROR(parse!AF24,"")</f>
        <v/>
      </c>
      <c r="AG24" s="6" t="str">
        <f>IFERROR(parse!AG24,"")</f>
        <v/>
      </c>
      <c r="AH24" s="6">
        <f>IFERROR(parse!AH24,"")</f>
        <v>0</v>
      </c>
      <c r="AI24" s="6">
        <f>IFERROR(parse!AI24,"")</f>
        <v>138</v>
      </c>
      <c r="AJ24" s="6" t="str">
        <f>IFERROR(parse!AJ24,"")</f>
        <v>חג</v>
      </c>
      <c r="AK24" s="6" t="str">
        <f>IFERROR(parse!AK24,"")</f>
        <v/>
      </c>
      <c r="AL24" s="6" t="str">
        <f>IFERROR(parse!AL24,"")</f>
        <v/>
      </c>
      <c r="AM24" s="6" t="str">
        <f>IFERROR(parse!AM24,"")</f>
        <v/>
      </c>
      <c r="AN24" s="6" t="str">
        <f>IFERROR(parse!AN24,"")</f>
        <v/>
      </c>
      <c r="AO24" s="6" t="str">
        <f>IFERROR(parse!AO24,"")</f>
        <v/>
      </c>
      <c r="AP24" s="6">
        <f>IFERROR(parse!AP24,"")</f>
        <v>2</v>
      </c>
      <c r="AQ24" s="6" t="str">
        <f>IFERROR(parse!AQ24,"")</f>
        <v/>
      </c>
      <c r="AR24" s="6" t="str">
        <f>IFERROR(parse!AR24,"")</f>
        <v/>
      </c>
      <c r="AS24" s="6" t="str">
        <f>IFERROR(parse!AS24,"")</f>
        <v/>
      </c>
      <c r="AT24" s="6" t="str">
        <f>IFERROR(parse!AT24,"")</f>
        <v/>
      </c>
      <c r="AU24" s="6" t="str">
        <f>IFERROR(parse!AU24,"")</f>
        <v/>
      </c>
      <c r="AV24" s="12">
        <f>IFERROR(VLOOKUP(K24,'prika 24h list'!A:B,2,FALSE),0)</f>
        <v>0</v>
      </c>
    </row>
    <row r="25" spans="1:48" x14ac:dyDescent="0.3">
      <c r="A25" s="1" t="s">
        <v>25</v>
      </c>
      <c r="B25" s="1">
        <v>1007446</v>
      </c>
      <c r="C25" s="16" t="s">
        <v>690</v>
      </c>
      <c r="D25" s="6" t="e">
        <f t="shared" si="0"/>
        <v>#VALUE!</v>
      </c>
      <c r="E25" s="6" t="e">
        <f t="shared" si="1"/>
        <v>#VALUE!</v>
      </c>
      <c r="F25" s="6" t="e">
        <f t="shared" si="2"/>
        <v>#VALUE!</v>
      </c>
      <c r="G25" s="6" t="e">
        <f t="shared" si="3"/>
        <v>#VALUE!</v>
      </c>
      <c r="H25" s="14" t="str">
        <f>IFERROR(parse!H25,"")</f>
        <v/>
      </c>
      <c r="I25" s="6">
        <f>IFERROR(parse!I25,"")</f>
        <v>41</v>
      </c>
      <c r="J25" s="6">
        <f>IFERROR(parse!J25,"")</f>
        <v>58</v>
      </c>
      <c r="K25" s="6" t="str">
        <f>IFERROR(parse!K25,"")</f>
        <v>פריקה וטעינה מותרת</v>
      </c>
      <c r="L25" s="6" t="str">
        <f>IFERROR(parse!L25,"")</f>
        <v/>
      </c>
      <c r="M25" s="6" t="str">
        <f>IFERROR(parse!M25,"")</f>
        <v/>
      </c>
      <c r="N25" s="6" t="str">
        <f>IFERROR(parse!N25,"")</f>
        <v/>
      </c>
      <c r="O25" s="6" t="str">
        <f>IFERROR(parse!O25,"")</f>
        <v/>
      </c>
      <c r="P25" s="6" t="str">
        <f>IFERROR(parse!P25,"")</f>
        <v/>
      </c>
      <c r="Q25" s="6">
        <f>IFERROR(parse!Q25,"")</f>
        <v>18</v>
      </c>
      <c r="R25" s="6" t="str">
        <f>IFERROR(parse!R25,"")</f>
        <v/>
      </c>
      <c r="S25" s="6" t="str">
        <f>IFERROR(parse!S25,"")</f>
        <v/>
      </c>
      <c r="T25" s="6" t="str">
        <f>IFERROR(parse!T25,"")</f>
        <v/>
      </c>
      <c r="U25" s="6" t="str">
        <f>IFERROR(parse!U25,"")</f>
        <v/>
      </c>
      <c r="V25" s="6" t="str">
        <f>IFERROR(parse!V25,"")</f>
        <v/>
      </c>
      <c r="W25" s="6" t="str">
        <f>IFERROR(parse!W25,"")</f>
        <v/>
      </c>
      <c r="X25" s="6" t="str">
        <f>IFERROR(parse!X25,"")</f>
        <v/>
      </c>
      <c r="Y25" s="6" t="str">
        <f>IFERROR(parse!Y25,"")</f>
        <v/>
      </c>
      <c r="Z25" s="6" t="str">
        <f>IFERROR(parse!Z25,"")</f>
        <v/>
      </c>
      <c r="AA25" s="6" t="str">
        <f>IFERROR(parse!AA25,"")</f>
        <v/>
      </c>
      <c r="AB25" s="6">
        <f>IFERROR(parse!AB25,"")</f>
        <v>18</v>
      </c>
      <c r="AC25" s="6" t="str">
        <f>IFERROR(parse!AC25,"")</f>
        <v/>
      </c>
      <c r="AD25" s="6" t="str">
        <f>IFERROR(parse!AD25,"")</f>
        <v/>
      </c>
      <c r="AE25" s="6" t="str">
        <f>IFERROR(parse!AE25,"")</f>
        <v/>
      </c>
      <c r="AF25" s="6" t="str">
        <f>IFERROR(parse!AF25,"")</f>
        <v/>
      </c>
      <c r="AG25" s="6" t="str">
        <f>IFERROR(parse!AG25,"")</f>
        <v/>
      </c>
      <c r="AH25" s="6">
        <f>IFERROR(parse!AH25,"")</f>
        <v>0</v>
      </c>
      <c r="AI25" s="6">
        <f>IFERROR(parse!AI25,"")</f>
        <v>16</v>
      </c>
      <c r="AJ25" s="6" t="str">
        <f>IFERROR(parse!AJ25,"")</f>
        <v>רת</v>
      </c>
      <c r="AK25" s="6" t="str">
        <f>IFERROR(parse!AK25,"")</f>
        <v/>
      </c>
      <c r="AL25" s="6" t="str">
        <f>IFERROR(parse!AL25,"")</f>
        <v/>
      </c>
      <c r="AM25" s="6" t="str">
        <f>IFERROR(parse!AM25,"")</f>
        <v/>
      </c>
      <c r="AN25" s="6" t="str">
        <f>IFERROR(parse!AN25,"")</f>
        <v/>
      </c>
      <c r="AO25" s="6" t="str">
        <f>IFERROR(parse!AO25,"")</f>
        <v/>
      </c>
      <c r="AP25" s="6">
        <f>IFERROR(parse!AP25,"")</f>
        <v>2</v>
      </c>
      <c r="AQ25" s="6" t="str">
        <f>IFERROR(parse!AQ25,"")</f>
        <v/>
      </c>
      <c r="AR25" s="6" t="str">
        <f>IFERROR(parse!AR25,"")</f>
        <v/>
      </c>
      <c r="AS25" s="6" t="str">
        <f>IFERROR(parse!AS25,"")</f>
        <v/>
      </c>
      <c r="AT25" s="6" t="str">
        <f>IFERROR(parse!AT25,"")</f>
        <v/>
      </c>
      <c r="AU25" s="6" t="str">
        <f>IFERROR(parse!AU25,"")</f>
        <v/>
      </c>
      <c r="AV25" s="12">
        <f>IFERROR(VLOOKUP(K25,'prika 24h list'!A:B,2,FALSE),0)</f>
        <v>24</v>
      </c>
    </row>
    <row r="26" spans="1:48" ht="43.2" x14ac:dyDescent="0.3">
      <c r="A26" s="1" t="s">
        <v>26</v>
      </c>
      <c r="B26" s="1">
        <v>1007342</v>
      </c>
      <c r="C26" s="16" t="s">
        <v>691</v>
      </c>
      <c r="D26" s="6" t="e">
        <f t="shared" si="0"/>
        <v>#VALUE!</v>
      </c>
      <c r="E26" s="6" t="e">
        <f t="shared" si="1"/>
        <v>#VALUE!</v>
      </c>
      <c r="F26" s="6" t="e">
        <f t="shared" si="2"/>
        <v>#VALUE!</v>
      </c>
      <c r="G26" s="6" t="e">
        <f t="shared" si="3"/>
        <v>#VALUE!</v>
      </c>
      <c r="H26" s="14" t="str">
        <f>IFERROR(parse!H26,"")</f>
        <v/>
      </c>
      <c r="I26" s="6">
        <f>IFERROR(parse!I26,"")</f>
        <v>13</v>
      </c>
      <c r="J26" s="6">
        <f>IFERROR(parse!J26,"")</f>
        <v>150</v>
      </c>
      <c r="K26" s="6" t="str">
        <f>IFERROR(parse!K26,"")</f>
        <v>פריקה וטעינה לכלי רכב המוגדרים ברישיונם "משא" "מסחרי" ו"אחוד" בלבד. החניה מותרת לכל כלי רכב ו' וערבי חג מ- 13:00 עד 24:00 במוצ"ש ומוצאי חג</v>
      </c>
      <c r="L26" s="6" t="str">
        <f>IFERROR(parse!L26,"")</f>
        <v/>
      </c>
      <c r="M26" s="6" t="str">
        <f>IFERROR(parse!M26,"")</f>
        <v/>
      </c>
      <c r="N26" s="6" t="str">
        <f>IFERROR(parse!N26,"")</f>
        <v/>
      </c>
      <c r="O26" s="6" t="str">
        <f>IFERROR(parse!O26,"")</f>
        <v/>
      </c>
      <c r="P26" s="6" t="str">
        <f>IFERROR(parse!P26,"")</f>
        <v/>
      </c>
      <c r="Q26" s="6">
        <f>IFERROR(parse!Q26,"")</f>
        <v>138</v>
      </c>
      <c r="R26" s="6" t="str">
        <f>IFERROR(parse!R26,"")</f>
        <v/>
      </c>
      <c r="S26" s="6" t="str">
        <f>IFERROR(parse!S26,"")</f>
        <v/>
      </c>
      <c r="T26" s="6" t="str">
        <f>IFERROR(parse!T26,"")</f>
        <v/>
      </c>
      <c r="U26" s="6" t="str">
        <f>IFERROR(parse!U26,"")</f>
        <v/>
      </c>
      <c r="V26" s="6" t="str">
        <f>IFERROR(parse!V26,"")</f>
        <v/>
      </c>
      <c r="W26" s="6" t="str">
        <f>IFERROR(parse!W26,"")</f>
        <v/>
      </c>
      <c r="X26" s="6" t="str">
        <f>IFERROR(parse!X26,"")</f>
        <v/>
      </c>
      <c r="Y26" s="6" t="str">
        <f>IFERROR(parse!Y26,"")</f>
        <v/>
      </c>
      <c r="Z26" s="6" t="str">
        <f>IFERROR(parse!Z26,"")</f>
        <v/>
      </c>
      <c r="AA26" s="6" t="str">
        <f>IFERROR(parse!AA26,"")</f>
        <v/>
      </c>
      <c r="AB26" s="6">
        <f>IFERROR(parse!AB26,"")</f>
        <v>138</v>
      </c>
      <c r="AC26" s="6" t="str">
        <f>IFERROR(parse!AC26,"")</f>
        <v/>
      </c>
      <c r="AD26" s="6" t="str">
        <f>IFERROR(parse!AD26,"")</f>
        <v/>
      </c>
      <c r="AE26" s="6" t="str">
        <f>IFERROR(parse!AE26,"")</f>
        <v/>
      </c>
      <c r="AF26" s="6" t="str">
        <f>IFERROR(parse!AF26,"")</f>
        <v/>
      </c>
      <c r="AG26" s="6" t="str">
        <f>IFERROR(parse!AG26,"")</f>
        <v/>
      </c>
      <c r="AH26" s="6">
        <f>IFERROR(parse!AH26,"")</f>
        <v>0</v>
      </c>
      <c r="AI26" s="6">
        <f>IFERROR(parse!AI26,"")</f>
        <v>136</v>
      </c>
      <c r="AJ26" s="6" t="str">
        <f>IFERROR(parse!AJ26,"")</f>
        <v>חג</v>
      </c>
      <c r="AK26" s="6" t="str">
        <f>IFERROR(parse!AK26,"")</f>
        <v/>
      </c>
      <c r="AL26" s="6" t="str">
        <f>IFERROR(parse!AL26,"")</f>
        <v/>
      </c>
      <c r="AM26" s="6" t="str">
        <f>IFERROR(parse!AM26,"")</f>
        <v/>
      </c>
      <c r="AN26" s="6" t="str">
        <f>IFERROR(parse!AN26,"")</f>
        <v/>
      </c>
      <c r="AO26" s="6" t="str">
        <f>IFERROR(parse!AO26,"")</f>
        <v/>
      </c>
      <c r="AP26" s="6">
        <f>IFERROR(parse!AP26,"")</f>
        <v>2</v>
      </c>
      <c r="AQ26" s="6" t="str">
        <f>IFERROR(parse!AQ26,"")</f>
        <v/>
      </c>
      <c r="AR26" s="6" t="str">
        <f>IFERROR(parse!AR26,"")</f>
        <v/>
      </c>
      <c r="AS26" s="6" t="str">
        <f>IFERROR(parse!AS26,"")</f>
        <v/>
      </c>
      <c r="AT26" s="6" t="str">
        <f>IFERROR(parse!AT26,"")</f>
        <v/>
      </c>
      <c r="AU26" s="6" t="str">
        <f>IFERROR(parse!AU26,"")</f>
        <v/>
      </c>
      <c r="AV26" s="12">
        <f>IFERROR(VLOOKUP(K26,'prika 24h list'!A:B,2,FALSE),0)</f>
        <v>0</v>
      </c>
    </row>
    <row r="27" spans="1:48" x14ac:dyDescent="0.3">
      <c r="A27" s="1" t="s">
        <v>27</v>
      </c>
      <c r="B27" s="1">
        <v>1007348</v>
      </c>
      <c r="C27" s="16" t="s">
        <v>687</v>
      </c>
      <c r="D27" s="6" t="e">
        <f t="shared" si="0"/>
        <v>#VALUE!</v>
      </c>
      <c r="E27" s="6" t="e">
        <f t="shared" si="1"/>
        <v>#VALUE!</v>
      </c>
      <c r="F27" s="6" t="e">
        <f t="shared" si="2"/>
        <v>#VALUE!</v>
      </c>
      <c r="G27" s="6" t="e">
        <f t="shared" si="3"/>
        <v>#VALUE!</v>
      </c>
      <c r="H27" s="14" t="str">
        <f>IFERROR(parse!H27,"")</f>
        <v/>
      </c>
      <c r="I27" s="6">
        <f>IFERROR(parse!I27,"")</f>
        <v>14</v>
      </c>
      <c r="J27" s="6">
        <f>IFERROR(parse!J27,"")</f>
        <v>30</v>
      </c>
      <c r="K27" s="6" t="str">
        <f>IFERROR(parse!K27,"")</f>
        <v>פריקה וטעינה בלבד</v>
      </c>
      <c r="L27" s="6" t="str">
        <f>IFERROR(parse!L27,"")</f>
        <v/>
      </c>
      <c r="M27" s="6" t="str">
        <f>IFERROR(parse!M27,"")</f>
        <v/>
      </c>
      <c r="N27" s="6" t="str">
        <f>IFERROR(parse!N27,"")</f>
        <v/>
      </c>
      <c r="O27" s="6" t="str">
        <f>IFERROR(parse!O27,"")</f>
        <v/>
      </c>
      <c r="P27" s="6" t="str">
        <f>IFERROR(parse!P27,"")</f>
        <v/>
      </c>
      <c r="Q27" s="6">
        <f>IFERROR(parse!Q27,"")</f>
        <v>17</v>
      </c>
      <c r="R27" s="6" t="str">
        <f>IFERROR(parse!R27,"")</f>
        <v/>
      </c>
      <c r="S27" s="6" t="str">
        <f>IFERROR(parse!S27,"")</f>
        <v/>
      </c>
      <c r="T27" s="6" t="str">
        <f>IFERROR(parse!T27,"")</f>
        <v/>
      </c>
      <c r="U27" s="6" t="str">
        <f>IFERROR(parse!U27,"")</f>
        <v/>
      </c>
      <c r="V27" s="6" t="str">
        <f>IFERROR(parse!V27,"")</f>
        <v/>
      </c>
      <c r="W27" s="6" t="str">
        <f>IFERROR(parse!W27,"")</f>
        <v/>
      </c>
      <c r="X27" s="6" t="str">
        <f>IFERROR(parse!X27,"")</f>
        <v/>
      </c>
      <c r="Y27" s="6" t="str">
        <f>IFERROR(parse!Y27,"")</f>
        <v/>
      </c>
      <c r="Z27" s="6" t="str">
        <f>IFERROR(parse!Z27,"")</f>
        <v/>
      </c>
      <c r="AA27" s="6" t="str">
        <f>IFERROR(parse!AA27,"")</f>
        <v/>
      </c>
      <c r="AB27" s="6">
        <f>IFERROR(parse!AB27,"")</f>
        <v>17</v>
      </c>
      <c r="AC27" s="6" t="str">
        <f>IFERROR(parse!AC27,"")</f>
        <v/>
      </c>
      <c r="AD27" s="6" t="str">
        <f>IFERROR(parse!AD27,"")</f>
        <v/>
      </c>
      <c r="AE27" s="6" t="str">
        <f>IFERROR(parse!AE27,"")</f>
        <v/>
      </c>
      <c r="AF27" s="6" t="str">
        <f>IFERROR(parse!AF27,"")</f>
        <v/>
      </c>
      <c r="AG27" s="6" t="str">
        <f>IFERROR(parse!AG27,"")</f>
        <v/>
      </c>
      <c r="AH27" s="6">
        <f>IFERROR(parse!AH27,"")</f>
        <v>0</v>
      </c>
      <c r="AI27" s="6">
        <f>IFERROR(parse!AI27,"")</f>
        <v>15</v>
      </c>
      <c r="AJ27" s="6" t="str">
        <f>IFERROR(parse!AJ27,"")</f>
        <v>בד</v>
      </c>
      <c r="AK27" s="6" t="str">
        <f>IFERROR(parse!AK27,"")</f>
        <v/>
      </c>
      <c r="AL27" s="6" t="str">
        <f>IFERROR(parse!AL27,"")</f>
        <v/>
      </c>
      <c r="AM27" s="6" t="str">
        <f>IFERROR(parse!AM27,"")</f>
        <v/>
      </c>
      <c r="AN27" s="6" t="str">
        <f>IFERROR(parse!AN27,"")</f>
        <v/>
      </c>
      <c r="AO27" s="6" t="str">
        <f>IFERROR(parse!AO27,"")</f>
        <v/>
      </c>
      <c r="AP27" s="6">
        <f>IFERROR(parse!AP27,"")</f>
        <v>2</v>
      </c>
      <c r="AQ27" s="6" t="str">
        <f>IFERROR(parse!AQ27,"")</f>
        <v/>
      </c>
      <c r="AR27" s="6" t="str">
        <f>IFERROR(parse!AR27,"")</f>
        <v/>
      </c>
      <c r="AS27" s="6" t="str">
        <f>IFERROR(parse!AS27,"")</f>
        <v/>
      </c>
      <c r="AT27" s="6" t="str">
        <f>IFERROR(parse!AT27,"")</f>
        <v/>
      </c>
      <c r="AU27" s="6" t="str">
        <f>IFERROR(parse!AU27,"")</f>
        <v/>
      </c>
      <c r="AV27" s="12">
        <f>IFERROR(VLOOKUP(K27,'prika 24h list'!A:B,2,FALSE),0)</f>
        <v>24</v>
      </c>
    </row>
    <row r="28" spans="1:48" x14ac:dyDescent="0.3">
      <c r="A28" s="1" t="s">
        <v>28</v>
      </c>
      <c r="B28" s="1">
        <v>1007354</v>
      </c>
      <c r="C28" s="16" t="s">
        <v>683</v>
      </c>
      <c r="D28" s="6" t="e">
        <f t="shared" si="0"/>
        <v>#VALUE!</v>
      </c>
      <c r="E28" s="6" t="e">
        <f t="shared" si="1"/>
        <v>#VALUE!</v>
      </c>
      <c r="F28" s="6" t="e">
        <f t="shared" si="2"/>
        <v>#VALUE!</v>
      </c>
      <c r="G28" s="6" t="e">
        <f t="shared" si="3"/>
        <v>#VALUE!</v>
      </c>
      <c r="H28" s="14" t="str">
        <f>IFERROR(parse!H28,"")</f>
        <v/>
      </c>
      <c r="I28" s="6">
        <f>IFERROR(parse!I28,"")</f>
        <v>20</v>
      </c>
      <c r="J28" s="6">
        <f>IFERROR(parse!J28,"")</f>
        <v>36</v>
      </c>
      <c r="K28" s="6" t="str">
        <f>IFERROR(parse!K28,"")</f>
        <v>פריקה וטעינה בלבד</v>
      </c>
      <c r="L28" s="6" t="str">
        <f>IFERROR(parse!L28,"")</f>
        <v/>
      </c>
      <c r="M28" s="6" t="str">
        <f>IFERROR(parse!M28,"")</f>
        <v/>
      </c>
      <c r="N28" s="6" t="str">
        <f>IFERROR(parse!N28,"")</f>
        <v/>
      </c>
      <c r="O28" s="6" t="str">
        <f>IFERROR(parse!O28,"")</f>
        <v/>
      </c>
      <c r="P28" s="6" t="str">
        <f>IFERROR(parse!P28,"")</f>
        <v/>
      </c>
      <c r="Q28" s="6">
        <f>IFERROR(parse!Q28,"")</f>
        <v>17</v>
      </c>
      <c r="R28" s="6" t="str">
        <f>IFERROR(parse!R28,"")</f>
        <v/>
      </c>
      <c r="S28" s="6" t="str">
        <f>IFERROR(parse!S28,"")</f>
        <v/>
      </c>
      <c r="T28" s="6" t="str">
        <f>IFERROR(parse!T28,"")</f>
        <v/>
      </c>
      <c r="U28" s="6" t="str">
        <f>IFERROR(parse!U28,"")</f>
        <v/>
      </c>
      <c r="V28" s="6" t="str">
        <f>IFERROR(parse!V28,"")</f>
        <v/>
      </c>
      <c r="W28" s="6" t="str">
        <f>IFERROR(parse!W28,"")</f>
        <v/>
      </c>
      <c r="X28" s="6" t="str">
        <f>IFERROR(parse!X28,"")</f>
        <v/>
      </c>
      <c r="Y28" s="6" t="str">
        <f>IFERROR(parse!Y28,"")</f>
        <v/>
      </c>
      <c r="Z28" s="6" t="str">
        <f>IFERROR(parse!Z28,"")</f>
        <v/>
      </c>
      <c r="AA28" s="6" t="str">
        <f>IFERROR(parse!AA28,"")</f>
        <v/>
      </c>
      <c r="AB28" s="6">
        <f>IFERROR(parse!AB28,"")</f>
        <v>17</v>
      </c>
      <c r="AC28" s="6" t="str">
        <f>IFERROR(parse!AC28,"")</f>
        <v/>
      </c>
      <c r="AD28" s="6" t="str">
        <f>IFERROR(parse!AD28,"")</f>
        <v/>
      </c>
      <c r="AE28" s="6" t="str">
        <f>IFERROR(parse!AE28,"")</f>
        <v/>
      </c>
      <c r="AF28" s="6" t="str">
        <f>IFERROR(parse!AF28,"")</f>
        <v/>
      </c>
      <c r="AG28" s="6" t="str">
        <f>IFERROR(parse!AG28,"")</f>
        <v/>
      </c>
      <c r="AH28" s="6">
        <f>IFERROR(parse!AH28,"")</f>
        <v>0</v>
      </c>
      <c r="AI28" s="6">
        <f>IFERROR(parse!AI28,"")</f>
        <v>15</v>
      </c>
      <c r="AJ28" s="6" t="str">
        <f>IFERROR(parse!AJ28,"")</f>
        <v>בד</v>
      </c>
      <c r="AK28" s="6" t="str">
        <f>IFERROR(parse!AK28,"")</f>
        <v/>
      </c>
      <c r="AL28" s="6" t="str">
        <f>IFERROR(parse!AL28,"")</f>
        <v/>
      </c>
      <c r="AM28" s="6" t="str">
        <f>IFERROR(parse!AM28,"")</f>
        <v/>
      </c>
      <c r="AN28" s="6" t="str">
        <f>IFERROR(parse!AN28,"")</f>
        <v/>
      </c>
      <c r="AO28" s="6" t="str">
        <f>IFERROR(parse!AO28,"")</f>
        <v/>
      </c>
      <c r="AP28" s="6">
        <f>IFERROR(parse!AP28,"")</f>
        <v>2</v>
      </c>
      <c r="AQ28" s="6" t="str">
        <f>IFERROR(parse!AQ28,"")</f>
        <v/>
      </c>
      <c r="AR28" s="6" t="str">
        <f>IFERROR(parse!AR28,"")</f>
        <v/>
      </c>
      <c r="AS28" s="6" t="str">
        <f>IFERROR(parse!AS28,"")</f>
        <v/>
      </c>
      <c r="AT28" s="6" t="str">
        <f>IFERROR(parse!AT28,"")</f>
        <v/>
      </c>
      <c r="AU28" s="6" t="str">
        <f>IFERROR(parse!AU28,"")</f>
        <v/>
      </c>
      <c r="AV28" s="12">
        <f>IFERROR(VLOOKUP(K28,'prika 24h list'!A:B,2,FALSE),0)</f>
        <v>24</v>
      </c>
    </row>
    <row r="29" spans="1:48" x14ac:dyDescent="0.3">
      <c r="A29" s="1" t="s">
        <v>29</v>
      </c>
      <c r="B29" s="1">
        <v>1007358</v>
      </c>
      <c r="C29" s="16" t="s">
        <v>690</v>
      </c>
      <c r="D29" s="6" t="e">
        <f t="shared" si="0"/>
        <v>#VALUE!</v>
      </c>
      <c r="E29" s="6" t="e">
        <f t="shared" si="1"/>
        <v>#VALUE!</v>
      </c>
      <c r="F29" s="6" t="e">
        <f t="shared" si="2"/>
        <v>#VALUE!</v>
      </c>
      <c r="G29" s="6" t="e">
        <f t="shared" si="3"/>
        <v>#VALUE!</v>
      </c>
      <c r="H29" s="14" t="str">
        <f>IFERROR(parse!H29,"")</f>
        <v/>
      </c>
      <c r="I29" s="6">
        <f>IFERROR(parse!I29,"")</f>
        <v>41</v>
      </c>
      <c r="J29" s="6">
        <f>IFERROR(parse!J29,"")</f>
        <v>58</v>
      </c>
      <c r="K29" s="6" t="str">
        <f>IFERROR(parse!K29,"")</f>
        <v>פריקה וטעינה מותרת</v>
      </c>
      <c r="L29" s="6" t="str">
        <f>IFERROR(parse!L29,"")</f>
        <v/>
      </c>
      <c r="M29" s="6" t="str">
        <f>IFERROR(parse!M29,"")</f>
        <v/>
      </c>
      <c r="N29" s="6" t="str">
        <f>IFERROR(parse!N29,"")</f>
        <v/>
      </c>
      <c r="O29" s="6" t="str">
        <f>IFERROR(parse!O29,"")</f>
        <v/>
      </c>
      <c r="P29" s="6" t="str">
        <f>IFERROR(parse!P29,"")</f>
        <v/>
      </c>
      <c r="Q29" s="6">
        <f>IFERROR(parse!Q29,"")</f>
        <v>18</v>
      </c>
      <c r="R29" s="6" t="str">
        <f>IFERROR(parse!R29,"")</f>
        <v/>
      </c>
      <c r="S29" s="6" t="str">
        <f>IFERROR(parse!S29,"")</f>
        <v/>
      </c>
      <c r="T29" s="6" t="str">
        <f>IFERROR(parse!T29,"")</f>
        <v/>
      </c>
      <c r="U29" s="6" t="str">
        <f>IFERROR(parse!U29,"")</f>
        <v/>
      </c>
      <c r="V29" s="6" t="str">
        <f>IFERROR(parse!V29,"")</f>
        <v/>
      </c>
      <c r="W29" s="6" t="str">
        <f>IFERROR(parse!W29,"")</f>
        <v/>
      </c>
      <c r="X29" s="6" t="str">
        <f>IFERROR(parse!X29,"")</f>
        <v/>
      </c>
      <c r="Y29" s="6" t="str">
        <f>IFERROR(parse!Y29,"")</f>
        <v/>
      </c>
      <c r="Z29" s="6" t="str">
        <f>IFERROR(parse!Z29,"")</f>
        <v/>
      </c>
      <c r="AA29" s="6" t="str">
        <f>IFERROR(parse!AA29,"")</f>
        <v/>
      </c>
      <c r="AB29" s="6">
        <f>IFERROR(parse!AB29,"")</f>
        <v>18</v>
      </c>
      <c r="AC29" s="6" t="str">
        <f>IFERROR(parse!AC29,"")</f>
        <v/>
      </c>
      <c r="AD29" s="6" t="str">
        <f>IFERROR(parse!AD29,"")</f>
        <v/>
      </c>
      <c r="AE29" s="6" t="str">
        <f>IFERROR(parse!AE29,"")</f>
        <v/>
      </c>
      <c r="AF29" s="6" t="str">
        <f>IFERROR(parse!AF29,"")</f>
        <v/>
      </c>
      <c r="AG29" s="6" t="str">
        <f>IFERROR(parse!AG29,"")</f>
        <v/>
      </c>
      <c r="AH29" s="6">
        <f>IFERROR(parse!AH29,"")</f>
        <v>0</v>
      </c>
      <c r="AI29" s="6">
        <f>IFERROR(parse!AI29,"")</f>
        <v>16</v>
      </c>
      <c r="AJ29" s="6" t="str">
        <f>IFERROR(parse!AJ29,"")</f>
        <v>רת</v>
      </c>
      <c r="AK29" s="6" t="str">
        <f>IFERROR(parse!AK29,"")</f>
        <v/>
      </c>
      <c r="AL29" s="6" t="str">
        <f>IFERROR(parse!AL29,"")</f>
        <v/>
      </c>
      <c r="AM29" s="6" t="str">
        <f>IFERROR(parse!AM29,"")</f>
        <v/>
      </c>
      <c r="AN29" s="6" t="str">
        <f>IFERROR(parse!AN29,"")</f>
        <v/>
      </c>
      <c r="AO29" s="6" t="str">
        <f>IFERROR(parse!AO29,"")</f>
        <v/>
      </c>
      <c r="AP29" s="6">
        <f>IFERROR(parse!AP29,"")</f>
        <v>2</v>
      </c>
      <c r="AQ29" s="6" t="str">
        <f>IFERROR(parse!AQ29,"")</f>
        <v/>
      </c>
      <c r="AR29" s="6" t="str">
        <f>IFERROR(parse!AR29,"")</f>
        <v/>
      </c>
      <c r="AS29" s="6" t="str">
        <f>IFERROR(parse!AS29,"")</f>
        <v/>
      </c>
      <c r="AT29" s="6" t="str">
        <f>IFERROR(parse!AT29,"")</f>
        <v/>
      </c>
      <c r="AU29" s="6" t="str">
        <f>IFERROR(parse!AU29,"")</f>
        <v/>
      </c>
      <c r="AV29" s="12">
        <f>IFERROR(VLOOKUP(K29,'prika 24h list'!A:B,2,FALSE),0)</f>
        <v>24</v>
      </c>
    </row>
    <row r="30" spans="1:48" ht="28.8" x14ac:dyDescent="0.3">
      <c r="A30" s="1" t="s">
        <v>30</v>
      </c>
      <c r="B30" s="1">
        <v>1007369</v>
      </c>
      <c r="C30" s="16" t="s">
        <v>692</v>
      </c>
      <c r="D30" s="6" t="e">
        <f t="shared" si="0"/>
        <v>#VALUE!</v>
      </c>
      <c r="E30" s="6" t="e">
        <f t="shared" si="1"/>
        <v>#VALUE!</v>
      </c>
      <c r="F30" s="6" t="e">
        <f t="shared" si="2"/>
        <v>#VALUE!</v>
      </c>
      <c r="G30" s="6" t="e">
        <f t="shared" si="3"/>
        <v>#VALUE!</v>
      </c>
      <c r="H30" s="14" t="str">
        <f>IFERROR(parse!H30,"")</f>
        <v/>
      </c>
      <c r="I30" s="6">
        <f>IFERROR(parse!I30,"")</f>
        <v>46</v>
      </c>
      <c r="J30" s="6">
        <f>IFERROR(parse!J30,"")</f>
        <v>63</v>
      </c>
      <c r="K30" s="6" t="str">
        <f>IFERROR(parse!K30,"")</f>
        <v>פריקה וטעינה מותרת</v>
      </c>
      <c r="L30" s="6" t="str">
        <f>IFERROR(parse!L30,"")</f>
        <v/>
      </c>
      <c r="M30" s="6" t="str">
        <f>IFERROR(parse!M30,"")</f>
        <v/>
      </c>
      <c r="N30" s="6" t="str">
        <f>IFERROR(parse!N30,"")</f>
        <v/>
      </c>
      <c r="O30" s="6" t="str">
        <f>IFERROR(parse!O30,"")</f>
        <v/>
      </c>
      <c r="P30" s="6" t="str">
        <f>IFERROR(parse!P30,"")</f>
        <v/>
      </c>
      <c r="Q30" s="6">
        <f>IFERROR(parse!Q30,"")</f>
        <v>18</v>
      </c>
      <c r="R30" s="6" t="str">
        <f>IFERROR(parse!R30,"")</f>
        <v/>
      </c>
      <c r="S30" s="6" t="str">
        <f>IFERROR(parse!S30,"")</f>
        <v/>
      </c>
      <c r="T30" s="6" t="str">
        <f>IFERROR(parse!T30,"")</f>
        <v/>
      </c>
      <c r="U30" s="6" t="str">
        <f>IFERROR(parse!U30,"")</f>
        <v/>
      </c>
      <c r="V30" s="6" t="str">
        <f>IFERROR(parse!V30,"")</f>
        <v/>
      </c>
      <c r="W30" s="6" t="str">
        <f>IFERROR(parse!W30,"")</f>
        <v/>
      </c>
      <c r="X30" s="6" t="str">
        <f>IFERROR(parse!X30,"")</f>
        <v/>
      </c>
      <c r="Y30" s="6" t="str">
        <f>IFERROR(parse!Y30,"")</f>
        <v/>
      </c>
      <c r="Z30" s="6" t="str">
        <f>IFERROR(parse!Z30,"")</f>
        <v/>
      </c>
      <c r="AA30" s="6" t="str">
        <f>IFERROR(parse!AA30,"")</f>
        <v/>
      </c>
      <c r="AB30" s="6">
        <f>IFERROR(parse!AB30,"")</f>
        <v>18</v>
      </c>
      <c r="AC30" s="6" t="str">
        <f>IFERROR(parse!AC30,"")</f>
        <v/>
      </c>
      <c r="AD30" s="6" t="str">
        <f>IFERROR(parse!AD30,"")</f>
        <v/>
      </c>
      <c r="AE30" s="6" t="str">
        <f>IFERROR(parse!AE30,"")</f>
        <v/>
      </c>
      <c r="AF30" s="6" t="str">
        <f>IFERROR(parse!AF30,"")</f>
        <v/>
      </c>
      <c r="AG30" s="6" t="str">
        <f>IFERROR(parse!AG30,"")</f>
        <v/>
      </c>
      <c r="AH30" s="6">
        <f>IFERROR(parse!AH30,"")</f>
        <v>0</v>
      </c>
      <c r="AI30" s="6">
        <f>IFERROR(parse!AI30,"")</f>
        <v>16</v>
      </c>
      <c r="AJ30" s="6" t="str">
        <f>IFERROR(parse!AJ30,"")</f>
        <v>רת</v>
      </c>
      <c r="AK30" s="6" t="str">
        <f>IFERROR(parse!AK30,"")</f>
        <v/>
      </c>
      <c r="AL30" s="6" t="str">
        <f>IFERROR(parse!AL30,"")</f>
        <v/>
      </c>
      <c r="AM30" s="6" t="str">
        <f>IFERROR(parse!AM30,"")</f>
        <v/>
      </c>
      <c r="AN30" s="6" t="str">
        <f>IFERROR(parse!AN30,"")</f>
        <v/>
      </c>
      <c r="AO30" s="6" t="str">
        <f>IFERROR(parse!AO30,"")</f>
        <v/>
      </c>
      <c r="AP30" s="6">
        <f>IFERROR(parse!AP30,"")</f>
        <v>2</v>
      </c>
      <c r="AQ30" s="6" t="str">
        <f>IFERROR(parse!AQ30,"")</f>
        <v/>
      </c>
      <c r="AR30" s="6" t="str">
        <f>IFERROR(parse!AR30,"")</f>
        <v/>
      </c>
      <c r="AS30" s="6" t="str">
        <f>IFERROR(parse!AS30,"")</f>
        <v/>
      </c>
      <c r="AT30" s="6" t="str">
        <f>IFERROR(parse!AT30,"")</f>
        <v/>
      </c>
      <c r="AU30" s="6" t="str">
        <f>IFERROR(parse!AU30,"")</f>
        <v/>
      </c>
      <c r="AV30" s="12">
        <f>IFERROR(VLOOKUP(K30,'prika 24h list'!A:B,2,FALSE),0)</f>
        <v>24</v>
      </c>
    </row>
    <row r="31" spans="1:48" ht="28.8" x14ac:dyDescent="0.3">
      <c r="A31" s="1" t="s">
        <v>31</v>
      </c>
      <c r="B31" s="1">
        <v>1007388</v>
      </c>
      <c r="C31" s="16" t="s">
        <v>692</v>
      </c>
      <c r="D31" s="6" t="e">
        <f t="shared" si="0"/>
        <v>#VALUE!</v>
      </c>
      <c r="E31" s="6" t="e">
        <f t="shared" si="1"/>
        <v>#VALUE!</v>
      </c>
      <c r="F31" s="6" t="e">
        <f t="shared" si="2"/>
        <v>#VALUE!</v>
      </c>
      <c r="G31" s="6" t="e">
        <f t="shared" si="3"/>
        <v>#VALUE!</v>
      </c>
      <c r="H31" s="14" t="str">
        <f>IFERROR(parse!H31,"")</f>
        <v/>
      </c>
      <c r="I31" s="6">
        <f>IFERROR(parse!I31,"")</f>
        <v>46</v>
      </c>
      <c r="J31" s="6">
        <f>IFERROR(parse!J31,"")</f>
        <v>63</v>
      </c>
      <c r="K31" s="6" t="str">
        <f>IFERROR(parse!K31,"")</f>
        <v>פריקה וטעינה מותרת</v>
      </c>
      <c r="L31" s="6" t="str">
        <f>IFERROR(parse!L31,"")</f>
        <v/>
      </c>
      <c r="M31" s="6" t="str">
        <f>IFERROR(parse!M31,"")</f>
        <v/>
      </c>
      <c r="N31" s="6" t="str">
        <f>IFERROR(parse!N31,"")</f>
        <v/>
      </c>
      <c r="O31" s="6" t="str">
        <f>IFERROR(parse!O31,"")</f>
        <v/>
      </c>
      <c r="P31" s="6" t="str">
        <f>IFERROR(parse!P31,"")</f>
        <v/>
      </c>
      <c r="Q31" s="6">
        <f>IFERROR(parse!Q31,"")</f>
        <v>18</v>
      </c>
      <c r="R31" s="6" t="str">
        <f>IFERROR(parse!R31,"")</f>
        <v/>
      </c>
      <c r="S31" s="6" t="str">
        <f>IFERROR(parse!S31,"")</f>
        <v/>
      </c>
      <c r="T31" s="6" t="str">
        <f>IFERROR(parse!T31,"")</f>
        <v/>
      </c>
      <c r="U31" s="6" t="str">
        <f>IFERROR(parse!U31,"")</f>
        <v/>
      </c>
      <c r="V31" s="6" t="str">
        <f>IFERROR(parse!V31,"")</f>
        <v/>
      </c>
      <c r="W31" s="6" t="str">
        <f>IFERROR(parse!W31,"")</f>
        <v/>
      </c>
      <c r="X31" s="6" t="str">
        <f>IFERROR(parse!X31,"")</f>
        <v/>
      </c>
      <c r="Y31" s="6" t="str">
        <f>IFERROR(parse!Y31,"")</f>
        <v/>
      </c>
      <c r="Z31" s="6" t="str">
        <f>IFERROR(parse!Z31,"")</f>
        <v/>
      </c>
      <c r="AA31" s="6" t="str">
        <f>IFERROR(parse!AA31,"")</f>
        <v/>
      </c>
      <c r="AB31" s="6">
        <f>IFERROR(parse!AB31,"")</f>
        <v>18</v>
      </c>
      <c r="AC31" s="6" t="str">
        <f>IFERROR(parse!AC31,"")</f>
        <v/>
      </c>
      <c r="AD31" s="6" t="str">
        <f>IFERROR(parse!AD31,"")</f>
        <v/>
      </c>
      <c r="AE31" s="6" t="str">
        <f>IFERROR(parse!AE31,"")</f>
        <v/>
      </c>
      <c r="AF31" s="6" t="str">
        <f>IFERROR(parse!AF31,"")</f>
        <v/>
      </c>
      <c r="AG31" s="6" t="str">
        <f>IFERROR(parse!AG31,"")</f>
        <v/>
      </c>
      <c r="AH31" s="6">
        <f>IFERROR(parse!AH31,"")</f>
        <v>0</v>
      </c>
      <c r="AI31" s="6">
        <f>IFERROR(parse!AI31,"")</f>
        <v>16</v>
      </c>
      <c r="AJ31" s="6" t="str">
        <f>IFERROR(parse!AJ31,"")</f>
        <v>רת</v>
      </c>
      <c r="AK31" s="6" t="str">
        <f>IFERROR(parse!AK31,"")</f>
        <v/>
      </c>
      <c r="AL31" s="6" t="str">
        <f>IFERROR(parse!AL31,"")</f>
        <v/>
      </c>
      <c r="AM31" s="6" t="str">
        <f>IFERROR(parse!AM31,"")</f>
        <v/>
      </c>
      <c r="AN31" s="6" t="str">
        <f>IFERROR(parse!AN31,"")</f>
        <v/>
      </c>
      <c r="AO31" s="6" t="str">
        <f>IFERROR(parse!AO31,"")</f>
        <v/>
      </c>
      <c r="AP31" s="6">
        <f>IFERROR(parse!AP31,"")</f>
        <v>2</v>
      </c>
      <c r="AQ31" s="6" t="str">
        <f>IFERROR(parse!AQ31,"")</f>
        <v/>
      </c>
      <c r="AR31" s="6" t="str">
        <f>IFERROR(parse!AR31,"")</f>
        <v/>
      </c>
      <c r="AS31" s="6" t="str">
        <f>IFERROR(parse!AS31,"")</f>
        <v/>
      </c>
      <c r="AT31" s="6" t="str">
        <f>IFERROR(parse!AT31,"")</f>
        <v/>
      </c>
      <c r="AU31" s="6" t="str">
        <f>IFERROR(parse!AU31,"")</f>
        <v/>
      </c>
      <c r="AV31" s="12">
        <f>IFERROR(VLOOKUP(K31,'prika 24h list'!A:B,2,FALSE),0)</f>
        <v>24</v>
      </c>
    </row>
    <row r="32" spans="1:48" x14ac:dyDescent="0.3">
      <c r="A32" s="1" t="s">
        <v>32</v>
      </c>
      <c r="B32" s="1">
        <v>1007393</v>
      </c>
      <c r="C32" s="16" t="s">
        <v>687</v>
      </c>
      <c r="D32" s="6" t="e">
        <f t="shared" si="0"/>
        <v>#VALUE!</v>
      </c>
      <c r="E32" s="6" t="e">
        <f t="shared" si="1"/>
        <v>#VALUE!</v>
      </c>
      <c r="F32" s="6" t="e">
        <f t="shared" si="2"/>
        <v>#VALUE!</v>
      </c>
      <c r="G32" s="6" t="e">
        <f t="shared" si="3"/>
        <v>#VALUE!</v>
      </c>
      <c r="H32" s="14" t="str">
        <f>IFERROR(parse!H32,"")</f>
        <v/>
      </c>
      <c r="I32" s="6">
        <f>IFERROR(parse!I32,"")</f>
        <v>14</v>
      </c>
      <c r="J32" s="6">
        <f>IFERROR(parse!J32,"")</f>
        <v>30</v>
      </c>
      <c r="K32" s="6" t="str">
        <f>IFERROR(parse!K32,"")</f>
        <v>פריקה וטעינה בלבד</v>
      </c>
      <c r="L32" s="6" t="str">
        <f>IFERROR(parse!L32,"")</f>
        <v/>
      </c>
      <c r="M32" s="6" t="str">
        <f>IFERROR(parse!M32,"")</f>
        <v/>
      </c>
      <c r="N32" s="6" t="str">
        <f>IFERROR(parse!N32,"")</f>
        <v/>
      </c>
      <c r="O32" s="6" t="str">
        <f>IFERROR(parse!O32,"")</f>
        <v/>
      </c>
      <c r="P32" s="6" t="str">
        <f>IFERROR(parse!P32,"")</f>
        <v/>
      </c>
      <c r="Q32" s="6">
        <f>IFERROR(parse!Q32,"")</f>
        <v>17</v>
      </c>
      <c r="R32" s="6" t="str">
        <f>IFERROR(parse!R32,"")</f>
        <v/>
      </c>
      <c r="S32" s="6" t="str">
        <f>IFERROR(parse!S32,"")</f>
        <v/>
      </c>
      <c r="T32" s="6" t="str">
        <f>IFERROR(parse!T32,"")</f>
        <v/>
      </c>
      <c r="U32" s="6" t="str">
        <f>IFERROR(parse!U32,"")</f>
        <v/>
      </c>
      <c r="V32" s="6" t="str">
        <f>IFERROR(parse!V32,"")</f>
        <v/>
      </c>
      <c r="W32" s="6" t="str">
        <f>IFERROR(parse!W32,"")</f>
        <v/>
      </c>
      <c r="X32" s="6" t="str">
        <f>IFERROR(parse!X32,"")</f>
        <v/>
      </c>
      <c r="Y32" s="6" t="str">
        <f>IFERROR(parse!Y32,"")</f>
        <v/>
      </c>
      <c r="Z32" s="6" t="str">
        <f>IFERROR(parse!Z32,"")</f>
        <v/>
      </c>
      <c r="AA32" s="6" t="str">
        <f>IFERROR(parse!AA32,"")</f>
        <v/>
      </c>
      <c r="AB32" s="6">
        <f>IFERROR(parse!AB32,"")</f>
        <v>17</v>
      </c>
      <c r="AC32" s="6" t="str">
        <f>IFERROR(parse!AC32,"")</f>
        <v/>
      </c>
      <c r="AD32" s="6" t="str">
        <f>IFERROR(parse!AD32,"")</f>
        <v/>
      </c>
      <c r="AE32" s="6" t="str">
        <f>IFERROR(parse!AE32,"")</f>
        <v/>
      </c>
      <c r="AF32" s="6" t="str">
        <f>IFERROR(parse!AF32,"")</f>
        <v/>
      </c>
      <c r="AG32" s="6" t="str">
        <f>IFERROR(parse!AG32,"")</f>
        <v/>
      </c>
      <c r="AH32" s="6">
        <f>IFERROR(parse!AH32,"")</f>
        <v>0</v>
      </c>
      <c r="AI32" s="6">
        <f>IFERROR(parse!AI32,"")</f>
        <v>15</v>
      </c>
      <c r="AJ32" s="6" t="str">
        <f>IFERROR(parse!AJ32,"")</f>
        <v>בד</v>
      </c>
      <c r="AK32" s="6" t="str">
        <f>IFERROR(parse!AK32,"")</f>
        <v/>
      </c>
      <c r="AL32" s="6" t="str">
        <f>IFERROR(parse!AL32,"")</f>
        <v/>
      </c>
      <c r="AM32" s="6" t="str">
        <f>IFERROR(parse!AM32,"")</f>
        <v/>
      </c>
      <c r="AN32" s="6" t="str">
        <f>IFERROR(parse!AN32,"")</f>
        <v/>
      </c>
      <c r="AO32" s="6" t="str">
        <f>IFERROR(parse!AO32,"")</f>
        <v/>
      </c>
      <c r="AP32" s="6">
        <f>IFERROR(parse!AP32,"")</f>
        <v>2</v>
      </c>
      <c r="AQ32" s="6" t="str">
        <f>IFERROR(parse!AQ32,"")</f>
        <v/>
      </c>
      <c r="AR32" s="6" t="str">
        <f>IFERROR(parse!AR32,"")</f>
        <v/>
      </c>
      <c r="AS32" s="6" t="str">
        <f>IFERROR(parse!AS32,"")</f>
        <v/>
      </c>
      <c r="AT32" s="6" t="str">
        <f>IFERROR(parse!AT32,"")</f>
        <v/>
      </c>
      <c r="AU32" s="6" t="str">
        <f>IFERROR(parse!AU32,"")</f>
        <v/>
      </c>
      <c r="AV32" s="12">
        <f>IFERROR(VLOOKUP(K32,'prika 24h list'!A:B,2,FALSE),0)</f>
        <v>24</v>
      </c>
    </row>
    <row r="33" spans="1:48" x14ac:dyDescent="0.3">
      <c r="A33" s="1" t="s">
        <v>33</v>
      </c>
      <c r="B33" s="1">
        <v>1007422</v>
      </c>
      <c r="C33" s="16" t="s">
        <v>687</v>
      </c>
      <c r="D33" s="6" t="e">
        <f t="shared" si="0"/>
        <v>#VALUE!</v>
      </c>
      <c r="E33" s="6" t="e">
        <f t="shared" si="1"/>
        <v>#VALUE!</v>
      </c>
      <c r="F33" s="6" t="e">
        <f t="shared" si="2"/>
        <v>#VALUE!</v>
      </c>
      <c r="G33" s="6" t="e">
        <f t="shared" si="3"/>
        <v>#VALUE!</v>
      </c>
      <c r="H33" s="14" t="str">
        <f>IFERROR(parse!H33,"")</f>
        <v/>
      </c>
      <c r="I33" s="6">
        <f>IFERROR(parse!I33,"")</f>
        <v>14</v>
      </c>
      <c r="J33" s="6">
        <f>IFERROR(parse!J33,"")</f>
        <v>30</v>
      </c>
      <c r="K33" s="6" t="str">
        <f>IFERROR(parse!K33,"")</f>
        <v>פריקה וטעינה בלבד</v>
      </c>
      <c r="L33" s="6" t="str">
        <f>IFERROR(parse!L33,"")</f>
        <v/>
      </c>
      <c r="M33" s="6" t="str">
        <f>IFERROR(parse!M33,"")</f>
        <v/>
      </c>
      <c r="N33" s="6" t="str">
        <f>IFERROR(parse!N33,"")</f>
        <v/>
      </c>
      <c r="O33" s="6" t="str">
        <f>IFERROR(parse!O33,"")</f>
        <v/>
      </c>
      <c r="P33" s="6" t="str">
        <f>IFERROR(parse!P33,"")</f>
        <v/>
      </c>
      <c r="Q33" s="6">
        <f>IFERROR(parse!Q33,"")</f>
        <v>17</v>
      </c>
      <c r="R33" s="6" t="str">
        <f>IFERROR(parse!R33,"")</f>
        <v/>
      </c>
      <c r="S33" s="6" t="str">
        <f>IFERROR(parse!S33,"")</f>
        <v/>
      </c>
      <c r="T33" s="6" t="str">
        <f>IFERROR(parse!T33,"")</f>
        <v/>
      </c>
      <c r="U33" s="6" t="str">
        <f>IFERROR(parse!U33,"")</f>
        <v/>
      </c>
      <c r="V33" s="6" t="str">
        <f>IFERROR(parse!V33,"")</f>
        <v/>
      </c>
      <c r="W33" s="6" t="str">
        <f>IFERROR(parse!W33,"")</f>
        <v/>
      </c>
      <c r="X33" s="6" t="str">
        <f>IFERROR(parse!X33,"")</f>
        <v/>
      </c>
      <c r="Y33" s="6" t="str">
        <f>IFERROR(parse!Y33,"")</f>
        <v/>
      </c>
      <c r="Z33" s="6" t="str">
        <f>IFERROR(parse!Z33,"")</f>
        <v/>
      </c>
      <c r="AA33" s="6" t="str">
        <f>IFERROR(parse!AA33,"")</f>
        <v/>
      </c>
      <c r="AB33" s="6">
        <f>IFERROR(parse!AB33,"")</f>
        <v>17</v>
      </c>
      <c r="AC33" s="6" t="str">
        <f>IFERROR(parse!AC33,"")</f>
        <v/>
      </c>
      <c r="AD33" s="6" t="str">
        <f>IFERROR(parse!AD33,"")</f>
        <v/>
      </c>
      <c r="AE33" s="6" t="str">
        <f>IFERROR(parse!AE33,"")</f>
        <v/>
      </c>
      <c r="AF33" s="6" t="str">
        <f>IFERROR(parse!AF33,"")</f>
        <v/>
      </c>
      <c r="AG33" s="6" t="str">
        <f>IFERROR(parse!AG33,"")</f>
        <v/>
      </c>
      <c r="AH33" s="6">
        <f>IFERROR(parse!AH33,"")</f>
        <v>0</v>
      </c>
      <c r="AI33" s="6">
        <f>IFERROR(parse!AI33,"")</f>
        <v>15</v>
      </c>
      <c r="AJ33" s="6" t="str">
        <f>IFERROR(parse!AJ33,"")</f>
        <v>בד</v>
      </c>
      <c r="AK33" s="6" t="str">
        <f>IFERROR(parse!AK33,"")</f>
        <v/>
      </c>
      <c r="AL33" s="6" t="str">
        <f>IFERROR(parse!AL33,"")</f>
        <v/>
      </c>
      <c r="AM33" s="6" t="str">
        <f>IFERROR(parse!AM33,"")</f>
        <v/>
      </c>
      <c r="AN33" s="6" t="str">
        <f>IFERROR(parse!AN33,"")</f>
        <v/>
      </c>
      <c r="AO33" s="6" t="str">
        <f>IFERROR(parse!AO33,"")</f>
        <v/>
      </c>
      <c r="AP33" s="6">
        <f>IFERROR(parse!AP33,"")</f>
        <v>2</v>
      </c>
      <c r="AQ33" s="6" t="str">
        <f>IFERROR(parse!AQ33,"")</f>
        <v/>
      </c>
      <c r="AR33" s="6" t="str">
        <f>IFERROR(parse!AR33,"")</f>
        <v/>
      </c>
      <c r="AS33" s="6" t="str">
        <f>IFERROR(parse!AS33,"")</f>
        <v/>
      </c>
      <c r="AT33" s="6" t="str">
        <f>IFERROR(parse!AT33,"")</f>
        <v/>
      </c>
      <c r="AU33" s="6" t="str">
        <f>IFERROR(parse!AU33,"")</f>
        <v/>
      </c>
      <c r="AV33" s="12">
        <f>IFERROR(VLOOKUP(K33,'prika 24h list'!A:B,2,FALSE),0)</f>
        <v>24</v>
      </c>
    </row>
    <row r="34" spans="1:48" x14ac:dyDescent="0.3">
      <c r="A34" s="1" t="s">
        <v>34</v>
      </c>
      <c r="B34" s="1">
        <v>1007425</v>
      </c>
      <c r="C34" s="16" t="s">
        <v>687</v>
      </c>
      <c r="D34" s="6" t="e">
        <f t="shared" si="0"/>
        <v>#VALUE!</v>
      </c>
      <c r="E34" s="6" t="e">
        <f t="shared" si="1"/>
        <v>#VALUE!</v>
      </c>
      <c r="F34" s="6" t="e">
        <f t="shared" si="2"/>
        <v>#VALUE!</v>
      </c>
      <c r="G34" s="6" t="e">
        <f t="shared" si="3"/>
        <v>#VALUE!</v>
      </c>
      <c r="H34" s="14" t="str">
        <f>IFERROR(parse!H34,"")</f>
        <v/>
      </c>
      <c r="I34" s="6">
        <f>IFERROR(parse!I34,"")</f>
        <v>14</v>
      </c>
      <c r="J34" s="6">
        <f>IFERROR(parse!J34,"")</f>
        <v>30</v>
      </c>
      <c r="K34" s="6" t="str">
        <f>IFERROR(parse!K34,"")</f>
        <v>פריקה וטעינה בלבד</v>
      </c>
      <c r="L34" s="6" t="str">
        <f>IFERROR(parse!L34,"")</f>
        <v/>
      </c>
      <c r="M34" s="6" t="str">
        <f>IFERROR(parse!M34,"")</f>
        <v/>
      </c>
      <c r="N34" s="6" t="str">
        <f>IFERROR(parse!N34,"")</f>
        <v/>
      </c>
      <c r="O34" s="6" t="str">
        <f>IFERROR(parse!O34,"")</f>
        <v/>
      </c>
      <c r="P34" s="6" t="str">
        <f>IFERROR(parse!P34,"")</f>
        <v/>
      </c>
      <c r="Q34" s="6">
        <f>IFERROR(parse!Q34,"")</f>
        <v>17</v>
      </c>
      <c r="R34" s="6" t="str">
        <f>IFERROR(parse!R34,"")</f>
        <v/>
      </c>
      <c r="S34" s="6" t="str">
        <f>IFERROR(parse!S34,"")</f>
        <v/>
      </c>
      <c r="T34" s="6" t="str">
        <f>IFERROR(parse!T34,"")</f>
        <v/>
      </c>
      <c r="U34" s="6" t="str">
        <f>IFERROR(parse!U34,"")</f>
        <v/>
      </c>
      <c r="V34" s="6" t="str">
        <f>IFERROR(parse!V34,"")</f>
        <v/>
      </c>
      <c r="W34" s="6" t="str">
        <f>IFERROR(parse!W34,"")</f>
        <v/>
      </c>
      <c r="X34" s="6" t="str">
        <f>IFERROR(parse!X34,"")</f>
        <v/>
      </c>
      <c r="Y34" s="6" t="str">
        <f>IFERROR(parse!Y34,"")</f>
        <v/>
      </c>
      <c r="Z34" s="6" t="str">
        <f>IFERROR(parse!Z34,"")</f>
        <v/>
      </c>
      <c r="AA34" s="6" t="str">
        <f>IFERROR(parse!AA34,"")</f>
        <v/>
      </c>
      <c r="AB34" s="6">
        <f>IFERROR(parse!AB34,"")</f>
        <v>17</v>
      </c>
      <c r="AC34" s="6" t="str">
        <f>IFERROR(parse!AC34,"")</f>
        <v/>
      </c>
      <c r="AD34" s="6" t="str">
        <f>IFERROR(parse!AD34,"")</f>
        <v/>
      </c>
      <c r="AE34" s="6" t="str">
        <f>IFERROR(parse!AE34,"")</f>
        <v/>
      </c>
      <c r="AF34" s="6" t="str">
        <f>IFERROR(parse!AF34,"")</f>
        <v/>
      </c>
      <c r="AG34" s="6" t="str">
        <f>IFERROR(parse!AG34,"")</f>
        <v/>
      </c>
      <c r="AH34" s="6">
        <f>IFERROR(parse!AH34,"")</f>
        <v>0</v>
      </c>
      <c r="AI34" s="6">
        <f>IFERROR(parse!AI34,"")</f>
        <v>15</v>
      </c>
      <c r="AJ34" s="6" t="str">
        <f>IFERROR(parse!AJ34,"")</f>
        <v>בד</v>
      </c>
      <c r="AK34" s="6" t="str">
        <f>IFERROR(parse!AK34,"")</f>
        <v/>
      </c>
      <c r="AL34" s="6" t="str">
        <f>IFERROR(parse!AL34,"")</f>
        <v/>
      </c>
      <c r="AM34" s="6" t="str">
        <f>IFERROR(parse!AM34,"")</f>
        <v/>
      </c>
      <c r="AN34" s="6" t="str">
        <f>IFERROR(parse!AN34,"")</f>
        <v/>
      </c>
      <c r="AO34" s="6" t="str">
        <f>IFERROR(parse!AO34,"")</f>
        <v/>
      </c>
      <c r="AP34" s="6">
        <f>IFERROR(parse!AP34,"")</f>
        <v>2</v>
      </c>
      <c r="AQ34" s="6" t="str">
        <f>IFERROR(parse!AQ34,"")</f>
        <v/>
      </c>
      <c r="AR34" s="6" t="str">
        <f>IFERROR(parse!AR34,"")</f>
        <v/>
      </c>
      <c r="AS34" s="6" t="str">
        <f>IFERROR(parse!AS34,"")</f>
        <v/>
      </c>
      <c r="AT34" s="6" t="str">
        <f>IFERROR(parse!AT34,"")</f>
        <v/>
      </c>
      <c r="AU34" s="6" t="str">
        <f>IFERROR(parse!AU34,"")</f>
        <v/>
      </c>
      <c r="AV34" s="12">
        <f>IFERROR(VLOOKUP(K34,'prika 24h list'!A:B,2,FALSE),0)</f>
        <v>24</v>
      </c>
    </row>
    <row r="35" spans="1:48" ht="72" x14ac:dyDescent="0.3">
      <c r="A35" s="1" t="s">
        <v>35</v>
      </c>
      <c r="B35" s="1">
        <v>1008176</v>
      </c>
      <c r="C35" s="16" t="s">
        <v>693</v>
      </c>
      <c r="D35" s="6">
        <f t="shared" si="0"/>
        <v>36</v>
      </c>
      <c r="E35" s="6" t="str">
        <f t="shared" si="1"/>
        <v>פה 18</v>
      </c>
      <c r="F35" s="6">
        <f t="shared" si="2"/>
        <v>3</v>
      </c>
      <c r="G35" s="6">
        <f t="shared" si="3"/>
        <v>5</v>
      </c>
      <c r="H35" s="14">
        <f>IFERROR(parse!H35,"")</f>
        <v>18</v>
      </c>
      <c r="I35" s="6">
        <f>IFERROR(parse!I35,"")</f>
        <v>14</v>
      </c>
      <c r="J35" s="6">
        <f>IFERROR(parse!J35,"")</f>
        <v>160</v>
      </c>
      <c r="K35" s="6" t="str">
        <f>IFERROR(parse!K35,"")</f>
        <v>פריקה וטעינה רציפה 18 מטר לכלי רכב המוגדרים ברישיונם "משא", "מסחרי" ו"אחוד" הלבד בימי א' עד ו' מ 09:00 עד 12:00 ביתר השעות מותרת חנינה לכל סוגי רכב</v>
      </c>
      <c r="L35" s="6" t="str">
        <f>IFERROR(parse!L35,"")</f>
        <v/>
      </c>
      <c r="M35" s="6" t="str">
        <f>IFERROR(parse!M35,"")</f>
        <v/>
      </c>
      <c r="N35" s="6" t="str">
        <f>IFERROR(parse!N35,"")</f>
        <v/>
      </c>
      <c r="O35" s="6" t="str">
        <f>IFERROR(parse!O35,"")</f>
        <v/>
      </c>
      <c r="P35" s="6" t="str">
        <f>IFERROR(parse!P35,"")</f>
        <v/>
      </c>
      <c r="Q35" s="6">
        <f>IFERROR(parse!Q35,"")</f>
        <v>147</v>
      </c>
      <c r="R35" s="6" t="str">
        <f>IFERROR(parse!R35,"")</f>
        <v/>
      </c>
      <c r="S35" s="6" t="str">
        <f>IFERROR(parse!S35,"")</f>
        <v/>
      </c>
      <c r="T35" s="6" t="str">
        <f>IFERROR(parse!T35,"")</f>
        <v/>
      </c>
      <c r="U35" s="6" t="str">
        <f>IFERROR(parse!U35,"")</f>
        <v/>
      </c>
      <c r="V35" s="6" t="str">
        <f>IFERROR(parse!V35,"")</f>
        <v/>
      </c>
      <c r="W35" s="6">
        <f>IFERROR(parse!W35,"")</f>
        <v>87</v>
      </c>
      <c r="X35" s="6">
        <f>IFERROR(parse!X35,"")</f>
        <v>100</v>
      </c>
      <c r="Y35" s="6" t="str">
        <f>IFERROR(parse!Y35,"")</f>
        <v>09:00</v>
      </c>
      <c r="Z35" s="6">
        <f>IFERROR(parse!Z35,"")</f>
        <v>109</v>
      </c>
      <c r="AA35" s="6" t="str">
        <f>IFERROR(parse!AA35,"")</f>
        <v>12:00</v>
      </c>
      <c r="AB35" s="6">
        <f>IFERROR(parse!AB35,"")</f>
        <v>147</v>
      </c>
      <c r="AC35" s="6" t="str">
        <f>IFERROR(parse!AC35,"")</f>
        <v>00 ביתר השעות מותרת חנינה לכל סוגי רכב</v>
      </c>
      <c r="AD35" s="6" t="str">
        <f>IFERROR(parse!AD35,"")</f>
        <v/>
      </c>
      <c r="AE35" s="6" t="str">
        <f>IFERROR(parse!AE35,"")</f>
        <v/>
      </c>
      <c r="AF35" s="6" t="str">
        <f>IFERROR(parse!AF35,"")</f>
        <v/>
      </c>
      <c r="AG35" s="6" t="str">
        <f>IFERROR(parse!AG35,"")</f>
        <v/>
      </c>
      <c r="AH35" s="6">
        <f>IFERROR(parse!AH35,"")</f>
        <v>0</v>
      </c>
      <c r="AI35" s="6">
        <f>IFERROR(parse!AI35,"")</f>
        <v>145</v>
      </c>
      <c r="AJ35" s="6" t="str">
        <f>IFERROR(parse!AJ35,"")</f>
        <v>כב</v>
      </c>
      <c r="AK35" s="6" t="str">
        <f>IFERROR(parse!AK35,"")</f>
        <v/>
      </c>
      <c r="AL35" s="6" t="str">
        <f>IFERROR(parse!AL35,"")</f>
        <v/>
      </c>
      <c r="AM35" s="6" t="str">
        <f>IFERROR(parse!AM35,"")</f>
        <v/>
      </c>
      <c r="AN35" s="6" t="str">
        <f>IFERROR(parse!AN35,"")</f>
        <v/>
      </c>
      <c r="AO35" s="6" t="str">
        <f>IFERROR(parse!AO35,"")</f>
        <v/>
      </c>
      <c r="AP35" s="6">
        <f>IFERROR(parse!AP35,"")</f>
        <v>2</v>
      </c>
      <c r="AQ35" s="6" t="str">
        <f>IFERROR(parse!AQ35,"")</f>
        <v/>
      </c>
      <c r="AR35" s="6" t="str">
        <f>IFERROR(parse!AR35,"")</f>
        <v/>
      </c>
      <c r="AS35" s="6" t="str">
        <f>IFERROR(parse!AS35,"")</f>
        <v/>
      </c>
      <c r="AT35" s="6" t="str">
        <f>IFERROR(parse!AT35,"")</f>
        <v/>
      </c>
      <c r="AU35" s="6" t="str">
        <f>IFERROR(parse!AU35,"")</f>
        <v/>
      </c>
      <c r="AV35" s="12">
        <f>IFERROR(VLOOKUP(K35,'prika 24h list'!A:B,2,FALSE),0)</f>
        <v>0</v>
      </c>
    </row>
    <row r="36" spans="1:48" ht="129.6" x14ac:dyDescent="0.3">
      <c r="A36" s="1" t="s">
        <v>36</v>
      </c>
      <c r="B36" s="1">
        <v>1012245</v>
      </c>
      <c r="C36" s="16" t="s">
        <v>694</v>
      </c>
      <c r="D36" s="6">
        <f t="shared" si="0"/>
        <v>42</v>
      </c>
      <c r="E36" s="6" t="str">
        <f t="shared" si="1"/>
        <v>קף 12</v>
      </c>
      <c r="F36" s="6">
        <f t="shared" si="2"/>
        <v>3</v>
      </c>
      <c r="G36" s="6">
        <f t="shared" si="3"/>
        <v>5</v>
      </c>
      <c r="H36" s="14">
        <f>IFERROR(parse!H36,"")</f>
        <v>12</v>
      </c>
      <c r="I36" s="6">
        <f>IFERROR(parse!I36,"")</f>
        <v>14</v>
      </c>
      <c r="J36" s="6">
        <f>IFERROR(parse!J36,"")</f>
        <v>156</v>
      </c>
      <c r="K36" s="6" t="str">
        <f>IFERROR(parse!K36,"")</f>
        <v>פריקה וטעינה רציפה בתוקף 12 מטר בימים א' עד ה' משגה 09:00 עד 18:00 בימי ו' משעה 09:00 עד 13:00 לכלי רכב המוגדרים ברשיונם "משא", "מסחרי" ו"אחוד"</v>
      </c>
      <c r="L36" s="6">
        <f>IFERROR(parse!L36,"")</f>
        <v>39</v>
      </c>
      <c r="M36" s="6">
        <f>IFERROR(parse!M36,"")</f>
        <v>55</v>
      </c>
      <c r="N36" s="6" t="str">
        <f>IFERROR(parse!N36,"")</f>
        <v>09:00</v>
      </c>
      <c r="O36" s="6">
        <f>IFERROR(parse!O36,"")</f>
        <v>64</v>
      </c>
      <c r="P36" s="6" t="str">
        <f>IFERROR(parse!P36,"")</f>
        <v>18:00</v>
      </c>
      <c r="Q36" s="6">
        <f>IFERROR(parse!Q36,"")</f>
        <v>74</v>
      </c>
      <c r="R36" s="6" t="str">
        <f>IFERROR(parse!R36,"")</f>
        <v>00 בימי ו'</v>
      </c>
      <c r="S36" s="6" t="str">
        <f>IFERROR(parse!S36,"")</f>
        <v/>
      </c>
      <c r="T36" s="6" t="str">
        <f>IFERROR(parse!T36,"")</f>
        <v/>
      </c>
      <c r="U36" s="6" t="str">
        <f>IFERROR(parse!U36,"")</f>
        <v/>
      </c>
      <c r="V36" s="6" t="str">
        <f>IFERROR(parse!V36,"")</f>
        <v/>
      </c>
      <c r="W36" s="6" t="str">
        <f>IFERROR(parse!W36,"")</f>
        <v/>
      </c>
      <c r="X36" s="6" t="str">
        <f>IFERROR(parse!X36,"")</f>
        <v/>
      </c>
      <c r="Y36" s="6" t="str">
        <f>IFERROR(parse!Y36,"")</f>
        <v/>
      </c>
      <c r="Z36" s="6" t="str">
        <f>IFERROR(parse!Z36,"")</f>
        <v/>
      </c>
      <c r="AA36" s="6" t="str">
        <f>IFERROR(parse!AA36,"")</f>
        <v/>
      </c>
      <c r="AB36" s="6">
        <f>IFERROR(parse!AB36,"")</f>
        <v>143</v>
      </c>
      <c r="AC36" s="6" t="str">
        <f>IFERROR(parse!AC36,"")</f>
        <v/>
      </c>
      <c r="AD36" s="6" t="str">
        <f>IFERROR(parse!AD36,"")</f>
        <v/>
      </c>
      <c r="AE36" s="6" t="str">
        <f>IFERROR(parse!AE36,"")</f>
        <v/>
      </c>
      <c r="AF36" s="6" t="str">
        <f>IFERROR(parse!AF36,"")</f>
        <v/>
      </c>
      <c r="AG36" s="6" t="str">
        <f>IFERROR(parse!AG36,"")</f>
        <v/>
      </c>
      <c r="AH36" s="6">
        <f>IFERROR(parse!AH36,"")</f>
        <v>0</v>
      </c>
      <c r="AI36" s="6">
        <f>IFERROR(parse!AI36,"")</f>
        <v>72</v>
      </c>
      <c r="AJ36" s="6" t="str">
        <f>IFERROR(parse!AJ36,"")</f>
        <v>ו' משעה 09:00 עד 13:00 לכלי רכב המוגדרים ברשיונם "משא", "מסחרי" ו"אחוד"</v>
      </c>
      <c r="AK36" s="6">
        <f>IFERROR(parse!AK36,"")</f>
        <v>1</v>
      </c>
      <c r="AL36" s="6">
        <f>IFERROR(parse!AL36,"")</f>
        <v>11</v>
      </c>
      <c r="AM36" s="6" t="str">
        <f>IFERROR(parse!AM36,"")</f>
        <v>09:00</v>
      </c>
      <c r="AN36" s="6">
        <f>IFERROR(parse!AN36,"")</f>
        <v>20</v>
      </c>
      <c r="AO36" s="6" t="str">
        <f>IFERROR(parse!AO36,"")</f>
        <v>13:00</v>
      </c>
      <c r="AP36" s="6">
        <f>IFERROR(parse!AP36,"")</f>
        <v>71</v>
      </c>
      <c r="AQ36" s="6" t="str">
        <f>IFERROR(parse!AQ36,"")</f>
        <v>00 לכלי רכב המוגדרים ברשיונם "משא", "מסחרי" ו"אחוד"</v>
      </c>
      <c r="AR36" s="6" t="str">
        <f>IFERROR(parse!AR36,"")</f>
        <v/>
      </c>
      <c r="AS36" s="6" t="str">
        <f>IFERROR(parse!AS36,"")</f>
        <v/>
      </c>
      <c r="AT36" s="6" t="str">
        <f>IFERROR(parse!AT36,"")</f>
        <v/>
      </c>
      <c r="AU36" s="6" t="str">
        <f>IFERROR(parse!AU36,"")</f>
        <v/>
      </c>
      <c r="AV36" s="12">
        <f>IFERROR(VLOOKUP(K36,'prika 24h list'!A:B,2,FALSE),0)</f>
        <v>0</v>
      </c>
    </row>
    <row r="37" spans="1:48" x14ac:dyDescent="0.3">
      <c r="A37" s="1" t="s">
        <v>37</v>
      </c>
      <c r="B37" s="1">
        <v>1036286</v>
      </c>
      <c r="C37" s="16" t="s">
        <v>695</v>
      </c>
      <c r="D37" s="6" t="e">
        <f t="shared" si="0"/>
        <v>#VALUE!</v>
      </c>
      <c r="E37" s="6" t="e">
        <f t="shared" si="1"/>
        <v>#VALUE!</v>
      </c>
      <c r="F37" s="6" t="e">
        <f t="shared" si="2"/>
        <v>#VALUE!</v>
      </c>
      <c r="G37" s="6" t="e">
        <f t="shared" si="3"/>
        <v>#VALUE!</v>
      </c>
      <c r="H37" s="14" t="str">
        <f>IFERROR(parse!H37,"")</f>
        <v/>
      </c>
      <c r="I37" s="6">
        <f>IFERROR(parse!I37,"")</f>
        <v>13</v>
      </c>
      <c r="J37" s="6">
        <f>IFERROR(parse!J37,"")</f>
        <v>30</v>
      </c>
      <c r="K37" s="6" t="str">
        <f>IFERROR(parse!K37,"")</f>
        <v>פריקה וטעינה מותרת</v>
      </c>
      <c r="L37" s="6" t="str">
        <f>IFERROR(parse!L37,"")</f>
        <v/>
      </c>
      <c r="M37" s="6" t="str">
        <f>IFERROR(parse!M37,"")</f>
        <v/>
      </c>
      <c r="N37" s="6" t="str">
        <f>IFERROR(parse!N37,"")</f>
        <v/>
      </c>
      <c r="O37" s="6" t="str">
        <f>IFERROR(parse!O37,"")</f>
        <v/>
      </c>
      <c r="P37" s="6" t="str">
        <f>IFERROR(parse!P37,"")</f>
        <v/>
      </c>
      <c r="Q37" s="6">
        <f>IFERROR(parse!Q37,"")</f>
        <v>18</v>
      </c>
      <c r="R37" s="6" t="str">
        <f>IFERROR(parse!R37,"")</f>
        <v/>
      </c>
      <c r="S37" s="6" t="str">
        <f>IFERROR(parse!S37,"")</f>
        <v/>
      </c>
      <c r="T37" s="6" t="str">
        <f>IFERROR(parse!T37,"")</f>
        <v/>
      </c>
      <c r="U37" s="6" t="str">
        <f>IFERROR(parse!U37,"")</f>
        <v/>
      </c>
      <c r="V37" s="6" t="str">
        <f>IFERROR(parse!V37,"")</f>
        <v/>
      </c>
      <c r="W37" s="6" t="str">
        <f>IFERROR(parse!W37,"")</f>
        <v/>
      </c>
      <c r="X37" s="6" t="str">
        <f>IFERROR(parse!X37,"")</f>
        <v/>
      </c>
      <c r="Y37" s="6" t="str">
        <f>IFERROR(parse!Y37,"")</f>
        <v/>
      </c>
      <c r="Z37" s="6" t="str">
        <f>IFERROR(parse!Z37,"")</f>
        <v/>
      </c>
      <c r="AA37" s="6" t="str">
        <f>IFERROR(parse!AA37,"")</f>
        <v/>
      </c>
      <c r="AB37" s="6">
        <f>IFERROR(parse!AB37,"")</f>
        <v>18</v>
      </c>
      <c r="AC37" s="6" t="str">
        <f>IFERROR(parse!AC37,"")</f>
        <v/>
      </c>
      <c r="AD37" s="6" t="str">
        <f>IFERROR(parse!AD37,"")</f>
        <v/>
      </c>
      <c r="AE37" s="6" t="str">
        <f>IFERROR(parse!AE37,"")</f>
        <v/>
      </c>
      <c r="AF37" s="6" t="str">
        <f>IFERROR(parse!AF37,"")</f>
        <v/>
      </c>
      <c r="AG37" s="6" t="str">
        <f>IFERROR(parse!AG37,"")</f>
        <v/>
      </c>
      <c r="AH37" s="6">
        <f>IFERROR(parse!AH37,"")</f>
        <v>0</v>
      </c>
      <c r="AI37" s="6">
        <f>IFERROR(parse!AI37,"")</f>
        <v>16</v>
      </c>
      <c r="AJ37" s="6" t="str">
        <f>IFERROR(parse!AJ37,"")</f>
        <v>רת</v>
      </c>
      <c r="AK37" s="6" t="str">
        <f>IFERROR(parse!AK37,"")</f>
        <v/>
      </c>
      <c r="AL37" s="6" t="str">
        <f>IFERROR(parse!AL37,"")</f>
        <v/>
      </c>
      <c r="AM37" s="6" t="str">
        <f>IFERROR(parse!AM37,"")</f>
        <v/>
      </c>
      <c r="AN37" s="6" t="str">
        <f>IFERROR(parse!AN37,"")</f>
        <v/>
      </c>
      <c r="AO37" s="6" t="str">
        <f>IFERROR(parse!AO37,"")</f>
        <v/>
      </c>
      <c r="AP37" s="6">
        <f>IFERROR(parse!AP37,"")</f>
        <v>2</v>
      </c>
      <c r="AQ37" s="6" t="str">
        <f>IFERROR(parse!AQ37,"")</f>
        <v/>
      </c>
      <c r="AR37" s="6" t="str">
        <f>IFERROR(parse!AR37,"")</f>
        <v/>
      </c>
      <c r="AS37" s="6" t="str">
        <f>IFERROR(parse!AS37,"")</f>
        <v/>
      </c>
      <c r="AT37" s="6" t="str">
        <f>IFERROR(parse!AT37,"")</f>
        <v/>
      </c>
      <c r="AU37" s="6" t="str">
        <f>IFERROR(parse!AU37,"")</f>
        <v/>
      </c>
      <c r="AV37" s="12">
        <f>IFERROR(VLOOKUP(K37,'prika 24h list'!A:B,2,FALSE),0)</f>
        <v>24</v>
      </c>
    </row>
    <row r="38" spans="1:48" ht="28.8" x14ac:dyDescent="0.3">
      <c r="A38" s="1" t="s">
        <v>38</v>
      </c>
      <c r="B38" s="1">
        <v>1037116</v>
      </c>
      <c r="C38" s="16" t="s">
        <v>696</v>
      </c>
      <c r="D38" s="6" t="e">
        <f t="shared" si="0"/>
        <v>#VALUE!</v>
      </c>
      <c r="E38" s="6" t="e">
        <f t="shared" si="1"/>
        <v>#VALUE!</v>
      </c>
      <c r="F38" s="6" t="e">
        <f t="shared" si="2"/>
        <v>#VALUE!</v>
      </c>
      <c r="G38" s="6" t="e">
        <f t="shared" si="3"/>
        <v>#VALUE!</v>
      </c>
      <c r="H38" s="14" t="str">
        <f>IFERROR(parse!H38,"")</f>
        <v/>
      </c>
      <c r="I38" s="6">
        <f>IFERROR(parse!I38,"")</f>
        <v>49</v>
      </c>
      <c r="J38" s="6">
        <f>IFERROR(parse!J38,"")</f>
        <v>66</v>
      </c>
      <c r="K38" s="6" t="str">
        <f>IFERROR(parse!K38,"")</f>
        <v>פריקה וטעינה מותרת</v>
      </c>
      <c r="L38" s="6" t="str">
        <f>IFERROR(parse!L38,"")</f>
        <v/>
      </c>
      <c r="M38" s="6" t="str">
        <f>IFERROR(parse!M38,"")</f>
        <v/>
      </c>
      <c r="N38" s="6" t="str">
        <f>IFERROR(parse!N38,"")</f>
        <v/>
      </c>
      <c r="O38" s="6" t="str">
        <f>IFERROR(parse!O38,"")</f>
        <v/>
      </c>
      <c r="P38" s="6" t="str">
        <f>IFERROR(parse!P38,"")</f>
        <v/>
      </c>
      <c r="Q38" s="6">
        <f>IFERROR(parse!Q38,"")</f>
        <v>18</v>
      </c>
      <c r="R38" s="6" t="str">
        <f>IFERROR(parse!R38,"")</f>
        <v/>
      </c>
      <c r="S38" s="6" t="str">
        <f>IFERROR(parse!S38,"")</f>
        <v/>
      </c>
      <c r="T38" s="6" t="str">
        <f>IFERROR(parse!T38,"")</f>
        <v/>
      </c>
      <c r="U38" s="6" t="str">
        <f>IFERROR(parse!U38,"")</f>
        <v/>
      </c>
      <c r="V38" s="6" t="str">
        <f>IFERROR(parse!V38,"")</f>
        <v/>
      </c>
      <c r="W38" s="6" t="str">
        <f>IFERROR(parse!W38,"")</f>
        <v/>
      </c>
      <c r="X38" s="6" t="str">
        <f>IFERROR(parse!X38,"")</f>
        <v/>
      </c>
      <c r="Y38" s="6" t="str">
        <f>IFERROR(parse!Y38,"")</f>
        <v/>
      </c>
      <c r="Z38" s="6" t="str">
        <f>IFERROR(parse!Z38,"")</f>
        <v/>
      </c>
      <c r="AA38" s="6" t="str">
        <f>IFERROR(parse!AA38,"")</f>
        <v/>
      </c>
      <c r="AB38" s="6">
        <f>IFERROR(parse!AB38,"")</f>
        <v>18</v>
      </c>
      <c r="AC38" s="6" t="str">
        <f>IFERROR(parse!AC38,"")</f>
        <v/>
      </c>
      <c r="AD38" s="6" t="str">
        <f>IFERROR(parse!AD38,"")</f>
        <v/>
      </c>
      <c r="AE38" s="6" t="str">
        <f>IFERROR(parse!AE38,"")</f>
        <v/>
      </c>
      <c r="AF38" s="6" t="str">
        <f>IFERROR(parse!AF38,"")</f>
        <v/>
      </c>
      <c r="AG38" s="6" t="str">
        <f>IFERROR(parse!AG38,"")</f>
        <v/>
      </c>
      <c r="AH38" s="6">
        <f>IFERROR(parse!AH38,"")</f>
        <v>0</v>
      </c>
      <c r="AI38" s="6">
        <f>IFERROR(parse!AI38,"")</f>
        <v>16</v>
      </c>
      <c r="AJ38" s="6" t="str">
        <f>IFERROR(parse!AJ38,"")</f>
        <v>רת</v>
      </c>
      <c r="AK38" s="6" t="str">
        <f>IFERROR(parse!AK38,"")</f>
        <v/>
      </c>
      <c r="AL38" s="6" t="str">
        <f>IFERROR(parse!AL38,"")</f>
        <v/>
      </c>
      <c r="AM38" s="6" t="str">
        <f>IFERROR(parse!AM38,"")</f>
        <v/>
      </c>
      <c r="AN38" s="6" t="str">
        <f>IFERROR(parse!AN38,"")</f>
        <v/>
      </c>
      <c r="AO38" s="6" t="str">
        <f>IFERROR(parse!AO38,"")</f>
        <v/>
      </c>
      <c r="AP38" s="6">
        <f>IFERROR(parse!AP38,"")</f>
        <v>2</v>
      </c>
      <c r="AQ38" s="6" t="str">
        <f>IFERROR(parse!AQ38,"")</f>
        <v/>
      </c>
      <c r="AR38" s="6" t="str">
        <f>IFERROR(parse!AR38,"")</f>
        <v/>
      </c>
      <c r="AS38" s="6" t="str">
        <f>IFERROR(parse!AS38,"")</f>
        <v/>
      </c>
      <c r="AT38" s="6" t="str">
        <f>IFERROR(parse!AT38,"")</f>
        <v/>
      </c>
      <c r="AU38" s="6" t="str">
        <f>IFERROR(parse!AU38,"")</f>
        <v/>
      </c>
      <c r="AV38" s="12">
        <f>IFERROR(VLOOKUP(K38,'prika 24h list'!A:B,2,FALSE),0)</f>
        <v>24</v>
      </c>
    </row>
    <row r="39" spans="1:48" x14ac:dyDescent="0.3">
      <c r="A39" s="1" t="s">
        <v>39</v>
      </c>
      <c r="B39" s="1">
        <v>1037132</v>
      </c>
      <c r="C39" s="16" t="s">
        <v>695</v>
      </c>
      <c r="D39" s="6" t="e">
        <f t="shared" si="0"/>
        <v>#VALUE!</v>
      </c>
      <c r="E39" s="6" t="e">
        <f t="shared" si="1"/>
        <v>#VALUE!</v>
      </c>
      <c r="F39" s="6" t="e">
        <f t="shared" si="2"/>
        <v>#VALUE!</v>
      </c>
      <c r="G39" s="6" t="e">
        <f t="shared" si="3"/>
        <v>#VALUE!</v>
      </c>
      <c r="H39" s="14" t="str">
        <f>IFERROR(parse!H39,"")</f>
        <v/>
      </c>
      <c r="I39" s="6">
        <f>IFERROR(parse!I39,"")</f>
        <v>13</v>
      </c>
      <c r="J39" s="6">
        <f>IFERROR(parse!J39,"")</f>
        <v>30</v>
      </c>
      <c r="K39" s="6" t="str">
        <f>IFERROR(parse!K39,"")</f>
        <v>פריקה וטעינה מותרת</v>
      </c>
      <c r="L39" s="6" t="str">
        <f>IFERROR(parse!L39,"")</f>
        <v/>
      </c>
      <c r="M39" s="6" t="str">
        <f>IFERROR(parse!M39,"")</f>
        <v/>
      </c>
      <c r="N39" s="6" t="str">
        <f>IFERROR(parse!N39,"")</f>
        <v/>
      </c>
      <c r="O39" s="6" t="str">
        <f>IFERROR(parse!O39,"")</f>
        <v/>
      </c>
      <c r="P39" s="6" t="str">
        <f>IFERROR(parse!P39,"")</f>
        <v/>
      </c>
      <c r="Q39" s="6">
        <f>IFERROR(parse!Q39,"")</f>
        <v>18</v>
      </c>
      <c r="R39" s="6" t="str">
        <f>IFERROR(parse!R39,"")</f>
        <v/>
      </c>
      <c r="S39" s="6" t="str">
        <f>IFERROR(parse!S39,"")</f>
        <v/>
      </c>
      <c r="T39" s="6" t="str">
        <f>IFERROR(parse!T39,"")</f>
        <v/>
      </c>
      <c r="U39" s="6" t="str">
        <f>IFERROR(parse!U39,"")</f>
        <v/>
      </c>
      <c r="V39" s="6" t="str">
        <f>IFERROR(parse!V39,"")</f>
        <v/>
      </c>
      <c r="W39" s="6" t="str">
        <f>IFERROR(parse!W39,"")</f>
        <v/>
      </c>
      <c r="X39" s="6" t="str">
        <f>IFERROR(parse!X39,"")</f>
        <v/>
      </c>
      <c r="Y39" s="6" t="str">
        <f>IFERROR(parse!Y39,"")</f>
        <v/>
      </c>
      <c r="Z39" s="6" t="str">
        <f>IFERROR(parse!Z39,"")</f>
        <v/>
      </c>
      <c r="AA39" s="6" t="str">
        <f>IFERROR(parse!AA39,"")</f>
        <v/>
      </c>
      <c r="AB39" s="6">
        <f>IFERROR(parse!AB39,"")</f>
        <v>18</v>
      </c>
      <c r="AC39" s="6" t="str">
        <f>IFERROR(parse!AC39,"")</f>
        <v/>
      </c>
      <c r="AD39" s="6" t="str">
        <f>IFERROR(parse!AD39,"")</f>
        <v/>
      </c>
      <c r="AE39" s="6" t="str">
        <f>IFERROR(parse!AE39,"")</f>
        <v/>
      </c>
      <c r="AF39" s="6" t="str">
        <f>IFERROR(parse!AF39,"")</f>
        <v/>
      </c>
      <c r="AG39" s="6" t="str">
        <f>IFERROR(parse!AG39,"")</f>
        <v/>
      </c>
      <c r="AH39" s="6">
        <f>IFERROR(parse!AH39,"")</f>
        <v>0</v>
      </c>
      <c r="AI39" s="6">
        <f>IFERROR(parse!AI39,"")</f>
        <v>16</v>
      </c>
      <c r="AJ39" s="6" t="str">
        <f>IFERROR(parse!AJ39,"")</f>
        <v>רת</v>
      </c>
      <c r="AK39" s="6" t="str">
        <f>IFERROR(parse!AK39,"")</f>
        <v/>
      </c>
      <c r="AL39" s="6" t="str">
        <f>IFERROR(parse!AL39,"")</f>
        <v/>
      </c>
      <c r="AM39" s="6" t="str">
        <f>IFERROR(parse!AM39,"")</f>
        <v/>
      </c>
      <c r="AN39" s="6" t="str">
        <f>IFERROR(parse!AN39,"")</f>
        <v/>
      </c>
      <c r="AO39" s="6" t="str">
        <f>IFERROR(parse!AO39,"")</f>
        <v/>
      </c>
      <c r="AP39" s="6">
        <f>IFERROR(parse!AP39,"")</f>
        <v>2</v>
      </c>
      <c r="AQ39" s="6" t="str">
        <f>IFERROR(parse!AQ39,"")</f>
        <v/>
      </c>
      <c r="AR39" s="6" t="str">
        <f>IFERROR(parse!AR39,"")</f>
        <v/>
      </c>
      <c r="AS39" s="6" t="str">
        <f>IFERROR(parse!AS39,"")</f>
        <v/>
      </c>
      <c r="AT39" s="6" t="str">
        <f>IFERROR(parse!AT39,"")</f>
        <v/>
      </c>
      <c r="AU39" s="6" t="str">
        <f>IFERROR(parse!AU39,"")</f>
        <v/>
      </c>
      <c r="AV39" s="12">
        <f>IFERROR(VLOOKUP(K39,'prika 24h list'!A:B,2,FALSE),0)</f>
        <v>24</v>
      </c>
    </row>
    <row r="40" spans="1:48" ht="43.2" x14ac:dyDescent="0.3">
      <c r="A40" s="1" t="s">
        <v>40</v>
      </c>
      <c r="B40" s="1">
        <v>1037363</v>
      </c>
      <c r="C40" s="16" t="s">
        <v>697</v>
      </c>
      <c r="D40" s="6" t="e">
        <f t="shared" si="0"/>
        <v>#VALUE!</v>
      </c>
      <c r="E40" s="6" t="e">
        <f t="shared" si="1"/>
        <v>#VALUE!</v>
      </c>
      <c r="F40" s="6" t="e">
        <f t="shared" si="2"/>
        <v>#VALUE!</v>
      </c>
      <c r="G40" s="6" t="e">
        <f t="shared" si="3"/>
        <v>#VALUE!</v>
      </c>
      <c r="H40" s="14" t="str">
        <f>IFERROR(parse!H40,"")</f>
        <v/>
      </c>
      <c r="I40" s="6">
        <f>IFERROR(parse!I40,"")</f>
        <v>14</v>
      </c>
      <c r="J40" s="6">
        <f>IFERROR(parse!J40,"")</f>
        <v>125</v>
      </c>
      <c r="K40" s="6" t="str">
        <f>IFERROR(parse!K40,"")</f>
        <v>פריקה וטעינה רציפה לכלי רכב המוגדרים ברשיונם "משא" "מסחרי" ו"אחוד" בלבד בימים א' עד ו' יגרר רכב חונה בניגוד לחוק</v>
      </c>
      <c r="L40" s="6" t="str">
        <f>IFERROR(parse!L40,"")</f>
        <v/>
      </c>
      <c r="M40" s="6" t="str">
        <f>IFERROR(parse!M40,"")</f>
        <v/>
      </c>
      <c r="N40" s="6" t="str">
        <f>IFERROR(parse!N40,"")</f>
        <v/>
      </c>
      <c r="O40" s="6" t="str">
        <f>IFERROR(parse!O40,"")</f>
        <v/>
      </c>
      <c r="P40" s="6" t="str">
        <f>IFERROR(parse!P40,"")</f>
        <v/>
      </c>
      <c r="Q40" s="6">
        <f>IFERROR(parse!Q40,"")</f>
        <v>112</v>
      </c>
      <c r="R40" s="6" t="str">
        <f>IFERROR(parse!R40,"")</f>
        <v/>
      </c>
      <c r="S40" s="6" t="str">
        <f>IFERROR(parse!S40,"")</f>
        <v/>
      </c>
      <c r="T40" s="6" t="str">
        <f>IFERROR(parse!T40,"")</f>
        <v/>
      </c>
      <c r="U40" s="6" t="str">
        <f>IFERROR(parse!U40,"")</f>
        <v/>
      </c>
      <c r="V40" s="6" t="str">
        <f>IFERROR(parse!V40,"")</f>
        <v/>
      </c>
      <c r="W40" s="6">
        <f>IFERROR(parse!W40,"")</f>
        <v>79</v>
      </c>
      <c r="X40" s="6" t="str">
        <f>IFERROR(parse!X40,"")</f>
        <v/>
      </c>
      <c r="Y40" s="6" t="str">
        <f>IFERROR(parse!Y40,"")</f>
        <v/>
      </c>
      <c r="Z40" s="6" t="str">
        <f>IFERROR(parse!Z40,"")</f>
        <v/>
      </c>
      <c r="AA40" s="6" t="str">
        <f>IFERROR(parse!AA40,"")</f>
        <v/>
      </c>
      <c r="AB40" s="6">
        <f>IFERROR(parse!AB40,"")</f>
        <v>112</v>
      </c>
      <c r="AC40" s="6" t="str">
        <f>IFERROR(parse!AC40,"")</f>
        <v/>
      </c>
      <c r="AD40" s="6" t="str">
        <f>IFERROR(parse!AD40,"")</f>
        <v/>
      </c>
      <c r="AE40" s="6" t="str">
        <f>IFERROR(parse!AE40,"")</f>
        <v/>
      </c>
      <c r="AF40" s="6" t="str">
        <f>IFERROR(parse!AF40,"")</f>
        <v/>
      </c>
      <c r="AG40" s="6" t="str">
        <f>IFERROR(parse!AG40,"")</f>
        <v/>
      </c>
      <c r="AH40" s="6">
        <f>IFERROR(parse!AH40,"")</f>
        <v>0</v>
      </c>
      <c r="AI40" s="6">
        <f>IFERROR(parse!AI40,"")</f>
        <v>110</v>
      </c>
      <c r="AJ40" s="6" t="str">
        <f>IFERROR(parse!AJ40,"")</f>
        <v>וק</v>
      </c>
      <c r="AK40" s="6" t="str">
        <f>IFERROR(parse!AK40,"")</f>
        <v/>
      </c>
      <c r="AL40" s="6" t="str">
        <f>IFERROR(parse!AL40,"")</f>
        <v/>
      </c>
      <c r="AM40" s="6" t="str">
        <f>IFERROR(parse!AM40,"")</f>
        <v/>
      </c>
      <c r="AN40" s="6" t="str">
        <f>IFERROR(parse!AN40,"")</f>
        <v/>
      </c>
      <c r="AO40" s="6" t="str">
        <f>IFERROR(parse!AO40,"")</f>
        <v/>
      </c>
      <c r="AP40" s="6">
        <f>IFERROR(parse!AP40,"")</f>
        <v>2</v>
      </c>
      <c r="AQ40" s="6" t="str">
        <f>IFERROR(parse!AQ40,"")</f>
        <v/>
      </c>
      <c r="AR40" s="6" t="str">
        <f>IFERROR(parse!AR40,"")</f>
        <v/>
      </c>
      <c r="AS40" s="6" t="str">
        <f>IFERROR(parse!AS40,"")</f>
        <v/>
      </c>
      <c r="AT40" s="6" t="str">
        <f>IFERROR(parse!AT40,"")</f>
        <v/>
      </c>
      <c r="AU40" s="6" t="str">
        <f>IFERROR(parse!AU40,"")</f>
        <v/>
      </c>
      <c r="AV40" s="12">
        <f>IFERROR(VLOOKUP(K40,'prika 24h list'!A:B,2,FALSE),0)</f>
        <v>0</v>
      </c>
    </row>
    <row r="41" spans="1:48" ht="43.2" x14ac:dyDescent="0.3">
      <c r="A41" s="1" t="s">
        <v>41</v>
      </c>
      <c r="B41" s="1">
        <v>1037697</v>
      </c>
      <c r="C41" s="16" t="s">
        <v>698</v>
      </c>
      <c r="D41" s="6">
        <f t="shared" si="0"/>
        <v>36</v>
      </c>
      <c r="E41" s="6" t="str">
        <f t="shared" si="1"/>
        <v>פה 12</v>
      </c>
      <c r="F41" s="6">
        <f t="shared" si="2"/>
        <v>3</v>
      </c>
      <c r="G41" s="6">
        <f t="shared" si="3"/>
        <v>5</v>
      </c>
      <c r="H41" s="14">
        <f>IFERROR(parse!H41,"")</f>
        <v>12</v>
      </c>
      <c r="I41" s="6">
        <f>IFERROR(parse!I41,"")</f>
        <v>14</v>
      </c>
      <c r="J41" s="6">
        <f>IFERROR(parse!J41,"")</f>
        <v>125</v>
      </c>
      <c r="K41" s="6" t="str">
        <f>IFERROR(parse!K41,"")</f>
        <v xml:space="preserve">פריקה וטעינה רציפה 12 מטר לכלי רכב המוגדרים ברישיונם "משא" "מסחרי" ו"אחוד" בלבד בימים א' עד ו' מ-10:00 עד 14:00 </v>
      </c>
      <c r="L41" s="6" t="str">
        <f>IFERROR(parse!L41,"")</f>
        <v/>
      </c>
      <c r="M41" s="6" t="str">
        <f>IFERROR(parse!M41,"")</f>
        <v/>
      </c>
      <c r="N41" s="6" t="str">
        <f>IFERROR(parse!N41,"")</f>
        <v/>
      </c>
      <c r="O41" s="6" t="str">
        <f>IFERROR(parse!O41,"")</f>
        <v/>
      </c>
      <c r="P41" s="6" t="str">
        <f>IFERROR(parse!P41,"")</f>
        <v/>
      </c>
      <c r="Q41" s="6">
        <f>IFERROR(parse!Q41,"")</f>
        <v>112</v>
      </c>
      <c r="R41" s="6" t="str">
        <f>IFERROR(parse!R41,"")</f>
        <v/>
      </c>
      <c r="S41" s="6" t="str">
        <f>IFERROR(parse!S41,"")</f>
        <v/>
      </c>
      <c r="T41" s="6" t="str">
        <f>IFERROR(parse!T41,"")</f>
        <v/>
      </c>
      <c r="U41" s="6" t="str">
        <f>IFERROR(parse!U41,"")</f>
        <v/>
      </c>
      <c r="V41" s="6" t="str">
        <f>IFERROR(parse!V41,"")</f>
        <v/>
      </c>
      <c r="W41" s="6">
        <f>IFERROR(parse!W41,"")</f>
        <v>87</v>
      </c>
      <c r="X41" s="6">
        <f>IFERROR(parse!X41,"")</f>
        <v>100</v>
      </c>
      <c r="Y41" s="6" t="str">
        <f>IFERROR(parse!Y41,"")</f>
        <v>10:00</v>
      </c>
      <c r="Z41" s="6">
        <f>IFERROR(parse!Z41,"")</f>
        <v>109</v>
      </c>
      <c r="AA41" s="6" t="str">
        <f>IFERROR(parse!AA41,"")</f>
        <v>14:00</v>
      </c>
      <c r="AB41" s="6">
        <f>IFERROR(parse!AB41,"")</f>
        <v>112</v>
      </c>
      <c r="AC41" s="6" t="str">
        <f>IFERROR(parse!AC41,"")</f>
        <v xml:space="preserve">00 </v>
      </c>
      <c r="AD41" s="6" t="str">
        <f>IFERROR(parse!AD41,"")</f>
        <v/>
      </c>
      <c r="AE41" s="6" t="str">
        <f>IFERROR(parse!AE41,"")</f>
        <v/>
      </c>
      <c r="AF41" s="6" t="str">
        <f>IFERROR(parse!AF41,"")</f>
        <v/>
      </c>
      <c r="AG41" s="6" t="str">
        <f>IFERROR(parse!AG41,"")</f>
        <v/>
      </c>
      <c r="AH41" s="6">
        <f>IFERROR(parse!AH41,"")</f>
        <v>0</v>
      </c>
      <c r="AI41" s="6">
        <f>IFERROR(parse!AI41,"")</f>
        <v>111</v>
      </c>
      <c r="AJ41" s="6" t="str">
        <f>IFERROR(parse!AJ41,"")</f>
        <v xml:space="preserve"> </v>
      </c>
      <c r="AK41" s="6" t="str">
        <f>IFERROR(parse!AK41,"")</f>
        <v/>
      </c>
      <c r="AL41" s="6" t="str">
        <f>IFERROR(parse!AL41,"")</f>
        <v/>
      </c>
      <c r="AM41" s="6" t="str">
        <f>IFERROR(parse!AM41,"")</f>
        <v/>
      </c>
      <c r="AN41" s="6" t="str">
        <f>IFERROR(parse!AN41,"")</f>
        <v/>
      </c>
      <c r="AO41" s="6" t="str">
        <f>IFERROR(parse!AO41,"")</f>
        <v/>
      </c>
      <c r="AP41" s="6">
        <f>IFERROR(parse!AP41,"")</f>
        <v>1</v>
      </c>
      <c r="AQ41" s="6" t="str">
        <f>IFERROR(parse!AQ41,"")</f>
        <v/>
      </c>
      <c r="AR41" s="6" t="str">
        <f>IFERROR(parse!AR41,"")</f>
        <v/>
      </c>
      <c r="AS41" s="6" t="str">
        <f>IFERROR(parse!AS41,"")</f>
        <v/>
      </c>
      <c r="AT41" s="6" t="str">
        <f>IFERROR(parse!AT41,"")</f>
        <v/>
      </c>
      <c r="AU41" s="6" t="str">
        <f>IFERROR(parse!AU41,"")</f>
        <v/>
      </c>
      <c r="AV41" s="12">
        <f>IFERROR(VLOOKUP(K41,'prika 24h list'!A:B,2,FALSE),0)</f>
        <v>0</v>
      </c>
    </row>
    <row r="42" spans="1:48" x14ac:dyDescent="0.3">
      <c r="A42" s="1" t="s">
        <v>42</v>
      </c>
      <c r="B42" s="1">
        <v>1037718</v>
      </c>
      <c r="C42" s="16" t="s">
        <v>699</v>
      </c>
      <c r="D42" s="6">
        <f t="shared" si="0"/>
        <v>10</v>
      </c>
      <c r="E42" s="6" t="str">
        <f t="shared" si="1"/>
        <v>___ 6</v>
      </c>
      <c r="F42" s="6">
        <f t="shared" si="2"/>
        <v>4</v>
      </c>
      <c r="G42" s="6">
        <f t="shared" si="3"/>
        <v>5</v>
      </c>
      <c r="H42" s="14">
        <f>IFERROR(parse!H42,"")</f>
        <v>6</v>
      </c>
      <c r="I42" s="6">
        <f>IFERROR(parse!I42,"")</f>
        <v>23</v>
      </c>
      <c r="J42" s="6">
        <f>IFERROR(parse!J42,"")</f>
        <v>50</v>
      </c>
      <c r="K42" s="6" t="str">
        <f>IFERROR(parse!K42,"")</f>
        <v>פריקה וטעינה לרכב דואר ישראל</v>
      </c>
      <c r="L42" s="6" t="str">
        <f>IFERROR(parse!L42,"")</f>
        <v/>
      </c>
      <c r="M42" s="6" t="str">
        <f>IFERROR(parse!M42,"")</f>
        <v/>
      </c>
      <c r="N42" s="6" t="str">
        <f>IFERROR(parse!N42,"")</f>
        <v/>
      </c>
      <c r="O42" s="6" t="str">
        <f>IFERROR(parse!O42,"")</f>
        <v/>
      </c>
      <c r="P42" s="6" t="str">
        <f>IFERROR(parse!P42,"")</f>
        <v/>
      </c>
      <c r="Q42" s="6">
        <f>IFERROR(parse!Q42,"")</f>
        <v>28</v>
      </c>
      <c r="R42" s="6" t="str">
        <f>IFERROR(parse!R42,"")</f>
        <v/>
      </c>
      <c r="S42" s="6" t="str">
        <f>IFERROR(parse!S42,"")</f>
        <v/>
      </c>
      <c r="T42" s="6" t="str">
        <f>IFERROR(parse!T42,"")</f>
        <v/>
      </c>
      <c r="U42" s="6" t="str">
        <f>IFERROR(parse!U42,"")</f>
        <v/>
      </c>
      <c r="V42" s="6" t="str">
        <f>IFERROR(parse!V42,"")</f>
        <v/>
      </c>
      <c r="W42" s="6" t="str">
        <f>IFERROR(parse!W42,"")</f>
        <v/>
      </c>
      <c r="X42" s="6" t="str">
        <f>IFERROR(parse!X42,"")</f>
        <v/>
      </c>
      <c r="Y42" s="6" t="str">
        <f>IFERROR(parse!Y42,"")</f>
        <v/>
      </c>
      <c r="Z42" s="6" t="str">
        <f>IFERROR(parse!Z42,"")</f>
        <v/>
      </c>
      <c r="AA42" s="6" t="str">
        <f>IFERROR(parse!AA42,"")</f>
        <v/>
      </c>
      <c r="AB42" s="6">
        <f>IFERROR(parse!AB42,"")</f>
        <v>28</v>
      </c>
      <c r="AC42" s="6" t="str">
        <f>IFERROR(parse!AC42,"")</f>
        <v/>
      </c>
      <c r="AD42" s="6" t="str">
        <f>IFERROR(parse!AD42,"")</f>
        <v/>
      </c>
      <c r="AE42" s="6" t="str">
        <f>IFERROR(parse!AE42,"")</f>
        <v/>
      </c>
      <c r="AF42" s="6" t="str">
        <f>IFERROR(parse!AF42,"")</f>
        <v/>
      </c>
      <c r="AG42" s="6" t="str">
        <f>IFERROR(parse!AG42,"")</f>
        <v/>
      </c>
      <c r="AH42" s="6">
        <f>IFERROR(parse!AH42,"")</f>
        <v>0</v>
      </c>
      <c r="AI42" s="6">
        <f>IFERROR(parse!AI42,"")</f>
        <v>26</v>
      </c>
      <c r="AJ42" s="6" t="str">
        <f>IFERROR(parse!AJ42,"")</f>
        <v>אל</v>
      </c>
      <c r="AK42" s="6" t="str">
        <f>IFERROR(parse!AK42,"")</f>
        <v/>
      </c>
      <c r="AL42" s="6" t="str">
        <f>IFERROR(parse!AL42,"")</f>
        <v/>
      </c>
      <c r="AM42" s="6" t="str">
        <f>IFERROR(parse!AM42,"")</f>
        <v/>
      </c>
      <c r="AN42" s="6" t="str">
        <f>IFERROR(parse!AN42,"")</f>
        <v/>
      </c>
      <c r="AO42" s="6" t="str">
        <f>IFERROR(parse!AO42,"")</f>
        <v/>
      </c>
      <c r="AP42" s="6">
        <f>IFERROR(parse!AP42,"")</f>
        <v>2</v>
      </c>
      <c r="AQ42" s="6" t="str">
        <f>IFERROR(parse!AQ42,"")</f>
        <v/>
      </c>
      <c r="AR42" s="6" t="str">
        <f>IFERROR(parse!AR42,"")</f>
        <v/>
      </c>
      <c r="AS42" s="6" t="str">
        <f>IFERROR(parse!AS42,"")</f>
        <v/>
      </c>
      <c r="AT42" s="6" t="str">
        <f>IFERROR(parse!AT42,"")</f>
        <v/>
      </c>
      <c r="AU42" s="6" t="str">
        <f>IFERROR(parse!AU42,"")</f>
        <v/>
      </c>
      <c r="AV42" s="12">
        <f>IFERROR(VLOOKUP(K42,'prika 24h list'!A:B,2,FALSE),0)</f>
        <v>0</v>
      </c>
    </row>
    <row r="43" spans="1:48" ht="129.6" x14ac:dyDescent="0.3">
      <c r="A43" s="1" t="s">
        <v>43</v>
      </c>
      <c r="B43" s="1">
        <v>1037745</v>
      </c>
      <c r="C43" s="16" t="s">
        <v>700</v>
      </c>
      <c r="D43" s="6">
        <f t="shared" si="0"/>
        <v>17</v>
      </c>
      <c r="E43" s="6" t="str">
        <f t="shared" si="1"/>
        <v>קף 25</v>
      </c>
      <c r="F43" s="6">
        <f t="shared" si="2"/>
        <v>3</v>
      </c>
      <c r="G43" s="6">
        <f t="shared" si="3"/>
        <v>5</v>
      </c>
      <c r="H43" s="14">
        <f>IFERROR(parse!H43,"")</f>
        <v>25</v>
      </c>
      <c r="I43" s="6">
        <f>IFERROR(parse!I43,"")</f>
        <v>27</v>
      </c>
      <c r="J43" s="6">
        <f>IFERROR(parse!J43,"")</f>
        <v>197</v>
      </c>
      <c r="K43" s="6" t="str">
        <f>IFERROR(parse!K43,"")</f>
        <v xml:space="preserve">פריקה וטעינה רציפה לכלי רכב המוגדרים ברשיונם "משא", "מסחרי", ו"אחוד" בלבד בימים א' עד ה' משעה 09:00 עד 15:00 רכב חונה בניגוד לחוק יגרר ביתר השעות מותרת חניה לכל סוגי הרכב </v>
      </c>
      <c r="L43" s="6">
        <f>IFERROR(parse!L43,"")</f>
        <v>81</v>
      </c>
      <c r="M43" s="6">
        <f>IFERROR(parse!M43,"")</f>
        <v>97</v>
      </c>
      <c r="N43" s="6" t="str">
        <f>IFERROR(parse!N43,"")</f>
        <v>09:00</v>
      </c>
      <c r="O43" s="6">
        <f>IFERROR(parse!O43,"")</f>
        <v>106</v>
      </c>
      <c r="P43" s="6" t="str">
        <f>IFERROR(parse!P43,"")</f>
        <v>15:00</v>
      </c>
      <c r="Q43" s="6">
        <f>IFERROR(parse!Q43,"")</f>
        <v>171</v>
      </c>
      <c r="R43" s="6" t="str">
        <f>IFERROR(parse!R43,"")</f>
        <v xml:space="preserve">00 רכב חונה בניגוד לחוק יגרר ביתר השעות מותרת חניה לכל סוגי הרכב </v>
      </c>
      <c r="S43" s="6" t="str">
        <f>IFERROR(parse!S43,"")</f>
        <v/>
      </c>
      <c r="T43" s="6" t="str">
        <f>IFERROR(parse!T43,"")</f>
        <v/>
      </c>
      <c r="U43" s="6" t="str">
        <f>IFERROR(parse!U43,"")</f>
        <v/>
      </c>
      <c r="V43" s="6" t="str">
        <f>IFERROR(parse!V43,"")</f>
        <v/>
      </c>
      <c r="W43" s="6" t="str">
        <f>IFERROR(parse!W43,"")</f>
        <v/>
      </c>
      <c r="X43" s="6" t="str">
        <f>IFERROR(parse!X43,"")</f>
        <v/>
      </c>
      <c r="Y43" s="6" t="str">
        <f>IFERROR(parse!Y43,"")</f>
        <v/>
      </c>
      <c r="Z43" s="6" t="str">
        <f>IFERROR(parse!Z43,"")</f>
        <v/>
      </c>
      <c r="AA43" s="6" t="str">
        <f>IFERROR(parse!AA43,"")</f>
        <v/>
      </c>
      <c r="AB43" s="6">
        <f>IFERROR(parse!AB43,"")</f>
        <v>171</v>
      </c>
      <c r="AC43" s="6" t="str">
        <f>IFERROR(parse!AC43,"")</f>
        <v/>
      </c>
      <c r="AD43" s="6" t="str">
        <f>IFERROR(parse!AD43,"")</f>
        <v/>
      </c>
      <c r="AE43" s="6" t="str">
        <f>IFERROR(parse!AE43,"")</f>
        <v/>
      </c>
      <c r="AF43" s="6" t="str">
        <f>IFERROR(parse!AF43,"")</f>
        <v/>
      </c>
      <c r="AG43" s="6" t="str">
        <f>IFERROR(parse!AG43,"")</f>
        <v/>
      </c>
      <c r="AH43" s="6">
        <f>IFERROR(parse!AH43,"")</f>
        <v>0</v>
      </c>
      <c r="AI43" s="6">
        <f>IFERROR(parse!AI43,"")</f>
        <v>169</v>
      </c>
      <c r="AJ43" s="6" t="str">
        <f>IFERROR(parse!AJ43,"")</f>
        <v xml:space="preserve">ב </v>
      </c>
      <c r="AK43" s="6" t="str">
        <f>IFERROR(parse!AK43,"")</f>
        <v/>
      </c>
      <c r="AL43" s="6" t="str">
        <f>IFERROR(parse!AL43,"")</f>
        <v/>
      </c>
      <c r="AM43" s="6" t="str">
        <f>IFERROR(parse!AM43,"")</f>
        <v/>
      </c>
      <c r="AN43" s="6" t="str">
        <f>IFERROR(parse!AN43,"")</f>
        <v/>
      </c>
      <c r="AO43" s="6" t="str">
        <f>IFERROR(parse!AO43,"")</f>
        <v/>
      </c>
      <c r="AP43" s="6">
        <f>IFERROR(parse!AP43,"")</f>
        <v>2</v>
      </c>
      <c r="AQ43" s="6" t="str">
        <f>IFERROR(parse!AQ43,"")</f>
        <v/>
      </c>
      <c r="AR43" s="6" t="str">
        <f>IFERROR(parse!AR43,"")</f>
        <v/>
      </c>
      <c r="AS43" s="6" t="str">
        <f>IFERROR(parse!AS43,"")</f>
        <v/>
      </c>
      <c r="AT43" s="6" t="str">
        <f>IFERROR(parse!AT43,"")</f>
        <v/>
      </c>
      <c r="AU43" s="6" t="str">
        <f>IFERROR(parse!AU43,"")</f>
        <v/>
      </c>
      <c r="AV43" s="12">
        <f>IFERROR(VLOOKUP(K43,'prika 24h list'!A:B,2,FALSE),0)</f>
        <v>0</v>
      </c>
    </row>
    <row r="44" spans="1:48" ht="129.6" x14ac:dyDescent="0.3">
      <c r="A44" s="1" t="s">
        <v>44</v>
      </c>
      <c r="B44" s="1">
        <v>1037807</v>
      </c>
      <c r="C44" s="16" t="s">
        <v>701</v>
      </c>
      <c r="D44" s="6">
        <f t="shared" si="0"/>
        <v>17</v>
      </c>
      <c r="E44" s="6" t="str">
        <f t="shared" si="1"/>
        <v>קף 12</v>
      </c>
      <c r="F44" s="6">
        <f t="shared" si="2"/>
        <v>3</v>
      </c>
      <c r="G44" s="6">
        <f t="shared" si="3"/>
        <v>5</v>
      </c>
      <c r="H44" s="14">
        <f>IFERROR(parse!H44,"")</f>
        <v>12</v>
      </c>
      <c r="I44" s="6">
        <f>IFERROR(parse!I44,"")</f>
        <v>27</v>
      </c>
      <c r="J44" s="6">
        <f>IFERROR(parse!J44,"")</f>
        <v>196</v>
      </c>
      <c r="K44" s="6" t="str">
        <f>IFERROR(parse!K44,"")</f>
        <v xml:space="preserve">פריקה וטעינה רציפה לכלי רכב המוגדרים ברשיונם "משא", "מסחר" ,ו"אחוד" בלבד בימים א' עד ה' משעה 07:00 עד 19:00 רכב חונה בניגוד לחוק יגרר ביתר השעות מותרת חניה לכל סוגי הרכב </v>
      </c>
      <c r="L44" s="6">
        <f>IFERROR(parse!L44,"")</f>
        <v>80</v>
      </c>
      <c r="M44" s="6">
        <f>IFERROR(parse!M44,"")</f>
        <v>96</v>
      </c>
      <c r="N44" s="6" t="str">
        <f>IFERROR(parse!N44,"")</f>
        <v>07:00</v>
      </c>
      <c r="O44" s="6">
        <f>IFERROR(parse!O44,"")</f>
        <v>105</v>
      </c>
      <c r="P44" s="6" t="str">
        <f>IFERROR(parse!P44,"")</f>
        <v>19:00</v>
      </c>
      <c r="Q44" s="6">
        <f>IFERROR(parse!Q44,"")</f>
        <v>170</v>
      </c>
      <c r="R44" s="6" t="str">
        <f>IFERROR(parse!R44,"")</f>
        <v xml:space="preserve">00 רכב חונה בניגוד לחוק יגרר ביתר השעות מותרת חניה לכל סוגי הרכב </v>
      </c>
      <c r="S44" s="6" t="str">
        <f>IFERROR(parse!S44,"")</f>
        <v/>
      </c>
      <c r="T44" s="6" t="str">
        <f>IFERROR(parse!T44,"")</f>
        <v/>
      </c>
      <c r="U44" s="6" t="str">
        <f>IFERROR(parse!U44,"")</f>
        <v/>
      </c>
      <c r="V44" s="6" t="str">
        <f>IFERROR(parse!V44,"")</f>
        <v/>
      </c>
      <c r="W44" s="6" t="str">
        <f>IFERROR(parse!W44,"")</f>
        <v/>
      </c>
      <c r="X44" s="6" t="str">
        <f>IFERROR(parse!X44,"")</f>
        <v/>
      </c>
      <c r="Y44" s="6" t="str">
        <f>IFERROR(parse!Y44,"")</f>
        <v/>
      </c>
      <c r="Z44" s="6" t="str">
        <f>IFERROR(parse!Z44,"")</f>
        <v/>
      </c>
      <c r="AA44" s="6" t="str">
        <f>IFERROR(parse!AA44,"")</f>
        <v/>
      </c>
      <c r="AB44" s="6">
        <f>IFERROR(parse!AB44,"")</f>
        <v>170</v>
      </c>
      <c r="AC44" s="6" t="str">
        <f>IFERROR(parse!AC44,"")</f>
        <v/>
      </c>
      <c r="AD44" s="6" t="str">
        <f>IFERROR(parse!AD44,"")</f>
        <v/>
      </c>
      <c r="AE44" s="6" t="str">
        <f>IFERROR(parse!AE44,"")</f>
        <v/>
      </c>
      <c r="AF44" s="6" t="str">
        <f>IFERROR(parse!AF44,"")</f>
        <v/>
      </c>
      <c r="AG44" s="6" t="str">
        <f>IFERROR(parse!AG44,"")</f>
        <v/>
      </c>
      <c r="AH44" s="6">
        <f>IFERROR(parse!AH44,"")</f>
        <v>0</v>
      </c>
      <c r="AI44" s="6">
        <f>IFERROR(parse!AI44,"")</f>
        <v>168</v>
      </c>
      <c r="AJ44" s="6" t="str">
        <f>IFERROR(parse!AJ44,"")</f>
        <v xml:space="preserve">ב </v>
      </c>
      <c r="AK44" s="6" t="str">
        <f>IFERROR(parse!AK44,"")</f>
        <v/>
      </c>
      <c r="AL44" s="6" t="str">
        <f>IFERROR(parse!AL44,"")</f>
        <v/>
      </c>
      <c r="AM44" s="6" t="str">
        <f>IFERROR(parse!AM44,"")</f>
        <v/>
      </c>
      <c r="AN44" s="6" t="str">
        <f>IFERROR(parse!AN44,"")</f>
        <v/>
      </c>
      <c r="AO44" s="6" t="str">
        <f>IFERROR(parse!AO44,"")</f>
        <v/>
      </c>
      <c r="AP44" s="6">
        <f>IFERROR(parse!AP44,"")</f>
        <v>2</v>
      </c>
      <c r="AQ44" s="6" t="str">
        <f>IFERROR(parse!AQ44,"")</f>
        <v/>
      </c>
      <c r="AR44" s="6" t="str">
        <f>IFERROR(parse!AR44,"")</f>
        <v/>
      </c>
      <c r="AS44" s="6" t="str">
        <f>IFERROR(parse!AS44,"")</f>
        <v/>
      </c>
      <c r="AT44" s="6" t="str">
        <f>IFERROR(parse!AT44,"")</f>
        <v/>
      </c>
      <c r="AU44" s="6" t="str">
        <f>IFERROR(parse!AU44,"")</f>
        <v/>
      </c>
      <c r="AV44" s="12">
        <f>IFERROR(VLOOKUP(K44,'prika 24h list'!A:B,2,FALSE),0)</f>
        <v>0</v>
      </c>
    </row>
    <row r="45" spans="1:48" ht="72" x14ac:dyDescent="0.3">
      <c r="A45" s="1" t="s">
        <v>45</v>
      </c>
      <c r="B45" s="1">
        <v>1042550</v>
      </c>
      <c r="C45" s="16" t="s">
        <v>702</v>
      </c>
      <c r="D45" s="6" t="e">
        <f t="shared" si="0"/>
        <v>#VALUE!</v>
      </c>
      <c r="E45" s="6" t="e">
        <f t="shared" si="1"/>
        <v>#VALUE!</v>
      </c>
      <c r="F45" s="6" t="e">
        <f t="shared" si="2"/>
        <v>#VALUE!</v>
      </c>
      <c r="G45" s="6" t="e">
        <f t="shared" si="3"/>
        <v>#VALUE!</v>
      </c>
      <c r="H45" s="14" t="str">
        <f>IFERROR(parse!H45,"")</f>
        <v/>
      </c>
      <c r="I45" s="6">
        <f>IFERROR(parse!I45,"")</f>
        <v>14</v>
      </c>
      <c r="J45" s="6">
        <f>IFERROR(parse!J45,"")</f>
        <v>214</v>
      </c>
      <c r="K45" s="6" t="str">
        <f>IFERROR(parse!K45,"")</f>
        <v xml:space="preserve">פריקה וטעינה רציפה לכלי רכב המוגדרים ברשיונם "משא", "מסחרי" ו"אחוד" בלבד בימי א - ה מ-08:00 עד 15:00 ו' וערבי חג מ-09:00 עד 13:00 רכב החונה בניגוד לחוק יגרר ביתר הימים והשעות מותרת החניה לכל סוגי הרכב </v>
      </c>
      <c r="L45" s="6" t="str">
        <f>IFERROR(parse!L45,"")</f>
        <v/>
      </c>
      <c r="M45" s="6" t="str">
        <f>IFERROR(parse!M45,"")</f>
        <v/>
      </c>
      <c r="N45" s="6" t="str">
        <f>IFERROR(parse!N45,"")</f>
        <v/>
      </c>
      <c r="O45" s="6" t="str">
        <f>IFERROR(parse!O45,"")</f>
        <v/>
      </c>
      <c r="P45" s="6" t="str">
        <f>IFERROR(parse!P45,"")</f>
        <v/>
      </c>
      <c r="Q45" s="6">
        <f>IFERROR(parse!Q45,"")</f>
        <v>201</v>
      </c>
      <c r="R45" s="6" t="str">
        <f>IFERROR(parse!R45,"")</f>
        <v/>
      </c>
      <c r="S45" s="6" t="str">
        <f>IFERROR(parse!S45,"")</f>
        <v/>
      </c>
      <c r="T45" s="6" t="str">
        <f>IFERROR(parse!T45,"")</f>
        <v/>
      </c>
      <c r="U45" s="6" t="str">
        <f>IFERROR(parse!U45,"")</f>
        <v/>
      </c>
      <c r="V45" s="6" t="str">
        <f>IFERROR(parse!V45,"")</f>
        <v/>
      </c>
      <c r="W45" s="6" t="str">
        <f>IFERROR(parse!W45,"")</f>
        <v/>
      </c>
      <c r="X45" s="6" t="str">
        <f>IFERROR(parse!X45,"")</f>
        <v/>
      </c>
      <c r="Y45" s="6" t="str">
        <f>IFERROR(parse!Y45,"")</f>
        <v/>
      </c>
      <c r="Z45" s="6" t="str">
        <f>IFERROR(parse!Z45,"")</f>
        <v/>
      </c>
      <c r="AA45" s="6" t="str">
        <f>IFERROR(parse!AA45,"")</f>
        <v/>
      </c>
      <c r="AB45" s="6">
        <f>IFERROR(parse!AB45,"")</f>
        <v>201</v>
      </c>
      <c r="AC45" s="6" t="str">
        <f>IFERROR(parse!AC45,"")</f>
        <v/>
      </c>
      <c r="AD45" s="6" t="str">
        <f>IFERROR(parse!AD45,"")</f>
        <v/>
      </c>
      <c r="AE45" s="6" t="str">
        <f>IFERROR(parse!AE45,"")</f>
        <v/>
      </c>
      <c r="AF45" s="6" t="str">
        <f>IFERROR(parse!AF45,"")</f>
        <v/>
      </c>
      <c r="AG45" s="6" t="str">
        <f>IFERROR(parse!AG45,"")</f>
        <v/>
      </c>
      <c r="AH45" s="6">
        <f>IFERROR(parse!AH45,"")</f>
        <v>0</v>
      </c>
      <c r="AI45" s="6">
        <f>IFERROR(parse!AI45,"")</f>
        <v>199</v>
      </c>
      <c r="AJ45" s="6" t="str">
        <f>IFERROR(parse!AJ45,"")</f>
        <v xml:space="preserve">ב </v>
      </c>
      <c r="AK45" s="6" t="str">
        <f>IFERROR(parse!AK45,"")</f>
        <v/>
      </c>
      <c r="AL45" s="6" t="str">
        <f>IFERROR(parse!AL45,"")</f>
        <v/>
      </c>
      <c r="AM45" s="6" t="str">
        <f>IFERROR(parse!AM45,"")</f>
        <v/>
      </c>
      <c r="AN45" s="6" t="str">
        <f>IFERROR(parse!AN45,"")</f>
        <v/>
      </c>
      <c r="AO45" s="6" t="str">
        <f>IFERROR(parse!AO45,"")</f>
        <v/>
      </c>
      <c r="AP45" s="6">
        <f>IFERROR(parse!AP45,"")</f>
        <v>2</v>
      </c>
      <c r="AQ45" s="6" t="str">
        <f>IFERROR(parse!AQ45,"")</f>
        <v/>
      </c>
      <c r="AR45" s="6" t="str">
        <f>IFERROR(parse!AR45,"")</f>
        <v/>
      </c>
      <c r="AS45" s="6" t="str">
        <f>IFERROR(parse!AS45,"")</f>
        <v/>
      </c>
      <c r="AT45" s="6" t="str">
        <f>IFERROR(parse!AT45,"")</f>
        <v/>
      </c>
      <c r="AU45" s="6" t="str">
        <f>IFERROR(parse!AU45,"")</f>
        <v/>
      </c>
      <c r="AV45" s="12">
        <f>IFERROR(VLOOKUP(K45,'prika 24h list'!A:B,2,FALSE),0)</f>
        <v>0</v>
      </c>
    </row>
    <row r="46" spans="1:48" ht="72" x14ac:dyDescent="0.3">
      <c r="A46" s="1" t="s">
        <v>46</v>
      </c>
      <c r="B46" s="1">
        <v>1042973</v>
      </c>
      <c r="C46" s="16" t="s">
        <v>703</v>
      </c>
      <c r="D46" s="6" t="e">
        <f t="shared" si="0"/>
        <v>#VALUE!</v>
      </c>
      <c r="E46" s="6" t="e">
        <f t="shared" si="1"/>
        <v>#VALUE!</v>
      </c>
      <c r="F46" s="6" t="e">
        <f t="shared" si="2"/>
        <v>#VALUE!</v>
      </c>
      <c r="G46" s="6" t="e">
        <f t="shared" si="3"/>
        <v>#VALUE!</v>
      </c>
      <c r="H46" s="14" t="str">
        <f>IFERROR(parse!H46,"")</f>
        <v/>
      </c>
      <c r="I46" s="6">
        <f>IFERROR(parse!I46,"")</f>
        <v>14</v>
      </c>
      <c r="J46" s="6">
        <f>IFERROR(parse!J46,"")</f>
        <v>211</v>
      </c>
      <c r="K46" s="6" t="str">
        <f>IFERROR(parse!K46,"")</f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46" s="6" t="str">
        <f>IFERROR(parse!L46,"")</f>
        <v/>
      </c>
      <c r="M46" s="6" t="str">
        <f>IFERROR(parse!M46,"")</f>
        <v/>
      </c>
      <c r="N46" s="6" t="str">
        <f>IFERROR(parse!N46,"")</f>
        <v/>
      </c>
      <c r="O46" s="6" t="str">
        <f>IFERROR(parse!O46,"")</f>
        <v/>
      </c>
      <c r="P46" s="6" t="str">
        <f>IFERROR(parse!P46,"")</f>
        <v/>
      </c>
      <c r="Q46" s="6">
        <f>IFERROR(parse!Q46,"")</f>
        <v>198</v>
      </c>
      <c r="R46" s="6" t="str">
        <f>IFERROR(parse!R46,"")</f>
        <v/>
      </c>
      <c r="S46" s="6" t="str">
        <f>IFERROR(parse!S46,"")</f>
        <v/>
      </c>
      <c r="T46" s="6" t="str">
        <f>IFERROR(parse!T46,"")</f>
        <v/>
      </c>
      <c r="U46" s="6" t="str">
        <f>IFERROR(parse!U46,"")</f>
        <v/>
      </c>
      <c r="V46" s="6" t="str">
        <f>IFERROR(parse!V46,"")</f>
        <v/>
      </c>
      <c r="W46" s="6" t="str">
        <f>IFERROR(parse!W46,"")</f>
        <v/>
      </c>
      <c r="X46" s="6" t="str">
        <f>IFERROR(parse!X46,"")</f>
        <v/>
      </c>
      <c r="Y46" s="6" t="str">
        <f>IFERROR(parse!Y46,"")</f>
        <v/>
      </c>
      <c r="Z46" s="6" t="str">
        <f>IFERROR(parse!Z46,"")</f>
        <v/>
      </c>
      <c r="AA46" s="6" t="str">
        <f>IFERROR(parse!AA46,"")</f>
        <v/>
      </c>
      <c r="AB46" s="6">
        <f>IFERROR(parse!AB46,"")</f>
        <v>198</v>
      </c>
      <c r="AC46" s="6" t="str">
        <f>IFERROR(parse!AC46,"")</f>
        <v/>
      </c>
      <c r="AD46" s="6" t="str">
        <f>IFERROR(parse!AD46,"")</f>
        <v/>
      </c>
      <c r="AE46" s="6" t="str">
        <f>IFERROR(parse!AE46,"")</f>
        <v/>
      </c>
      <c r="AF46" s="6" t="str">
        <f>IFERROR(parse!AF46,"")</f>
        <v/>
      </c>
      <c r="AG46" s="6" t="str">
        <f>IFERROR(parse!AG46,"")</f>
        <v/>
      </c>
      <c r="AH46" s="6">
        <f>IFERROR(parse!AH46,"")</f>
        <v>0</v>
      </c>
      <c r="AI46" s="6">
        <f>IFERROR(parse!AI46,"")</f>
        <v>196</v>
      </c>
      <c r="AJ46" s="6" t="str">
        <f>IFERROR(parse!AJ46,"")</f>
        <v>כב</v>
      </c>
      <c r="AK46" s="6" t="str">
        <f>IFERROR(parse!AK46,"")</f>
        <v/>
      </c>
      <c r="AL46" s="6" t="str">
        <f>IFERROR(parse!AL46,"")</f>
        <v/>
      </c>
      <c r="AM46" s="6" t="str">
        <f>IFERROR(parse!AM46,"")</f>
        <v/>
      </c>
      <c r="AN46" s="6" t="str">
        <f>IFERROR(parse!AN46,"")</f>
        <v/>
      </c>
      <c r="AO46" s="6" t="str">
        <f>IFERROR(parse!AO46,"")</f>
        <v/>
      </c>
      <c r="AP46" s="6">
        <f>IFERROR(parse!AP46,"")</f>
        <v>2</v>
      </c>
      <c r="AQ46" s="6" t="str">
        <f>IFERROR(parse!AQ46,"")</f>
        <v/>
      </c>
      <c r="AR46" s="6" t="str">
        <f>IFERROR(parse!AR46,"")</f>
        <v/>
      </c>
      <c r="AS46" s="6" t="str">
        <f>IFERROR(parse!AS46,"")</f>
        <v/>
      </c>
      <c r="AT46" s="6" t="str">
        <f>IFERROR(parse!AT46,"")</f>
        <v/>
      </c>
      <c r="AU46" s="6" t="str">
        <f>IFERROR(parse!AU46,"")</f>
        <v/>
      </c>
      <c r="AV46" s="12">
        <f>IFERROR(VLOOKUP(K46,'prika 24h list'!A:B,2,FALSE),0)</f>
        <v>0</v>
      </c>
    </row>
    <row r="47" spans="1:48" ht="28.8" x14ac:dyDescent="0.3">
      <c r="A47" s="1" t="s">
        <v>47</v>
      </c>
      <c r="B47" s="1">
        <v>1047242</v>
      </c>
      <c r="C47" s="16" t="s">
        <v>704</v>
      </c>
      <c r="D47" s="6">
        <f t="shared" si="0"/>
        <v>11</v>
      </c>
      <c r="E47" s="6" t="str">
        <f t="shared" si="1"/>
        <v>__ 24</v>
      </c>
      <c r="F47" s="6">
        <f t="shared" si="2"/>
        <v>3</v>
      </c>
      <c r="G47" s="6">
        <f t="shared" si="3"/>
        <v>5</v>
      </c>
      <c r="H47" s="14">
        <f>IFERROR(parse!H47,"")</f>
        <v>24</v>
      </c>
      <c r="I47" s="6">
        <f>IFERROR(parse!I47,"")</f>
        <v>20</v>
      </c>
      <c r="J47" s="6">
        <f>IFERROR(parse!J47,"")</f>
        <v>62</v>
      </c>
      <c r="K47" s="6" t="str">
        <f>IFERROR(parse!K47,"")</f>
        <v>פריקה וטעינה בימי א' עד ו' מ-08:00 עד 15:00</v>
      </c>
      <c r="L47" s="6" t="str">
        <f>IFERROR(parse!L47,"")</f>
        <v/>
      </c>
      <c r="M47" s="6" t="str">
        <f>IFERROR(parse!M47,"")</f>
        <v/>
      </c>
      <c r="N47" s="6" t="str">
        <f>IFERROR(parse!N47,"")</f>
        <v/>
      </c>
      <c r="O47" s="6" t="str">
        <f>IFERROR(parse!O47,"")</f>
        <v/>
      </c>
      <c r="P47" s="6" t="str">
        <f>IFERROR(parse!P47,"")</f>
        <v/>
      </c>
      <c r="Q47" s="6">
        <f>IFERROR(parse!Q47,"")</f>
        <v>43</v>
      </c>
      <c r="R47" s="6" t="str">
        <f>IFERROR(parse!R47,"")</f>
        <v/>
      </c>
      <c r="S47" s="6" t="str">
        <f>IFERROR(parse!S47,"")</f>
        <v/>
      </c>
      <c r="T47" s="6" t="str">
        <f>IFERROR(parse!T47,"")</f>
        <v/>
      </c>
      <c r="U47" s="6" t="str">
        <f>IFERROR(parse!U47,"")</f>
        <v/>
      </c>
      <c r="V47" s="6" t="str">
        <f>IFERROR(parse!V47,"")</f>
        <v/>
      </c>
      <c r="W47" s="6">
        <f>IFERROR(parse!W47,"")</f>
        <v>19</v>
      </c>
      <c r="X47" s="6">
        <f>IFERROR(parse!X47,"")</f>
        <v>32</v>
      </c>
      <c r="Y47" s="6" t="str">
        <f>IFERROR(parse!Y47,"")</f>
        <v>08:00</v>
      </c>
      <c r="Z47" s="6">
        <f>IFERROR(parse!Z47,"")</f>
        <v>41</v>
      </c>
      <c r="AA47" s="6" t="str">
        <f>IFERROR(parse!AA47,"")</f>
        <v>15:00</v>
      </c>
      <c r="AB47" s="6">
        <f>IFERROR(parse!AB47,"")</f>
        <v>43</v>
      </c>
      <c r="AC47" s="6" t="str">
        <f>IFERROR(parse!AC47,"")</f>
        <v>00</v>
      </c>
      <c r="AD47" s="6" t="str">
        <f>IFERROR(parse!AD47,"")</f>
        <v/>
      </c>
      <c r="AE47" s="6" t="str">
        <f>IFERROR(parse!AE47,"")</f>
        <v/>
      </c>
      <c r="AF47" s="6" t="str">
        <f>IFERROR(parse!AF47,"")</f>
        <v/>
      </c>
      <c r="AG47" s="6" t="str">
        <f>IFERROR(parse!AG47,"")</f>
        <v/>
      </c>
      <c r="AH47" s="6">
        <f>IFERROR(parse!AH47,"")</f>
        <v>0</v>
      </c>
      <c r="AI47" s="6">
        <f>IFERROR(parse!AI47,"")</f>
        <v>43</v>
      </c>
      <c r="AJ47" s="6" t="str">
        <f>IFERROR(parse!AJ47,"")</f>
        <v/>
      </c>
      <c r="AK47" s="6" t="str">
        <f>IFERROR(parse!AK47,"")</f>
        <v/>
      </c>
      <c r="AL47" s="6" t="str">
        <f>IFERROR(parse!AL47,"")</f>
        <v/>
      </c>
      <c r="AM47" s="6" t="str">
        <f>IFERROR(parse!AM47,"")</f>
        <v/>
      </c>
      <c r="AN47" s="6" t="str">
        <f>IFERROR(parse!AN47,"")</f>
        <v/>
      </c>
      <c r="AO47" s="6" t="str">
        <f>IFERROR(parse!AO47,"")</f>
        <v/>
      </c>
      <c r="AP47" s="6">
        <f>IFERROR(parse!AP47,"")</f>
        <v>0</v>
      </c>
      <c r="AQ47" s="6" t="str">
        <f>IFERROR(parse!AQ47,"")</f>
        <v/>
      </c>
      <c r="AR47" s="6" t="str">
        <f>IFERROR(parse!AR47,"")</f>
        <v/>
      </c>
      <c r="AS47" s="6" t="str">
        <f>IFERROR(parse!AS47,"")</f>
        <v/>
      </c>
      <c r="AT47" s="6" t="str">
        <f>IFERROR(parse!AT47,"")</f>
        <v/>
      </c>
      <c r="AU47" s="6" t="str">
        <f>IFERROR(parse!AU47,"")</f>
        <v/>
      </c>
      <c r="AV47" s="12">
        <f>IFERROR(VLOOKUP(K47,'prika 24h list'!A:B,2,FALSE),0)</f>
        <v>0</v>
      </c>
    </row>
    <row r="48" spans="1:48" ht="187.2" x14ac:dyDescent="0.3">
      <c r="A48" s="1" t="s">
        <v>48</v>
      </c>
      <c r="B48" s="1">
        <v>1047593</v>
      </c>
      <c r="C48" s="16" t="s">
        <v>705</v>
      </c>
      <c r="D48" s="6" t="e">
        <f t="shared" si="0"/>
        <v>#VALUE!</v>
      </c>
      <c r="E48" s="6" t="e">
        <f t="shared" si="1"/>
        <v>#VALUE!</v>
      </c>
      <c r="F48" s="6" t="e">
        <f t="shared" si="2"/>
        <v>#VALUE!</v>
      </c>
      <c r="G48" s="6" t="e">
        <f t="shared" si="3"/>
        <v>#VALUE!</v>
      </c>
      <c r="H48" s="14" t="str">
        <f>IFERROR(parse!H48,"")</f>
        <v/>
      </c>
      <c r="I48" s="6">
        <f>IFERROR(parse!I48,"")</f>
        <v>14</v>
      </c>
      <c r="J48" s="6">
        <f>IFERROR(parse!J48,"")</f>
        <v>218</v>
      </c>
      <c r="K48" s="6" t="str">
        <f>IFERROR(parse!K48,"")</f>
        <v xml:space="preserve">פריקה וטעינה רציפה לכלי רכב המוגדרים ברשיונם "משא", "מסחרי" ו"אחוד" בלבד בימי א' עד ה' משעה 08:00 עד 14:00 בימי ו' וערבי חג מ 08:00 עד 12:00 רכב החונה בניגוד לחוק-יגרר ביתר השעות מותרת החניה לכל סוגי הרכב </v>
      </c>
      <c r="L48" s="6">
        <f>IFERROR(parse!L48,"")</f>
        <v>79</v>
      </c>
      <c r="M48" s="6">
        <f>IFERROR(parse!M48,"")</f>
        <v>95</v>
      </c>
      <c r="N48" s="6" t="str">
        <f>IFERROR(parse!N48,"")</f>
        <v>08:00</v>
      </c>
      <c r="O48" s="6">
        <f>IFERROR(parse!O48,"")</f>
        <v>104</v>
      </c>
      <c r="P48" s="6" t="str">
        <f>IFERROR(parse!P48,"")</f>
        <v>14:00</v>
      </c>
      <c r="Q48" s="6">
        <f>IFERROR(parse!Q48,"")</f>
        <v>114</v>
      </c>
      <c r="R48" s="6" t="str">
        <f>IFERROR(parse!R48,"")</f>
        <v>00 בימי ו'</v>
      </c>
      <c r="S48" s="6" t="str">
        <f>IFERROR(parse!S48,"")</f>
        <v/>
      </c>
      <c r="T48" s="6" t="str">
        <f>IFERROR(parse!T48,"")</f>
        <v/>
      </c>
      <c r="U48" s="6" t="str">
        <f>IFERROR(parse!U48,"")</f>
        <v/>
      </c>
      <c r="V48" s="6" t="str">
        <f>IFERROR(parse!V48,"")</f>
        <v/>
      </c>
      <c r="W48" s="6" t="str">
        <f>IFERROR(parse!W48,"")</f>
        <v/>
      </c>
      <c r="X48" s="6" t="str">
        <f>IFERROR(parse!X48,"")</f>
        <v/>
      </c>
      <c r="Y48" s="6" t="str">
        <f>IFERROR(parse!Y48,"")</f>
        <v/>
      </c>
      <c r="Z48" s="6" t="str">
        <f>IFERROR(parse!Z48,"")</f>
        <v/>
      </c>
      <c r="AA48" s="6" t="str">
        <f>IFERROR(parse!AA48,"")</f>
        <v/>
      </c>
      <c r="AB48" s="6">
        <f>IFERROR(parse!AB48,"")</f>
        <v>205</v>
      </c>
      <c r="AC48" s="6" t="str">
        <f>IFERROR(parse!AC48,"")</f>
        <v/>
      </c>
      <c r="AD48" s="6" t="str">
        <f>IFERROR(parse!AD48,"")</f>
        <v/>
      </c>
      <c r="AE48" s="6" t="str">
        <f>IFERROR(parse!AE48,"")</f>
        <v/>
      </c>
      <c r="AF48" s="6" t="str">
        <f>IFERROR(parse!AF48,"")</f>
        <v/>
      </c>
      <c r="AG48" s="6" t="str">
        <f>IFERROR(parse!AG48,"")</f>
        <v/>
      </c>
      <c r="AH48" s="6">
        <f>IFERROR(parse!AH48,"")</f>
        <v>0</v>
      </c>
      <c r="AI48" s="6">
        <f>IFERROR(parse!AI48,"")</f>
        <v>112</v>
      </c>
      <c r="AJ48" s="6" t="str">
        <f>IFERROR(parse!AJ48,"")</f>
        <v xml:space="preserve">ו' וערבי חג מ 08:00 עד 12:00 רכב החונה בניגוד לחוק-יגרר ביתר השעות מותרת החניה לכל סוגי הרכב </v>
      </c>
      <c r="AK48" s="6">
        <f>IFERROR(parse!AK48,"")</f>
        <v>1</v>
      </c>
      <c r="AL48" s="6">
        <f>IFERROR(parse!AL48,"")</f>
        <v>17</v>
      </c>
      <c r="AM48" s="6" t="str">
        <f>IFERROR(parse!AM48,"")</f>
        <v>08:00</v>
      </c>
      <c r="AN48" s="6">
        <f>IFERROR(parse!AN48,"")</f>
        <v>26</v>
      </c>
      <c r="AO48" s="6" t="str">
        <f>IFERROR(parse!AO48,"")</f>
        <v>12:00</v>
      </c>
      <c r="AP48" s="6">
        <f>IFERROR(parse!AP48,"")</f>
        <v>93</v>
      </c>
      <c r="AQ48" s="6" t="str">
        <f>IFERROR(parse!AQ48,"")</f>
        <v xml:space="preserve">00 רכב החונה בניגוד לחוק-יגרר ביתר השעות מותרת החניה לכל סוגי הרכב </v>
      </c>
      <c r="AR48" s="6" t="str">
        <f>IFERROR(parse!AR48,"")</f>
        <v/>
      </c>
      <c r="AS48" s="6" t="str">
        <f>IFERROR(parse!AS48,"")</f>
        <v/>
      </c>
      <c r="AT48" s="6" t="str">
        <f>IFERROR(parse!AT48,"")</f>
        <v/>
      </c>
      <c r="AU48" s="6" t="str">
        <f>IFERROR(parse!AU48,"")</f>
        <v/>
      </c>
      <c r="AV48" s="12">
        <f>IFERROR(VLOOKUP(K48,'prika 24h list'!A:B,2,FALSE),0)</f>
        <v>0</v>
      </c>
    </row>
    <row r="49" spans="1:48" ht="187.2" x14ac:dyDescent="0.3">
      <c r="A49" s="1" t="s">
        <v>49</v>
      </c>
      <c r="B49" s="1">
        <v>1047756</v>
      </c>
      <c r="C49" s="16" t="s">
        <v>706</v>
      </c>
      <c r="D49" s="6">
        <f t="shared" si="0"/>
        <v>36</v>
      </c>
      <c r="E49" s="6" t="str">
        <f t="shared" si="1"/>
        <v>ה 9.5</v>
      </c>
      <c r="F49" s="6">
        <f t="shared" si="2"/>
        <v>2</v>
      </c>
      <c r="G49" s="6">
        <f t="shared" si="3"/>
        <v>5</v>
      </c>
      <c r="H49" s="14">
        <f>IFERROR(parse!H49,"")</f>
        <v>9.5</v>
      </c>
      <c r="I49" s="6">
        <f>IFERROR(parse!I49,"")</f>
        <v>14</v>
      </c>
      <c r="J49" s="6">
        <f>IFERROR(parse!J49,"")</f>
        <v>215</v>
      </c>
      <c r="K49" s="6" t="str">
        <f>IFERROR(parse!K49,"")</f>
        <v>פריקה ועינה רציפה 9.5 מטר לכלי רכב המוגדרים ברשיונם "משא", "מסחרי" ו"אחוד" בלבד בימים א' עד ה' מ-07:00 עד 15:00 ו' מ- 07:00 עד 13:00 רכב חונה בניגוד לחוק יגרר ביתר השעות והימים מותרת החניה לכל סוגי הרכב</v>
      </c>
      <c r="L49" s="6">
        <f>IFERROR(parse!L49,"")</f>
        <v>87</v>
      </c>
      <c r="M49" s="6">
        <f>IFERROR(parse!M49,"")</f>
        <v>100</v>
      </c>
      <c r="N49" s="6" t="str">
        <f>IFERROR(parse!N49,"")</f>
        <v>07:00</v>
      </c>
      <c r="O49" s="6">
        <f>IFERROR(parse!O49,"")</f>
        <v>109</v>
      </c>
      <c r="P49" s="6" t="str">
        <f>IFERROR(parse!P49,"")</f>
        <v>15:00</v>
      </c>
      <c r="Q49" s="6">
        <f>IFERROR(parse!Q49,"")</f>
        <v>114</v>
      </c>
      <c r="R49" s="6" t="str">
        <f>IFERROR(parse!R49,"")</f>
        <v>00 ו'</v>
      </c>
      <c r="S49" s="6" t="str">
        <f>IFERROR(parse!S49,"")</f>
        <v/>
      </c>
      <c r="T49" s="6" t="str">
        <f>IFERROR(parse!T49,"")</f>
        <v/>
      </c>
      <c r="U49" s="6" t="str">
        <f>IFERROR(parse!U49,"")</f>
        <v/>
      </c>
      <c r="V49" s="6" t="str">
        <f>IFERROR(parse!V49,"")</f>
        <v/>
      </c>
      <c r="W49" s="6" t="str">
        <f>IFERROR(parse!W49,"")</f>
        <v/>
      </c>
      <c r="X49" s="6" t="str">
        <f>IFERROR(parse!X49,"")</f>
        <v/>
      </c>
      <c r="Y49" s="6" t="str">
        <f>IFERROR(parse!Y49,"")</f>
        <v/>
      </c>
      <c r="Z49" s="6" t="str">
        <f>IFERROR(parse!Z49,"")</f>
        <v/>
      </c>
      <c r="AA49" s="6" t="str">
        <f>IFERROR(parse!AA49,"")</f>
        <v/>
      </c>
      <c r="AB49" s="6">
        <f>IFERROR(parse!AB49,"")</f>
        <v>202</v>
      </c>
      <c r="AC49" s="6" t="str">
        <f>IFERROR(parse!AC49,"")</f>
        <v/>
      </c>
      <c r="AD49" s="6" t="str">
        <f>IFERROR(parse!AD49,"")</f>
        <v/>
      </c>
      <c r="AE49" s="6" t="str">
        <f>IFERROR(parse!AE49,"")</f>
        <v/>
      </c>
      <c r="AF49" s="6" t="str">
        <f>IFERROR(parse!AF49,"")</f>
        <v/>
      </c>
      <c r="AG49" s="6" t="str">
        <f>IFERROR(parse!AG49,"")</f>
        <v/>
      </c>
      <c r="AH49" s="6">
        <f>IFERROR(parse!AH49,"")</f>
        <v>0</v>
      </c>
      <c r="AI49" s="6">
        <f>IFERROR(parse!AI49,"")</f>
        <v>112</v>
      </c>
      <c r="AJ49" s="6" t="str">
        <f>IFERROR(parse!AJ49,"")</f>
        <v>ו' מ- 07:00 עד 13:00 רכב חונה בניגוד לחוק יגרר ביתר השעות והימים מותרת החניה לכל סוגי הרכב</v>
      </c>
      <c r="AK49" s="6">
        <f>IFERROR(parse!AK49,"")</f>
        <v>1</v>
      </c>
      <c r="AL49" s="6">
        <f>IFERROR(parse!AL49,"")</f>
        <v>9</v>
      </c>
      <c r="AM49" s="6" t="str">
        <f>IFERROR(parse!AM49,"")</f>
        <v>07:00</v>
      </c>
      <c r="AN49" s="6">
        <f>IFERROR(parse!AN49,"")</f>
        <v>18</v>
      </c>
      <c r="AO49" s="6" t="str">
        <f>IFERROR(parse!AO49,"")</f>
        <v>13:00</v>
      </c>
      <c r="AP49" s="6">
        <f>IFERROR(parse!AP49,"")</f>
        <v>90</v>
      </c>
      <c r="AQ49" s="6" t="str">
        <f>IFERROR(parse!AQ49,"")</f>
        <v>00 רכב חונה בניגוד לחוק יגרר ביתר השעות והימים מותרת החניה לכל סוגי הרכב</v>
      </c>
      <c r="AR49" s="6" t="str">
        <f>IFERROR(parse!AR49,"")</f>
        <v/>
      </c>
      <c r="AS49" s="6" t="str">
        <f>IFERROR(parse!AS49,"")</f>
        <v/>
      </c>
      <c r="AT49" s="6" t="str">
        <f>IFERROR(parse!AT49,"")</f>
        <v/>
      </c>
      <c r="AU49" s="6" t="str">
        <f>IFERROR(parse!AU49,"")</f>
        <v/>
      </c>
      <c r="AV49" s="12">
        <f>IFERROR(VLOOKUP(K49,'prika 24h list'!A:B,2,FALSE),0)</f>
        <v>0</v>
      </c>
    </row>
    <row r="50" spans="1:48" ht="28.8" x14ac:dyDescent="0.3">
      <c r="A50" s="1" t="s">
        <v>50</v>
      </c>
      <c r="B50" s="1">
        <v>1047915</v>
      </c>
      <c r="C50" s="16" t="s">
        <v>707</v>
      </c>
      <c r="D50" s="6">
        <f t="shared" si="0"/>
        <v>11</v>
      </c>
      <c r="E50" s="6" t="str">
        <f t="shared" si="1"/>
        <v>__ 12</v>
      </c>
      <c r="F50" s="6">
        <f t="shared" si="2"/>
        <v>3</v>
      </c>
      <c r="G50" s="6">
        <f t="shared" si="3"/>
        <v>5</v>
      </c>
      <c r="H50" s="14">
        <f>IFERROR(parse!H50,"")</f>
        <v>12</v>
      </c>
      <c r="I50" s="6">
        <f>IFERROR(parse!I50,"")</f>
        <v>15</v>
      </c>
      <c r="J50" s="6">
        <f>IFERROR(parse!J50,"")</f>
        <v>69</v>
      </c>
      <c r="K50" s="6" t="str">
        <f>IFERROR(parse!K50,"")</f>
        <v>פריקה וטעינה מותרת רק בימי א' עד ה' משעה 07:00 עד 17:00</v>
      </c>
      <c r="L50" s="6">
        <f>IFERROR(parse!L50,"")</f>
        <v>28</v>
      </c>
      <c r="M50" s="6">
        <f>IFERROR(parse!M50,"")</f>
        <v>44</v>
      </c>
      <c r="N50" s="6" t="str">
        <f>IFERROR(parse!N50,"")</f>
        <v>07:00</v>
      </c>
      <c r="O50" s="6">
        <f>IFERROR(parse!O50,"")</f>
        <v>53</v>
      </c>
      <c r="P50" s="6" t="str">
        <f>IFERROR(parse!P50,"")</f>
        <v>17:00</v>
      </c>
      <c r="Q50" s="6">
        <f>IFERROR(parse!Q50,"")</f>
        <v>55</v>
      </c>
      <c r="R50" s="6" t="str">
        <f>IFERROR(parse!R50,"")</f>
        <v>00</v>
      </c>
      <c r="S50" s="6" t="str">
        <f>IFERROR(parse!S50,"")</f>
        <v/>
      </c>
      <c r="T50" s="6" t="str">
        <f>IFERROR(parse!T50,"")</f>
        <v/>
      </c>
      <c r="U50" s="6" t="str">
        <f>IFERROR(parse!U50,"")</f>
        <v/>
      </c>
      <c r="V50" s="6" t="str">
        <f>IFERROR(parse!V50,"")</f>
        <v/>
      </c>
      <c r="W50" s="6" t="str">
        <f>IFERROR(parse!W50,"")</f>
        <v/>
      </c>
      <c r="X50" s="6" t="str">
        <f>IFERROR(parse!X50,"")</f>
        <v/>
      </c>
      <c r="Y50" s="6" t="str">
        <f>IFERROR(parse!Y50,"")</f>
        <v/>
      </c>
      <c r="Z50" s="6" t="str">
        <f>IFERROR(parse!Z50,"")</f>
        <v/>
      </c>
      <c r="AA50" s="6" t="str">
        <f>IFERROR(parse!AA50,"")</f>
        <v/>
      </c>
      <c r="AB50" s="6">
        <f>IFERROR(parse!AB50,"")</f>
        <v>55</v>
      </c>
      <c r="AC50" s="6" t="str">
        <f>IFERROR(parse!AC50,"")</f>
        <v/>
      </c>
      <c r="AD50" s="6" t="str">
        <f>IFERROR(parse!AD50,"")</f>
        <v/>
      </c>
      <c r="AE50" s="6" t="str">
        <f>IFERROR(parse!AE50,"")</f>
        <v/>
      </c>
      <c r="AF50" s="6" t="str">
        <f>IFERROR(parse!AF50,"")</f>
        <v/>
      </c>
      <c r="AG50" s="6" t="str">
        <f>IFERROR(parse!AG50,"")</f>
        <v/>
      </c>
      <c r="AH50" s="6">
        <f>IFERROR(parse!AH50,"")</f>
        <v>0</v>
      </c>
      <c r="AI50" s="6">
        <f>IFERROR(parse!AI50,"")</f>
        <v>55</v>
      </c>
      <c r="AJ50" s="6" t="str">
        <f>IFERROR(parse!AJ50,"")</f>
        <v/>
      </c>
      <c r="AK50" s="6" t="str">
        <f>IFERROR(parse!AK50,"")</f>
        <v/>
      </c>
      <c r="AL50" s="6" t="str">
        <f>IFERROR(parse!AL50,"")</f>
        <v/>
      </c>
      <c r="AM50" s="6" t="str">
        <f>IFERROR(parse!AM50,"")</f>
        <v/>
      </c>
      <c r="AN50" s="6" t="str">
        <f>IFERROR(parse!AN50,"")</f>
        <v/>
      </c>
      <c r="AO50" s="6" t="str">
        <f>IFERROR(parse!AO50,"")</f>
        <v/>
      </c>
      <c r="AP50" s="6">
        <f>IFERROR(parse!AP50,"")</f>
        <v>0</v>
      </c>
      <c r="AQ50" s="6" t="str">
        <f>IFERROR(parse!AQ50,"")</f>
        <v/>
      </c>
      <c r="AR50" s="6" t="str">
        <f>IFERROR(parse!AR50,"")</f>
        <v/>
      </c>
      <c r="AS50" s="6" t="str">
        <f>IFERROR(parse!AS50,"")</f>
        <v/>
      </c>
      <c r="AT50" s="6" t="str">
        <f>IFERROR(parse!AT50,"")</f>
        <v/>
      </c>
      <c r="AU50" s="6" t="str">
        <f>IFERROR(parse!AU50,"")</f>
        <v/>
      </c>
      <c r="AV50" s="12">
        <f>IFERROR(VLOOKUP(K50,'prika 24h list'!A:B,2,FALSE),0)</f>
        <v>0</v>
      </c>
    </row>
    <row r="51" spans="1:48" ht="187.2" x14ac:dyDescent="0.3">
      <c r="A51" s="1" t="s">
        <v>51</v>
      </c>
      <c r="B51" s="1">
        <v>1048081</v>
      </c>
      <c r="C51" s="16" t="s">
        <v>708</v>
      </c>
      <c r="D51" s="6" t="e">
        <f t="shared" si="0"/>
        <v>#VALUE!</v>
      </c>
      <c r="E51" s="6" t="e">
        <f t="shared" si="1"/>
        <v>#VALUE!</v>
      </c>
      <c r="F51" s="6" t="e">
        <f t="shared" si="2"/>
        <v>#VALUE!</v>
      </c>
      <c r="G51" s="6" t="e">
        <f t="shared" si="3"/>
        <v>#VALUE!</v>
      </c>
      <c r="H51" s="14" t="str">
        <f>IFERROR(parse!H51,"")</f>
        <v/>
      </c>
      <c r="I51" s="6">
        <f>IFERROR(parse!I51,"")</f>
        <v>14</v>
      </c>
      <c r="J51" s="6">
        <f>IFERROR(parse!J51,"")</f>
        <v>211</v>
      </c>
      <c r="K51" s="6" t="str">
        <f>IFERROR(parse!K51,"")</f>
        <v>פריקה וטעינה רציפה לכלי רכב המוגדרים ברשיונם "משא", "מסחרי", ו"אחוד" בלבד בימים א' עד ה' משעה 07:00 - 17:00 ו' וערבי חג 07:00 - 13:00 רכב חונה בניגוד לחוק מותרת החניה לכל סוגי הרכב בשאר הימים והשעות</v>
      </c>
      <c r="L51" s="6">
        <f>IFERROR(parse!L51,"")</f>
        <v>81</v>
      </c>
      <c r="M51" s="6">
        <f>IFERROR(parse!M51,"")</f>
        <v>97</v>
      </c>
      <c r="N51" s="6" t="str">
        <f>IFERROR(parse!N51,"")</f>
        <v>07:00</v>
      </c>
      <c r="O51" s="6">
        <f>IFERROR(parse!O51,"")</f>
        <v>105</v>
      </c>
      <c r="P51" s="6" t="str">
        <f>IFERROR(parse!P51,"")</f>
        <v>17:00</v>
      </c>
      <c r="Q51" s="6">
        <f>IFERROR(parse!Q51,"")</f>
        <v>110</v>
      </c>
      <c r="R51" s="6" t="str">
        <f>IFERROR(parse!R51,"")</f>
        <v>00 ו'</v>
      </c>
      <c r="S51" s="6" t="str">
        <f>IFERROR(parse!S51,"")</f>
        <v/>
      </c>
      <c r="T51" s="6" t="str">
        <f>IFERROR(parse!T51,"")</f>
        <v/>
      </c>
      <c r="U51" s="6" t="str">
        <f>IFERROR(parse!U51,"")</f>
        <v/>
      </c>
      <c r="V51" s="6" t="str">
        <f>IFERROR(parse!V51,"")</f>
        <v/>
      </c>
      <c r="W51" s="6" t="str">
        <f>IFERROR(parse!W51,"")</f>
        <v/>
      </c>
      <c r="X51" s="6" t="str">
        <f>IFERROR(parse!X51,"")</f>
        <v/>
      </c>
      <c r="Y51" s="6" t="str">
        <f>IFERROR(parse!Y51,"")</f>
        <v/>
      </c>
      <c r="Z51" s="6" t="str">
        <f>IFERROR(parse!Z51,"")</f>
        <v/>
      </c>
      <c r="AA51" s="6" t="str">
        <f>IFERROR(parse!AA51,"")</f>
        <v/>
      </c>
      <c r="AB51" s="6">
        <f>IFERROR(parse!AB51,"")</f>
        <v>198</v>
      </c>
      <c r="AC51" s="6" t="str">
        <f>IFERROR(parse!AC51,"")</f>
        <v/>
      </c>
      <c r="AD51" s="6" t="str">
        <f>IFERROR(parse!AD51,"")</f>
        <v/>
      </c>
      <c r="AE51" s="6" t="str">
        <f>IFERROR(parse!AE51,"")</f>
        <v/>
      </c>
      <c r="AF51" s="6" t="str">
        <f>IFERROR(parse!AF51,"")</f>
        <v/>
      </c>
      <c r="AG51" s="6" t="str">
        <f>IFERROR(parse!AG51,"")</f>
        <v/>
      </c>
      <c r="AH51" s="6">
        <f>IFERROR(parse!AH51,"")</f>
        <v>0</v>
      </c>
      <c r="AI51" s="6">
        <f>IFERROR(parse!AI51,"")</f>
        <v>108</v>
      </c>
      <c r="AJ51" s="6" t="str">
        <f>IFERROR(parse!AJ51,"")</f>
        <v>ו' וערבי חג 07:00 - 13:00 רכב חונה בניגוד לחוק מותרת החניה לכל סוגי הרכב בשאר הימים והשעות</v>
      </c>
      <c r="AK51" s="6">
        <f>IFERROR(parse!AK51,"")</f>
        <v>1</v>
      </c>
      <c r="AL51" s="6">
        <f>IFERROR(parse!AL51,"")</f>
        <v>15</v>
      </c>
      <c r="AM51" s="6" t="str">
        <f>IFERROR(parse!AM51,"")</f>
        <v>07:00</v>
      </c>
      <c r="AN51" s="6">
        <f>IFERROR(parse!AN51,"")</f>
        <v>23</v>
      </c>
      <c r="AO51" s="6" t="str">
        <f>IFERROR(parse!AO51,"")</f>
        <v>13:00</v>
      </c>
      <c r="AP51" s="6">
        <f>IFERROR(parse!AP51,"")</f>
        <v>90</v>
      </c>
      <c r="AQ51" s="6" t="str">
        <f>IFERROR(parse!AQ51,"")</f>
        <v>00 רכב חונה בניגוד לחוק מותרת החניה לכל סוגי הרכב בשאר הימים והשעות</v>
      </c>
      <c r="AR51" s="6" t="str">
        <f>IFERROR(parse!AR51,"")</f>
        <v/>
      </c>
      <c r="AS51" s="6" t="str">
        <f>IFERROR(parse!AS51,"")</f>
        <v/>
      </c>
      <c r="AT51" s="6" t="str">
        <f>IFERROR(parse!AT51,"")</f>
        <v/>
      </c>
      <c r="AU51" s="6" t="str">
        <f>IFERROR(parse!AU51,"")</f>
        <v/>
      </c>
      <c r="AV51" s="12">
        <f>IFERROR(VLOOKUP(K51,'prika 24h list'!A:B,2,FALSE),0)</f>
        <v>0</v>
      </c>
    </row>
    <row r="52" spans="1:48" ht="28.8" x14ac:dyDescent="0.3">
      <c r="A52" s="1" t="s">
        <v>52</v>
      </c>
      <c r="B52" s="1">
        <v>1048745</v>
      </c>
      <c r="C52" s="16" t="s">
        <v>709</v>
      </c>
      <c r="D52" s="6">
        <f t="shared" si="0"/>
        <v>11</v>
      </c>
      <c r="E52" s="6" t="str">
        <f t="shared" si="1"/>
        <v>__ 23</v>
      </c>
      <c r="F52" s="6">
        <f t="shared" si="2"/>
        <v>3</v>
      </c>
      <c r="G52" s="6">
        <f t="shared" si="3"/>
        <v>5</v>
      </c>
      <c r="H52" s="14">
        <f>IFERROR(parse!H52,"")</f>
        <v>23</v>
      </c>
      <c r="I52" s="6">
        <f>IFERROR(parse!I52,"")</f>
        <v>82</v>
      </c>
      <c r="J52" s="6">
        <f>IFERROR(parse!J52,"")</f>
        <v>99</v>
      </c>
      <c r="K52" s="6" t="str">
        <f>IFERROR(parse!K52,"")</f>
        <v>פריקה וטעינה מותרת</v>
      </c>
      <c r="L52" s="6" t="str">
        <f>IFERROR(parse!L52,"")</f>
        <v/>
      </c>
      <c r="M52" s="6" t="str">
        <f>IFERROR(parse!M52,"")</f>
        <v/>
      </c>
      <c r="N52" s="6" t="str">
        <f>IFERROR(parse!N52,"")</f>
        <v/>
      </c>
      <c r="O52" s="6" t="str">
        <f>IFERROR(parse!O52,"")</f>
        <v/>
      </c>
      <c r="P52" s="6" t="str">
        <f>IFERROR(parse!P52,"")</f>
        <v/>
      </c>
      <c r="Q52" s="6">
        <f>IFERROR(parse!Q52,"")</f>
        <v>18</v>
      </c>
      <c r="R52" s="6" t="str">
        <f>IFERROR(parse!R52,"")</f>
        <v/>
      </c>
      <c r="S52" s="6" t="str">
        <f>IFERROR(parse!S52,"")</f>
        <v/>
      </c>
      <c r="T52" s="6" t="str">
        <f>IFERROR(parse!T52,"")</f>
        <v/>
      </c>
      <c r="U52" s="6" t="str">
        <f>IFERROR(parse!U52,"")</f>
        <v/>
      </c>
      <c r="V52" s="6" t="str">
        <f>IFERROR(parse!V52,"")</f>
        <v/>
      </c>
      <c r="W52" s="6" t="str">
        <f>IFERROR(parse!W52,"")</f>
        <v/>
      </c>
      <c r="X52" s="6" t="str">
        <f>IFERROR(parse!X52,"")</f>
        <v/>
      </c>
      <c r="Y52" s="6" t="str">
        <f>IFERROR(parse!Y52,"")</f>
        <v/>
      </c>
      <c r="Z52" s="6" t="str">
        <f>IFERROR(parse!Z52,"")</f>
        <v/>
      </c>
      <c r="AA52" s="6" t="str">
        <f>IFERROR(parse!AA52,"")</f>
        <v/>
      </c>
      <c r="AB52" s="6">
        <f>IFERROR(parse!AB52,"")</f>
        <v>18</v>
      </c>
      <c r="AC52" s="6" t="str">
        <f>IFERROR(parse!AC52,"")</f>
        <v/>
      </c>
      <c r="AD52" s="6" t="str">
        <f>IFERROR(parse!AD52,"")</f>
        <v/>
      </c>
      <c r="AE52" s="6" t="str">
        <f>IFERROR(parse!AE52,"")</f>
        <v/>
      </c>
      <c r="AF52" s="6" t="str">
        <f>IFERROR(parse!AF52,"")</f>
        <v/>
      </c>
      <c r="AG52" s="6" t="str">
        <f>IFERROR(parse!AG52,"")</f>
        <v/>
      </c>
      <c r="AH52" s="6">
        <f>IFERROR(parse!AH52,"")</f>
        <v>0</v>
      </c>
      <c r="AI52" s="6">
        <f>IFERROR(parse!AI52,"")</f>
        <v>16</v>
      </c>
      <c r="AJ52" s="6" t="str">
        <f>IFERROR(parse!AJ52,"")</f>
        <v>רת</v>
      </c>
      <c r="AK52" s="6" t="str">
        <f>IFERROR(parse!AK52,"")</f>
        <v/>
      </c>
      <c r="AL52" s="6" t="str">
        <f>IFERROR(parse!AL52,"")</f>
        <v/>
      </c>
      <c r="AM52" s="6" t="str">
        <f>IFERROR(parse!AM52,"")</f>
        <v/>
      </c>
      <c r="AN52" s="6" t="str">
        <f>IFERROR(parse!AN52,"")</f>
        <v/>
      </c>
      <c r="AO52" s="6" t="str">
        <f>IFERROR(parse!AO52,"")</f>
        <v/>
      </c>
      <c r="AP52" s="6">
        <f>IFERROR(parse!AP52,"")</f>
        <v>2</v>
      </c>
      <c r="AQ52" s="6" t="str">
        <f>IFERROR(parse!AQ52,"")</f>
        <v/>
      </c>
      <c r="AR52" s="6" t="str">
        <f>IFERROR(parse!AR52,"")</f>
        <v/>
      </c>
      <c r="AS52" s="6" t="str">
        <f>IFERROR(parse!AS52,"")</f>
        <v/>
      </c>
      <c r="AT52" s="6" t="str">
        <f>IFERROR(parse!AT52,"")</f>
        <v/>
      </c>
      <c r="AU52" s="6" t="str">
        <f>IFERROR(parse!AU52,"")</f>
        <v/>
      </c>
      <c r="AV52" s="12">
        <f>IFERROR(VLOOKUP(K52,'prika 24h list'!A:B,2,FALSE),0)</f>
        <v>24</v>
      </c>
    </row>
    <row r="53" spans="1:48" ht="158.4" x14ac:dyDescent="0.3">
      <c r="A53" s="1" t="s">
        <v>53</v>
      </c>
      <c r="B53" s="1">
        <v>1052600</v>
      </c>
      <c r="C53" s="16" t="s">
        <v>710</v>
      </c>
      <c r="D53" s="6">
        <f t="shared" si="0"/>
        <v>17</v>
      </c>
      <c r="E53" s="6" t="str">
        <f t="shared" si="1"/>
        <v>קף 12</v>
      </c>
      <c r="F53" s="6">
        <f t="shared" si="2"/>
        <v>3</v>
      </c>
      <c r="G53" s="6">
        <f t="shared" si="3"/>
        <v>5</v>
      </c>
      <c r="H53" s="14">
        <f>IFERROR(parse!H53,"")</f>
        <v>12</v>
      </c>
      <c r="I53" s="6">
        <f>IFERROR(parse!I53,"")</f>
        <v>27</v>
      </c>
      <c r="J53" s="6">
        <f>IFERROR(parse!J53,"")</f>
        <v>209</v>
      </c>
      <c r="K53" s="6" t="str">
        <f>IFERROR(parse!K53,"")</f>
        <v xml:space="preserve">פריקה וטעינה רציפה לכלי רכב המוגדרים ברישיונם "משא" "מסחרי" ו-"אחוד" בלבד בימים א' עד ה' מ- 09:00 עד 11:00 ומ- 14:00 עד 16:00 רכב חונה בניגוד לחוק יגרר ביתר השעות אסורה לכל סוגי הרכב </v>
      </c>
      <c r="L53" s="6">
        <f>IFERROR(parse!L53,"")</f>
        <v>81</v>
      </c>
      <c r="M53" s="6">
        <f>IFERROR(parse!M53,"")</f>
        <v>95</v>
      </c>
      <c r="N53" s="6" t="str">
        <f>IFERROR(parse!N53,"")</f>
        <v>09:00</v>
      </c>
      <c r="O53" s="6">
        <f>IFERROR(parse!O53,"")</f>
        <v>104</v>
      </c>
      <c r="P53" s="6" t="str">
        <f>IFERROR(parse!P53,"")</f>
        <v>11:00</v>
      </c>
      <c r="Q53" s="6">
        <f>IFERROR(parse!Q53,"")</f>
        <v>183</v>
      </c>
      <c r="R53" s="6" t="str">
        <f>IFERROR(parse!R53,"")</f>
        <v xml:space="preserve">00 ומ- 14:00 עד 16:00 רכב חונה בניגוד לחוק יגרר ביתר השעות אסורה לכל סוגי הרכב </v>
      </c>
      <c r="S53" s="6">
        <f>IFERROR(parse!S53,"")</f>
        <v>10</v>
      </c>
      <c r="T53" s="6" t="str">
        <f>IFERROR(parse!T53,"")</f>
        <v>14:00</v>
      </c>
      <c r="U53" s="6">
        <f>IFERROR(parse!U53,"")</f>
        <v>19</v>
      </c>
      <c r="V53" s="6" t="str">
        <f>IFERROR(parse!V53,"")</f>
        <v>16:00</v>
      </c>
      <c r="W53" s="6" t="str">
        <f>IFERROR(parse!W53,"")</f>
        <v/>
      </c>
      <c r="X53" s="6" t="str">
        <f>IFERROR(parse!X53,"")</f>
        <v/>
      </c>
      <c r="Y53" s="6" t="str">
        <f>IFERROR(parse!Y53,"")</f>
        <v/>
      </c>
      <c r="Z53" s="6" t="str">
        <f>IFERROR(parse!Z53,"")</f>
        <v/>
      </c>
      <c r="AA53" s="6" t="str">
        <f>IFERROR(parse!AA53,"")</f>
        <v/>
      </c>
      <c r="AB53" s="6">
        <f>IFERROR(parse!AB53,"")</f>
        <v>183</v>
      </c>
      <c r="AC53" s="6" t="str">
        <f>IFERROR(parse!AC53,"")</f>
        <v/>
      </c>
      <c r="AD53" s="6" t="str">
        <f>IFERROR(parse!AD53,"")</f>
        <v/>
      </c>
      <c r="AE53" s="6" t="str">
        <f>IFERROR(parse!AE53,"")</f>
        <v/>
      </c>
      <c r="AF53" s="6" t="str">
        <f>IFERROR(parse!AF53,"")</f>
        <v/>
      </c>
      <c r="AG53" s="6" t="str">
        <f>IFERROR(parse!AG53,"")</f>
        <v/>
      </c>
      <c r="AH53" s="6">
        <f>IFERROR(parse!AH53,"")</f>
        <v>0</v>
      </c>
      <c r="AI53" s="6">
        <f>IFERROR(parse!AI53,"")</f>
        <v>181</v>
      </c>
      <c r="AJ53" s="6" t="str">
        <f>IFERROR(parse!AJ53,"")</f>
        <v xml:space="preserve">ב </v>
      </c>
      <c r="AK53" s="6" t="str">
        <f>IFERROR(parse!AK53,"")</f>
        <v/>
      </c>
      <c r="AL53" s="6" t="str">
        <f>IFERROR(parse!AL53,"")</f>
        <v/>
      </c>
      <c r="AM53" s="6" t="str">
        <f>IFERROR(parse!AM53,"")</f>
        <v/>
      </c>
      <c r="AN53" s="6" t="str">
        <f>IFERROR(parse!AN53,"")</f>
        <v/>
      </c>
      <c r="AO53" s="6" t="str">
        <f>IFERROR(parse!AO53,"")</f>
        <v/>
      </c>
      <c r="AP53" s="6">
        <f>IFERROR(parse!AP53,"")</f>
        <v>2</v>
      </c>
      <c r="AQ53" s="6" t="str">
        <f>IFERROR(parse!AQ53,"")</f>
        <v/>
      </c>
      <c r="AR53" s="6" t="str">
        <f>IFERROR(parse!AR53,"")</f>
        <v/>
      </c>
      <c r="AS53" s="6" t="str">
        <f>IFERROR(parse!AS53,"")</f>
        <v/>
      </c>
      <c r="AT53" s="6" t="str">
        <f>IFERROR(parse!AT53,"")</f>
        <v/>
      </c>
      <c r="AU53" s="6" t="str">
        <f>IFERROR(parse!AU53,"")</f>
        <v/>
      </c>
      <c r="AV53" s="12">
        <f>IFERROR(VLOOKUP(K53,'prika 24h list'!A:B,2,FALSE),0)</f>
        <v>0</v>
      </c>
    </row>
    <row r="54" spans="1:48" ht="187.2" x14ac:dyDescent="0.3">
      <c r="A54" s="1" t="s">
        <v>54</v>
      </c>
      <c r="B54" s="1">
        <v>1052747</v>
      </c>
      <c r="C54" s="16" t="s">
        <v>711</v>
      </c>
      <c r="D54" s="6">
        <f t="shared" si="0"/>
        <v>11</v>
      </c>
      <c r="E54" s="6" t="str">
        <f t="shared" si="1"/>
        <v>__ 12</v>
      </c>
      <c r="F54" s="6">
        <f t="shared" si="2"/>
        <v>3</v>
      </c>
      <c r="G54" s="6">
        <f t="shared" si="3"/>
        <v>5</v>
      </c>
      <c r="H54" s="14">
        <f>IFERROR(parse!H54,"")</f>
        <v>12</v>
      </c>
      <c r="I54" s="6">
        <f>IFERROR(parse!I54,"")</f>
        <v>21</v>
      </c>
      <c r="J54" s="6">
        <f>IFERROR(parse!J54,"")</f>
        <v>225</v>
      </c>
      <c r="K54" s="6" t="str">
        <f>IFERROR(parse!K54,"")</f>
        <v>פריקה וטעינה רציפה לכל רכב המוגדרים ברישיונם "משא", "מסחרי" ו"אחוד" בלבד בימים א' עד ה' משעה 09:00 עד 17:00 בימי ו' משעה 09:00 עד 13:00 רכב חונה בניגוד לחוק יגרר ביתר השעות והימים מותרת החניה לכל סוגי הרכב</v>
      </c>
      <c r="L54" s="6">
        <f>IFERROR(parse!L54,"")</f>
        <v>80</v>
      </c>
      <c r="M54" s="6">
        <f>IFERROR(parse!M54,"")</f>
        <v>96</v>
      </c>
      <c r="N54" s="6" t="str">
        <f>IFERROR(parse!N54,"")</f>
        <v>09:00</v>
      </c>
      <c r="O54" s="6">
        <f>IFERROR(parse!O54,"")</f>
        <v>105</v>
      </c>
      <c r="P54" s="6" t="str">
        <f>IFERROR(parse!P54,"")</f>
        <v>17:00</v>
      </c>
      <c r="Q54" s="6">
        <f>IFERROR(parse!Q54,"")</f>
        <v>115</v>
      </c>
      <c r="R54" s="6" t="str">
        <f>IFERROR(parse!R54,"")</f>
        <v>00 בימי ו'</v>
      </c>
      <c r="S54" s="6" t="str">
        <f>IFERROR(parse!S54,"")</f>
        <v/>
      </c>
      <c r="T54" s="6" t="str">
        <f>IFERROR(parse!T54,"")</f>
        <v/>
      </c>
      <c r="U54" s="6" t="str">
        <f>IFERROR(parse!U54,"")</f>
        <v/>
      </c>
      <c r="V54" s="6" t="str">
        <f>IFERROR(parse!V54,"")</f>
        <v/>
      </c>
      <c r="W54" s="6" t="str">
        <f>IFERROR(parse!W54,"")</f>
        <v/>
      </c>
      <c r="X54" s="6" t="str">
        <f>IFERROR(parse!X54,"")</f>
        <v/>
      </c>
      <c r="Y54" s="6" t="str">
        <f>IFERROR(parse!Y54,"")</f>
        <v/>
      </c>
      <c r="Z54" s="6" t="str">
        <f>IFERROR(parse!Z54,"")</f>
        <v/>
      </c>
      <c r="AA54" s="6" t="str">
        <f>IFERROR(parse!AA54,"")</f>
        <v/>
      </c>
      <c r="AB54" s="6">
        <f>IFERROR(parse!AB54,"")</f>
        <v>205</v>
      </c>
      <c r="AC54" s="6" t="str">
        <f>IFERROR(parse!AC54,"")</f>
        <v/>
      </c>
      <c r="AD54" s="6" t="str">
        <f>IFERROR(parse!AD54,"")</f>
        <v/>
      </c>
      <c r="AE54" s="6" t="str">
        <f>IFERROR(parse!AE54,"")</f>
        <v/>
      </c>
      <c r="AF54" s="6" t="str">
        <f>IFERROR(parse!AF54,"")</f>
        <v/>
      </c>
      <c r="AG54" s="6" t="str">
        <f>IFERROR(parse!AG54,"")</f>
        <v/>
      </c>
      <c r="AH54" s="6">
        <f>IFERROR(parse!AH54,"")</f>
        <v>0</v>
      </c>
      <c r="AI54" s="6">
        <f>IFERROR(parse!AI54,"")</f>
        <v>113</v>
      </c>
      <c r="AJ54" s="6" t="str">
        <f>IFERROR(parse!AJ54,"")</f>
        <v>ו' משעה 09:00 עד 13:00 רכב חונה בניגוד לחוק יגרר ביתר השעות והימים מותרת החניה לכל סוגי הרכב</v>
      </c>
      <c r="AK54" s="6">
        <f>IFERROR(parse!AK54,"")</f>
        <v>1</v>
      </c>
      <c r="AL54" s="6">
        <f>IFERROR(parse!AL54,"")</f>
        <v>11</v>
      </c>
      <c r="AM54" s="6" t="str">
        <f>IFERROR(parse!AM54,"")</f>
        <v>09:00</v>
      </c>
      <c r="AN54" s="6">
        <f>IFERROR(parse!AN54,"")</f>
        <v>20</v>
      </c>
      <c r="AO54" s="6" t="str">
        <f>IFERROR(parse!AO54,"")</f>
        <v>13:00</v>
      </c>
      <c r="AP54" s="6">
        <f>IFERROR(parse!AP54,"")</f>
        <v>92</v>
      </c>
      <c r="AQ54" s="6" t="str">
        <f>IFERROR(parse!AQ54,"")</f>
        <v>00 רכב חונה בניגוד לחוק יגרר ביתר השעות והימים מותרת החניה לכל סוגי הרכב</v>
      </c>
      <c r="AR54" s="6" t="str">
        <f>IFERROR(parse!AR54,"")</f>
        <v/>
      </c>
      <c r="AS54" s="6" t="str">
        <f>IFERROR(parse!AS54,"")</f>
        <v/>
      </c>
      <c r="AT54" s="6" t="str">
        <f>IFERROR(parse!AT54,"")</f>
        <v/>
      </c>
      <c r="AU54" s="6" t="str">
        <f>IFERROR(parse!AU54,"")</f>
        <v/>
      </c>
      <c r="AV54" s="12">
        <f>IFERROR(VLOOKUP(K54,'prika 24h list'!A:B,2,FALSE),0)</f>
        <v>0</v>
      </c>
    </row>
    <row r="55" spans="1:48" ht="28.8" x14ac:dyDescent="0.3">
      <c r="A55" s="1" t="s">
        <v>55</v>
      </c>
      <c r="B55" s="1">
        <v>1052760</v>
      </c>
      <c r="C55" s="16" t="s">
        <v>712</v>
      </c>
      <c r="D55" s="6" t="e">
        <f t="shared" si="0"/>
        <v>#VALUE!</v>
      </c>
      <c r="E55" s="6" t="e">
        <f t="shared" si="1"/>
        <v>#VALUE!</v>
      </c>
      <c r="F55" s="6" t="e">
        <f t="shared" si="2"/>
        <v>#VALUE!</v>
      </c>
      <c r="G55" s="6" t="e">
        <f t="shared" si="3"/>
        <v>#VALUE!</v>
      </c>
      <c r="H55" s="14" t="str">
        <f>IFERROR(parse!H55,"")</f>
        <v/>
      </c>
      <c r="I55" s="6">
        <f>IFERROR(parse!I55,"")</f>
        <v>81</v>
      </c>
      <c r="J55" s="6">
        <f>IFERROR(parse!J55,"")</f>
        <v>98</v>
      </c>
      <c r="K55" s="6" t="str">
        <f>IFERROR(parse!K55,"")</f>
        <v>פריקה וטעינה מותרת</v>
      </c>
      <c r="L55" s="6" t="str">
        <f>IFERROR(parse!L55,"")</f>
        <v/>
      </c>
      <c r="M55" s="6" t="str">
        <f>IFERROR(parse!M55,"")</f>
        <v/>
      </c>
      <c r="N55" s="6" t="str">
        <f>IFERROR(parse!N55,"")</f>
        <v/>
      </c>
      <c r="O55" s="6" t="str">
        <f>IFERROR(parse!O55,"")</f>
        <v/>
      </c>
      <c r="P55" s="6" t="str">
        <f>IFERROR(parse!P55,"")</f>
        <v/>
      </c>
      <c r="Q55" s="6">
        <f>IFERROR(parse!Q55,"")</f>
        <v>18</v>
      </c>
      <c r="R55" s="6" t="str">
        <f>IFERROR(parse!R55,"")</f>
        <v/>
      </c>
      <c r="S55" s="6" t="str">
        <f>IFERROR(parse!S55,"")</f>
        <v/>
      </c>
      <c r="T55" s="6" t="str">
        <f>IFERROR(parse!T55,"")</f>
        <v/>
      </c>
      <c r="U55" s="6" t="str">
        <f>IFERROR(parse!U55,"")</f>
        <v/>
      </c>
      <c r="V55" s="6" t="str">
        <f>IFERROR(parse!V55,"")</f>
        <v/>
      </c>
      <c r="W55" s="6" t="str">
        <f>IFERROR(parse!W55,"")</f>
        <v/>
      </c>
      <c r="X55" s="6" t="str">
        <f>IFERROR(parse!X55,"")</f>
        <v/>
      </c>
      <c r="Y55" s="6" t="str">
        <f>IFERROR(parse!Y55,"")</f>
        <v/>
      </c>
      <c r="Z55" s="6" t="str">
        <f>IFERROR(parse!Z55,"")</f>
        <v/>
      </c>
      <c r="AA55" s="6" t="str">
        <f>IFERROR(parse!AA55,"")</f>
        <v/>
      </c>
      <c r="AB55" s="6">
        <f>IFERROR(parse!AB55,"")</f>
        <v>18</v>
      </c>
      <c r="AC55" s="6" t="str">
        <f>IFERROR(parse!AC55,"")</f>
        <v/>
      </c>
      <c r="AD55" s="6" t="str">
        <f>IFERROR(parse!AD55,"")</f>
        <v/>
      </c>
      <c r="AE55" s="6" t="str">
        <f>IFERROR(parse!AE55,"")</f>
        <v/>
      </c>
      <c r="AF55" s="6" t="str">
        <f>IFERROR(parse!AF55,"")</f>
        <v/>
      </c>
      <c r="AG55" s="6" t="str">
        <f>IFERROR(parse!AG55,"")</f>
        <v/>
      </c>
      <c r="AH55" s="6">
        <f>IFERROR(parse!AH55,"")</f>
        <v>0</v>
      </c>
      <c r="AI55" s="6">
        <f>IFERROR(parse!AI55,"")</f>
        <v>16</v>
      </c>
      <c r="AJ55" s="6" t="str">
        <f>IFERROR(parse!AJ55,"")</f>
        <v>רת</v>
      </c>
      <c r="AK55" s="6" t="str">
        <f>IFERROR(parse!AK55,"")</f>
        <v/>
      </c>
      <c r="AL55" s="6" t="str">
        <f>IFERROR(parse!AL55,"")</f>
        <v/>
      </c>
      <c r="AM55" s="6" t="str">
        <f>IFERROR(parse!AM55,"")</f>
        <v/>
      </c>
      <c r="AN55" s="6" t="str">
        <f>IFERROR(parse!AN55,"")</f>
        <v/>
      </c>
      <c r="AO55" s="6" t="str">
        <f>IFERROR(parse!AO55,"")</f>
        <v/>
      </c>
      <c r="AP55" s="6">
        <f>IFERROR(parse!AP55,"")</f>
        <v>2</v>
      </c>
      <c r="AQ55" s="6" t="str">
        <f>IFERROR(parse!AQ55,"")</f>
        <v/>
      </c>
      <c r="AR55" s="6" t="str">
        <f>IFERROR(parse!AR55,"")</f>
        <v/>
      </c>
      <c r="AS55" s="6" t="str">
        <f>IFERROR(parse!AS55,"")</f>
        <v/>
      </c>
      <c r="AT55" s="6" t="str">
        <f>IFERROR(parse!AT55,"")</f>
        <v/>
      </c>
      <c r="AU55" s="6" t="str">
        <f>IFERROR(parse!AU55,"")</f>
        <v/>
      </c>
      <c r="AV55" s="12">
        <f>IFERROR(VLOOKUP(K55,'prika 24h list'!A:B,2,FALSE),0)</f>
        <v>24</v>
      </c>
    </row>
    <row r="56" spans="1:48" ht="72" x14ac:dyDescent="0.3">
      <c r="A56" s="1" t="s">
        <v>56</v>
      </c>
      <c r="B56" s="1">
        <v>1052852</v>
      </c>
      <c r="C56" s="16" t="s">
        <v>713</v>
      </c>
      <c r="D56" s="6">
        <f t="shared" si="0"/>
        <v>17</v>
      </c>
      <c r="E56" s="6" t="str">
        <f t="shared" si="1"/>
        <v>קף 12</v>
      </c>
      <c r="F56" s="6">
        <f t="shared" si="2"/>
        <v>3</v>
      </c>
      <c r="G56" s="6">
        <f t="shared" si="3"/>
        <v>5</v>
      </c>
      <c r="H56" s="14">
        <f>IFERROR(parse!H56,"")</f>
        <v>12</v>
      </c>
      <c r="I56" s="6">
        <f>IFERROR(parse!I56,"")</f>
        <v>27</v>
      </c>
      <c r="J56" s="6">
        <f>IFERROR(parse!J56,"")</f>
        <v>224</v>
      </c>
      <c r="K56" s="6" t="str">
        <f>IFERROR(parse!K56,"")</f>
        <v>פריקה וטעינה רציפה לכלי רכב המוגדרים ברשיונם "משא", "מסחרי" ו"אחוד" בלבד בימי א-ה מ-09:00 עד 15:00 ו' וערבי חג מ- 09:00 עד 13:00 רכב החונה בניגוד לחוק יגרר ביתר הימים והשעות מותרת החניה לכ סוגי הרכב</v>
      </c>
      <c r="L56" s="6" t="str">
        <f>IFERROR(parse!L56,"")</f>
        <v/>
      </c>
      <c r="M56" s="6" t="str">
        <f>IFERROR(parse!M56,"")</f>
        <v/>
      </c>
      <c r="N56" s="6" t="str">
        <f>IFERROR(parse!N56,"")</f>
        <v/>
      </c>
      <c r="O56" s="6" t="str">
        <f>IFERROR(parse!O56,"")</f>
        <v/>
      </c>
      <c r="P56" s="6" t="str">
        <f>IFERROR(parse!P56,"")</f>
        <v/>
      </c>
      <c r="Q56" s="6">
        <f>IFERROR(parse!Q56,"")</f>
        <v>198</v>
      </c>
      <c r="R56" s="6" t="str">
        <f>IFERROR(parse!R56,"")</f>
        <v/>
      </c>
      <c r="S56" s="6" t="str">
        <f>IFERROR(parse!S56,"")</f>
        <v/>
      </c>
      <c r="T56" s="6" t="str">
        <f>IFERROR(parse!T56,"")</f>
        <v/>
      </c>
      <c r="U56" s="6" t="str">
        <f>IFERROR(parse!U56,"")</f>
        <v/>
      </c>
      <c r="V56" s="6" t="str">
        <f>IFERROR(parse!V56,"")</f>
        <v/>
      </c>
      <c r="W56" s="6" t="str">
        <f>IFERROR(parse!W56,"")</f>
        <v/>
      </c>
      <c r="X56" s="6" t="str">
        <f>IFERROR(parse!X56,"")</f>
        <v/>
      </c>
      <c r="Y56" s="6" t="str">
        <f>IFERROR(parse!Y56,"")</f>
        <v/>
      </c>
      <c r="Z56" s="6" t="str">
        <f>IFERROR(parse!Z56,"")</f>
        <v/>
      </c>
      <c r="AA56" s="6" t="str">
        <f>IFERROR(parse!AA56,"")</f>
        <v/>
      </c>
      <c r="AB56" s="6">
        <f>IFERROR(parse!AB56,"")</f>
        <v>198</v>
      </c>
      <c r="AC56" s="6" t="str">
        <f>IFERROR(parse!AC56,"")</f>
        <v/>
      </c>
      <c r="AD56" s="6" t="str">
        <f>IFERROR(parse!AD56,"")</f>
        <v/>
      </c>
      <c r="AE56" s="6" t="str">
        <f>IFERROR(parse!AE56,"")</f>
        <v/>
      </c>
      <c r="AF56" s="6" t="str">
        <f>IFERROR(parse!AF56,"")</f>
        <v/>
      </c>
      <c r="AG56" s="6" t="str">
        <f>IFERROR(parse!AG56,"")</f>
        <v/>
      </c>
      <c r="AH56" s="6">
        <f>IFERROR(parse!AH56,"")</f>
        <v>0</v>
      </c>
      <c r="AI56" s="6">
        <f>IFERROR(parse!AI56,"")</f>
        <v>196</v>
      </c>
      <c r="AJ56" s="6" t="str">
        <f>IFERROR(parse!AJ56,"")</f>
        <v>כב</v>
      </c>
      <c r="AK56" s="6" t="str">
        <f>IFERROR(parse!AK56,"")</f>
        <v/>
      </c>
      <c r="AL56" s="6" t="str">
        <f>IFERROR(parse!AL56,"")</f>
        <v/>
      </c>
      <c r="AM56" s="6" t="str">
        <f>IFERROR(parse!AM56,"")</f>
        <v/>
      </c>
      <c r="AN56" s="6" t="str">
        <f>IFERROR(parse!AN56,"")</f>
        <v/>
      </c>
      <c r="AO56" s="6" t="str">
        <f>IFERROR(parse!AO56,"")</f>
        <v/>
      </c>
      <c r="AP56" s="6">
        <f>IFERROR(parse!AP56,"")</f>
        <v>2</v>
      </c>
      <c r="AQ56" s="6" t="str">
        <f>IFERROR(parse!AQ56,"")</f>
        <v/>
      </c>
      <c r="AR56" s="6" t="str">
        <f>IFERROR(parse!AR56,"")</f>
        <v/>
      </c>
      <c r="AS56" s="6" t="str">
        <f>IFERROR(parse!AS56,"")</f>
        <v/>
      </c>
      <c r="AT56" s="6" t="str">
        <f>IFERROR(parse!AT56,"")</f>
        <v/>
      </c>
      <c r="AU56" s="6" t="str">
        <f>IFERROR(parse!AU56,"")</f>
        <v/>
      </c>
      <c r="AV56" s="12">
        <f>IFERROR(VLOOKUP(K56,'prika 24h list'!A:B,2,FALSE),0)</f>
        <v>0</v>
      </c>
    </row>
    <row r="57" spans="1:48" ht="28.8" x14ac:dyDescent="0.3">
      <c r="A57" s="1" t="s">
        <v>57</v>
      </c>
      <c r="B57" s="1">
        <v>1052937</v>
      </c>
      <c r="C57" s="16" t="s">
        <v>714</v>
      </c>
      <c r="D57" s="6" t="e">
        <f t="shared" si="0"/>
        <v>#VALUE!</v>
      </c>
      <c r="E57" s="6" t="e">
        <f t="shared" si="1"/>
        <v>#VALUE!</v>
      </c>
      <c r="F57" s="6" t="e">
        <f t="shared" si="2"/>
        <v>#VALUE!</v>
      </c>
      <c r="G57" s="6" t="e">
        <f t="shared" si="3"/>
        <v>#VALUE!</v>
      </c>
      <c r="H57" s="14" t="str">
        <f>IFERROR(parse!H57,"")</f>
        <v/>
      </c>
      <c r="I57" s="6" t="str">
        <f>IFERROR(parse!I57,"")</f>
        <v/>
      </c>
      <c r="J57" s="6">
        <f>IFERROR(parse!J57,"")</f>
        <v>96</v>
      </c>
      <c r="K57" s="6" t="str">
        <f>IFERROR(parse!K57,"")</f>
        <v/>
      </c>
      <c r="L57" s="6" t="str">
        <f>IFERROR(parse!L57,"")</f>
        <v/>
      </c>
      <c r="M57" s="6" t="str">
        <f>IFERROR(parse!M57,"")</f>
        <v/>
      </c>
      <c r="N57" s="6" t="str">
        <f>IFERROR(parse!N57,"")</f>
        <v/>
      </c>
      <c r="O57" s="6" t="str">
        <f>IFERROR(parse!O57,"")</f>
        <v/>
      </c>
      <c r="P57" s="6" t="str">
        <f>IFERROR(parse!P57,"")</f>
        <v/>
      </c>
      <c r="Q57" s="6" t="str">
        <f>IFERROR(parse!Q57,"")</f>
        <v/>
      </c>
      <c r="R57" s="6" t="str">
        <f>IFERROR(parse!R57,"")</f>
        <v/>
      </c>
      <c r="S57" s="6" t="str">
        <f>IFERROR(parse!S57,"")</f>
        <v/>
      </c>
      <c r="T57" s="6" t="str">
        <f>IFERROR(parse!T57,"")</f>
        <v/>
      </c>
      <c r="U57" s="6" t="str">
        <f>IFERROR(parse!U57,"")</f>
        <v/>
      </c>
      <c r="V57" s="6" t="str">
        <f>IFERROR(parse!V57,"")</f>
        <v/>
      </c>
      <c r="W57" s="6" t="str">
        <f>IFERROR(parse!W57,"")</f>
        <v/>
      </c>
      <c r="X57" s="6" t="str">
        <f>IFERROR(parse!X57,"")</f>
        <v/>
      </c>
      <c r="Y57" s="6" t="str">
        <f>IFERROR(parse!Y57,"")</f>
        <v/>
      </c>
      <c r="Z57" s="6" t="str">
        <f>IFERROR(parse!Z57,"")</f>
        <v/>
      </c>
      <c r="AA57" s="6" t="str">
        <f>IFERROR(parse!AA57,"")</f>
        <v/>
      </c>
      <c r="AB57" s="6" t="str">
        <f>IFERROR(parse!AB57,"")</f>
        <v/>
      </c>
      <c r="AC57" s="6" t="str">
        <f>IFERROR(parse!AC57,"")</f>
        <v/>
      </c>
      <c r="AD57" s="6" t="str">
        <f>IFERROR(parse!AD57,"")</f>
        <v/>
      </c>
      <c r="AE57" s="6" t="str">
        <f>IFERROR(parse!AE57,"")</f>
        <v/>
      </c>
      <c r="AF57" s="6" t="str">
        <f>IFERROR(parse!AF57,"")</f>
        <v/>
      </c>
      <c r="AG57" s="6" t="str">
        <f>IFERROR(parse!AG57,"")</f>
        <v/>
      </c>
      <c r="AH57" s="6">
        <f>IFERROR(parse!AH57,"")</f>
        <v>0</v>
      </c>
      <c r="AI57" s="6">
        <f>IFERROR(parse!AI57,"")</f>
        <v>0</v>
      </c>
      <c r="AJ57" s="6" t="str">
        <f>IFERROR(parse!AJ57,"")</f>
        <v/>
      </c>
      <c r="AK57" s="6" t="str">
        <f>IFERROR(parse!AK57,"")</f>
        <v/>
      </c>
      <c r="AL57" s="6" t="str">
        <f>IFERROR(parse!AL57,"")</f>
        <v/>
      </c>
      <c r="AM57" s="6" t="str">
        <f>IFERROR(parse!AM57,"")</f>
        <v/>
      </c>
      <c r="AN57" s="6" t="str">
        <f>IFERROR(parse!AN57,"")</f>
        <v/>
      </c>
      <c r="AO57" s="6" t="str">
        <f>IFERROR(parse!AO57,"")</f>
        <v/>
      </c>
      <c r="AP57" s="6" t="str">
        <f>IFERROR(parse!AP57,"")</f>
        <v/>
      </c>
      <c r="AQ57" s="6" t="str">
        <f>IFERROR(parse!AQ57,"")</f>
        <v/>
      </c>
      <c r="AR57" s="6" t="str">
        <f>IFERROR(parse!AR57,"")</f>
        <v/>
      </c>
      <c r="AS57" s="6" t="str">
        <f>IFERROR(parse!AS57,"")</f>
        <v/>
      </c>
      <c r="AT57" s="6" t="str">
        <f>IFERROR(parse!AT57,"")</f>
        <v/>
      </c>
      <c r="AU57" s="6" t="str">
        <f>IFERROR(parse!AU57,"")</f>
        <v/>
      </c>
      <c r="AV57" s="12">
        <f>IFERROR(VLOOKUP(K57,'prika 24h list'!A:B,2,FALSE),0)</f>
        <v>0</v>
      </c>
    </row>
    <row r="58" spans="1:48" ht="28.8" x14ac:dyDescent="0.3">
      <c r="A58" s="1" t="s">
        <v>58</v>
      </c>
      <c r="B58" s="1">
        <v>1053057</v>
      </c>
      <c r="C58" s="16" t="s">
        <v>715</v>
      </c>
      <c r="D58" s="6" t="e">
        <f t="shared" si="0"/>
        <v>#VALUE!</v>
      </c>
      <c r="E58" s="6" t="e">
        <f t="shared" si="1"/>
        <v>#VALUE!</v>
      </c>
      <c r="F58" s="6" t="e">
        <f t="shared" si="2"/>
        <v>#VALUE!</v>
      </c>
      <c r="G58" s="6" t="e">
        <f t="shared" si="3"/>
        <v>#VALUE!</v>
      </c>
      <c r="H58" s="14" t="str">
        <f>IFERROR(parse!H58,"")</f>
        <v/>
      </c>
      <c r="I58" s="6">
        <f>IFERROR(parse!I58,"")</f>
        <v>80</v>
      </c>
      <c r="J58" s="6">
        <f>IFERROR(parse!J58,"")</f>
        <v>97</v>
      </c>
      <c r="K58" s="6" t="str">
        <f>IFERROR(parse!K58,"")</f>
        <v>פריקה וטעינה מותרת</v>
      </c>
      <c r="L58" s="6" t="str">
        <f>IFERROR(parse!L58,"")</f>
        <v/>
      </c>
      <c r="M58" s="6" t="str">
        <f>IFERROR(parse!M58,"")</f>
        <v/>
      </c>
      <c r="N58" s="6" t="str">
        <f>IFERROR(parse!N58,"")</f>
        <v/>
      </c>
      <c r="O58" s="6" t="str">
        <f>IFERROR(parse!O58,"")</f>
        <v/>
      </c>
      <c r="P58" s="6" t="str">
        <f>IFERROR(parse!P58,"")</f>
        <v/>
      </c>
      <c r="Q58" s="6">
        <f>IFERROR(parse!Q58,"")</f>
        <v>18</v>
      </c>
      <c r="R58" s="6" t="str">
        <f>IFERROR(parse!R58,"")</f>
        <v/>
      </c>
      <c r="S58" s="6" t="str">
        <f>IFERROR(parse!S58,"")</f>
        <v/>
      </c>
      <c r="T58" s="6" t="str">
        <f>IFERROR(parse!T58,"")</f>
        <v/>
      </c>
      <c r="U58" s="6" t="str">
        <f>IFERROR(parse!U58,"")</f>
        <v/>
      </c>
      <c r="V58" s="6" t="str">
        <f>IFERROR(parse!V58,"")</f>
        <v/>
      </c>
      <c r="W58" s="6" t="str">
        <f>IFERROR(parse!W58,"")</f>
        <v/>
      </c>
      <c r="X58" s="6" t="str">
        <f>IFERROR(parse!X58,"")</f>
        <v/>
      </c>
      <c r="Y58" s="6" t="str">
        <f>IFERROR(parse!Y58,"")</f>
        <v/>
      </c>
      <c r="Z58" s="6" t="str">
        <f>IFERROR(parse!Z58,"")</f>
        <v/>
      </c>
      <c r="AA58" s="6" t="str">
        <f>IFERROR(parse!AA58,"")</f>
        <v/>
      </c>
      <c r="AB58" s="6">
        <f>IFERROR(parse!AB58,"")</f>
        <v>18</v>
      </c>
      <c r="AC58" s="6" t="str">
        <f>IFERROR(parse!AC58,"")</f>
        <v/>
      </c>
      <c r="AD58" s="6" t="str">
        <f>IFERROR(parse!AD58,"")</f>
        <v/>
      </c>
      <c r="AE58" s="6" t="str">
        <f>IFERROR(parse!AE58,"")</f>
        <v/>
      </c>
      <c r="AF58" s="6" t="str">
        <f>IFERROR(parse!AF58,"")</f>
        <v/>
      </c>
      <c r="AG58" s="6" t="str">
        <f>IFERROR(parse!AG58,"")</f>
        <v/>
      </c>
      <c r="AH58" s="6">
        <f>IFERROR(parse!AH58,"")</f>
        <v>0</v>
      </c>
      <c r="AI58" s="6">
        <f>IFERROR(parse!AI58,"")</f>
        <v>16</v>
      </c>
      <c r="AJ58" s="6" t="str">
        <f>IFERROR(parse!AJ58,"")</f>
        <v>רת</v>
      </c>
      <c r="AK58" s="6" t="str">
        <f>IFERROR(parse!AK58,"")</f>
        <v/>
      </c>
      <c r="AL58" s="6" t="str">
        <f>IFERROR(parse!AL58,"")</f>
        <v/>
      </c>
      <c r="AM58" s="6" t="str">
        <f>IFERROR(parse!AM58,"")</f>
        <v/>
      </c>
      <c r="AN58" s="6" t="str">
        <f>IFERROR(parse!AN58,"")</f>
        <v/>
      </c>
      <c r="AO58" s="6" t="str">
        <f>IFERROR(parse!AO58,"")</f>
        <v/>
      </c>
      <c r="AP58" s="6">
        <f>IFERROR(parse!AP58,"")</f>
        <v>2</v>
      </c>
      <c r="AQ58" s="6" t="str">
        <f>IFERROR(parse!AQ58,"")</f>
        <v/>
      </c>
      <c r="AR58" s="6" t="str">
        <f>IFERROR(parse!AR58,"")</f>
        <v/>
      </c>
      <c r="AS58" s="6" t="str">
        <f>IFERROR(parse!AS58,"")</f>
        <v/>
      </c>
      <c r="AT58" s="6" t="str">
        <f>IFERROR(parse!AT58,"")</f>
        <v/>
      </c>
      <c r="AU58" s="6" t="str">
        <f>IFERROR(parse!AU58,"")</f>
        <v/>
      </c>
      <c r="AV58" s="12">
        <f>IFERROR(VLOOKUP(K58,'prika 24h list'!A:B,2,FALSE),0)</f>
        <v>24</v>
      </c>
    </row>
    <row r="59" spans="1:48" ht="158.4" x14ac:dyDescent="0.3">
      <c r="A59" s="1" t="s">
        <v>59</v>
      </c>
      <c r="B59" s="1">
        <v>1053110</v>
      </c>
      <c r="C59" s="16" t="s">
        <v>716</v>
      </c>
      <c r="D59" s="6">
        <f t="shared" si="0"/>
        <v>17</v>
      </c>
      <c r="E59" s="6" t="str">
        <f t="shared" si="1"/>
        <v>קף 12</v>
      </c>
      <c r="F59" s="6">
        <f t="shared" si="2"/>
        <v>3</v>
      </c>
      <c r="G59" s="6">
        <f t="shared" si="3"/>
        <v>5</v>
      </c>
      <c r="H59" s="14">
        <f>IFERROR(parse!H59,"")</f>
        <v>12</v>
      </c>
      <c r="I59" s="6">
        <f>IFERROR(parse!I59,"")</f>
        <v>27</v>
      </c>
      <c r="J59" s="6">
        <f>IFERROR(parse!J59,"")</f>
        <v>203</v>
      </c>
      <c r="K59" s="6" t="str">
        <f>IFERROR(parse!K59,"")</f>
        <v>פריקה וטעינה רציפה לכלי רכב המוגדרים ברשיונם "משא", "מסחרי", ו"אחוד בלבד בימים א' עד ו' משעה 08:00 עד 12:00 רכב חונה בניגוד לחוק יגרר ביתר הימים והשעות מותרת החניה לכל סוגי הרכב</v>
      </c>
      <c r="L59" s="6" t="str">
        <f>IFERROR(parse!L59,"")</f>
        <v/>
      </c>
      <c r="M59" s="6" t="str">
        <f>IFERROR(parse!M59,"")</f>
        <v/>
      </c>
      <c r="N59" s="6" t="str">
        <f>IFERROR(parse!N59,"")</f>
        <v/>
      </c>
      <c r="O59" s="6" t="str">
        <f>IFERROR(parse!O59,"")</f>
        <v/>
      </c>
      <c r="P59" s="6" t="str">
        <f>IFERROR(parse!P59,"")</f>
        <v/>
      </c>
      <c r="Q59" s="6">
        <f>IFERROR(parse!Q59,"")</f>
        <v>177</v>
      </c>
      <c r="R59" s="6" t="str">
        <f>IFERROR(parse!R59,"")</f>
        <v/>
      </c>
      <c r="S59" s="6" t="str">
        <f>IFERROR(parse!S59,"")</f>
        <v/>
      </c>
      <c r="T59" s="6" t="str">
        <f>IFERROR(parse!T59,"")</f>
        <v/>
      </c>
      <c r="U59" s="6" t="str">
        <f>IFERROR(parse!U59,"")</f>
        <v/>
      </c>
      <c r="V59" s="6" t="str">
        <f>IFERROR(parse!V59,"")</f>
        <v/>
      </c>
      <c r="W59" s="6">
        <f>IFERROR(parse!W59,"")</f>
        <v>80</v>
      </c>
      <c r="X59" s="6">
        <f>IFERROR(parse!X59,"")</f>
        <v>96</v>
      </c>
      <c r="Y59" s="6" t="str">
        <f>IFERROR(parse!Y59,"")</f>
        <v>08:00</v>
      </c>
      <c r="Z59" s="6">
        <f>IFERROR(parse!Z59,"")</f>
        <v>105</v>
      </c>
      <c r="AA59" s="6" t="str">
        <f>IFERROR(parse!AA59,"")</f>
        <v>12:00</v>
      </c>
      <c r="AB59" s="6">
        <f>IFERROR(parse!AB59,"")</f>
        <v>177</v>
      </c>
      <c r="AC59" s="6" t="str">
        <f>IFERROR(parse!AC59,"")</f>
        <v>00 רכב חונה בניגוד לחוק יגרר ביתר הימים והשעות מותרת החניה לכל סוגי הרכב</v>
      </c>
      <c r="AD59" s="6" t="str">
        <f>IFERROR(parse!AD59,"")</f>
        <v/>
      </c>
      <c r="AE59" s="6" t="str">
        <f>IFERROR(parse!AE59,"")</f>
        <v/>
      </c>
      <c r="AF59" s="6" t="str">
        <f>IFERROR(parse!AF59,"")</f>
        <v/>
      </c>
      <c r="AG59" s="6" t="str">
        <f>IFERROR(parse!AG59,"")</f>
        <v/>
      </c>
      <c r="AH59" s="6">
        <f>IFERROR(parse!AH59,"")</f>
        <v>0</v>
      </c>
      <c r="AI59" s="6">
        <f>IFERROR(parse!AI59,"")</f>
        <v>175</v>
      </c>
      <c r="AJ59" s="6" t="str">
        <f>IFERROR(parse!AJ59,"")</f>
        <v>כב</v>
      </c>
      <c r="AK59" s="6" t="str">
        <f>IFERROR(parse!AK59,"")</f>
        <v/>
      </c>
      <c r="AL59" s="6" t="str">
        <f>IFERROR(parse!AL59,"")</f>
        <v/>
      </c>
      <c r="AM59" s="6" t="str">
        <f>IFERROR(parse!AM59,"")</f>
        <v/>
      </c>
      <c r="AN59" s="6" t="str">
        <f>IFERROR(parse!AN59,"")</f>
        <v/>
      </c>
      <c r="AO59" s="6" t="str">
        <f>IFERROR(parse!AO59,"")</f>
        <v/>
      </c>
      <c r="AP59" s="6">
        <f>IFERROR(parse!AP59,"")</f>
        <v>2</v>
      </c>
      <c r="AQ59" s="6" t="str">
        <f>IFERROR(parse!AQ59,"")</f>
        <v/>
      </c>
      <c r="AR59" s="6" t="str">
        <f>IFERROR(parse!AR59,"")</f>
        <v/>
      </c>
      <c r="AS59" s="6" t="str">
        <f>IFERROR(parse!AS59,"")</f>
        <v/>
      </c>
      <c r="AT59" s="6" t="str">
        <f>IFERROR(parse!AT59,"")</f>
        <v/>
      </c>
      <c r="AU59" s="6" t="str">
        <f>IFERROR(parse!AU59,"")</f>
        <v/>
      </c>
      <c r="AV59" s="12">
        <f>IFERROR(VLOOKUP(K59,'prika 24h list'!A:B,2,FALSE),0)</f>
        <v>0</v>
      </c>
    </row>
    <row r="60" spans="1:48" ht="158.4" x14ac:dyDescent="0.3">
      <c r="A60" s="1" t="s">
        <v>60</v>
      </c>
      <c r="B60" s="1">
        <v>1053126</v>
      </c>
      <c r="C60" s="16" t="s">
        <v>717</v>
      </c>
      <c r="D60" s="6">
        <f t="shared" si="0"/>
        <v>17</v>
      </c>
      <c r="E60" s="6" t="str">
        <f t="shared" si="1"/>
        <v>קף 12</v>
      </c>
      <c r="F60" s="6">
        <f t="shared" si="2"/>
        <v>3</v>
      </c>
      <c r="G60" s="6">
        <f t="shared" si="3"/>
        <v>5</v>
      </c>
      <c r="H60" s="14">
        <f>IFERROR(parse!H60,"")</f>
        <v>12</v>
      </c>
      <c r="I60" s="6">
        <f>IFERROR(parse!I60,"")</f>
        <v>27</v>
      </c>
      <c r="J60" s="6">
        <f>IFERROR(parse!J60,"")</f>
        <v>195</v>
      </c>
      <c r="K60" s="6" t="str">
        <f>IFERROR(parse!K60,"")</f>
        <v>פריקה וטעינה רציפה לכלי רכב המוגדרים ברשיונם "משא", "מסחרי" ו-"אחוד" בימי א' עד ה' מ-09:00 עד 15:00 רכב חונה בניגוד לחוק יגרר ביתר הימים והשעות מותרת החניה לכל סוגי הרכב</v>
      </c>
      <c r="L60" s="6">
        <f>IFERROR(parse!L60,"")</f>
        <v>75</v>
      </c>
      <c r="M60" s="6">
        <f>IFERROR(parse!M60,"")</f>
        <v>88</v>
      </c>
      <c r="N60" s="6" t="str">
        <f>IFERROR(parse!N60,"")</f>
        <v>09:00</v>
      </c>
      <c r="O60" s="6">
        <f>IFERROR(parse!O60,"")</f>
        <v>97</v>
      </c>
      <c r="P60" s="6" t="str">
        <f>IFERROR(parse!P60,"")</f>
        <v>15:00</v>
      </c>
      <c r="Q60" s="6">
        <f>IFERROR(parse!Q60,"")</f>
        <v>169</v>
      </c>
      <c r="R60" s="6" t="str">
        <f>IFERROR(parse!R60,"")</f>
        <v>00 רכב חונה בניגוד לחוק יגרר ביתר הימים והשעות מותרת החניה לכל סוגי הרכב</v>
      </c>
      <c r="S60" s="6" t="str">
        <f>IFERROR(parse!S60,"")</f>
        <v/>
      </c>
      <c r="T60" s="6" t="str">
        <f>IFERROR(parse!T60,"")</f>
        <v/>
      </c>
      <c r="U60" s="6" t="str">
        <f>IFERROR(parse!U60,"")</f>
        <v/>
      </c>
      <c r="V60" s="6" t="str">
        <f>IFERROR(parse!V60,"")</f>
        <v/>
      </c>
      <c r="W60" s="6" t="str">
        <f>IFERROR(parse!W60,"")</f>
        <v/>
      </c>
      <c r="X60" s="6" t="str">
        <f>IFERROR(parse!X60,"")</f>
        <v/>
      </c>
      <c r="Y60" s="6" t="str">
        <f>IFERROR(parse!Y60,"")</f>
        <v/>
      </c>
      <c r="Z60" s="6" t="str">
        <f>IFERROR(parse!Z60,"")</f>
        <v/>
      </c>
      <c r="AA60" s="6" t="str">
        <f>IFERROR(parse!AA60,"")</f>
        <v/>
      </c>
      <c r="AB60" s="6">
        <f>IFERROR(parse!AB60,"")</f>
        <v>169</v>
      </c>
      <c r="AC60" s="6" t="str">
        <f>IFERROR(parse!AC60,"")</f>
        <v/>
      </c>
      <c r="AD60" s="6" t="str">
        <f>IFERROR(parse!AD60,"")</f>
        <v/>
      </c>
      <c r="AE60" s="6" t="str">
        <f>IFERROR(parse!AE60,"")</f>
        <v/>
      </c>
      <c r="AF60" s="6" t="str">
        <f>IFERROR(parse!AF60,"")</f>
        <v/>
      </c>
      <c r="AG60" s="6" t="str">
        <f>IFERROR(parse!AG60,"")</f>
        <v/>
      </c>
      <c r="AH60" s="6">
        <f>IFERROR(parse!AH60,"")</f>
        <v>0</v>
      </c>
      <c r="AI60" s="6">
        <f>IFERROR(parse!AI60,"")</f>
        <v>167</v>
      </c>
      <c r="AJ60" s="6" t="str">
        <f>IFERROR(parse!AJ60,"")</f>
        <v>כב</v>
      </c>
      <c r="AK60" s="6" t="str">
        <f>IFERROR(parse!AK60,"")</f>
        <v/>
      </c>
      <c r="AL60" s="6" t="str">
        <f>IFERROR(parse!AL60,"")</f>
        <v/>
      </c>
      <c r="AM60" s="6" t="str">
        <f>IFERROR(parse!AM60,"")</f>
        <v/>
      </c>
      <c r="AN60" s="6" t="str">
        <f>IFERROR(parse!AN60,"")</f>
        <v/>
      </c>
      <c r="AO60" s="6" t="str">
        <f>IFERROR(parse!AO60,"")</f>
        <v/>
      </c>
      <c r="AP60" s="6">
        <f>IFERROR(parse!AP60,"")</f>
        <v>2</v>
      </c>
      <c r="AQ60" s="6" t="str">
        <f>IFERROR(parse!AQ60,"")</f>
        <v/>
      </c>
      <c r="AR60" s="6" t="str">
        <f>IFERROR(parse!AR60,"")</f>
        <v/>
      </c>
      <c r="AS60" s="6" t="str">
        <f>IFERROR(parse!AS60,"")</f>
        <v/>
      </c>
      <c r="AT60" s="6" t="str">
        <f>IFERROR(parse!AT60,"")</f>
        <v/>
      </c>
      <c r="AU60" s="6" t="str">
        <f>IFERROR(parse!AU60,"")</f>
        <v/>
      </c>
      <c r="AV60" s="12">
        <f>IFERROR(VLOOKUP(K60,'prika 24h list'!A:B,2,FALSE),0)</f>
        <v>0</v>
      </c>
    </row>
    <row r="61" spans="1:48" ht="57.6" x14ac:dyDescent="0.3">
      <c r="A61" s="1" t="s">
        <v>61</v>
      </c>
      <c r="B61" s="1">
        <v>1053277</v>
      </c>
      <c r="C61" s="16" t="s">
        <v>718</v>
      </c>
      <c r="D61" s="6" t="e">
        <f t="shared" si="0"/>
        <v>#VALUE!</v>
      </c>
      <c r="E61" s="6" t="e">
        <f t="shared" si="1"/>
        <v>#VALUE!</v>
      </c>
      <c r="F61" s="6" t="e">
        <f t="shared" si="2"/>
        <v>#VALUE!</v>
      </c>
      <c r="G61" s="6" t="e">
        <f t="shared" si="3"/>
        <v>#VALUE!</v>
      </c>
      <c r="H61" s="14" t="str">
        <f>IFERROR(parse!H61,"")</f>
        <v/>
      </c>
      <c r="I61" s="6">
        <f>IFERROR(parse!I61,"")</f>
        <v>14</v>
      </c>
      <c r="J61" s="6">
        <f>IFERROR(parse!J61,"")</f>
        <v>186</v>
      </c>
      <c r="K61" s="6" t="str">
        <f>IFERROR(parse!K61,"")</f>
        <v>פריקה וטעינה לכלי רכב המוגדרים ברישיונם "מסחרי", "משא" ו-"אחוד בלבד בימים א' עד ה משעה 08:00 עד 17:00 רכב חונה בניגוד לחוק - יגרר בשאר הימים והשעות החניה מותרת לכל סוגי הרכב</v>
      </c>
      <c r="L61" s="6" t="str">
        <f>IFERROR(parse!L61,"")</f>
        <v/>
      </c>
      <c r="M61" s="6" t="str">
        <f>IFERROR(parse!M61,"")</f>
        <v/>
      </c>
      <c r="N61" s="6" t="str">
        <f>IFERROR(parse!N61,"")</f>
        <v/>
      </c>
      <c r="O61" s="6" t="str">
        <f>IFERROR(parse!O61,"")</f>
        <v/>
      </c>
      <c r="P61" s="6" t="str">
        <f>IFERROR(parse!P61,"")</f>
        <v/>
      </c>
      <c r="Q61" s="6">
        <f>IFERROR(parse!Q61,"")</f>
        <v>173</v>
      </c>
      <c r="R61" s="6" t="str">
        <f>IFERROR(parse!R61,"")</f>
        <v/>
      </c>
      <c r="S61" s="6" t="str">
        <f>IFERROR(parse!S61,"")</f>
        <v/>
      </c>
      <c r="T61" s="6" t="str">
        <f>IFERROR(parse!T61,"")</f>
        <v/>
      </c>
      <c r="U61" s="6" t="str">
        <f>IFERROR(parse!U61,"")</f>
        <v/>
      </c>
      <c r="V61" s="6" t="str">
        <f>IFERROR(parse!V61,"")</f>
        <v/>
      </c>
      <c r="W61" s="6" t="str">
        <f>IFERROR(parse!W61,"")</f>
        <v/>
      </c>
      <c r="X61" s="6" t="str">
        <f>IFERROR(parse!X61,"")</f>
        <v/>
      </c>
      <c r="Y61" s="6" t="str">
        <f>IFERROR(parse!Y61,"")</f>
        <v/>
      </c>
      <c r="Z61" s="6" t="str">
        <f>IFERROR(parse!Z61,"")</f>
        <v/>
      </c>
      <c r="AA61" s="6" t="str">
        <f>IFERROR(parse!AA61,"")</f>
        <v/>
      </c>
      <c r="AB61" s="6">
        <f>IFERROR(parse!AB61,"")</f>
        <v>173</v>
      </c>
      <c r="AC61" s="6" t="str">
        <f>IFERROR(parse!AC61,"")</f>
        <v/>
      </c>
      <c r="AD61" s="6" t="str">
        <f>IFERROR(parse!AD61,"")</f>
        <v/>
      </c>
      <c r="AE61" s="6" t="str">
        <f>IFERROR(parse!AE61,"")</f>
        <v/>
      </c>
      <c r="AF61" s="6" t="str">
        <f>IFERROR(parse!AF61,"")</f>
        <v/>
      </c>
      <c r="AG61" s="6" t="str">
        <f>IFERROR(parse!AG61,"")</f>
        <v/>
      </c>
      <c r="AH61" s="6">
        <f>IFERROR(parse!AH61,"")</f>
        <v>0</v>
      </c>
      <c r="AI61" s="6">
        <f>IFERROR(parse!AI61,"")</f>
        <v>171</v>
      </c>
      <c r="AJ61" s="6" t="str">
        <f>IFERROR(parse!AJ61,"")</f>
        <v>כב</v>
      </c>
      <c r="AK61" s="6" t="str">
        <f>IFERROR(parse!AK61,"")</f>
        <v/>
      </c>
      <c r="AL61" s="6" t="str">
        <f>IFERROR(parse!AL61,"")</f>
        <v/>
      </c>
      <c r="AM61" s="6" t="str">
        <f>IFERROR(parse!AM61,"")</f>
        <v/>
      </c>
      <c r="AN61" s="6" t="str">
        <f>IFERROR(parse!AN61,"")</f>
        <v/>
      </c>
      <c r="AO61" s="6" t="str">
        <f>IFERROR(parse!AO61,"")</f>
        <v/>
      </c>
      <c r="AP61" s="6">
        <f>IFERROR(parse!AP61,"")</f>
        <v>2</v>
      </c>
      <c r="AQ61" s="6" t="str">
        <f>IFERROR(parse!AQ61,"")</f>
        <v/>
      </c>
      <c r="AR61" s="6" t="str">
        <f>IFERROR(parse!AR61,"")</f>
        <v/>
      </c>
      <c r="AS61" s="6" t="str">
        <f>IFERROR(parse!AS61,"")</f>
        <v/>
      </c>
      <c r="AT61" s="6" t="str">
        <f>IFERROR(parse!AT61,"")</f>
        <v/>
      </c>
      <c r="AU61" s="6" t="str">
        <f>IFERROR(parse!AU61,"")</f>
        <v/>
      </c>
      <c r="AV61" s="12">
        <f>IFERROR(VLOOKUP(K61,'prika 24h list'!A:B,2,FALSE),0)</f>
        <v>0</v>
      </c>
    </row>
    <row r="62" spans="1:48" ht="158.4" x14ac:dyDescent="0.3">
      <c r="A62" s="1" t="s">
        <v>62</v>
      </c>
      <c r="B62" s="1">
        <v>1053383</v>
      </c>
      <c r="C62" s="16" t="s">
        <v>719</v>
      </c>
      <c r="D62" s="6">
        <f t="shared" si="0"/>
        <v>17</v>
      </c>
      <c r="E62" s="6" t="str">
        <f t="shared" si="1"/>
        <v>קף 11</v>
      </c>
      <c r="F62" s="6">
        <f t="shared" si="2"/>
        <v>3</v>
      </c>
      <c r="G62" s="6">
        <f t="shared" si="3"/>
        <v>5</v>
      </c>
      <c r="H62" s="14">
        <f>IFERROR(parse!H62,"")</f>
        <v>11</v>
      </c>
      <c r="I62" s="6">
        <f>IFERROR(parse!I62,"")</f>
        <v>27</v>
      </c>
      <c r="J62" s="6">
        <f>IFERROR(parse!J62,"")</f>
        <v>204</v>
      </c>
      <c r="K62" s="6" t="str">
        <f>IFERROR(parse!K62,"")</f>
        <v>פריקה וטעינה רציפה לכלי רכב המוגדרים ברשיונם "משא", "מסחרי", ו"אחוד" בלבד בימים א' עד ו' משעה 08:00 עד 17:00 רכב חונה בניגוד לחוק יגרר החניה מותרת לכל סוגי הרכב בשאר הימים והשעות</v>
      </c>
      <c r="L62" s="6" t="str">
        <f>IFERROR(parse!L62,"")</f>
        <v/>
      </c>
      <c r="M62" s="6" t="str">
        <f>IFERROR(parse!M62,"")</f>
        <v/>
      </c>
      <c r="N62" s="6" t="str">
        <f>IFERROR(parse!N62,"")</f>
        <v/>
      </c>
      <c r="O62" s="6" t="str">
        <f>IFERROR(parse!O62,"")</f>
        <v/>
      </c>
      <c r="P62" s="6" t="str">
        <f>IFERROR(parse!P62,"")</f>
        <v/>
      </c>
      <c r="Q62" s="6">
        <f>IFERROR(parse!Q62,"")</f>
        <v>178</v>
      </c>
      <c r="R62" s="6" t="str">
        <f>IFERROR(parse!R62,"")</f>
        <v/>
      </c>
      <c r="S62" s="6" t="str">
        <f>IFERROR(parse!S62,"")</f>
        <v/>
      </c>
      <c r="T62" s="6" t="str">
        <f>IFERROR(parse!T62,"")</f>
        <v/>
      </c>
      <c r="U62" s="6" t="str">
        <f>IFERROR(parse!U62,"")</f>
        <v/>
      </c>
      <c r="V62" s="6" t="str">
        <f>IFERROR(parse!V62,"")</f>
        <v/>
      </c>
      <c r="W62" s="6">
        <f>IFERROR(parse!W62,"")</f>
        <v>81</v>
      </c>
      <c r="X62" s="6">
        <f>IFERROR(parse!X62,"")</f>
        <v>97</v>
      </c>
      <c r="Y62" s="6" t="str">
        <f>IFERROR(parse!Y62,"")</f>
        <v>08:00</v>
      </c>
      <c r="Z62" s="6">
        <f>IFERROR(parse!Z62,"")</f>
        <v>106</v>
      </c>
      <c r="AA62" s="6" t="str">
        <f>IFERROR(parse!AA62,"")</f>
        <v>17:00</v>
      </c>
      <c r="AB62" s="6">
        <f>IFERROR(parse!AB62,"")</f>
        <v>178</v>
      </c>
      <c r="AC62" s="6" t="str">
        <f>IFERROR(parse!AC62,"")</f>
        <v>00 רכב חונה בניגוד לחוק יגרר החניה מותרת לכל סוגי הרכב בשאר הימים והשעות</v>
      </c>
      <c r="AD62" s="6" t="str">
        <f>IFERROR(parse!AD62,"")</f>
        <v/>
      </c>
      <c r="AE62" s="6" t="str">
        <f>IFERROR(parse!AE62,"")</f>
        <v/>
      </c>
      <c r="AF62" s="6" t="str">
        <f>IFERROR(parse!AF62,"")</f>
        <v/>
      </c>
      <c r="AG62" s="6" t="str">
        <f>IFERROR(parse!AG62,"")</f>
        <v/>
      </c>
      <c r="AH62" s="6">
        <f>IFERROR(parse!AH62,"")</f>
        <v>0</v>
      </c>
      <c r="AI62" s="6">
        <f>IFERROR(parse!AI62,"")</f>
        <v>176</v>
      </c>
      <c r="AJ62" s="6" t="str">
        <f>IFERROR(parse!AJ62,"")</f>
        <v>ות</v>
      </c>
      <c r="AK62" s="6" t="str">
        <f>IFERROR(parse!AK62,"")</f>
        <v/>
      </c>
      <c r="AL62" s="6" t="str">
        <f>IFERROR(parse!AL62,"")</f>
        <v/>
      </c>
      <c r="AM62" s="6" t="str">
        <f>IFERROR(parse!AM62,"")</f>
        <v/>
      </c>
      <c r="AN62" s="6" t="str">
        <f>IFERROR(parse!AN62,"")</f>
        <v/>
      </c>
      <c r="AO62" s="6" t="str">
        <f>IFERROR(parse!AO62,"")</f>
        <v/>
      </c>
      <c r="AP62" s="6">
        <f>IFERROR(parse!AP62,"")</f>
        <v>2</v>
      </c>
      <c r="AQ62" s="6" t="str">
        <f>IFERROR(parse!AQ62,"")</f>
        <v/>
      </c>
      <c r="AR62" s="6" t="str">
        <f>IFERROR(parse!AR62,"")</f>
        <v/>
      </c>
      <c r="AS62" s="6" t="str">
        <f>IFERROR(parse!AS62,"")</f>
        <v/>
      </c>
      <c r="AT62" s="6" t="str">
        <f>IFERROR(parse!AT62,"")</f>
        <v/>
      </c>
      <c r="AU62" s="6" t="str">
        <f>IFERROR(parse!AU62,"")</f>
        <v/>
      </c>
      <c r="AV62" s="12">
        <f>IFERROR(VLOOKUP(K62,'prika 24h list'!A:B,2,FALSE),0)</f>
        <v>0</v>
      </c>
    </row>
    <row r="63" spans="1:48" ht="28.8" x14ac:dyDescent="0.3">
      <c r="A63" s="1" t="s">
        <v>63</v>
      </c>
      <c r="B63" s="1">
        <v>1053460</v>
      </c>
      <c r="C63" s="16" t="s">
        <v>720</v>
      </c>
      <c r="D63" s="6" t="e">
        <f t="shared" si="0"/>
        <v>#VALUE!</v>
      </c>
      <c r="E63" s="6" t="e">
        <f t="shared" si="1"/>
        <v>#VALUE!</v>
      </c>
      <c r="F63" s="6" t="e">
        <f t="shared" si="2"/>
        <v>#VALUE!</v>
      </c>
      <c r="G63" s="6" t="e">
        <f t="shared" si="3"/>
        <v>#VALUE!</v>
      </c>
      <c r="H63" s="14" t="str">
        <f>IFERROR(parse!H63,"")</f>
        <v/>
      </c>
      <c r="I63" s="6">
        <f>IFERROR(parse!I63,"")</f>
        <v>94</v>
      </c>
      <c r="J63" s="6">
        <f>IFERROR(parse!J63,"")</f>
        <v>111</v>
      </c>
      <c r="K63" s="6" t="str">
        <f>IFERROR(parse!K63,"")</f>
        <v>פריקה וטעינה מותרת</v>
      </c>
      <c r="L63" s="6" t="str">
        <f>IFERROR(parse!L63,"")</f>
        <v/>
      </c>
      <c r="M63" s="6" t="str">
        <f>IFERROR(parse!M63,"")</f>
        <v/>
      </c>
      <c r="N63" s="6" t="str">
        <f>IFERROR(parse!N63,"")</f>
        <v/>
      </c>
      <c r="O63" s="6" t="str">
        <f>IFERROR(parse!O63,"")</f>
        <v/>
      </c>
      <c r="P63" s="6" t="str">
        <f>IFERROR(parse!P63,"")</f>
        <v/>
      </c>
      <c r="Q63" s="6">
        <f>IFERROR(parse!Q63,"")</f>
        <v>18</v>
      </c>
      <c r="R63" s="6" t="str">
        <f>IFERROR(parse!R63,"")</f>
        <v/>
      </c>
      <c r="S63" s="6" t="str">
        <f>IFERROR(parse!S63,"")</f>
        <v/>
      </c>
      <c r="T63" s="6" t="str">
        <f>IFERROR(parse!T63,"")</f>
        <v/>
      </c>
      <c r="U63" s="6" t="str">
        <f>IFERROR(parse!U63,"")</f>
        <v/>
      </c>
      <c r="V63" s="6" t="str">
        <f>IFERROR(parse!V63,"")</f>
        <v/>
      </c>
      <c r="W63" s="6" t="str">
        <f>IFERROR(parse!W63,"")</f>
        <v/>
      </c>
      <c r="X63" s="6" t="str">
        <f>IFERROR(parse!X63,"")</f>
        <v/>
      </c>
      <c r="Y63" s="6" t="str">
        <f>IFERROR(parse!Y63,"")</f>
        <v/>
      </c>
      <c r="Z63" s="6" t="str">
        <f>IFERROR(parse!Z63,"")</f>
        <v/>
      </c>
      <c r="AA63" s="6" t="str">
        <f>IFERROR(parse!AA63,"")</f>
        <v/>
      </c>
      <c r="AB63" s="6">
        <f>IFERROR(parse!AB63,"")</f>
        <v>18</v>
      </c>
      <c r="AC63" s="6" t="str">
        <f>IFERROR(parse!AC63,"")</f>
        <v/>
      </c>
      <c r="AD63" s="6" t="str">
        <f>IFERROR(parse!AD63,"")</f>
        <v/>
      </c>
      <c r="AE63" s="6" t="str">
        <f>IFERROR(parse!AE63,"")</f>
        <v/>
      </c>
      <c r="AF63" s="6" t="str">
        <f>IFERROR(parse!AF63,"")</f>
        <v/>
      </c>
      <c r="AG63" s="6" t="str">
        <f>IFERROR(parse!AG63,"")</f>
        <v/>
      </c>
      <c r="AH63" s="6">
        <f>IFERROR(parse!AH63,"")</f>
        <v>0</v>
      </c>
      <c r="AI63" s="6">
        <f>IFERROR(parse!AI63,"")</f>
        <v>16</v>
      </c>
      <c r="AJ63" s="6" t="str">
        <f>IFERROR(parse!AJ63,"")</f>
        <v>רת</v>
      </c>
      <c r="AK63" s="6" t="str">
        <f>IFERROR(parse!AK63,"")</f>
        <v/>
      </c>
      <c r="AL63" s="6" t="str">
        <f>IFERROR(parse!AL63,"")</f>
        <v/>
      </c>
      <c r="AM63" s="6" t="str">
        <f>IFERROR(parse!AM63,"")</f>
        <v/>
      </c>
      <c r="AN63" s="6" t="str">
        <f>IFERROR(parse!AN63,"")</f>
        <v/>
      </c>
      <c r="AO63" s="6" t="str">
        <f>IFERROR(parse!AO63,"")</f>
        <v/>
      </c>
      <c r="AP63" s="6">
        <f>IFERROR(parse!AP63,"")</f>
        <v>2</v>
      </c>
      <c r="AQ63" s="6" t="str">
        <f>IFERROR(parse!AQ63,"")</f>
        <v/>
      </c>
      <c r="AR63" s="6" t="str">
        <f>IFERROR(parse!AR63,"")</f>
        <v/>
      </c>
      <c r="AS63" s="6" t="str">
        <f>IFERROR(parse!AS63,"")</f>
        <v/>
      </c>
      <c r="AT63" s="6" t="str">
        <f>IFERROR(parse!AT63,"")</f>
        <v/>
      </c>
      <c r="AU63" s="6" t="str">
        <f>IFERROR(parse!AU63,"")</f>
        <v/>
      </c>
      <c r="AV63" s="12">
        <f>IFERROR(VLOOKUP(K63,'prika 24h list'!A:B,2,FALSE),0)</f>
        <v>24</v>
      </c>
    </row>
    <row r="64" spans="1:48" ht="28.8" x14ac:dyDescent="0.3">
      <c r="A64" s="1" t="s">
        <v>64</v>
      </c>
      <c r="B64" s="1">
        <v>1053637</v>
      </c>
      <c r="C64" s="16" t="s">
        <v>721</v>
      </c>
      <c r="D64" s="6" t="e">
        <f t="shared" si="0"/>
        <v>#VALUE!</v>
      </c>
      <c r="E64" s="6" t="e">
        <f t="shared" si="1"/>
        <v>#VALUE!</v>
      </c>
      <c r="F64" s="6" t="e">
        <f t="shared" si="2"/>
        <v>#VALUE!</v>
      </c>
      <c r="G64" s="6" t="e">
        <f t="shared" si="3"/>
        <v>#VALUE!</v>
      </c>
      <c r="H64" s="14" t="str">
        <f>IFERROR(parse!H64,"")</f>
        <v/>
      </c>
      <c r="I64" s="6">
        <f>IFERROR(parse!I64,"")</f>
        <v>73</v>
      </c>
      <c r="J64" s="6">
        <f>IFERROR(parse!J64,"")</f>
        <v>90</v>
      </c>
      <c r="K64" s="6" t="str">
        <f>IFERROR(parse!K64,"")</f>
        <v>פריקה וטעינה מותרת</v>
      </c>
      <c r="L64" s="6" t="str">
        <f>IFERROR(parse!L64,"")</f>
        <v/>
      </c>
      <c r="M64" s="6" t="str">
        <f>IFERROR(parse!M64,"")</f>
        <v/>
      </c>
      <c r="N64" s="6" t="str">
        <f>IFERROR(parse!N64,"")</f>
        <v/>
      </c>
      <c r="O64" s="6" t="str">
        <f>IFERROR(parse!O64,"")</f>
        <v/>
      </c>
      <c r="P64" s="6" t="str">
        <f>IFERROR(parse!P64,"")</f>
        <v/>
      </c>
      <c r="Q64" s="6">
        <f>IFERROR(parse!Q64,"")</f>
        <v>18</v>
      </c>
      <c r="R64" s="6" t="str">
        <f>IFERROR(parse!R64,"")</f>
        <v/>
      </c>
      <c r="S64" s="6" t="str">
        <f>IFERROR(parse!S64,"")</f>
        <v/>
      </c>
      <c r="T64" s="6" t="str">
        <f>IFERROR(parse!T64,"")</f>
        <v/>
      </c>
      <c r="U64" s="6" t="str">
        <f>IFERROR(parse!U64,"")</f>
        <v/>
      </c>
      <c r="V64" s="6" t="str">
        <f>IFERROR(parse!V64,"")</f>
        <v/>
      </c>
      <c r="W64" s="6" t="str">
        <f>IFERROR(parse!W64,"")</f>
        <v/>
      </c>
      <c r="X64" s="6" t="str">
        <f>IFERROR(parse!X64,"")</f>
        <v/>
      </c>
      <c r="Y64" s="6" t="str">
        <f>IFERROR(parse!Y64,"")</f>
        <v/>
      </c>
      <c r="Z64" s="6" t="str">
        <f>IFERROR(parse!Z64,"")</f>
        <v/>
      </c>
      <c r="AA64" s="6" t="str">
        <f>IFERROR(parse!AA64,"")</f>
        <v/>
      </c>
      <c r="AB64" s="6">
        <f>IFERROR(parse!AB64,"")</f>
        <v>18</v>
      </c>
      <c r="AC64" s="6" t="str">
        <f>IFERROR(parse!AC64,"")</f>
        <v/>
      </c>
      <c r="AD64" s="6" t="str">
        <f>IFERROR(parse!AD64,"")</f>
        <v/>
      </c>
      <c r="AE64" s="6" t="str">
        <f>IFERROR(parse!AE64,"")</f>
        <v/>
      </c>
      <c r="AF64" s="6" t="str">
        <f>IFERROR(parse!AF64,"")</f>
        <v/>
      </c>
      <c r="AG64" s="6" t="str">
        <f>IFERROR(parse!AG64,"")</f>
        <v/>
      </c>
      <c r="AH64" s="6">
        <f>IFERROR(parse!AH64,"")</f>
        <v>0</v>
      </c>
      <c r="AI64" s="6">
        <f>IFERROR(parse!AI64,"")</f>
        <v>16</v>
      </c>
      <c r="AJ64" s="6" t="str">
        <f>IFERROR(parse!AJ64,"")</f>
        <v>רת</v>
      </c>
      <c r="AK64" s="6" t="str">
        <f>IFERROR(parse!AK64,"")</f>
        <v/>
      </c>
      <c r="AL64" s="6" t="str">
        <f>IFERROR(parse!AL64,"")</f>
        <v/>
      </c>
      <c r="AM64" s="6" t="str">
        <f>IFERROR(parse!AM64,"")</f>
        <v/>
      </c>
      <c r="AN64" s="6" t="str">
        <f>IFERROR(parse!AN64,"")</f>
        <v/>
      </c>
      <c r="AO64" s="6" t="str">
        <f>IFERROR(parse!AO64,"")</f>
        <v/>
      </c>
      <c r="AP64" s="6">
        <f>IFERROR(parse!AP64,"")</f>
        <v>2</v>
      </c>
      <c r="AQ64" s="6" t="str">
        <f>IFERROR(parse!AQ64,"")</f>
        <v/>
      </c>
      <c r="AR64" s="6" t="str">
        <f>IFERROR(parse!AR64,"")</f>
        <v/>
      </c>
      <c r="AS64" s="6" t="str">
        <f>IFERROR(parse!AS64,"")</f>
        <v/>
      </c>
      <c r="AT64" s="6" t="str">
        <f>IFERROR(parse!AT64,"")</f>
        <v/>
      </c>
      <c r="AU64" s="6" t="str">
        <f>IFERROR(parse!AU64,"")</f>
        <v/>
      </c>
      <c r="AV64" s="12">
        <f>IFERROR(VLOOKUP(K64,'prika 24h list'!A:B,2,FALSE),0)</f>
        <v>24</v>
      </c>
    </row>
    <row r="65" spans="1:48" ht="28.8" x14ac:dyDescent="0.3">
      <c r="A65" s="1" t="s">
        <v>65</v>
      </c>
      <c r="B65" s="1">
        <v>1053724</v>
      </c>
      <c r="C65" s="16" t="s">
        <v>722</v>
      </c>
      <c r="D65" s="6">
        <f t="shared" si="0"/>
        <v>97</v>
      </c>
      <c r="E65" s="6" t="str">
        <f t="shared" si="1"/>
        <v>רת 12</v>
      </c>
      <c r="F65" s="6">
        <f t="shared" si="2"/>
        <v>3</v>
      </c>
      <c r="G65" s="6">
        <f t="shared" si="3"/>
        <v>5</v>
      </c>
      <c r="H65" s="14">
        <f>IFERROR(parse!H65,"")</f>
        <v>12</v>
      </c>
      <c r="I65" s="6">
        <f>IFERROR(parse!I65,"")</f>
        <v>75</v>
      </c>
      <c r="J65" s="6">
        <f>IFERROR(parse!J65,"")</f>
        <v>99</v>
      </c>
      <c r="K65" s="6" t="str">
        <f>IFERROR(parse!K65,"")</f>
        <v>פריקה וטעינה מותרת 12 מטר</v>
      </c>
      <c r="L65" s="6" t="str">
        <f>IFERROR(parse!L65,"")</f>
        <v/>
      </c>
      <c r="M65" s="6" t="str">
        <f>IFERROR(parse!M65,"")</f>
        <v/>
      </c>
      <c r="N65" s="6" t="str">
        <f>IFERROR(parse!N65,"")</f>
        <v/>
      </c>
      <c r="O65" s="6" t="str">
        <f>IFERROR(parse!O65,"")</f>
        <v/>
      </c>
      <c r="P65" s="6" t="str">
        <f>IFERROR(parse!P65,"")</f>
        <v/>
      </c>
      <c r="Q65" s="6">
        <f>IFERROR(parse!Q65,"")</f>
        <v>25</v>
      </c>
      <c r="R65" s="6" t="str">
        <f>IFERROR(parse!R65,"")</f>
        <v/>
      </c>
      <c r="S65" s="6" t="str">
        <f>IFERROR(parse!S65,"")</f>
        <v/>
      </c>
      <c r="T65" s="6" t="str">
        <f>IFERROR(parse!T65,"")</f>
        <v/>
      </c>
      <c r="U65" s="6" t="str">
        <f>IFERROR(parse!U65,"")</f>
        <v/>
      </c>
      <c r="V65" s="6" t="str">
        <f>IFERROR(parse!V65,"")</f>
        <v/>
      </c>
      <c r="W65" s="6" t="str">
        <f>IFERROR(parse!W65,"")</f>
        <v/>
      </c>
      <c r="X65" s="6" t="str">
        <f>IFERROR(parse!X65,"")</f>
        <v/>
      </c>
      <c r="Y65" s="6" t="str">
        <f>IFERROR(parse!Y65,"")</f>
        <v/>
      </c>
      <c r="Z65" s="6" t="str">
        <f>IFERROR(parse!Z65,"")</f>
        <v/>
      </c>
      <c r="AA65" s="6" t="str">
        <f>IFERROR(parse!AA65,"")</f>
        <v/>
      </c>
      <c r="AB65" s="6">
        <f>IFERROR(parse!AB65,"")</f>
        <v>25</v>
      </c>
      <c r="AC65" s="6" t="str">
        <f>IFERROR(parse!AC65,"")</f>
        <v/>
      </c>
      <c r="AD65" s="6" t="str">
        <f>IFERROR(parse!AD65,"")</f>
        <v/>
      </c>
      <c r="AE65" s="6" t="str">
        <f>IFERROR(parse!AE65,"")</f>
        <v/>
      </c>
      <c r="AF65" s="6" t="str">
        <f>IFERROR(parse!AF65,"")</f>
        <v/>
      </c>
      <c r="AG65" s="6" t="str">
        <f>IFERROR(parse!AG65,"")</f>
        <v/>
      </c>
      <c r="AH65" s="6">
        <f>IFERROR(parse!AH65,"")</f>
        <v>0</v>
      </c>
      <c r="AI65" s="6">
        <f>IFERROR(parse!AI65,"")</f>
        <v>23</v>
      </c>
      <c r="AJ65" s="6" t="str">
        <f>IFERROR(parse!AJ65,"")</f>
        <v>טר</v>
      </c>
      <c r="AK65" s="6" t="str">
        <f>IFERROR(parse!AK65,"")</f>
        <v/>
      </c>
      <c r="AL65" s="6" t="str">
        <f>IFERROR(parse!AL65,"")</f>
        <v/>
      </c>
      <c r="AM65" s="6" t="str">
        <f>IFERROR(parse!AM65,"")</f>
        <v/>
      </c>
      <c r="AN65" s="6" t="str">
        <f>IFERROR(parse!AN65,"")</f>
        <v/>
      </c>
      <c r="AO65" s="6" t="str">
        <f>IFERROR(parse!AO65,"")</f>
        <v/>
      </c>
      <c r="AP65" s="6">
        <f>IFERROR(parse!AP65,"")</f>
        <v>2</v>
      </c>
      <c r="AQ65" s="6" t="str">
        <f>IFERROR(parse!AQ65,"")</f>
        <v/>
      </c>
      <c r="AR65" s="6" t="str">
        <f>IFERROR(parse!AR65,"")</f>
        <v/>
      </c>
      <c r="AS65" s="6" t="str">
        <f>IFERROR(parse!AS65,"")</f>
        <v/>
      </c>
      <c r="AT65" s="6" t="str">
        <f>IFERROR(parse!AT65,"")</f>
        <v/>
      </c>
      <c r="AU65" s="6" t="str">
        <f>IFERROR(parse!AU65,"")</f>
        <v/>
      </c>
      <c r="AV65" s="12">
        <f>IFERROR(VLOOKUP(K65,'prika 24h list'!A:B,2,FALSE),0)</f>
        <v>0</v>
      </c>
    </row>
    <row r="66" spans="1:48" ht="28.8" x14ac:dyDescent="0.3">
      <c r="A66" s="1" t="s">
        <v>66</v>
      </c>
      <c r="B66" s="1">
        <v>1053784</v>
      </c>
      <c r="C66" s="16" t="s">
        <v>723</v>
      </c>
      <c r="D66" s="6">
        <f t="shared" si="0"/>
        <v>11</v>
      </c>
      <c r="E66" s="6" t="str">
        <f t="shared" si="1"/>
        <v>__ 12</v>
      </c>
      <c r="F66" s="6">
        <f t="shared" si="2"/>
        <v>3</v>
      </c>
      <c r="G66" s="6">
        <f t="shared" si="3"/>
        <v>5</v>
      </c>
      <c r="H66" s="14">
        <f>IFERROR(parse!H66,"")</f>
        <v>12</v>
      </c>
      <c r="I66" s="6">
        <f>IFERROR(parse!I66,"")</f>
        <v>50</v>
      </c>
      <c r="J66" s="6">
        <f>IFERROR(parse!J66,"")</f>
        <v>67</v>
      </c>
      <c r="K66" s="6" t="str">
        <f>IFERROR(parse!K66,"")</f>
        <v>פריקה וטעינה מותרת</v>
      </c>
      <c r="L66" s="6" t="str">
        <f>IFERROR(parse!L66,"")</f>
        <v/>
      </c>
      <c r="M66" s="6" t="str">
        <f>IFERROR(parse!M66,"")</f>
        <v/>
      </c>
      <c r="N66" s="6" t="str">
        <f>IFERROR(parse!N66,"")</f>
        <v/>
      </c>
      <c r="O66" s="6" t="str">
        <f>IFERROR(parse!O66,"")</f>
        <v/>
      </c>
      <c r="P66" s="6" t="str">
        <f>IFERROR(parse!P66,"")</f>
        <v/>
      </c>
      <c r="Q66" s="6">
        <f>IFERROR(parse!Q66,"")</f>
        <v>18</v>
      </c>
      <c r="R66" s="6" t="str">
        <f>IFERROR(parse!R66,"")</f>
        <v/>
      </c>
      <c r="S66" s="6" t="str">
        <f>IFERROR(parse!S66,"")</f>
        <v/>
      </c>
      <c r="T66" s="6" t="str">
        <f>IFERROR(parse!T66,"")</f>
        <v/>
      </c>
      <c r="U66" s="6" t="str">
        <f>IFERROR(parse!U66,"")</f>
        <v/>
      </c>
      <c r="V66" s="6" t="str">
        <f>IFERROR(parse!V66,"")</f>
        <v/>
      </c>
      <c r="W66" s="6" t="str">
        <f>IFERROR(parse!W66,"")</f>
        <v/>
      </c>
      <c r="X66" s="6" t="str">
        <f>IFERROR(parse!X66,"")</f>
        <v/>
      </c>
      <c r="Y66" s="6" t="str">
        <f>IFERROR(parse!Y66,"")</f>
        <v/>
      </c>
      <c r="Z66" s="6" t="str">
        <f>IFERROR(parse!Z66,"")</f>
        <v/>
      </c>
      <c r="AA66" s="6" t="str">
        <f>IFERROR(parse!AA66,"")</f>
        <v/>
      </c>
      <c r="AB66" s="6">
        <f>IFERROR(parse!AB66,"")</f>
        <v>18</v>
      </c>
      <c r="AC66" s="6" t="str">
        <f>IFERROR(parse!AC66,"")</f>
        <v/>
      </c>
      <c r="AD66" s="6" t="str">
        <f>IFERROR(parse!AD66,"")</f>
        <v/>
      </c>
      <c r="AE66" s="6" t="str">
        <f>IFERROR(parse!AE66,"")</f>
        <v/>
      </c>
      <c r="AF66" s="6" t="str">
        <f>IFERROR(parse!AF66,"")</f>
        <v/>
      </c>
      <c r="AG66" s="6" t="str">
        <f>IFERROR(parse!AG66,"")</f>
        <v/>
      </c>
      <c r="AH66" s="6">
        <f>IFERROR(parse!AH66,"")</f>
        <v>0</v>
      </c>
      <c r="AI66" s="6">
        <f>IFERROR(parse!AI66,"")</f>
        <v>16</v>
      </c>
      <c r="AJ66" s="6" t="str">
        <f>IFERROR(parse!AJ66,"")</f>
        <v>רת</v>
      </c>
      <c r="AK66" s="6" t="str">
        <f>IFERROR(parse!AK66,"")</f>
        <v/>
      </c>
      <c r="AL66" s="6" t="str">
        <f>IFERROR(parse!AL66,"")</f>
        <v/>
      </c>
      <c r="AM66" s="6" t="str">
        <f>IFERROR(parse!AM66,"")</f>
        <v/>
      </c>
      <c r="AN66" s="6" t="str">
        <f>IFERROR(parse!AN66,"")</f>
        <v/>
      </c>
      <c r="AO66" s="6" t="str">
        <f>IFERROR(parse!AO66,"")</f>
        <v/>
      </c>
      <c r="AP66" s="6">
        <f>IFERROR(parse!AP66,"")</f>
        <v>2</v>
      </c>
      <c r="AQ66" s="6" t="str">
        <f>IFERROR(parse!AQ66,"")</f>
        <v/>
      </c>
      <c r="AR66" s="6" t="str">
        <f>IFERROR(parse!AR66,"")</f>
        <v/>
      </c>
      <c r="AS66" s="6" t="str">
        <f>IFERROR(parse!AS66,"")</f>
        <v/>
      </c>
      <c r="AT66" s="6" t="str">
        <f>IFERROR(parse!AT66,"")</f>
        <v/>
      </c>
      <c r="AU66" s="6" t="str">
        <f>IFERROR(parse!AU66,"")</f>
        <v/>
      </c>
      <c r="AV66" s="12">
        <f>IFERROR(VLOOKUP(K66,'prika 24h list'!A:B,2,FALSE),0)</f>
        <v>24</v>
      </c>
    </row>
    <row r="67" spans="1:48" ht="72" x14ac:dyDescent="0.3">
      <c r="A67" s="1" t="s">
        <v>67</v>
      </c>
      <c r="B67" s="1">
        <v>1054169</v>
      </c>
      <c r="C67" s="16" t="s">
        <v>724</v>
      </c>
      <c r="D67" s="6">
        <f t="shared" ref="D67:D130" si="4">FIND("מטר",C67)</f>
        <v>17</v>
      </c>
      <c r="E67" s="6" t="str">
        <f t="shared" ref="E67:E130" si="5">MID(C67,D67-6,5)</f>
        <v>קף 12</v>
      </c>
      <c r="F67" s="6">
        <f t="shared" ref="F67:F130" si="6">FIND(" ",E67)</f>
        <v>3</v>
      </c>
      <c r="G67" s="6">
        <f t="shared" ref="G67:G130" si="7">LEN(E67)</f>
        <v>5</v>
      </c>
      <c r="H67" s="14">
        <f>IFERROR(parse!H67,"")</f>
        <v>12</v>
      </c>
      <c r="I67" s="6">
        <f>IFERROR(parse!I67,"")</f>
        <v>27</v>
      </c>
      <c r="J67" s="6">
        <f>IFERROR(parse!J67,"")</f>
        <v>225</v>
      </c>
      <c r="K67" s="6" t="str">
        <f>IFERROR(parse!K67,"")</f>
        <v xml:space="preserve">פריקה וטעינה רציפה לכלי רכב המוגדרים ברשיונם "משא", "מסחרי" ו"אחוד" בלבד בימי א-ה מ09:00 עד 15:00 ו' וערבי חג מ- 09:00 עד 15:00 רכב החונה בניגוד לחוק יגרר ביתר הימים והשעות מותרת החניה לכל סוגי הרכב </v>
      </c>
      <c r="L67" s="6" t="str">
        <f>IFERROR(parse!L67,"")</f>
        <v/>
      </c>
      <c r="M67" s="6" t="str">
        <f>IFERROR(parse!M67,"")</f>
        <v/>
      </c>
      <c r="N67" s="6" t="str">
        <f>IFERROR(parse!N67,"")</f>
        <v/>
      </c>
      <c r="O67" s="6" t="str">
        <f>IFERROR(parse!O67,"")</f>
        <v/>
      </c>
      <c r="P67" s="6" t="str">
        <f>IFERROR(parse!P67,"")</f>
        <v/>
      </c>
      <c r="Q67" s="6">
        <f>IFERROR(parse!Q67,"")</f>
        <v>199</v>
      </c>
      <c r="R67" s="6" t="str">
        <f>IFERROR(parse!R67,"")</f>
        <v/>
      </c>
      <c r="S67" s="6" t="str">
        <f>IFERROR(parse!S67,"")</f>
        <v/>
      </c>
      <c r="T67" s="6" t="str">
        <f>IFERROR(parse!T67,"")</f>
        <v/>
      </c>
      <c r="U67" s="6" t="str">
        <f>IFERROR(parse!U67,"")</f>
        <v/>
      </c>
      <c r="V67" s="6" t="str">
        <f>IFERROR(parse!V67,"")</f>
        <v/>
      </c>
      <c r="W67" s="6" t="str">
        <f>IFERROR(parse!W67,"")</f>
        <v/>
      </c>
      <c r="X67" s="6" t="str">
        <f>IFERROR(parse!X67,"")</f>
        <v/>
      </c>
      <c r="Y67" s="6" t="str">
        <f>IFERROR(parse!Y67,"")</f>
        <v/>
      </c>
      <c r="Z67" s="6" t="str">
        <f>IFERROR(parse!Z67,"")</f>
        <v/>
      </c>
      <c r="AA67" s="6" t="str">
        <f>IFERROR(parse!AA67,"")</f>
        <v/>
      </c>
      <c r="AB67" s="6">
        <f>IFERROR(parse!AB67,"")</f>
        <v>199</v>
      </c>
      <c r="AC67" s="6" t="str">
        <f>IFERROR(parse!AC67,"")</f>
        <v/>
      </c>
      <c r="AD67" s="6" t="str">
        <f>IFERROR(parse!AD67,"")</f>
        <v/>
      </c>
      <c r="AE67" s="6" t="str">
        <f>IFERROR(parse!AE67,"")</f>
        <v/>
      </c>
      <c r="AF67" s="6" t="str">
        <f>IFERROR(parse!AF67,"")</f>
        <v/>
      </c>
      <c r="AG67" s="6" t="str">
        <f>IFERROR(parse!AG67,"")</f>
        <v/>
      </c>
      <c r="AH67" s="6">
        <f>IFERROR(parse!AH67,"")</f>
        <v>0</v>
      </c>
      <c r="AI67" s="6">
        <f>IFERROR(parse!AI67,"")</f>
        <v>197</v>
      </c>
      <c r="AJ67" s="6" t="str">
        <f>IFERROR(parse!AJ67,"")</f>
        <v xml:space="preserve">ב </v>
      </c>
      <c r="AK67" s="6" t="str">
        <f>IFERROR(parse!AK67,"")</f>
        <v/>
      </c>
      <c r="AL67" s="6" t="str">
        <f>IFERROR(parse!AL67,"")</f>
        <v/>
      </c>
      <c r="AM67" s="6" t="str">
        <f>IFERROR(parse!AM67,"")</f>
        <v/>
      </c>
      <c r="AN67" s="6" t="str">
        <f>IFERROR(parse!AN67,"")</f>
        <v/>
      </c>
      <c r="AO67" s="6" t="str">
        <f>IFERROR(parse!AO67,"")</f>
        <v/>
      </c>
      <c r="AP67" s="6">
        <f>IFERROR(parse!AP67,"")</f>
        <v>2</v>
      </c>
      <c r="AQ67" s="6" t="str">
        <f>IFERROR(parse!AQ67,"")</f>
        <v/>
      </c>
      <c r="AR67" s="6" t="str">
        <f>IFERROR(parse!AR67,"")</f>
        <v/>
      </c>
      <c r="AS67" s="6" t="str">
        <f>IFERROR(parse!AS67,"")</f>
        <v/>
      </c>
      <c r="AT67" s="6" t="str">
        <f>IFERROR(parse!AT67,"")</f>
        <v/>
      </c>
      <c r="AU67" s="6" t="str">
        <f>IFERROR(parse!AU67,"")</f>
        <v/>
      </c>
      <c r="AV67" s="12">
        <f>IFERROR(VLOOKUP(K67,'prika 24h list'!A:B,2,FALSE),0)</f>
        <v>0</v>
      </c>
    </row>
    <row r="68" spans="1:48" ht="28.8" x14ac:dyDescent="0.3">
      <c r="A68" s="1" t="s">
        <v>68</v>
      </c>
      <c r="B68" s="1">
        <v>1054182</v>
      </c>
      <c r="C68" s="16" t="s">
        <v>725</v>
      </c>
      <c r="D68" s="6">
        <f t="shared" si="4"/>
        <v>17</v>
      </c>
      <c r="E68" s="6" t="str">
        <f t="shared" si="5"/>
        <v>קף 12</v>
      </c>
      <c r="F68" s="6">
        <f t="shared" si="6"/>
        <v>3</v>
      </c>
      <c r="G68" s="6">
        <f t="shared" si="7"/>
        <v>5</v>
      </c>
      <c r="H68" s="14">
        <f>IFERROR(parse!H68,"")</f>
        <v>12</v>
      </c>
      <c r="I68" s="6">
        <f>IFERROR(parse!I68,"")</f>
        <v>48</v>
      </c>
      <c r="J68" s="6">
        <f>IFERROR(parse!J68,"")</f>
        <v>66</v>
      </c>
      <c r="K68" s="6" t="str">
        <f>IFERROR(parse!K68,"")</f>
        <v xml:space="preserve">פריקה וטעינה מותרת </v>
      </c>
      <c r="L68" s="6" t="str">
        <f>IFERROR(parse!L68,"")</f>
        <v/>
      </c>
      <c r="M68" s="6" t="str">
        <f>IFERROR(parse!M68,"")</f>
        <v/>
      </c>
      <c r="N68" s="6" t="str">
        <f>IFERROR(parse!N68,"")</f>
        <v/>
      </c>
      <c r="O68" s="6" t="str">
        <f>IFERROR(parse!O68,"")</f>
        <v/>
      </c>
      <c r="P68" s="6" t="str">
        <f>IFERROR(parse!P68,"")</f>
        <v/>
      </c>
      <c r="Q68" s="6">
        <f>IFERROR(parse!Q68,"")</f>
        <v>19</v>
      </c>
      <c r="R68" s="6" t="str">
        <f>IFERROR(parse!R68,"")</f>
        <v/>
      </c>
      <c r="S68" s="6" t="str">
        <f>IFERROR(parse!S68,"")</f>
        <v/>
      </c>
      <c r="T68" s="6" t="str">
        <f>IFERROR(parse!T68,"")</f>
        <v/>
      </c>
      <c r="U68" s="6" t="str">
        <f>IFERROR(parse!U68,"")</f>
        <v/>
      </c>
      <c r="V68" s="6" t="str">
        <f>IFERROR(parse!V68,"")</f>
        <v/>
      </c>
      <c r="W68" s="6" t="str">
        <f>IFERROR(parse!W68,"")</f>
        <v/>
      </c>
      <c r="X68" s="6" t="str">
        <f>IFERROR(parse!X68,"")</f>
        <v/>
      </c>
      <c r="Y68" s="6" t="str">
        <f>IFERROR(parse!Y68,"")</f>
        <v/>
      </c>
      <c r="Z68" s="6" t="str">
        <f>IFERROR(parse!Z68,"")</f>
        <v/>
      </c>
      <c r="AA68" s="6" t="str">
        <f>IFERROR(parse!AA68,"")</f>
        <v/>
      </c>
      <c r="AB68" s="6">
        <f>IFERROR(parse!AB68,"")</f>
        <v>19</v>
      </c>
      <c r="AC68" s="6" t="str">
        <f>IFERROR(parse!AC68,"")</f>
        <v/>
      </c>
      <c r="AD68" s="6" t="str">
        <f>IFERROR(parse!AD68,"")</f>
        <v/>
      </c>
      <c r="AE68" s="6" t="str">
        <f>IFERROR(parse!AE68,"")</f>
        <v/>
      </c>
      <c r="AF68" s="6" t="str">
        <f>IFERROR(parse!AF68,"")</f>
        <v/>
      </c>
      <c r="AG68" s="6" t="str">
        <f>IFERROR(parse!AG68,"")</f>
        <v/>
      </c>
      <c r="AH68" s="6">
        <f>IFERROR(parse!AH68,"")</f>
        <v>0</v>
      </c>
      <c r="AI68" s="6">
        <f>IFERROR(parse!AI68,"")</f>
        <v>17</v>
      </c>
      <c r="AJ68" s="6" t="str">
        <f>IFERROR(parse!AJ68,"")</f>
        <v xml:space="preserve">ת </v>
      </c>
      <c r="AK68" s="6" t="str">
        <f>IFERROR(parse!AK68,"")</f>
        <v/>
      </c>
      <c r="AL68" s="6" t="str">
        <f>IFERROR(parse!AL68,"")</f>
        <v/>
      </c>
      <c r="AM68" s="6" t="str">
        <f>IFERROR(parse!AM68,"")</f>
        <v/>
      </c>
      <c r="AN68" s="6" t="str">
        <f>IFERROR(parse!AN68,"")</f>
        <v/>
      </c>
      <c r="AO68" s="6" t="str">
        <f>IFERROR(parse!AO68,"")</f>
        <v/>
      </c>
      <c r="AP68" s="6">
        <f>IFERROR(parse!AP68,"")</f>
        <v>2</v>
      </c>
      <c r="AQ68" s="6" t="str">
        <f>IFERROR(parse!AQ68,"")</f>
        <v/>
      </c>
      <c r="AR68" s="6" t="str">
        <f>IFERROR(parse!AR68,"")</f>
        <v/>
      </c>
      <c r="AS68" s="6" t="str">
        <f>IFERROR(parse!AS68,"")</f>
        <v/>
      </c>
      <c r="AT68" s="6" t="str">
        <f>IFERROR(parse!AT68,"")</f>
        <v/>
      </c>
      <c r="AU68" s="6" t="str">
        <f>IFERROR(parse!AU68,"")</f>
        <v/>
      </c>
      <c r="AV68" s="12">
        <f>IFERROR(VLOOKUP(K68,'prika 24h list'!A:B,2,FALSE),0)</f>
        <v>0</v>
      </c>
    </row>
    <row r="69" spans="1:48" ht="28.8" x14ac:dyDescent="0.3">
      <c r="A69" s="1" t="s">
        <v>69</v>
      </c>
      <c r="B69" s="1">
        <v>1054269</v>
      </c>
      <c r="C69" s="16" t="s">
        <v>726</v>
      </c>
      <c r="D69" s="6">
        <f t="shared" si="4"/>
        <v>17</v>
      </c>
      <c r="E69" s="6" t="str">
        <f t="shared" si="5"/>
        <v>קף 12</v>
      </c>
      <c r="F69" s="6">
        <f t="shared" si="6"/>
        <v>3</v>
      </c>
      <c r="G69" s="6">
        <f t="shared" si="7"/>
        <v>5</v>
      </c>
      <c r="H69" s="14">
        <f>IFERROR(parse!H69,"")</f>
        <v>12</v>
      </c>
      <c r="I69" s="6">
        <f>IFERROR(parse!I69,"")</f>
        <v>56</v>
      </c>
      <c r="J69" s="6">
        <f>IFERROR(parse!J69,"")</f>
        <v>74</v>
      </c>
      <c r="K69" s="6" t="str">
        <f>IFERROR(parse!K69,"")</f>
        <v xml:space="preserve">פריקה וטעינה מותרת </v>
      </c>
      <c r="L69" s="6" t="str">
        <f>IFERROR(parse!L69,"")</f>
        <v/>
      </c>
      <c r="M69" s="6" t="str">
        <f>IFERROR(parse!M69,"")</f>
        <v/>
      </c>
      <c r="N69" s="6" t="str">
        <f>IFERROR(parse!N69,"")</f>
        <v/>
      </c>
      <c r="O69" s="6" t="str">
        <f>IFERROR(parse!O69,"")</f>
        <v/>
      </c>
      <c r="P69" s="6" t="str">
        <f>IFERROR(parse!P69,"")</f>
        <v/>
      </c>
      <c r="Q69" s="6">
        <f>IFERROR(parse!Q69,"")</f>
        <v>19</v>
      </c>
      <c r="R69" s="6" t="str">
        <f>IFERROR(parse!R69,"")</f>
        <v/>
      </c>
      <c r="S69" s="6" t="str">
        <f>IFERROR(parse!S69,"")</f>
        <v/>
      </c>
      <c r="T69" s="6" t="str">
        <f>IFERROR(parse!T69,"")</f>
        <v/>
      </c>
      <c r="U69" s="6" t="str">
        <f>IFERROR(parse!U69,"")</f>
        <v/>
      </c>
      <c r="V69" s="6" t="str">
        <f>IFERROR(parse!V69,"")</f>
        <v/>
      </c>
      <c r="W69" s="6" t="str">
        <f>IFERROR(parse!W69,"")</f>
        <v/>
      </c>
      <c r="X69" s="6" t="str">
        <f>IFERROR(parse!X69,"")</f>
        <v/>
      </c>
      <c r="Y69" s="6" t="str">
        <f>IFERROR(parse!Y69,"")</f>
        <v/>
      </c>
      <c r="Z69" s="6" t="str">
        <f>IFERROR(parse!Z69,"")</f>
        <v/>
      </c>
      <c r="AA69" s="6" t="str">
        <f>IFERROR(parse!AA69,"")</f>
        <v/>
      </c>
      <c r="AB69" s="6">
        <f>IFERROR(parse!AB69,"")</f>
        <v>19</v>
      </c>
      <c r="AC69" s="6" t="str">
        <f>IFERROR(parse!AC69,"")</f>
        <v/>
      </c>
      <c r="AD69" s="6" t="str">
        <f>IFERROR(parse!AD69,"")</f>
        <v/>
      </c>
      <c r="AE69" s="6" t="str">
        <f>IFERROR(parse!AE69,"")</f>
        <v/>
      </c>
      <c r="AF69" s="6" t="str">
        <f>IFERROR(parse!AF69,"")</f>
        <v/>
      </c>
      <c r="AG69" s="6" t="str">
        <f>IFERROR(parse!AG69,"")</f>
        <v/>
      </c>
      <c r="AH69" s="6">
        <f>IFERROR(parse!AH69,"")</f>
        <v>0</v>
      </c>
      <c r="AI69" s="6">
        <f>IFERROR(parse!AI69,"")</f>
        <v>17</v>
      </c>
      <c r="AJ69" s="6" t="str">
        <f>IFERROR(parse!AJ69,"")</f>
        <v xml:space="preserve">ת </v>
      </c>
      <c r="AK69" s="6" t="str">
        <f>IFERROR(parse!AK69,"")</f>
        <v/>
      </c>
      <c r="AL69" s="6" t="str">
        <f>IFERROR(parse!AL69,"")</f>
        <v/>
      </c>
      <c r="AM69" s="6" t="str">
        <f>IFERROR(parse!AM69,"")</f>
        <v/>
      </c>
      <c r="AN69" s="6" t="str">
        <f>IFERROR(parse!AN69,"")</f>
        <v/>
      </c>
      <c r="AO69" s="6" t="str">
        <f>IFERROR(parse!AO69,"")</f>
        <v/>
      </c>
      <c r="AP69" s="6">
        <f>IFERROR(parse!AP69,"")</f>
        <v>2</v>
      </c>
      <c r="AQ69" s="6" t="str">
        <f>IFERROR(parse!AQ69,"")</f>
        <v/>
      </c>
      <c r="AR69" s="6" t="str">
        <f>IFERROR(parse!AR69,"")</f>
        <v/>
      </c>
      <c r="AS69" s="6" t="str">
        <f>IFERROR(parse!AS69,"")</f>
        <v/>
      </c>
      <c r="AT69" s="6" t="str">
        <f>IFERROR(parse!AT69,"")</f>
        <v/>
      </c>
      <c r="AU69" s="6" t="str">
        <f>IFERROR(parse!AU69,"")</f>
        <v/>
      </c>
      <c r="AV69" s="12">
        <f>IFERROR(VLOOKUP(K69,'prika 24h list'!A:B,2,FALSE),0)</f>
        <v>0</v>
      </c>
    </row>
    <row r="70" spans="1:48" ht="28.8" x14ac:dyDescent="0.3">
      <c r="A70" s="1" t="s">
        <v>70</v>
      </c>
      <c r="B70" s="1">
        <v>1054407</v>
      </c>
      <c r="C70" s="16" t="s">
        <v>727</v>
      </c>
      <c r="D70" s="6" t="e">
        <f t="shared" si="4"/>
        <v>#VALUE!</v>
      </c>
      <c r="E70" s="6" t="e">
        <f t="shared" si="5"/>
        <v>#VALUE!</v>
      </c>
      <c r="F70" s="6" t="e">
        <f t="shared" si="6"/>
        <v>#VALUE!</v>
      </c>
      <c r="G70" s="6" t="e">
        <f t="shared" si="7"/>
        <v>#VALUE!</v>
      </c>
      <c r="H70" s="14" t="str">
        <f>IFERROR(parse!H70,"")</f>
        <v/>
      </c>
      <c r="I70" s="6">
        <f>IFERROR(parse!I70,"")</f>
        <v>49</v>
      </c>
      <c r="J70" s="6">
        <f>IFERROR(parse!J70,"")</f>
        <v>67</v>
      </c>
      <c r="K70" s="6" t="str">
        <f>IFERROR(parse!K70,"")</f>
        <v xml:space="preserve">פריקה וטעינה מותרת </v>
      </c>
      <c r="L70" s="6" t="str">
        <f>IFERROR(parse!L70,"")</f>
        <v/>
      </c>
      <c r="M70" s="6" t="str">
        <f>IFERROR(parse!M70,"")</f>
        <v/>
      </c>
      <c r="N70" s="6" t="str">
        <f>IFERROR(parse!N70,"")</f>
        <v/>
      </c>
      <c r="O70" s="6" t="str">
        <f>IFERROR(parse!O70,"")</f>
        <v/>
      </c>
      <c r="P70" s="6" t="str">
        <f>IFERROR(parse!P70,"")</f>
        <v/>
      </c>
      <c r="Q70" s="6">
        <f>IFERROR(parse!Q70,"")</f>
        <v>19</v>
      </c>
      <c r="R70" s="6" t="str">
        <f>IFERROR(parse!R70,"")</f>
        <v/>
      </c>
      <c r="S70" s="6" t="str">
        <f>IFERROR(parse!S70,"")</f>
        <v/>
      </c>
      <c r="T70" s="6" t="str">
        <f>IFERROR(parse!T70,"")</f>
        <v/>
      </c>
      <c r="U70" s="6" t="str">
        <f>IFERROR(parse!U70,"")</f>
        <v/>
      </c>
      <c r="V70" s="6" t="str">
        <f>IFERROR(parse!V70,"")</f>
        <v/>
      </c>
      <c r="W70" s="6" t="str">
        <f>IFERROR(parse!W70,"")</f>
        <v/>
      </c>
      <c r="X70" s="6" t="str">
        <f>IFERROR(parse!X70,"")</f>
        <v/>
      </c>
      <c r="Y70" s="6" t="str">
        <f>IFERROR(parse!Y70,"")</f>
        <v/>
      </c>
      <c r="Z70" s="6" t="str">
        <f>IFERROR(parse!Z70,"")</f>
        <v/>
      </c>
      <c r="AA70" s="6" t="str">
        <f>IFERROR(parse!AA70,"")</f>
        <v/>
      </c>
      <c r="AB70" s="6">
        <f>IFERROR(parse!AB70,"")</f>
        <v>19</v>
      </c>
      <c r="AC70" s="6" t="str">
        <f>IFERROR(parse!AC70,"")</f>
        <v/>
      </c>
      <c r="AD70" s="6" t="str">
        <f>IFERROR(parse!AD70,"")</f>
        <v/>
      </c>
      <c r="AE70" s="6" t="str">
        <f>IFERROR(parse!AE70,"")</f>
        <v/>
      </c>
      <c r="AF70" s="6" t="str">
        <f>IFERROR(parse!AF70,"")</f>
        <v/>
      </c>
      <c r="AG70" s="6" t="str">
        <f>IFERROR(parse!AG70,"")</f>
        <v/>
      </c>
      <c r="AH70" s="6">
        <f>IFERROR(parse!AH70,"")</f>
        <v>0</v>
      </c>
      <c r="AI70" s="6">
        <f>IFERROR(parse!AI70,"")</f>
        <v>17</v>
      </c>
      <c r="AJ70" s="6" t="str">
        <f>IFERROR(parse!AJ70,"")</f>
        <v xml:space="preserve">ת </v>
      </c>
      <c r="AK70" s="6" t="str">
        <f>IFERROR(parse!AK70,"")</f>
        <v/>
      </c>
      <c r="AL70" s="6" t="str">
        <f>IFERROR(parse!AL70,"")</f>
        <v/>
      </c>
      <c r="AM70" s="6" t="str">
        <f>IFERROR(parse!AM70,"")</f>
        <v/>
      </c>
      <c r="AN70" s="6" t="str">
        <f>IFERROR(parse!AN70,"")</f>
        <v/>
      </c>
      <c r="AO70" s="6" t="str">
        <f>IFERROR(parse!AO70,"")</f>
        <v/>
      </c>
      <c r="AP70" s="6">
        <f>IFERROR(parse!AP70,"")</f>
        <v>2</v>
      </c>
      <c r="AQ70" s="6" t="str">
        <f>IFERROR(parse!AQ70,"")</f>
        <v/>
      </c>
      <c r="AR70" s="6" t="str">
        <f>IFERROR(parse!AR70,"")</f>
        <v/>
      </c>
      <c r="AS70" s="6" t="str">
        <f>IFERROR(parse!AS70,"")</f>
        <v/>
      </c>
      <c r="AT70" s="6" t="str">
        <f>IFERROR(parse!AT70,"")</f>
        <v/>
      </c>
      <c r="AU70" s="6" t="str">
        <f>IFERROR(parse!AU70,"")</f>
        <v/>
      </c>
      <c r="AV70" s="12">
        <f>IFERROR(VLOOKUP(K70,'prika 24h list'!A:B,2,FALSE),0)</f>
        <v>0</v>
      </c>
    </row>
    <row r="71" spans="1:48" ht="158.4" x14ac:dyDescent="0.3">
      <c r="A71" s="1" t="s">
        <v>71</v>
      </c>
      <c r="B71" s="1">
        <v>1056553</v>
      </c>
      <c r="C71" s="16" t="s">
        <v>728</v>
      </c>
      <c r="D71" s="6">
        <f t="shared" si="4"/>
        <v>36</v>
      </c>
      <c r="E71" s="6" t="str">
        <f t="shared" si="5"/>
        <v>פה 12</v>
      </c>
      <c r="F71" s="6">
        <f t="shared" si="6"/>
        <v>3</v>
      </c>
      <c r="G71" s="6">
        <f t="shared" si="7"/>
        <v>5</v>
      </c>
      <c r="H71" s="14">
        <f>IFERROR(parse!H71,"")</f>
        <v>12</v>
      </c>
      <c r="I71" s="6">
        <f>IFERROR(parse!I71,"")</f>
        <v>14</v>
      </c>
      <c r="J71" s="6">
        <f>IFERROR(parse!J71,"")</f>
        <v>200</v>
      </c>
      <c r="K71" s="6" t="str">
        <f>IFERROR(parse!K71,"")</f>
        <v>פריקה וטעינה רציפה 12 מטר לכלי רכב המוגדרים ברישיונם "מסחרי", "משא" ו-"אחוד" בלבד בימים א' עד ה' משעה 08:00 עד 17:00 רכב החונה בניגוד לחוק-יגרר ביתר השעות והימים מותרת החניה לכל סוגי הרכב</v>
      </c>
      <c r="L71" s="6">
        <f>IFERROR(parse!L71,"")</f>
        <v>89</v>
      </c>
      <c r="M71" s="6">
        <f>IFERROR(parse!M71,"")</f>
        <v>105</v>
      </c>
      <c r="N71" s="6" t="str">
        <f>IFERROR(parse!N71,"")</f>
        <v>08:00</v>
      </c>
      <c r="O71" s="6">
        <f>IFERROR(parse!O71,"")</f>
        <v>114</v>
      </c>
      <c r="P71" s="6" t="str">
        <f>IFERROR(parse!P71,"")</f>
        <v>17:00</v>
      </c>
      <c r="Q71" s="6">
        <f>IFERROR(parse!Q71,"")</f>
        <v>187</v>
      </c>
      <c r="R71" s="6" t="str">
        <f>IFERROR(parse!R71,"")</f>
        <v>00 רכב החונה בניגוד לחוק-יגרר ביתר השעות והימים מותרת החניה לכל סוגי הרכב</v>
      </c>
      <c r="S71" s="6" t="str">
        <f>IFERROR(parse!S71,"")</f>
        <v/>
      </c>
      <c r="T71" s="6" t="str">
        <f>IFERROR(parse!T71,"")</f>
        <v/>
      </c>
      <c r="U71" s="6" t="str">
        <f>IFERROR(parse!U71,"")</f>
        <v/>
      </c>
      <c r="V71" s="6" t="str">
        <f>IFERROR(parse!V71,"")</f>
        <v/>
      </c>
      <c r="W71" s="6" t="str">
        <f>IFERROR(parse!W71,"")</f>
        <v/>
      </c>
      <c r="X71" s="6" t="str">
        <f>IFERROR(parse!X71,"")</f>
        <v/>
      </c>
      <c r="Y71" s="6" t="str">
        <f>IFERROR(parse!Y71,"")</f>
        <v/>
      </c>
      <c r="Z71" s="6" t="str">
        <f>IFERROR(parse!Z71,"")</f>
        <v/>
      </c>
      <c r="AA71" s="6" t="str">
        <f>IFERROR(parse!AA71,"")</f>
        <v/>
      </c>
      <c r="AB71" s="6">
        <f>IFERROR(parse!AB71,"")</f>
        <v>187</v>
      </c>
      <c r="AC71" s="6" t="str">
        <f>IFERROR(parse!AC71,"")</f>
        <v/>
      </c>
      <c r="AD71" s="6" t="str">
        <f>IFERROR(parse!AD71,"")</f>
        <v/>
      </c>
      <c r="AE71" s="6" t="str">
        <f>IFERROR(parse!AE71,"")</f>
        <v/>
      </c>
      <c r="AF71" s="6" t="str">
        <f>IFERROR(parse!AF71,"")</f>
        <v/>
      </c>
      <c r="AG71" s="6" t="str">
        <f>IFERROR(parse!AG71,"")</f>
        <v/>
      </c>
      <c r="AH71" s="6">
        <f>IFERROR(parse!AH71,"")</f>
        <v>0</v>
      </c>
      <c r="AI71" s="6">
        <f>IFERROR(parse!AI71,"")</f>
        <v>185</v>
      </c>
      <c r="AJ71" s="6" t="str">
        <f>IFERROR(parse!AJ71,"")</f>
        <v>כב</v>
      </c>
      <c r="AK71" s="6" t="str">
        <f>IFERROR(parse!AK71,"")</f>
        <v/>
      </c>
      <c r="AL71" s="6" t="str">
        <f>IFERROR(parse!AL71,"")</f>
        <v/>
      </c>
      <c r="AM71" s="6" t="str">
        <f>IFERROR(parse!AM71,"")</f>
        <v/>
      </c>
      <c r="AN71" s="6" t="str">
        <f>IFERROR(parse!AN71,"")</f>
        <v/>
      </c>
      <c r="AO71" s="6" t="str">
        <f>IFERROR(parse!AO71,"")</f>
        <v/>
      </c>
      <c r="AP71" s="6">
        <f>IFERROR(parse!AP71,"")</f>
        <v>2</v>
      </c>
      <c r="AQ71" s="6" t="str">
        <f>IFERROR(parse!AQ71,"")</f>
        <v/>
      </c>
      <c r="AR71" s="6" t="str">
        <f>IFERROR(parse!AR71,"")</f>
        <v/>
      </c>
      <c r="AS71" s="6" t="str">
        <f>IFERROR(parse!AS71,"")</f>
        <v/>
      </c>
      <c r="AT71" s="6" t="str">
        <f>IFERROR(parse!AT71,"")</f>
        <v/>
      </c>
      <c r="AU71" s="6" t="str">
        <f>IFERROR(parse!AU71,"")</f>
        <v/>
      </c>
      <c r="AV71" s="12">
        <f>IFERROR(VLOOKUP(K71,'prika 24h list'!A:B,2,FALSE),0)</f>
        <v>0</v>
      </c>
    </row>
    <row r="72" spans="1:48" ht="100.8" x14ac:dyDescent="0.3">
      <c r="A72" s="1" t="s">
        <v>72</v>
      </c>
      <c r="B72" s="1">
        <v>1056752</v>
      </c>
      <c r="C72" s="16" t="s">
        <v>729</v>
      </c>
      <c r="D72" s="6">
        <f t="shared" si="4"/>
        <v>17</v>
      </c>
      <c r="E72" s="6" t="str">
        <f t="shared" si="5"/>
        <v>קף 12</v>
      </c>
      <c r="F72" s="6">
        <f t="shared" si="6"/>
        <v>3</v>
      </c>
      <c r="G72" s="6">
        <f t="shared" si="7"/>
        <v>5</v>
      </c>
      <c r="H72" s="14">
        <f>IFERROR(parse!H72,"")</f>
        <v>12</v>
      </c>
      <c r="I72" s="6">
        <f>IFERROR(parse!I72,"")</f>
        <v>21</v>
      </c>
      <c r="J72" s="6">
        <f>IFERROR(parse!J72,"")</f>
        <v>178</v>
      </c>
      <c r="K72" s="6" t="str">
        <f>IFERROR(parse!K72,"")</f>
        <v>פריקה וטעינה רציפה מותרת לכלי רכב המוגדרים ברישיונם "משא, "מסחרי", ו"אחוד" בלבד בימים א' עד ה' משעה 08:00 עד 12:00 ביתר הימים והשעות מותרת החניה לכל סוגי הרכב</v>
      </c>
      <c r="L72" s="6">
        <f>IFERROR(parse!L72,"")</f>
        <v>87</v>
      </c>
      <c r="M72" s="6">
        <f>IFERROR(parse!M72,"")</f>
        <v>103</v>
      </c>
      <c r="N72" s="6" t="str">
        <f>IFERROR(parse!N72,"")</f>
        <v>08:00</v>
      </c>
      <c r="O72" s="6">
        <f>IFERROR(parse!O72,"")</f>
        <v>112</v>
      </c>
      <c r="P72" s="6" t="str">
        <f>IFERROR(parse!P72,"")</f>
        <v>12:00</v>
      </c>
      <c r="Q72" s="6">
        <f>IFERROR(parse!Q72,"")</f>
        <v>158</v>
      </c>
      <c r="R72" s="6" t="str">
        <f>IFERROR(parse!R72,"")</f>
        <v>00 ביתר הימים והשעות מותרת החניה לכל סוגי הרכב</v>
      </c>
      <c r="S72" s="6" t="str">
        <f>IFERROR(parse!S72,"")</f>
        <v/>
      </c>
      <c r="T72" s="6" t="str">
        <f>IFERROR(parse!T72,"")</f>
        <v/>
      </c>
      <c r="U72" s="6" t="str">
        <f>IFERROR(parse!U72,"")</f>
        <v/>
      </c>
      <c r="V72" s="6" t="str">
        <f>IFERROR(parse!V72,"")</f>
        <v/>
      </c>
      <c r="W72" s="6" t="str">
        <f>IFERROR(parse!W72,"")</f>
        <v/>
      </c>
      <c r="X72" s="6" t="str">
        <f>IFERROR(parse!X72,"")</f>
        <v/>
      </c>
      <c r="Y72" s="6" t="str">
        <f>IFERROR(parse!Y72,"")</f>
        <v/>
      </c>
      <c r="Z72" s="6" t="str">
        <f>IFERROR(parse!Z72,"")</f>
        <v/>
      </c>
      <c r="AA72" s="6" t="str">
        <f>IFERROR(parse!AA72,"")</f>
        <v/>
      </c>
      <c r="AB72" s="6">
        <f>IFERROR(parse!AB72,"")</f>
        <v>158</v>
      </c>
      <c r="AC72" s="6" t="str">
        <f>IFERROR(parse!AC72,"")</f>
        <v/>
      </c>
      <c r="AD72" s="6" t="str">
        <f>IFERROR(parse!AD72,"")</f>
        <v/>
      </c>
      <c r="AE72" s="6" t="str">
        <f>IFERROR(parse!AE72,"")</f>
        <v/>
      </c>
      <c r="AF72" s="6" t="str">
        <f>IFERROR(parse!AF72,"")</f>
        <v/>
      </c>
      <c r="AG72" s="6" t="str">
        <f>IFERROR(parse!AG72,"")</f>
        <v/>
      </c>
      <c r="AH72" s="6">
        <f>IFERROR(parse!AH72,"")</f>
        <v>0</v>
      </c>
      <c r="AI72" s="6">
        <f>IFERROR(parse!AI72,"")</f>
        <v>156</v>
      </c>
      <c r="AJ72" s="6" t="str">
        <f>IFERROR(parse!AJ72,"")</f>
        <v>כב</v>
      </c>
      <c r="AK72" s="6" t="str">
        <f>IFERROR(parse!AK72,"")</f>
        <v/>
      </c>
      <c r="AL72" s="6" t="str">
        <f>IFERROR(parse!AL72,"")</f>
        <v/>
      </c>
      <c r="AM72" s="6" t="str">
        <f>IFERROR(parse!AM72,"")</f>
        <v/>
      </c>
      <c r="AN72" s="6" t="str">
        <f>IFERROR(parse!AN72,"")</f>
        <v/>
      </c>
      <c r="AO72" s="6" t="str">
        <f>IFERROR(parse!AO72,"")</f>
        <v/>
      </c>
      <c r="AP72" s="6">
        <f>IFERROR(parse!AP72,"")</f>
        <v>2</v>
      </c>
      <c r="AQ72" s="6" t="str">
        <f>IFERROR(parse!AQ72,"")</f>
        <v/>
      </c>
      <c r="AR72" s="6" t="str">
        <f>IFERROR(parse!AR72,"")</f>
        <v/>
      </c>
      <c r="AS72" s="6" t="str">
        <f>IFERROR(parse!AS72,"")</f>
        <v/>
      </c>
      <c r="AT72" s="6" t="str">
        <f>IFERROR(parse!AT72,"")</f>
        <v/>
      </c>
      <c r="AU72" s="6" t="str">
        <f>IFERROR(parse!AU72,"")</f>
        <v/>
      </c>
      <c r="AV72" s="12">
        <f>IFERROR(VLOOKUP(K72,'prika 24h list'!A:B,2,FALSE),0)</f>
        <v>0</v>
      </c>
    </row>
    <row r="73" spans="1:48" ht="28.8" x14ac:dyDescent="0.3">
      <c r="A73" s="1" t="s">
        <v>73</v>
      </c>
      <c r="B73" s="1">
        <v>1056821</v>
      </c>
      <c r="C73" s="16" t="s">
        <v>730</v>
      </c>
      <c r="D73" s="6">
        <f t="shared" si="4"/>
        <v>17</v>
      </c>
      <c r="E73" s="6" t="str">
        <f t="shared" si="5"/>
        <v>קף 12</v>
      </c>
      <c r="F73" s="6">
        <f t="shared" si="6"/>
        <v>3</v>
      </c>
      <c r="G73" s="6">
        <f t="shared" si="7"/>
        <v>5</v>
      </c>
      <c r="H73" s="14">
        <f>IFERROR(parse!H73,"")</f>
        <v>12</v>
      </c>
      <c r="I73" s="6">
        <f>IFERROR(parse!I73,"")</f>
        <v>43</v>
      </c>
      <c r="J73" s="6">
        <f>IFERROR(parse!J73,"")</f>
        <v>60</v>
      </c>
      <c r="K73" s="6" t="str">
        <f>IFERROR(parse!K73,"")</f>
        <v>פריקה וטעינה מותרת</v>
      </c>
      <c r="L73" s="6" t="str">
        <f>IFERROR(parse!L73,"")</f>
        <v/>
      </c>
      <c r="M73" s="6" t="str">
        <f>IFERROR(parse!M73,"")</f>
        <v/>
      </c>
      <c r="N73" s="6" t="str">
        <f>IFERROR(parse!N73,"")</f>
        <v/>
      </c>
      <c r="O73" s="6" t="str">
        <f>IFERROR(parse!O73,"")</f>
        <v/>
      </c>
      <c r="P73" s="6" t="str">
        <f>IFERROR(parse!P73,"")</f>
        <v/>
      </c>
      <c r="Q73" s="6">
        <f>IFERROR(parse!Q73,"")</f>
        <v>18</v>
      </c>
      <c r="R73" s="6" t="str">
        <f>IFERROR(parse!R73,"")</f>
        <v/>
      </c>
      <c r="S73" s="6" t="str">
        <f>IFERROR(parse!S73,"")</f>
        <v/>
      </c>
      <c r="T73" s="6" t="str">
        <f>IFERROR(parse!T73,"")</f>
        <v/>
      </c>
      <c r="U73" s="6" t="str">
        <f>IFERROR(parse!U73,"")</f>
        <v/>
      </c>
      <c r="V73" s="6" t="str">
        <f>IFERROR(parse!V73,"")</f>
        <v/>
      </c>
      <c r="W73" s="6" t="str">
        <f>IFERROR(parse!W73,"")</f>
        <v/>
      </c>
      <c r="X73" s="6" t="str">
        <f>IFERROR(parse!X73,"")</f>
        <v/>
      </c>
      <c r="Y73" s="6" t="str">
        <f>IFERROR(parse!Y73,"")</f>
        <v/>
      </c>
      <c r="Z73" s="6" t="str">
        <f>IFERROR(parse!Z73,"")</f>
        <v/>
      </c>
      <c r="AA73" s="6" t="str">
        <f>IFERROR(parse!AA73,"")</f>
        <v/>
      </c>
      <c r="AB73" s="6">
        <f>IFERROR(parse!AB73,"")</f>
        <v>18</v>
      </c>
      <c r="AC73" s="6" t="str">
        <f>IFERROR(parse!AC73,"")</f>
        <v/>
      </c>
      <c r="AD73" s="6" t="str">
        <f>IFERROR(parse!AD73,"")</f>
        <v/>
      </c>
      <c r="AE73" s="6" t="str">
        <f>IFERROR(parse!AE73,"")</f>
        <v/>
      </c>
      <c r="AF73" s="6" t="str">
        <f>IFERROR(parse!AF73,"")</f>
        <v/>
      </c>
      <c r="AG73" s="6" t="str">
        <f>IFERROR(parse!AG73,"")</f>
        <v/>
      </c>
      <c r="AH73" s="6">
        <f>IFERROR(parse!AH73,"")</f>
        <v>0</v>
      </c>
      <c r="AI73" s="6">
        <f>IFERROR(parse!AI73,"")</f>
        <v>16</v>
      </c>
      <c r="AJ73" s="6" t="str">
        <f>IFERROR(parse!AJ73,"")</f>
        <v>רת</v>
      </c>
      <c r="AK73" s="6" t="str">
        <f>IFERROR(parse!AK73,"")</f>
        <v/>
      </c>
      <c r="AL73" s="6" t="str">
        <f>IFERROR(parse!AL73,"")</f>
        <v/>
      </c>
      <c r="AM73" s="6" t="str">
        <f>IFERROR(parse!AM73,"")</f>
        <v/>
      </c>
      <c r="AN73" s="6" t="str">
        <f>IFERROR(parse!AN73,"")</f>
        <v/>
      </c>
      <c r="AO73" s="6" t="str">
        <f>IFERROR(parse!AO73,"")</f>
        <v/>
      </c>
      <c r="AP73" s="6">
        <f>IFERROR(parse!AP73,"")</f>
        <v>2</v>
      </c>
      <c r="AQ73" s="6" t="str">
        <f>IFERROR(parse!AQ73,"")</f>
        <v/>
      </c>
      <c r="AR73" s="6" t="str">
        <f>IFERROR(parse!AR73,"")</f>
        <v/>
      </c>
      <c r="AS73" s="6" t="str">
        <f>IFERROR(parse!AS73,"")</f>
        <v/>
      </c>
      <c r="AT73" s="6" t="str">
        <f>IFERROR(parse!AT73,"")</f>
        <v/>
      </c>
      <c r="AU73" s="6" t="str">
        <f>IFERROR(parse!AU73,"")</f>
        <v/>
      </c>
      <c r="AV73" s="12">
        <f>IFERROR(VLOOKUP(K73,'prika 24h list'!A:B,2,FALSE),0)</f>
        <v>24</v>
      </c>
    </row>
    <row r="74" spans="1:48" ht="28.8" x14ac:dyDescent="0.3">
      <c r="A74" s="1" t="s">
        <v>74</v>
      </c>
      <c r="B74" s="1">
        <v>1056859</v>
      </c>
      <c r="C74" s="16" t="s">
        <v>731</v>
      </c>
      <c r="D74" s="6">
        <f t="shared" si="4"/>
        <v>11</v>
      </c>
      <c r="E74" s="6" t="str">
        <f t="shared" si="5"/>
        <v>__ 12</v>
      </c>
      <c r="F74" s="6">
        <f t="shared" si="6"/>
        <v>3</v>
      </c>
      <c r="G74" s="6">
        <f t="shared" si="7"/>
        <v>5</v>
      </c>
      <c r="H74" s="14">
        <f>IFERROR(parse!H74,"")</f>
        <v>12</v>
      </c>
      <c r="I74" s="6">
        <f>IFERROR(parse!I74,"")</f>
        <v>50</v>
      </c>
      <c r="J74" s="6">
        <f>IFERROR(parse!J74,"")</f>
        <v>68</v>
      </c>
      <c r="K74" s="6" t="str">
        <f>IFERROR(parse!K74,"")</f>
        <v xml:space="preserve">פריקה וטעינה מותרת </v>
      </c>
      <c r="L74" s="6" t="str">
        <f>IFERROR(parse!L74,"")</f>
        <v/>
      </c>
      <c r="M74" s="6" t="str">
        <f>IFERROR(parse!M74,"")</f>
        <v/>
      </c>
      <c r="N74" s="6" t="str">
        <f>IFERROR(parse!N74,"")</f>
        <v/>
      </c>
      <c r="O74" s="6" t="str">
        <f>IFERROR(parse!O74,"")</f>
        <v/>
      </c>
      <c r="P74" s="6" t="str">
        <f>IFERROR(parse!P74,"")</f>
        <v/>
      </c>
      <c r="Q74" s="6">
        <f>IFERROR(parse!Q74,"")</f>
        <v>19</v>
      </c>
      <c r="R74" s="6" t="str">
        <f>IFERROR(parse!R74,"")</f>
        <v/>
      </c>
      <c r="S74" s="6" t="str">
        <f>IFERROR(parse!S74,"")</f>
        <v/>
      </c>
      <c r="T74" s="6" t="str">
        <f>IFERROR(parse!T74,"")</f>
        <v/>
      </c>
      <c r="U74" s="6" t="str">
        <f>IFERROR(parse!U74,"")</f>
        <v/>
      </c>
      <c r="V74" s="6" t="str">
        <f>IFERROR(parse!V74,"")</f>
        <v/>
      </c>
      <c r="W74" s="6" t="str">
        <f>IFERROR(parse!W74,"")</f>
        <v/>
      </c>
      <c r="X74" s="6" t="str">
        <f>IFERROR(parse!X74,"")</f>
        <v/>
      </c>
      <c r="Y74" s="6" t="str">
        <f>IFERROR(parse!Y74,"")</f>
        <v/>
      </c>
      <c r="Z74" s="6" t="str">
        <f>IFERROR(parse!Z74,"")</f>
        <v/>
      </c>
      <c r="AA74" s="6" t="str">
        <f>IFERROR(parse!AA74,"")</f>
        <v/>
      </c>
      <c r="AB74" s="6">
        <f>IFERROR(parse!AB74,"")</f>
        <v>19</v>
      </c>
      <c r="AC74" s="6" t="str">
        <f>IFERROR(parse!AC74,"")</f>
        <v/>
      </c>
      <c r="AD74" s="6" t="str">
        <f>IFERROR(parse!AD74,"")</f>
        <v/>
      </c>
      <c r="AE74" s="6" t="str">
        <f>IFERROR(parse!AE74,"")</f>
        <v/>
      </c>
      <c r="AF74" s="6" t="str">
        <f>IFERROR(parse!AF74,"")</f>
        <v/>
      </c>
      <c r="AG74" s="6" t="str">
        <f>IFERROR(parse!AG74,"")</f>
        <v/>
      </c>
      <c r="AH74" s="6">
        <f>IFERROR(parse!AH74,"")</f>
        <v>0</v>
      </c>
      <c r="AI74" s="6">
        <f>IFERROR(parse!AI74,"")</f>
        <v>17</v>
      </c>
      <c r="AJ74" s="6" t="str">
        <f>IFERROR(parse!AJ74,"")</f>
        <v xml:space="preserve">ת </v>
      </c>
      <c r="AK74" s="6" t="str">
        <f>IFERROR(parse!AK74,"")</f>
        <v/>
      </c>
      <c r="AL74" s="6" t="str">
        <f>IFERROR(parse!AL74,"")</f>
        <v/>
      </c>
      <c r="AM74" s="6" t="str">
        <f>IFERROR(parse!AM74,"")</f>
        <v/>
      </c>
      <c r="AN74" s="6" t="str">
        <f>IFERROR(parse!AN74,"")</f>
        <v/>
      </c>
      <c r="AO74" s="6" t="str">
        <f>IFERROR(parse!AO74,"")</f>
        <v/>
      </c>
      <c r="AP74" s="6">
        <f>IFERROR(parse!AP74,"")</f>
        <v>2</v>
      </c>
      <c r="AQ74" s="6" t="str">
        <f>IFERROR(parse!AQ74,"")</f>
        <v/>
      </c>
      <c r="AR74" s="6" t="str">
        <f>IFERROR(parse!AR74,"")</f>
        <v/>
      </c>
      <c r="AS74" s="6" t="str">
        <f>IFERROR(parse!AS74,"")</f>
        <v/>
      </c>
      <c r="AT74" s="6" t="str">
        <f>IFERROR(parse!AT74,"")</f>
        <v/>
      </c>
      <c r="AU74" s="6" t="str">
        <f>IFERROR(parse!AU74,"")</f>
        <v/>
      </c>
      <c r="AV74" s="12">
        <f>IFERROR(VLOOKUP(K74,'prika 24h list'!A:B,2,FALSE),0)</f>
        <v>0</v>
      </c>
    </row>
    <row r="75" spans="1:48" ht="28.8" x14ac:dyDescent="0.3">
      <c r="A75" s="1" t="s">
        <v>75</v>
      </c>
      <c r="B75" s="1">
        <v>1056904</v>
      </c>
      <c r="C75" s="16" t="s">
        <v>732</v>
      </c>
      <c r="D75" s="6">
        <f t="shared" si="4"/>
        <v>11</v>
      </c>
      <c r="E75" s="6" t="str">
        <f t="shared" si="5"/>
        <v>__ 12</v>
      </c>
      <c r="F75" s="6">
        <f t="shared" si="6"/>
        <v>3</v>
      </c>
      <c r="G75" s="6">
        <f t="shared" si="7"/>
        <v>5</v>
      </c>
      <c r="H75" s="14">
        <f>IFERROR(parse!H75,"")</f>
        <v>12</v>
      </c>
      <c r="I75" s="6">
        <f>IFERROR(parse!I75,"")</f>
        <v>47</v>
      </c>
      <c r="J75" s="6">
        <f>IFERROR(parse!J75,"")</f>
        <v>65</v>
      </c>
      <c r="K75" s="6" t="str">
        <f>IFERROR(parse!K75,"")</f>
        <v xml:space="preserve">פריקה וטעינה מותרת </v>
      </c>
      <c r="L75" s="6" t="str">
        <f>IFERROR(parse!L75,"")</f>
        <v/>
      </c>
      <c r="M75" s="6" t="str">
        <f>IFERROR(parse!M75,"")</f>
        <v/>
      </c>
      <c r="N75" s="6" t="str">
        <f>IFERROR(parse!N75,"")</f>
        <v/>
      </c>
      <c r="O75" s="6" t="str">
        <f>IFERROR(parse!O75,"")</f>
        <v/>
      </c>
      <c r="P75" s="6" t="str">
        <f>IFERROR(parse!P75,"")</f>
        <v/>
      </c>
      <c r="Q75" s="6">
        <f>IFERROR(parse!Q75,"")</f>
        <v>19</v>
      </c>
      <c r="R75" s="6" t="str">
        <f>IFERROR(parse!R75,"")</f>
        <v/>
      </c>
      <c r="S75" s="6" t="str">
        <f>IFERROR(parse!S75,"")</f>
        <v/>
      </c>
      <c r="T75" s="6" t="str">
        <f>IFERROR(parse!T75,"")</f>
        <v/>
      </c>
      <c r="U75" s="6" t="str">
        <f>IFERROR(parse!U75,"")</f>
        <v/>
      </c>
      <c r="V75" s="6" t="str">
        <f>IFERROR(parse!V75,"")</f>
        <v/>
      </c>
      <c r="W75" s="6" t="str">
        <f>IFERROR(parse!W75,"")</f>
        <v/>
      </c>
      <c r="X75" s="6" t="str">
        <f>IFERROR(parse!X75,"")</f>
        <v/>
      </c>
      <c r="Y75" s="6" t="str">
        <f>IFERROR(parse!Y75,"")</f>
        <v/>
      </c>
      <c r="Z75" s="6" t="str">
        <f>IFERROR(parse!Z75,"")</f>
        <v/>
      </c>
      <c r="AA75" s="6" t="str">
        <f>IFERROR(parse!AA75,"")</f>
        <v/>
      </c>
      <c r="AB75" s="6">
        <f>IFERROR(parse!AB75,"")</f>
        <v>19</v>
      </c>
      <c r="AC75" s="6" t="str">
        <f>IFERROR(parse!AC75,"")</f>
        <v/>
      </c>
      <c r="AD75" s="6" t="str">
        <f>IFERROR(parse!AD75,"")</f>
        <v/>
      </c>
      <c r="AE75" s="6" t="str">
        <f>IFERROR(parse!AE75,"")</f>
        <v/>
      </c>
      <c r="AF75" s="6" t="str">
        <f>IFERROR(parse!AF75,"")</f>
        <v/>
      </c>
      <c r="AG75" s="6" t="str">
        <f>IFERROR(parse!AG75,"")</f>
        <v/>
      </c>
      <c r="AH75" s="6">
        <f>IFERROR(parse!AH75,"")</f>
        <v>0</v>
      </c>
      <c r="AI75" s="6">
        <f>IFERROR(parse!AI75,"")</f>
        <v>17</v>
      </c>
      <c r="AJ75" s="6" t="str">
        <f>IFERROR(parse!AJ75,"")</f>
        <v xml:space="preserve">ת </v>
      </c>
      <c r="AK75" s="6" t="str">
        <f>IFERROR(parse!AK75,"")</f>
        <v/>
      </c>
      <c r="AL75" s="6" t="str">
        <f>IFERROR(parse!AL75,"")</f>
        <v/>
      </c>
      <c r="AM75" s="6" t="str">
        <f>IFERROR(parse!AM75,"")</f>
        <v/>
      </c>
      <c r="AN75" s="6" t="str">
        <f>IFERROR(parse!AN75,"")</f>
        <v/>
      </c>
      <c r="AO75" s="6" t="str">
        <f>IFERROR(parse!AO75,"")</f>
        <v/>
      </c>
      <c r="AP75" s="6">
        <f>IFERROR(parse!AP75,"")</f>
        <v>2</v>
      </c>
      <c r="AQ75" s="6" t="str">
        <f>IFERROR(parse!AQ75,"")</f>
        <v/>
      </c>
      <c r="AR75" s="6" t="str">
        <f>IFERROR(parse!AR75,"")</f>
        <v/>
      </c>
      <c r="AS75" s="6" t="str">
        <f>IFERROR(parse!AS75,"")</f>
        <v/>
      </c>
      <c r="AT75" s="6" t="str">
        <f>IFERROR(parse!AT75,"")</f>
        <v/>
      </c>
      <c r="AU75" s="6" t="str">
        <f>IFERROR(parse!AU75,"")</f>
        <v/>
      </c>
      <c r="AV75" s="12">
        <f>IFERROR(VLOOKUP(K75,'prika 24h list'!A:B,2,FALSE),0)</f>
        <v>0</v>
      </c>
    </row>
    <row r="76" spans="1:48" ht="28.8" x14ac:dyDescent="0.3">
      <c r="A76" s="1" t="s">
        <v>76</v>
      </c>
      <c r="B76" s="1">
        <v>1059741</v>
      </c>
      <c r="C76" s="16" t="s">
        <v>733</v>
      </c>
      <c r="D76" s="6" t="e">
        <f t="shared" si="4"/>
        <v>#VALUE!</v>
      </c>
      <c r="E76" s="6" t="e">
        <f t="shared" si="5"/>
        <v>#VALUE!</v>
      </c>
      <c r="F76" s="6" t="e">
        <f t="shared" si="6"/>
        <v>#VALUE!</v>
      </c>
      <c r="G76" s="6" t="e">
        <f t="shared" si="7"/>
        <v>#VALUE!</v>
      </c>
      <c r="H76" s="14" t="str">
        <f>IFERROR(parse!H76,"")</f>
        <v/>
      </c>
      <c r="I76" s="6">
        <f>IFERROR(parse!I76,"")</f>
        <v>39</v>
      </c>
      <c r="J76" s="6">
        <f>IFERROR(parse!J76,"")</f>
        <v>102</v>
      </c>
      <c r="K76" s="6" t="str">
        <f>IFERROR(parse!K76,"")</f>
        <v>פריקה וטעינה משעה 17:00 עד 07:00 למחרת אסורה חניה לרכב מעל 4 טון</v>
      </c>
      <c r="L76" s="6" t="str">
        <f>IFERROR(parse!L76,"")</f>
        <v/>
      </c>
      <c r="M76" s="6" t="str">
        <f>IFERROR(parse!M76,"")</f>
        <v/>
      </c>
      <c r="N76" s="6" t="str">
        <f>IFERROR(parse!N76,"")</f>
        <v/>
      </c>
      <c r="O76" s="6" t="str">
        <f>IFERROR(parse!O76,"")</f>
        <v/>
      </c>
      <c r="P76" s="6" t="str">
        <f>IFERROR(parse!P76,"")</f>
        <v/>
      </c>
      <c r="Q76" s="6">
        <f>IFERROR(parse!Q76,"")</f>
        <v>64</v>
      </c>
      <c r="R76" s="6" t="str">
        <f>IFERROR(parse!R76,"")</f>
        <v/>
      </c>
      <c r="S76" s="6" t="str">
        <f>IFERROR(parse!S76,"")</f>
        <v/>
      </c>
      <c r="T76" s="6" t="str">
        <f>IFERROR(parse!T76,"")</f>
        <v/>
      </c>
      <c r="U76" s="6" t="str">
        <f>IFERROR(parse!U76,"")</f>
        <v/>
      </c>
      <c r="V76" s="6" t="str">
        <f>IFERROR(parse!V76,"")</f>
        <v/>
      </c>
      <c r="W76" s="6" t="str">
        <f>IFERROR(parse!W76,"")</f>
        <v/>
      </c>
      <c r="X76" s="6" t="str">
        <f>IFERROR(parse!X76,"")</f>
        <v/>
      </c>
      <c r="Y76" s="6" t="str">
        <f>IFERROR(parse!Y76,"")</f>
        <v/>
      </c>
      <c r="Z76" s="6" t="str">
        <f>IFERROR(parse!Z76,"")</f>
        <v/>
      </c>
      <c r="AA76" s="6" t="str">
        <f>IFERROR(parse!AA76,"")</f>
        <v/>
      </c>
      <c r="AB76" s="6">
        <f>IFERROR(parse!AB76,"")</f>
        <v>64</v>
      </c>
      <c r="AC76" s="6" t="str">
        <f>IFERROR(parse!AC76,"")</f>
        <v/>
      </c>
      <c r="AD76" s="6" t="str">
        <f>IFERROR(parse!AD76,"")</f>
        <v/>
      </c>
      <c r="AE76" s="6" t="str">
        <f>IFERROR(parse!AE76,"")</f>
        <v/>
      </c>
      <c r="AF76" s="6" t="str">
        <f>IFERROR(parse!AF76,"")</f>
        <v/>
      </c>
      <c r="AG76" s="6" t="str">
        <f>IFERROR(parse!AG76,"")</f>
        <v/>
      </c>
      <c r="AH76" s="6">
        <f>IFERROR(parse!AH76,"")</f>
        <v>0</v>
      </c>
      <c r="AI76" s="6">
        <f>IFERROR(parse!AI76,"")</f>
        <v>62</v>
      </c>
      <c r="AJ76" s="6" t="str">
        <f>IFERROR(parse!AJ76,"")</f>
        <v>ון</v>
      </c>
      <c r="AK76" s="6" t="str">
        <f>IFERROR(parse!AK76,"")</f>
        <v/>
      </c>
      <c r="AL76" s="6" t="str">
        <f>IFERROR(parse!AL76,"")</f>
        <v/>
      </c>
      <c r="AM76" s="6" t="str">
        <f>IFERROR(parse!AM76,"")</f>
        <v/>
      </c>
      <c r="AN76" s="6" t="str">
        <f>IFERROR(parse!AN76,"")</f>
        <v/>
      </c>
      <c r="AO76" s="6" t="str">
        <f>IFERROR(parse!AO76,"")</f>
        <v/>
      </c>
      <c r="AP76" s="6">
        <f>IFERROR(parse!AP76,"")</f>
        <v>2</v>
      </c>
      <c r="AQ76" s="6" t="str">
        <f>IFERROR(parse!AQ76,"")</f>
        <v/>
      </c>
      <c r="AR76" s="6" t="str">
        <f>IFERROR(parse!AR76,"")</f>
        <v/>
      </c>
      <c r="AS76" s="6" t="str">
        <f>IFERROR(parse!AS76,"")</f>
        <v/>
      </c>
      <c r="AT76" s="6" t="str">
        <f>IFERROR(parse!AT76,"")</f>
        <v/>
      </c>
      <c r="AU76" s="6" t="str">
        <f>IFERROR(parse!AU76,"")</f>
        <v/>
      </c>
      <c r="AV76" s="12">
        <f>IFERROR(VLOOKUP(K76,'prika 24h list'!A:B,2,FALSE),0)</f>
        <v>0</v>
      </c>
    </row>
    <row r="77" spans="1:48" ht="57.6" x14ac:dyDescent="0.3">
      <c r="A77" s="1" t="s">
        <v>77</v>
      </c>
      <c r="B77" s="1">
        <v>1065821</v>
      </c>
      <c r="C77" s="16" t="s">
        <v>734</v>
      </c>
      <c r="D77" s="6" t="e">
        <f t="shared" si="4"/>
        <v>#VALUE!</v>
      </c>
      <c r="E77" s="6" t="e">
        <f t="shared" si="5"/>
        <v>#VALUE!</v>
      </c>
      <c r="F77" s="6" t="e">
        <f t="shared" si="6"/>
        <v>#VALUE!</v>
      </c>
      <c r="G77" s="6" t="e">
        <f t="shared" si="7"/>
        <v>#VALUE!</v>
      </c>
      <c r="H77" s="14" t="str">
        <f>IFERROR(parse!H77,"")</f>
        <v/>
      </c>
      <c r="I77" s="6">
        <f>IFERROR(parse!I77,"")</f>
        <v>46</v>
      </c>
      <c r="J77" s="6">
        <f>IFERROR(parse!J77,"")</f>
        <v>154</v>
      </c>
      <c r="K77" s="6" t="str">
        <f>IFERROR(parse!K77,"")</f>
        <v>פריקה וטעינה בלבד בימים בשעות א' עד ה' מ 07:00 עד 14:00 מ 18:00 עד 19:00 ו' מ 07:30 עד 12:30 מ 15:30 עד 17:00</v>
      </c>
      <c r="L77" s="6">
        <f>IFERROR(parse!L77,"")</f>
        <v>31</v>
      </c>
      <c r="M77" s="6">
        <f>IFERROR(parse!M77,"")</f>
        <v>44</v>
      </c>
      <c r="N77" s="6" t="str">
        <f>IFERROR(parse!N77,"")</f>
        <v>07:00</v>
      </c>
      <c r="O77" s="6">
        <f>IFERROR(parse!O77,"")</f>
        <v>53</v>
      </c>
      <c r="P77" s="6" t="str">
        <f>IFERROR(parse!P77,"")</f>
        <v>14:00</v>
      </c>
      <c r="Q77" s="6">
        <f>IFERROR(parse!Q77,"")</f>
        <v>75</v>
      </c>
      <c r="R77" s="6" t="str">
        <f>IFERROR(parse!R77,"")</f>
        <v>00 מ 18:00 עד 19:00 ו'</v>
      </c>
      <c r="S77" s="6">
        <f>IFERROR(parse!S77,"")</f>
        <v>8</v>
      </c>
      <c r="T77" s="6" t="str">
        <f>IFERROR(parse!T77,"")</f>
        <v>18:00</v>
      </c>
      <c r="U77" s="6">
        <f>IFERROR(parse!U77,"")</f>
        <v>17</v>
      </c>
      <c r="V77" s="6" t="str">
        <f>IFERROR(parse!V77,"")</f>
        <v>19:00</v>
      </c>
      <c r="W77" s="6" t="str">
        <f>IFERROR(parse!W77,"")</f>
        <v/>
      </c>
      <c r="X77" s="6" t="str">
        <f>IFERROR(parse!X77,"")</f>
        <v/>
      </c>
      <c r="Y77" s="6" t="str">
        <f>IFERROR(parse!Y77,"")</f>
        <v/>
      </c>
      <c r="Z77" s="6" t="str">
        <f>IFERROR(parse!Z77,"")</f>
        <v/>
      </c>
      <c r="AA77" s="6" t="str">
        <f>IFERROR(parse!AA77,"")</f>
        <v/>
      </c>
      <c r="AB77" s="6">
        <f>IFERROR(parse!AB77,"")</f>
        <v>109</v>
      </c>
      <c r="AC77" s="6" t="str">
        <f>IFERROR(parse!AC77,"")</f>
        <v/>
      </c>
      <c r="AD77" s="6" t="str">
        <f>IFERROR(parse!AD77,"")</f>
        <v/>
      </c>
      <c r="AE77" s="6" t="str">
        <f>IFERROR(parse!AE77,"")</f>
        <v/>
      </c>
      <c r="AF77" s="6" t="str">
        <f>IFERROR(parse!AF77,"")</f>
        <v/>
      </c>
      <c r="AG77" s="6" t="str">
        <f>IFERROR(parse!AG77,"")</f>
        <v/>
      </c>
      <c r="AH77" s="6">
        <f>IFERROR(parse!AH77,"")</f>
        <v>0</v>
      </c>
      <c r="AI77" s="6">
        <f>IFERROR(parse!AI77,"")</f>
        <v>73</v>
      </c>
      <c r="AJ77" s="6" t="str">
        <f>IFERROR(parse!AJ77,"")</f>
        <v>ו' מ 07:30 עד 12:30 מ 15:30 עד 17:00</v>
      </c>
      <c r="AK77" s="6">
        <f>IFERROR(parse!AK77,"")</f>
        <v>1</v>
      </c>
      <c r="AL77" s="6">
        <f>IFERROR(parse!AL77,"")</f>
        <v>8</v>
      </c>
      <c r="AM77" s="6" t="str">
        <f>IFERROR(parse!AM77,"")</f>
        <v>07:30</v>
      </c>
      <c r="AN77" s="6">
        <f>IFERROR(parse!AN77,"")</f>
        <v>17</v>
      </c>
      <c r="AO77" s="6" t="str">
        <f>IFERROR(parse!AO77,"")</f>
        <v>12:30</v>
      </c>
      <c r="AP77" s="6">
        <f>IFERROR(parse!AP77,"")</f>
        <v>36</v>
      </c>
      <c r="AQ77" s="6" t="str">
        <f>IFERROR(parse!AQ77,"")</f>
        <v>30 מ 15:30 עד 17:00</v>
      </c>
      <c r="AR77" s="6">
        <f>IFERROR(parse!AR77,"")</f>
        <v>8</v>
      </c>
      <c r="AS77" s="6" t="str">
        <f>IFERROR(parse!AS77,"")</f>
        <v>15:30</v>
      </c>
      <c r="AT77" s="6">
        <f>IFERROR(parse!AT77,"")</f>
        <v>17</v>
      </c>
      <c r="AU77" s="6" t="str">
        <f>IFERROR(parse!AU77,"")</f>
        <v>17:00</v>
      </c>
      <c r="AV77" s="12">
        <f>IFERROR(VLOOKUP(K77,'prika 24h list'!A:B,2,FALSE),0)</f>
        <v>0</v>
      </c>
    </row>
    <row r="78" spans="1:48" ht="57.6" x14ac:dyDescent="0.3">
      <c r="A78" s="1" t="s">
        <v>78</v>
      </c>
      <c r="B78" s="1">
        <v>1065840</v>
      </c>
      <c r="C78" s="16" t="s">
        <v>735</v>
      </c>
      <c r="D78" s="6">
        <f t="shared" si="4"/>
        <v>11</v>
      </c>
      <c r="E78" s="6" t="str">
        <f t="shared" si="5"/>
        <v>__ 10</v>
      </c>
      <c r="F78" s="6">
        <f t="shared" si="6"/>
        <v>3</v>
      </c>
      <c r="G78" s="6">
        <f t="shared" si="7"/>
        <v>5</v>
      </c>
      <c r="H78" s="14">
        <f>IFERROR(parse!H78,"")</f>
        <v>10</v>
      </c>
      <c r="I78" s="6">
        <f>IFERROR(parse!I78,"")</f>
        <v>90</v>
      </c>
      <c r="J78" s="6">
        <f>IFERROR(parse!J78,"")</f>
        <v>201</v>
      </c>
      <c r="K78" s="6" t="str">
        <f>IFERROR(parse!K78,"")</f>
        <v xml:space="preserve">פריקה וטעינה לכלי רכב המוגדרים ברשיונם "מסחרי" , "משא" ו"אחוד" בלבד ביתר השעות והימים מותרת החניה לכל סוגי הרכב </v>
      </c>
      <c r="L78" s="6" t="str">
        <f>IFERROR(parse!L78,"")</f>
        <v/>
      </c>
      <c r="M78" s="6" t="str">
        <f>IFERROR(parse!M78,"")</f>
        <v/>
      </c>
      <c r="N78" s="6" t="str">
        <f>IFERROR(parse!N78,"")</f>
        <v/>
      </c>
      <c r="O78" s="6" t="str">
        <f>IFERROR(parse!O78,"")</f>
        <v/>
      </c>
      <c r="P78" s="6" t="str">
        <f>IFERROR(parse!P78,"")</f>
        <v/>
      </c>
      <c r="Q78" s="6">
        <f>IFERROR(parse!Q78,"")</f>
        <v>112</v>
      </c>
      <c r="R78" s="6" t="str">
        <f>IFERROR(parse!R78,"")</f>
        <v/>
      </c>
      <c r="S78" s="6" t="str">
        <f>IFERROR(parse!S78,"")</f>
        <v/>
      </c>
      <c r="T78" s="6" t="str">
        <f>IFERROR(parse!T78,"")</f>
        <v/>
      </c>
      <c r="U78" s="6" t="str">
        <f>IFERROR(parse!U78,"")</f>
        <v/>
      </c>
      <c r="V78" s="6" t="str">
        <f>IFERROR(parse!V78,"")</f>
        <v/>
      </c>
      <c r="W78" s="6" t="str">
        <f>IFERROR(parse!W78,"")</f>
        <v/>
      </c>
      <c r="X78" s="6" t="str">
        <f>IFERROR(parse!X78,"")</f>
        <v/>
      </c>
      <c r="Y78" s="6" t="str">
        <f>IFERROR(parse!Y78,"")</f>
        <v/>
      </c>
      <c r="Z78" s="6" t="str">
        <f>IFERROR(parse!Z78,"")</f>
        <v/>
      </c>
      <c r="AA78" s="6" t="str">
        <f>IFERROR(parse!AA78,"")</f>
        <v/>
      </c>
      <c r="AB78" s="6">
        <f>IFERROR(parse!AB78,"")</f>
        <v>112</v>
      </c>
      <c r="AC78" s="6" t="str">
        <f>IFERROR(parse!AC78,"")</f>
        <v/>
      </c>
      <c r="AD78" s="6" t="str">
        <f>IFERROR(parse!AD78,"")</f>
        <v/>
      </c>
      <c r="AE78" s="6" t="str">
        <f>IFERROR(parse!AE78,"")</f>
        <v/>
      </c>
      <c r="AF78" s="6" t="str">
        <f>IFERROR(parse!AF78,"")</f>
        <v/>
      </c>
      <c r="AG78" s="6" t="str">
        <f>IFERROR(parse!AG78,"")</f>
        <v/>
      </c>
      <c r="AH78" s="6">
        <f>IFERROR(parse!AH78,"")</f>
        <v>0</v>
      </c>
      <c r="AI78" s="6">
        <f>IFERROR(parse!AI78,"")</f>
        <v>110</v>
      </c>
      <c r="AJ78" s="6" t="str">
        <f>IFERROR(parse!AJ78,"")</f>
        <v xml:space="preserve">ב </v>
      </c>
      <c r="AK78" s="6" t="str">
        <f>IFERROR(parse!AK78,"")</f>
        <v/>
      </c>
      <c r="AL78" s="6" t="str">
        <f>IFERROR(parse!AL78,"")</f>
        <v/>
      </c>
      <c r="AM78" s="6" t="str">
        <f>IFERROR(parse!AM78,"")</f>
        <v/>
      </c>
      <c r="AN78" s="6" t="str">
        <f>IFERROR(parse!AN78,"")</f>
        <v/>
      </c>
      <c r="AO78" s="6" t="str">
        <f>IFERROR(parse!AO78,"")</f>
        <v/>
      </c>
      <c r="AP78" s="6">
        <f>IFERROR(parse!AP78,"")</f>
        <v>2</v>
      </c>
      <c r="AQ78" s="6" t="str">
        <f>IFERROR(parse!AQ78,"")</f>
        <v/>
      </c>
      <c r="AR78" s="6" t="str">
        <f>IFERROR(parse!AR78,"")</f>
        <v/>
      </c>
      <c r="AS78" s="6" t="str">
        <f>IFERROR(parse!AS78,"")</f>
        <v/>
      </c>
      <c r="AT78" s="6" t="str">
        <f>IFERROR(parse!AT78,"")</f>
        <v/>
      </c>
      <c r="AU78" s="6" t="str">
        <f>IFERROR(parse!AU78,"")</f>
        <v/>
      </c>
      <c r="AV78" s="12">
        <f>IFERROR(VLOOKUP(K78,'prika 24h list'!A:B,2,FALSE),0)</f>
        <v>0</v>
      </c>
    </row>
    <row r="79" spans="1:48" ht="57.6" x14ac:dyDescent="0.3">
      <c r="A79" s="1" t="s">
        <v>79</v>
      </c>
      <c r="B79" s="1">
        <v>1065853</v>
      </c>
      <c r="C79" s="16" t="s">
        <v>734</v>
      </c>
      <c r="D79" s="6" t="e">
        <f t="shared" si="4"/>
        <v>#VALUE!</v>
      </c>
      <c r="E79" s="6" t="e">
        <f t="shared" si="5"/>
        <v>#VALUE!</v>
      </c>
      <c r="F79" s="6" t="e">
        <f t="shared" si="6"/>
        <v>#VALUE!</v>
      </c>
      <c r="G79" s="6" t="e">
        <f t="shared" si="7"/>
        <v>#VALUE!</v>
      </c>
      <c r="H79" s="14" t="str">
        <f>IFERROR(parse!H79,"")</f>
        <v/>
      </c>
      <c r="I79" s="6">
        <f>IFERROR(parse!I79,"")</f>
        <v>46</v>
      </c>
      <c r="J79" s="6">
        <f>IFERROR(parse!J79,"")</f>
        <v>154</v>
      </c>
      <c r="K79" s="6" t="str">
        <f>IFERROR(parse!K79,"")</f>
        <v>פריקה וטעינה בלבד בימים בשעות א' עד ה' מ 07:00 עד 14:00 מ 18:00 עד 19:00 ו' מ 07:30 עד 12:30 מ 15:30 עד 17:00</v>
      </c>
      <c r="L79" s="6">
        <f>IFERROR(parse!L79,"")</f>
        <v>31</v>
      </c>
      <c r="M79" s="6">
        <f>IFERROR(parse!M79,"")</f>
        <v>44</v>
      </c>
      <c r="N79" s="6" t="str">
        <f>IFERROR(parse!N79,"")</f>
        <v>07:00</v>
      </c>
      <c r="O79" s="6">
        <f>IFERROR(parse!O79,"")</f>
        <v>53</v>
      </c>
      <c r="P79" s="6" t="str">
        <f>IFERROR(parse!P79,"")</f>
        <v>14:00</v>
      </c>
      <c r="Q79" s="6">
        <f>IFERROR(parse!Q79,"")</f>
        <v>75</v>
      </c>
      <c r="R79" s="6" t="str">
        <f>IFERROR(parse!R79,"")</f>
        <v>00 מ 18:00 עד 19:00 ו'</v>
      </c>
      <c r="S79" s="6">
        <f>IFERROR(parse!S79,"")</f>
        <v>8</v>
      </c>
      <c r="T79" s="6" t="str">
        <f>IFERROR(parse!T79,"")</f>
        <v>18:00</v>
      </c>
      <c r="U79" s="6">
        <f>IFERROR(parse!U79,"")</f>
        <v>17</v>
      </c>
      <c r="V79" s="6" t="str">
        <f>IFERROR(parse!V79,"")</f>
        <v>19:00</v>
      </c>
      <c r="W79" s="6" t="str">
        <f>IFERROR(parse!W79,"")</f>
        <v/>
      </c>
      <c r="X79" s="6" t="str">
        <f>IFERROR(parse!X79,"")</f>
        <v/>
      </c>
      <c r="Y79" s="6" t="str">
        <f>IFERROR(parse!Y79,"")</f>
        <v/>
      </c>
      <c r="Z79" s="6" t="str">
        <f>IFERROR(parse!Z79,"")</f>
        <v/>
      </c>
      <c r="AA79" s="6" t="str">
        <f>IFERROR(parse!AA79,"")</f>
        <v/>
      </c>
      <c r="AB79" s="6">
        <f>IFERROR(parse!AB79,"")</f>
        <v>109</v>
      </c>
      <c r="AC79" s="6" t="str">
        <f>IFERROR(parse!AC79,"")</f>
        <v/>
      </c>
      <c r="AD79" s="6" t="str">
        <f>IFERROR(parse!AD79,"")</f>
        <v/>
      </c>
      <c r="AE79" s="6" t="str">
        <f>IFERROR(parse!AE79,"")</f>
        <v/>
      </c>
      <c r="AF79" s="6" t="str">
        <f>IFERROR(parse!AF79,"")</f>
        <v/>
      </c>
      <c r="AG79" s="6" t="str">
        <f>IFERROR(parse!AG79,"")</f>
        <v/>
      </c>
      <c r="AH79" s="6">
        <f>IFERROR(parse!AH79,"")</f>
        <v>0</v>
      </c>
      <c r="AI79" s="6">
        <f>IFERROR(parse!AI79,"")</f>
        <v>73</v>
      </c>
      <c r="AJ79" s="6" t="str">
        <f>IFERROR(parse!AJ79,"")</f>
        <v>ו' מ 07:30 עד 12:30 מ 15:30 עד 17:00</v>
      </c>
      <c r="AK79" s="6">
        <f>IFERROR(parse!AK79,"")</f>
        <v>1</v>
      </c>
      <c r="AL79" s="6">
        <f>IFERROR(parse!AL79,"")</f>
        <v>8</v>
      </c>
      <c r="AM79" s="6" t="str">
        <f>IFERROR(parse!AM79,"")</f>
        <v>07:30</v>
      </c>
      <c r="AN79" s="6">
        <f>IFERROR(parse!AN79,"")</f>
        <v>17</v>
      </c>
      <c r="AO79" s="6" t="str">
        <f>IFERROR(parse!AO79,"")</f>
        <v>12:30</v>
      </c>
      <c r="AP79" s="6">
        <f>IFERROR(parse!AP79,"")</f>
        <v>36</v>
      </c>
      <c r="AQ79" s="6" t="str">
        <f>IFERROR(parse!AQ79,"")</f>
        <v>30 מ 15:30 עד 17:00</v>
      </c>
      <c r="AR79" s="6">
        <f>IFERROR(parse!AR79,"")</f>
        <v>8</v>
      </c>
      <c r="AS79" s="6" t="str">
        <f>IFERROR(parse!AS79,"")</f>
        <v>15:30</v>
      </c>
      <c r="AT79" s="6">
        <f>IFERROR(parse!AT79,"")</f>
        <v>17</v>
      </c>
      <c r="AU79" s="6" t="str">
        <f>IFERROR(parse!AU79,"")</f>
        <v>17:00</v>
      </c>
      <c r="AV79" s="12">
        <f>IFERROR(VLOOKUP(K79,'prika 24h list'!A:B,2,FALSE),0)</f>
        <v>0</v>
      </c>
    </row>
    <row r="80" spans="1:48" ht="28.8" x14ac:dyDescent="0.3">
      <c r="A80" s="1" t="s">
        <v>80</v>
      </c>
      <c r="B80" s="1">
        <v>1067725</v>
      </c>
      <c r="C80" s="16" t="s">
        <v>736</v>
      </c>
      <c r="D80" s="6" t="e">
        <f t="shared" si="4"/>
        <v>#VALUE!</v>
      </c>
      <c r="E80" s="6" t="e">
        <f t="shared" si="5"/>
        <v>#VALUE!</v>
      </c>
      <c r="F80" s="6" t="e">
        <f t="shared" si="6"/>
        <v>#VALUE!</v>
      </c>
      <c r="G80" s="6" t="e">
        <f t="shared" si="7"/>
        <v>#VALUE!</v>
      </c>
      <c r="H80" s="14" t="str">
        <f>IFERROR(parse!H80,"")</f>
        <v/>
      </c>
      <c r="I80" s="6">
        <f>IFERROR(parse!I80,"")</f>
        <v>26</v>
      </c>
      <c r="J80" s="6">
        <f>IFERROR(parse!J80,"")</f>
        <v>103</v>
      </c>
      <c r="K80" s="6" t="str">
        <f>IFERROR(parse!K80,"")</f>
        <v>פריקה וטעינה רציפה מותרת לכלי רכב המוגדרים ברשיונם "משא", "מסחרי" ו"אחוד" בלבד</v>
      </c>
      <c r="L80" s="6" t="str">
        <f>IFERROR(parse!L80,"")</f>
        <v/>
      </c>
      <c r="M80" s="6" t="str">
        <f>IFERROR(parse!M80,"")</f>
        <v/>
      </c>
      <c r="N80" s="6" t="str">
        <f>IFERROR(parse!N80,"")</f>
        <v/>
      </c>
      <c r="O80" s="6" t="str">
        <f>IFERROR(parse!O80,"")</f>
        <v/>
      </c>
      <c r="P80" s="6" t="str">
        <f>IFERROR(parse!P80,"")</f>
        <v/>
      </c>
      <c r="Q80" s="6">
        <f>IFERROR(parse!Q80,"")</f>
        <v>78</v>
      </c>
      <c r="R80" s="6" t="str">
        <f>IFERROR(parse!R80,"")</f>
        <v/>
      </c>
      <c r="S80" s="6" t="str">
        <f>IFERROR(parse!S80,"")</f>
        <v/>
      </c>
      <c r="T80" s="6" t="str">
        <f>IFERROR(parse!T80,"")</f>
        <v/>
      </c>
      <c r="U80" s="6" t="str">
        <f>IFERROR(parse!U80,"")</f>
        <v/>
      </c>
      <c r="V80" s="6" t="str">
        <f>IFERROR(parse!V80,"")</f>
        <v/>
      </c>
      <c r="W80" s="6" t="str">
        <f>IFERROR(parse!W80,"")</f>
        <v/>
      </c>
      <c r="X80" s="6" t="str">
        <f>IFERROR(parse!X80,"")</f>
        <v/>
      </c>
      <c r="Y80" s="6" t="str">
        <f>IFERROR(parse!Y80,"")</f>
        <v/>
      </c>
      <c r="Z80" s="6" t="str">
        <f>IFERROR(parse!Z80,"")</f>
        <v/>
      </c>
      <c r="AA80" s="6" t="str">
        <f>IFERROR(parse!AA80,"")</f>
        <v/>
      </c>
      <c r="AB80" s="6">
        <f>IFERROR(parse!AB80,"")</f>
        <v>78</v>
      </c>
      <c r="AC80" s="6" t="str">
        <f>IFERROR(parse!AC80,"")</f>
        <v/>
      </c>
      <c r="AD80" s="6" t="str">
        <f>IFERROR(parse!AD80,"")</f>
        <v/>
      </c>
      <c r="AE80" s="6" t="str">
        <f>IFERROR(parse!AE80,"")</f>
        <v/>
      </c>
      <c r="AF80" s="6" t="str">
        <f>IFERROR(parse!AF80,"")</f>
        <v/>
      </c>
      <c r="AG80" s="6" t="str">
        <f>IFERROR(parse!AG80,"")</f>
        <v/>
      </c>
      <c r="AH80" s="6">
        <f>IFERROR(parse!AH80,"")</f>
        <v>0</v>
      </c>
      <c r="AI80" s="6">
        <f>IFERROR(parse!AI80,"")</f>
        <v>76</v>
      </c>
      <c r="AJ80" s="6" t="str">
        <f>IFERROR(parse!AJ80,"")</f>
        <v>בד</v>
      </c>
      <c r="AK80" s="6" t="str">
        <f>IFERROR(parse!AK80,"")</f>
        <v/>
      </c>
      <c r="AL80" s="6" t="str">
        <f>IFERROR(parse!AL80,"")</f>
        <v/>
      </c>
      <c r="AM80" s="6" t="str">
        <f>IFERROR(parse!AM80,"")</f>
        <v/>
      </c>
      <c r="AN80" s="6" t="str">
        <f>IFERROR(parse!AN80,"")</f>
        <v/>
      </c>
      <c r="AO80" s="6" t="str">
        <f>IFERROR(parse!AO80,"")</f>
        <v/>
      </c>
      <c r="AP80" s="6">
        <f>IFERROR(parse!AP80,"")</f>
        <v>2</v>
      </c>
      <c r="AQ80" s="6" t="str">
        <f>IFERROR(parse!AQ80,"")</f>
        <v/>
      </c>
      <c r="AR80" s="6" t="str">
        <f>IFERROR(parse!AR80,"")</f>
        <v/>
      </c>
      <c r="AS80" s="6" t="str">
        <f>IFERROR(parse!AS80,"")</f>
        <v/>
      </c>
      <c r="AT80" s="6" t="str">
        <f>IFERROR(parse!AT80,"")</f>
        <v/>
      </c>
      <c r="AU80" s="6" t="str">
        <f>IFERROR(parse!AU80,"")</f>
        <v/>
      </c>
      <c r="AV80" s="12">
        <f>IFERROR(VLOOKUP(K80,'prika 24h list'!A:B,2,FALSE),0)</f>
        <v>0</v>
      </c>
    </row>
    <row r="81" spans="1:48" ht="100.8" x14ac:dyDescent="0.3">
      <c r="A81" s="1" t="s">
        <v>81</v>
      </c>
      <c r="B81" s="1">
        <v>1069810</v>
      </c>
      <c r="C81" s="16" t="s">
        <v>737</v>
      </c>
      <c r="D81" s="6" t="e">
        <f t="shared" si="4"/>
        <v>#VALUE!</v>
      </c>
      <c r="E81" s="6" t="e">
        <f t="shared" si="5"/>
        <v>#VALUE!</v>
      </c>
      <c r="F81" s="6" t="e">
        <f t="shared" si="6"/>
        <v>#VALUE!</v>
      </c>
      <c r="G81" s="6" t="e">
        <f t="shared" si="7"/>
        <v>#VALUE!</v>
      </c>
      <c r="H81" s="14" t="str">
        <f>IFERROR(parse!H81,"")</f>
        <v/>
      </c>
      <c r="I81" s="6">
        <f>IFERROR(parse!I81,"")</f>
        <v>13</v>
      </c>
      <c r="J81" s="6">
        <f>IFERROR(parse!J81,"")</f>
        <v>121</v>
      </c>
      <c r="K81" s="6" t="str">
        <f>IFERROR(parse!K81,"")</f>
        <v>פריקה וטעינה לרכב עד 4 טון בימים א' עד ה' משעה 06:00 עד 10:00 ביתר השעות החניה אסורה לכל סוגי הרכב אזור גרירה</v>
      </c>
      <c r="L81" s="6">
        <f>IFERROR(parse!L81,"")</f>
        <v>34</v>
      </c>
      <c r="M81" s="6">
        <f>IFERROR(parse!M81,"")</f>
        <v>50</v>
      </c>
      <c r="N81" s="6" t="str">
        <f>IFERROR(parse!N81,"")</f>
        <v>06:00</v>
      </c>
      <c r="O81" s="6">
        <f>IFERROR(parse!O81,"")</f>
        <v>59</v>
      </c>
      <c r="P81" s="6" t="str">
        <f>IFERROR(parse!P81,"")</f>
        <v>10:00</v>
      </c>
      <c r="Q81" s="6">
        <f>IFERROR(parse!Q81,"")</f>
        <v>109</v>
      </c>
      <c r="R81" s="6" t="str">
        <f>IFERROR(parse!R81,"")</f>
        <v>00 ביתר השעות החניה אסורה לכל סוגי הרכב אזור גרירה</v>
      </c>
      <c r="S81" s="6" t="str">
        <f>IFERROR(parse!S81,"")</f>
        <v/>
      </c>
      <c r="T81" s="6" t="str">
        <f>IFERROR(parse!T81,"")</f>
        <v/>
      </c>
      <c r="U81" s="6" t="str">
        <f>IFERROR(parse!U81,"")</f>
        <v/>
      </c>
      <c r="V81" s="6" t="str">
        <f>IFERROR(parse!V81,"")</f>
        <v/>
      </c>
      <c r="W81" s="6" t="str">
        <f>IFERROR(parse!W81,"")</f>
        <v/>
      </c>
      <c r="X81" s="6" t="str">
        <f>IFERROR(parse!X81,"")</f>
        <v/>
      </c>
      <c r="Y81" s="6" t="str">
        <f>IFERROR(parse!Y81,"")</f>
        <v/>
      </c>
      <c r="Z81" s="6" t="str">
        <f>IFERROR(parse!Z81,"")</f>
        <v/>
      </c>
      <c r="AA81" s="6" t="str">
        <f>IFERROR(parse!AA81,"")</f>
        <v/>
      </c>
      <c r="AB81" s="6">
        <f>IFERROR(parse!AB81,"")</f>
        <v>109</v>
      </c>
      <c r="AC81" s="6" t="str">
        <f>IFERROR(parse!AC81,"")</f>
        <v/>
      </c>
      <c r="AD81" s="6" t="str">
        <f>IFERROR(parse!AD81,"")</f>
        <v/>
      </c>
      <c r="AE81" s="6" t="str">
        <f>IFERROR(parse!AE81,"")</f>
        <v/>
      </c>
      <c r="AF81" s="6" t="str">
        <f>IFERROR(parse!AF81,"")</f>
        <v/>
      </c>
      <c r="AG81" s="6" t="str">
        <f>IFERROR(parse!AG81,"")</f>
        <v/>
      </c>
      <c r="AH81" s="6">
        <f>IFERROR(parse!AH81,"")</f>
        <v>0</v>
      </c>
      <c r="AI81" s="6">
        <f>IFERROR(parse!AI81,"")</f>
        <v>107</v>
      </c>
      <c r="AJ81" s="6" t="str">
        <f>IFERROR(parse!AJ81,"")</f>
        <v>רה</v>
      </c>
      <c r="AK81" s="6" t="str">
        <f>IFERROR(parse!AK81,"")</f>
        <v/>
      </c>
      <c r="AL81" s="6" t="str">
        <f>IFERROR(parse!AL81,"")</f>
        <v/>
      </c>
      <c r="AM81" s="6" t="str">
        <f>IFERROR(parse!AM81,"")</f>
        <v/>
      </c>
      <c r="AN81" s="6" t="str">
        <f>IFERROR(parse!AN81,"")</f>
        <v/>
      </c>
      <c r="AO81" s="6" t="str">
        <f>IFERROR(parse!AO81,"")</f>
        <v/>
      </c>
      <c r="AP81" s="6">
        <f>IFERROR(parse!AP81,"")</f>
        <v>2</v>
      </c>
      <c r="AQ81" s="6" t="str">
        <f>IFERROR(parse!AQ81,"")</f>
        <v/>
      </c>
      <c r="AR81" s="6" t="str">
        <f>IFERROR(parse!AR81,"")</f>
        <v/>
      </c>
      <c r="AS81" s="6" t="str">
        <f>IFERROR(parse!AS81,"")</f>
        <v/>
      </c>
      <c r="AT81" s="6" t="str">
        <f>IFERROR(parse!AT81,"")</f>
        <v/>
      </c>
      <c r="AU81" s="6" t="str">
        <f>IFERROR(parse!AU81,"")</f>
        <v/>
      </c>
      <c r="AV81" s="12">
        <f>IFERROR(VLOOKUP(K81,'prika 24h list'!A:B,2,FALSE),0)</f>
        <v>0</v>
      </c>
    </row>
    <row r="82" spans="1:48" ht="57.6" x14ac:dyDescent="0.3">
      <c r="A82" s="1" t="s">
        <v>82</v>
      </c>
      <c r="B82" s="1">
        <v>1069889</v>
      </c>
      <c r="C82" s="16" t="s">
        <v>734</v>
      </c>
      <c r="D82" s="6" t="e">
        <f t="shared" si="4"/>
        <v>#VALUE!</v>
      </c>
      <c r="E82" s="6" t="e">
        <f t="shared" si="5"/>
        <v>#VALUE!</v>
      </c>
      <c r="F82" s="6" t="e">
        <f t="shared" si="6"/>
        <v>#VALUE!</v>
      </c>
      <c r="G82" s="6" t="e">
        <f t="shared" si="7"/>
        <v>#VALUE!</v>
      </c>
      <c r="H82" s="14" t="str">
        <f>IFERROR(parse!H82,"")</f>
        <v/>
      </c>
      <c r="I82" s="6">
        <f>IFERROR(parse!I82,"")</f>
        <v>46</v>
      </c>
      <c r="J82" s="6">
        <f>IFERROR(parse!J82,"")</f>
        <v>154</v>
      </c>
      <c r="K82" s="6" t="str">
        <f>IFERROR(parse!K82,"")</f>
        <v>פריקה וטעינה בלבד בימים בשעות א' עד ה' מ 07:00 עד 14:00 מ 18:00 עד 19:00 ו' מ 07:30 עד 12:30 מ 15:30 עד 17:00</v>
      </c>
      <c r="L82" s="6">
        <f>IFERROR(parse!L82,"")</f>
        <v>31</v>
      </c>
      <c r="M82" s="6">
        <f>IFERROR(parse!M82,"")</f>
        <v>44</v>
      </c>
      <c r="N82" s="6" t="str">
        <f>IFERROR(parse!N82,"")</f>
        <v>07:00</v>
      </c>
      <c r="O82" s="6">
        <f>IFERROR(parse!O82,"")</f>
        <v>53</v>
      </c>
      <c r="P82" s="6" t="str">
        <f>IFERROR(parse!P82,"")</f>
        <v>14:00</v>
      </c>
      <c r="Q82" s="6">
        <f>IFERROR(parse!Q82,"")</f>
        <v>75</v>
      </c>
      <c r="R82" s="6" t="str">
        <f>IFERROR(parse!R82,"")</f>
        <v>00 מ 18:00 עד 19:00 ו'</v>
      </c>
      <c r="S82" s="6">
        <f>IFERROR(parse!S82,"")</f>
        <v>8</v>
      </c>
      <c r="T82" s="6" t="str">
        <f>IFERROR(parse!T82,"")</f>
        <v>18:00</v>
      </c>
      <c r="U82" s="6">
        <f>IFERROR(parse!U82,"")</f>
        <v>17</v>
      </c>
      <c r="V82" s="6" t="str">
        <f>IFERROR(parse!V82,"")</f>
        <v>19:00</v>
      </c>
      <c r="W82" s="6" t="str">
        <f>IFERROR(parse!W82,"")</f>
        <v/>
      </c>
      <c r="X82" s="6" t="str">
        <f>IFERROR(parse!X82,"")</f>
        <v/>
      </c>
      <c r="Y82" s="6" t="str">
        <f>IFERROR(parse!Y82,"")</f>
        <v/>
      </c>
      <c r="Z82" s="6" t="str">
        <f>IFERROR(parse!Z82,"")</f>
        <v/>
      </c>
      <c r="AA82" s="6" t="str">
        <f>IFERROR(parse!AA82,"")</f>
        <v/>
      </c>
      <c r="AB82" s="6">
        <f>IFERROR(parse!AB82,"")</f>
        <v>109</v>
      </c>
      <c r="AC82" s="6" t="str">
        <f>IFERROR(parse!AC82,"")</f>
        <v/>
      </c>
      <c r="AD82" s="6" t="str">
        <f>IFERROR(parse!AD82,"")</f>
        <v/>
      </c>
      <c r="AE82" s="6" t="str">
        <f>IFERROR(parse!AE82,"")</f>
        <v/>
      </c>
      <c r="AF82" s="6" t="str">
        <f>IFERROR(parse!AF82,"")</f>
        <v/>
      </c>
      <c r="AG82" s="6" t="str">
        <f>IFERROR(parse!AG82,"")</f>
        <v/>
      </c>
      <c r="AH82" s="6">
        <f>IFERROR(parse!AH82,"")</f>
        <v>0</v>
      </c>
      <c r="AI82" s="6">
        <f>IFERROR(parse!AI82,"")</f>
        <v>73</v>
      </c>
      <c r="AJ82" s="6" t="str">
        <f>IFERROR(parse!AJ82,"")</f>
        <v>ו' מ 07:30 עד 12:30 מ 15:30 עד 17:00</v>
      </c>
      <c r="AK82" s="6">
        <f>IFERROR(parse!AK82,"")</f>
        <v>1</v>
      </c>
      <c r="AL82" s="6">
        <f>IFERROR(parse!AL82,"")</f>
        <v>8</v>
      </c>
      <c r="AM82" s="6" t="str">
        <f>IFERROR(parse!AM82,"")</f>
        <v>07:30</v>
      </c>
      <c r="AN82" s="6">
        <f>IFERROR(parse!AN82,"")</f>
        <v>17</v>
      </c>
      <c r="AO82" s="6" t="str">
        <f>IFERROR(parse!AO82,"")</f>
        <v>12:30</v>
      </c>
      <c r="AP82" s="6">
        <f>IFERROR(parse!AP82,"")</f>
        <v>36</v>
      </c>
      <c r="AQ82" s="6" t="str">
        <f>IFERROR(parse!AQ82,"")</f>
        <v>30 מ 15:30 עד 17:00</v>
      </c>
      <c r="AR82" s="6">
        <f>IFERROR(parse!AR82,"")</f>
        <v>8</v>
      </c>
      <c r="AS82" s="6" t="str">
        <f>IFERROR(parse!AS82,"")</f>
        <v>15:30</v>
      </c>
      <c r="AT82" s="6">
        <f>IFERROR(parse!AT82,"")</f>
        <v>17</v>
      </c>
      <c r="AU82" s="6" t="str">
        <f>IFERROR(parse!AU82,"")</f>
        <v>17:00</v>
      </c>
      <c r="AV82" s="12">
        <f>IFERROR(VLOOKUP(K82,'prika 24h list'!A:B,2,FALSE),0)</f>
        <v>0</v>
      </c>
    </row>
    <row r="83" spans="1:48" ht="57.6" x14ac:dyDescent="0.3">
      <c r="A83" s="1" t="s">
        <v>83</v>
      </c>
      <c r="B83" s="1">
        <v>1069895</v>
      </c>
      <c r="C83" s="16" t="s">
        <v>734</v>
      </c>
      <c r="D83" s="6" t="e">
        <f t="shared" si="4"/>
        <v>#VALUE!</v>
      </c>
      <c r="E83" s="6" t="e">
        <f t="shared" si="5"/>
        <v>#VALUE!</v>
      </c>
      <c r="F83" s="6" t="e">
        <f t="shared" si="6"/>
        <v>#VALUE!</v>
      </c>
      <c r="G83" s="6" t="e">
        <f t="shared" si="7"/>
        <v>#VALUE!</v>
      </c>
      <c r="H83" s="14" t="str">
        <f>IFERROR(parse!H83,"")</f>
        <v/>
      </c>
      <c r="I83" s="6">
        <f>IFERROR(parse!I83,"")</f>
        <v>46</v>
      </c>
      <c r="J83" s="6">
        <f>IFERROR(parse!J83,"")</f>
        <v>154</v>
      </c>
      <c r="K83" s="6" t="str">
        <f>IFERROR(parse!K83,"")</f>
        <v>פריקה וטעינה בלבד בימים בשעות א' עד ה' מ 07:00 עד 14:00 מ 18:00 עד 19:00 ו' מ 07:30 עד 12:30 מ 15:30 עד 17:00</v>
      </c>
      <c r="L83" s="6">
        <f>IFERROR(parse!L83,"")</f>
        <v>31</v>
      </c>
      <c r="M83" s="6">
        <f>IFERROR(parse!M83,"")</f>
        <v>44</v>
      </c>
      <c r="N83" s="6" t="str">
        <f>IFERROR(parse!N83,"")</f>
        <v>07:00</v>
      </c>
      <c r="O83" s="6">
        <f>IFERROR(parse!O83,"")</f>
        <v>53</v>
      </c>
      <c r="P83" s="6" t="str">
        <f>IFERROR(parse!P83,"")</f>
        <v>14:00</v>
      </c>
      <c r="Q83" s="6">
        <f>IFERROR(parse!Q83,"")</f>
        <v>75</v>
      </c>
      <c r="R83" s="6" t="str">
        <f>IFERROR(parse!R83,"")</f>
        <v>00 מ 18:00 עד 19:00 ו'</v>
      </c>
      <c r="S83" s="6">
        <f>IFERROR(parse!S83,"")</f>
        <v>8</v>
      </c>
      <c r="T83" s="6" t="str">
        <f>IFERROR(parse!T83,"")</f>
        <v>18:00</v>
      </c>
      <c r="U83" s="6">
        <f>IFERROR(parse!U83,"")</f>
        <v>17</v>
      </c>
      <c r="V83" s="6" t="str">
        <f>IFERROR(parse!V83,"")</f>
        <v>19:00</v>
      </c>
      <c r="W83" s="6" t="str">
        <f>IFERROR(parse!W83,"")</f>
        <v/>
      </c>
      <c r="X83" s="6" t="str">
        <f>IFERROR(parse!X83,"")</f>
        <v/>
      </c>
      <c r="Y83" s="6" t="str">
        <f>IFERROR(parse!Y83,"")</f>
        <v/>
      </c>
      <c r="Z83" s="6" t="str">
        <f>IFERROR(parse!Z83,"")</f>
        <v/>
      </c>
      <c r="AA83" s="6" t="str">
        <f>IFERROR(parse!AA83,"")</f>
        <v/>
      </c>
      <c r="AB83" s="6">
        <f>IFERROR(parse!AB83,"")</f>
        <v>109</v>
      </c>
      <c r="AC83" s="6" t="str">
        <f>IFERROR(parse!AC83,"")</f>
        <v/>
      </c>
      <c r="AD83" s="6" t="str">
        <f>IFERROR(parse!AD83,"")</f>
        <v/>
      </c>
      <c r="AE83" s="6" t="str">
        <f>IFERROR(parse!AE83,"")</f>
        <v/>
      </c>
      <c r="AF83" s="6" t="str">
        <f>IFERROR(parse!AF83,"")</f>
        <v/>
      </c>
      <c r="AG83" s="6" t="str">
        <f>IFERROR(parse!AG83,"")</f>
        <v/>
      </c>
      <c r="AH83" s="6">
        <f>IFERROR(parse!AH83,"")</f>
        <v>0</v>
      </c>
      <c r="AI83" s="6">
        <f>IFERROR(parse!AI83,"")</f>
        <v>73</v>
      </c>
      <c r="AJ83" s="6" t="str">
        <f>IFERROR(parse!AJ83,"")</f>
        <v>ו' מ 07:30 עד 12:30 מ 15:30 עד 17:00</v>
      </c>
      <c r="AK83" s="6">
        <f>IFERROR(parse!AK83,"")</f>
        <v>1</v>
      </c>
      <c r="AL83" s="6">
        <f>IFERROR(parse!AL83,"")</f>
        <v>8</v>
      </c>
      <c r="AM83" s="6" t="str">
        <f>IFERROR(parse!AM83,"")</f>
        <v>07:30</v>
      </c>
      <c r="AN83" s="6">
        <f>IFERROR(parse!AN83,"")</f>
        <v>17</v>
      </c>
      <c r="AO83" s="6" t="str">
        <f>IFERROR(parse!AO83,"")</f>
        <v>12:30</v>
      </c>
      <c r="AP83" s="6">
        <f>IFERROR(parse!AP83,"")</f>
        <v>36</v>
      </c>
      <c r="AQ83" s="6" t="str">
        <f>IFERROR(parse!AQ83,"")</f>
        <v>30 מ 15:30 עד 17:00</v>
      </c>
      <c r="AR83" s="6">
        <f>IFERROR(parse!AR83,"")</f>
        <v>8</v>
      </c>
      <c r="AS83" s="6" t="str">
        <f>IFERROR(parse!AS83,"")</f>
        <v>15:30</v>
      </c>
      <c r="AT83" s="6">
        <f>IFERROR(parse!AT83,"")</f>
        <v>17</v>
      </c>
      <c r="AU83" s="6" t="str">
        <f>IFERROR(parse!AU83,"")</f>
        <v>17:00</v>
      </c>
      <c r="AV83" s="12">
        <f>IFERROR(VLOOKUP(K83,'prika 24h list'!A:B,2,FALSE),0)</f>
        <v>0</v>
      </c>
    </row>
    <row r="84" spans="1:48" ht="57.6" x14ac:dyDescent="0.3">
      <c r="A84" s="1" t="s">
        <v>84</v>
      </c>
      <c r="B84" s="1">
        <v>1069908</v>
      </c>
      <c r="C84" s="16" t="s">
        <v>734</v>
      </c>
      <c r="D84" s="6" t="e">
        <f t="shared" si="4"/>
        <v>#VALUE!</v>
      </c>
      <c r="E84" s="6" t="e">
        <f t="shared" si="5"/>
        <v>#VALUE!</v>
      </c>
      <c r="F84" s="6" t="e">
        <f t="shared" si="6"/>
        <v>#VALUE!</v>
      </c>
      <c r="G84" s="6" t="e">
        <f t="shared" si="7"/>
        <v>#VALUE!</v>
      </c>
      <c r="H84" s="14" t="str">
        <f>IFERROR(parse!H84,"")</f>
        <v/>
      </c>
      <c r="I84" s="6">
        <f>IFERROR(parse!I84,"")</f>
        <v>46</v>
      </c>
      <c r="J84" s="6">
        <f>IFERROR(parse!J84,"")</f>
        <v>154</v>
      </c>
      <c r="K84" s="6" t="str">
        <f>IFERROR(parse!K84,"")</f>
        <v>פריקה וטעינה בלבד בימים בשעות א' עד ה' מ 07:00 עד 14:00 מ 18:00 עד 19:00 ו' מ 07:30 עד 12:30 מ 15:30 עד 17:00</v>
      </c>
      <c r="L84" s="6">
        <f>IFERROR(parse!L84,"")</f>
        <v>31</v>
      </c>
      <c r="M84" s="6">
        <f>IFERROR(parse!M84,"")</f>
        <v>44</v>
      </c>
      <c r="N84" s="6" t="str">
        <f>IFERROR(parse!N84,"")</f>
        <v>07:00</v>
      </c>
      <c r="O84" s="6">
        <f>IFERROR(parse!O84,"")</f>
        <v>53</v>
      </c>
      <c r="P84" s="6" t="str">
        <f>IFERROR(parse!P84,"")</f>
        <v>14:00</v>
      </c>
      <c r="Q84" s="6">
        <f>IFERROR(parse!Q84,"")</f>
        <v>75</v>
      </c>
      <c r="R84" s="6" t="str">
        <f>IFERROR(parse!R84,"")</f>
        <v>00 מ 18:00 עד 19:00 ו'</v>
      </c>
      <c r="S84" s="6">
        <f>IFERROR(parse!S84,"")</f>
        <v>8</v>
      </c>
      <c r="T84" s="6" t="str">
        <f>IFERROR(parse!T84,"")</f>
        <v>18:00</v>
      </c>
      <c r="U84" s="6">
        <f>IFERROR(parse!U84,"")</f>
        <v>17</v>
      </c>
      <c r="V84" s="6" t="str">
        <f>IFERROR(parse!V84,"")</f>
        <v>19:00</v>
      </c>
      <c r="W84" s="6" t="str">
        <f>IFERROR(parse!W84,"")</f>
        <v/>
      </c>
      <c r="X84" s="6" t="str">
        <f>IFERROR(parse!X84,"")</f>
        <v/>
      </c>
      <c r="Y84" s="6" t="str">
        <f>IFERROR(parse!Y84,"")</f>
        <v/>
      </c>
      <c r="Z84" s="6" t="str">
        <f>IFERROR(parse!Z84,"")</f>
        <v/>
      </c>
      <c r="AA84" s="6" t="str">
        <f>IFERROR(parse!AA84,"")</f>
        <v/>
      </c>
      <c r="AB84" s="6">
        <f>IFERROR(parse!AB84,"")</f>
        <v>109</v>
      </c>
      <c r="AC84" s="6" t="str">
        <f>IFERROR(parse!AC84,"")</f>
        <v/>
      </c>
      <c r="AD84" s="6" t="str">
        <f>IFERROR(parse!AD84,"")</f>
        <v/>
      </c>
      <c r="AE84" s="6" t="str">
        <f>IFERROR(parse!AE84,"")</f>
        <v/>
      </c>
      <c r="AF84" s="6" t="str">
        <f>IFERROR(parse!AF84,"")</f>
        <v/>
      </c>
      <c r="AG84" s="6" t="str">
        <f>IFERROR(parse!AG84,"")</f>
        <v/>
      </c>
      <c r="AH84" s="6">
        <f>IFERROR(parse!AH84,"")</f>
        <v>0</v>
      </c>
      <c r="AI84" s="6">
        <f>IFERROR(parse!AI84,"")</f>
        <v>73</v>
      </c>
      <c r="AJ84" s="6" t="str">
        <f>IFERROR(parse!AJ84,"")</f>
        <v>ו' מ 07:30 עד 12:30 מ 15:30 עד 17:00</v>
      </c>
      <c r="AK84" s="6">
        <f>IFERROR(parse!AK84,"")</f>
        <v>1</v>
      </c>
      <c r="AL84" s="6">
        <f>IFERROR(parse!AL84,"")</f>
        <v>8</v>
      </c>
      <c r="AM84" s="6" t="str">
        <f>IFERROR(parse!AM84,"")</f>
        <v>07:30</v>
      </c>
      <c r="AN84" s="6">
        <f>IFERROR(parse!AN84,"")</f>
        <v>17</v>
      </c>
      <c r="AO84" s="6" t="str">
        <f>IFERROR(parse!AO84,"")</f>
        <v>12:30</v>
      </c>
      <c r="AP84" s="6">
        <f>IFERROR(parse!AP84,"")</f>
        <v>36</v>
      </c>
      <c r="AQ84" s="6" t="str">
        <f>IFERROR(parse!AQ84,"")</f>
        <v>30 מ 15:30 עד 17:00</v>
      </c>
      <c r="AR84" s="6">
        <f>IFERROR(parse!AR84,"")</f>
        <v>8</v>
      </c>
      <c r="AS84" s="6" t="str">
        <f>IFERROR(parse!AS84,"")</f>
        <v>15:30</v>
      </c>
      <c r="AT84" s="6">
        <f>IFERROR(parse!AT84,"")</f>
        <v>17</v>
      </c>
      <c r="AU84" s="6" t="str">
        <f>IFERROR(parse!AU84,"")</f>
        <v>17:00</v>
      </c>
      <c r="AV84" s="12">
        <f>IFERROR(VLOOKUP(K84,'prika 24h list'!A:B,2,FALSE),0)</f>
        <v>0</v>
      </c>
    </row>
    <row r="85" spans="1:48" ht="57.6" x14ac:dyDescent="0.3">
      <c r="A85" s="1" t="s">
        <v>85</v>
      </c>
      <c r="B85" s="1">
        <v>1069918</v>
      </c>
      <c r="C85" s="16" t="s">
        <v>734</v>
      </c>
      <c r="D85" s="6" t="e">
        <f t="shared" si="4"/>
        <v>#VALUE!</v>
      </c>
      <c r="E85" s="6" t="e">
        <f t="shared" si="5"/>
        <v>#VALUE!</v>
      </c>
      <c r="F85" s="6" t="e">
        <f t="shared" si="6"/>
        <v>#VALUE!</v>
      </c>
      <c r="G85" s="6" t="e">
        <f t="shared" si="7"/>
        <v>#VALUE!</v>
      </c>
      <c r="H85" s="14" t="str">
        <f>IFERROR(parse!H85,"")</f>
        <v/>
      </c>
      <c r="I85" s="6">
        <f>IFERROR(parse!I85,"")</f>
        <v>46</v>
      </c>
      <c r="J85" s="6">
        <f>IFERROR(parse!J85,"")</f>
        <v>154</v>
      </c>
      <c r="K85" s="6" t="str">
        <f>IFERROR(parse!K85,"")</f>
        <v>פריקה וטעינה בלבד בימים בשעות א' עד ה' מ 07:00 עד 14:00 מ 18:00 עד 19:00 ו' מ 07:30 עד 12:30 מ 15:30 עד 17:00</v>
      </c>
      <c r="L85" s="6">
        <f>IFERROR(parse!L85,"")</f>
        <v>31</v>
      </c>
      <c r="M85" s="6">
        <f>IFERROR(parse!M85,"")</f>
        <v>44</v>
      </c>
      <c r="N85" s="6" t="str">
        <f>IFERROR(parse!N85,"")</f>
        <v>07:00</v>
      </c>
      <c r="O85" s="6">
        <f>IFERROR(parse!O85,"")</f>
        <v>53</v>
      </c>
      <c r="P85" s="6" t="str">
        <f>IFERROR(parse!P85,"")</f>
        <v>14:00</v>
      </c>
      <c r="Q85" s="6">
        <f>IFERROR(parse!Q85,"")</f>
        <v>75</v>
      </c>
      <c r="R85" s="6" t="str">
        <f>IFERROR(parse!R85,"")</f>
        <v>00 מ 18:00 עד 19:00 ו'</v>
      </c>
      <c r="S85" s="6">
        <f>IFERROR(parse!S85,"")</f>
        <v>8</v>
      </c>
      <c r="T85" s="6" t="str">
        <f>IFERROR(parse!T85,"")</f>
        <v>18:00</v>
      </c>
      <c r="U85" s="6">
        <f>IFERROR(parse!U85,"")</f>
        <v>17</v>
      </c>
      <c r="V85" s="6" t="str">
        <f>IFERROR(parse!V85,"")</f>
        <v>19:00</v>
      </c>
      <c r="W85" s="6" t="str">
        <f>IFERROR(parse!W85,"")</f>
        <v/>
      </c>
      <c r="X85" s="6" t="str">
        <f>IFERROR(parse!X85,"")</f>
        <v/>
      </c>
      <c r="Y85" s="6" t="str">
        <f>IFERROR(parse!Y85,"")</f>
        <v/>
      </c>
      <c r="Z85" s="6" t="str">
        <f>IFERROR(parse!Z85,"")</f>
        <v/>
      </c>
      <c r="AA85" s="6" t="str">
        <f>IFERROR(parse!AA85,"")</f>
        <v/>
      </c>
      <c r="AB85" s="6">
        <f>IFERROR(parse!AB85,"")</f>
        <v>109</v>
      </c>
      <c r="AC85" s="6" t="str">
        <f>IFERROR(parse!AC85,"")</f>
        <v/>
      </c>
      <c r="AD85" s="6" t="str">
        <f>IFERROR(parse!AD85,"")</f>
        <v/>
      </c>
      <c r="AE85" s="6" t="str">
        <f>IFERROR(parse!AE85,"")</f>
        <v/>
      </c>
      <c r="AF85" s="6" t="str">
        <f>IFERROR(parse!AF85,"")</f>
        <v/>
      </c>
      <c r="AG85" s="6" t="str">
        <f>IFERROR(parse!AG85,"")</f>
        <v/>
      </c>
      <c r="AH85" s="6">
        <f>IFERROR(parse!AH85,"")</f>
        <v>0</v>
      </c>
      <c r="AI85" s="6">
        <f>IFERROR(parse!AI85,"")</f>
        <v>73</v>
      </c>
      <c r="AJ85" s="6" t="str">
        <f>IFERROR(parse!AJ85,"")</f>
        <v>ו' מ 07:30 עד 12:30 מ 15:30 עד 17:00</v>
      </c>
      <c r="AK85" s="6">
        <f>IFERROR(parse!AK85,"")</f>
        <v>1</v>
      </c>
      <c r="AL85" s="6">
        <f>IFERROR(parse!AL85,"")</f>
        <v>8</v>
      </c>
      <c r="AM85" s="6" t="str">
        <f>IFERROR(parse!AM85,"")</f>
        <v>07:30</v>
      </c>
      <c r="AN85" s="6">
        <f>IFERROR(parse!AN85,"")</f>
        <v>17</v>
      </c>
      <c r="AO85" s="6" t="str">
        <f>IFERROR(parse!AO85,"")</f>
        <v>12:30</v>
      </c>
      <c r="AP85" s="6">
        <f>IFERROR(parse!AP85,"")</f>
        <v>36</v>
      </c>
      <c r="AQ85" s="6" t="str">
        <f>IFERROR(parse!AQ85,"")</f>
        <v>30 מ 15:30 עד 17:00</v>
      </c>
      <c r="AR85" s="6">
        <f>IFERROR(parse!AR85,"")</f>
        <v>8</v>
      </c>
      <c r="AS85" s="6" t="str">
        <f>IFERROR(parse!AS85,"")</f>
        <v>15:30</v>
      </c>
      <c r="AT85" s="6">
        <f>IFERROR(parse!AT85,"")</f>
        <v>17</v>
      </c>
      <c r="AU85" s="6" t="str">
        <f>IFERROR(parse!AU85,"")</f>
        <v>17:00</v>
      </c>
      <c r="AV85" s="12">
        <f>IFERROR(VLOOKUP(K85,'prika 24h list'!A:B,2,FALSE),0)</f>
        <v>0</v>
      </c>
    </row>
    <row r="86" spans="1:48" ht="72" x14ac:dyDescent="0.3">
      <c r="A86" s="1" t="s">
        <v>86</v>
      </c>
      <c r="B86" s="1">
        <v>1070067</v>
      </c>
      <c r="C86" s="16" t="s">
        <v>738</v>
      </c>
      <c r="D86" s="6" t="e">
        <f t="shared" si="4"/>
        <v>#VALUE!</v>
      </c>
      <c r="E86" s="6" t="e">
        <f t="shared" si="5"/>
        <v>#VALUE!</v>
      </c>
      <c r="F86" s="6" t="e">
        <f t="shared" si="6"/>
        <v>#VALUE!</v>
      </c>
      <c r="G86" s="6" t="e">
        <f t="shared" si="7"/>
        <v>#VALUE!</v>
      </c>
      <c r="H86" s="14" t="str">
        <f>IFERROR(parse!H86,"")</f>
        <v/>
      </c>
      <c r="I86" s="6">
        <f>IFERROR(parse!I86,"")</f>
        <v>46</v>
      </c>
      <c r="J86" s="6">
        <f>IFERROR(parse!J86,"")</f>
        <v>153</v>
      </c>
      <c r="K86" s="6" t="str">
        <f>IFERROR(parse!K86,"")</f>
        <v>פריקה וטעינה בלבד בימים א' עד ה' מ-07:00 עד 14:00 מ-18:00 עד 19:00 בימי ו' מ-07:00 עד 12:30 מ-15:30 עד 17:00</v>
      </c>
      <c r="L86" s="6">
        <f>IFERROR(parse!L86,"")</f>
        <v>25</v>
      </c>
      <c r="M86" s="6">
        <f>IFERROR(parse!M86,"")</f>
        <v>38</v>
      </c>
      <c r="N86" s="6" t="str">
        <f>IFERROR(parse!N86,"")</f>
        <v>07:00</v>
      </c>
      <c r="O86" s="6">
        <f>IFERROR(parse!O86,"")</f>
        <v>47</v>
      </c>
      <c r="P86" s="6" t="str">
        <f>IFERROR(parse!P86,"")</f>
        <v>14:00</v>
      </c>
      <c r="Q86" s="6">
        <f>IFERROR(parse!Q86,"")</f>
        <v>74</v>
      </c>
      <c r="R86" s="6" t="str">
        <f>IFERROR(parse!R86,"")</f>
        <v>00 מ-18:00 עד 19:00 בימי ו'</v>
      </c>
      <c r="S86" s="6">
        <f>IFERROR(parse!S86,"")</f>
        <v>8</v>
      </c>
      <c r="T86" s="6" t="str">
        <f>IFERROR(parse!T86,"")</f>
        <v>18:00</v>
      </c>
      <c r="U86" s="6">
        <f>IFERROR(parse!U86,"")</f>
        <v>17</v>
      </c>
      <c r="V86" s="6" t="str">
        <f>IFERROR(parse!V86,"")</f>
        <v>19:00</v>
      </c>
      <c r="W86" s="6" t="str">
        <f>IFERROR(parse!W86,"")</f>
        <v/>
      </c>
      <c r="X86" s="6" t="str">
        <f>IFERROR(parse!X86,"")</f>
        <v/>
      </c>
      <c r="Y86" s="6" t="str">
        <f>IFERROR(parse!Y86,"")</f>
        <v/>
      </c>
      <c r="Z86" s="6" t="str">
        <f>IFERROR(parse!Z86,"")</f>
        <v/>
      </c>
      <c r="AA86" s="6" t="str">
        <f>IFERROR(parse!AA86,"")</f>
        <v/>
      </c>
      <c r="AB86" s="6">
        <f>IFERROR(parse!AB86,"")</f>
        <v>108</v>
      </c>
      <c r="AC86" s="6" t="str">
        <f>IFERROR(parse!AC86,"")</f>
        <v/>
      </c>
      <c r="AD86" s="6" t="str">
        <f>IFERROR(parse!AD86,"")</f>
        <v/>
      </c>
      <c r="AE86" s="6" t="str">
        <f>IFERROR(parse!AE86,"")</f>
        <v/>
      </c>
      <c r="AF86" s="6" t="str">
        <f>IFERROR(parse!AF86,"")</f>
        <v/>
      </c>
      <c r="AG86" s="6" t="str">
        <f>IFERROR(parse!AG86,"")</f>
        <v/>
      </c>
      <c r="AH86" s="6">
        <f>IFERROR(parse!AH86,"")</f>
        <v>0</v>
      </c>
      <c r="AI86" s="6">
        <f>IFERROR(parse!AI86,"")</f>
        <v>72</v>
      </c>
      <c r="AJ86" s="6" t="str">
        <f>IFERROR(parse!AJ86,"")</f>
        <v>ו' מ-07:00 עד 12:30 מ-15:30 עד 17:00</v>
      </c>
      <c r="AK86" s="6">
        <f>IFERROR(parse!AK86,"")</f>
        <v>1</v>
      </c>
      <c r="AL86" s="6">
        <f>IFERROR(parse!AL86,"")</f>
        <v>8</v>
      </c>
      <c r="AM86" s="6" t="str">
        <f>IFERROR(parse!AM86,"")</f>
        <v>07:00</v>
      </c>
      <c r="AN86" s="6">
        <f>IFERROR(parse!AN86,"")</f>
        <v>17</v>
      </c>
      <c r="AO86" s="6" t="str">
        <f>IFERROR(parse!AO86,"")</f>
        <v>12:30</v>
      </c>
      <c r="AP86" s="6">
        <f>IFERROR(parse!AP86,"")</f>
        <v>36</v>
      </c>
      <c r="AQ86" s="6" t="str">
        <f>IFERROR(parse!AQ86,"")</f>
        <v>30 מ-15:30 עד 17:00</v>
      </c>
      <c r="AR86" s="6">
        <f>IFERROR(parse!AR86,"")</f>
        <v>8</v>
      </c>
      <c r="AS86" s="6" t="str">
        <f>IFERROR(parse!AS86,"")</f>
        <v>15:30</v>
      </c>
      <c r="AT86" s="6">
        <f>IFERROR(parse!AT86,"")</f>
        <v>17</v>
      </c>
      <c r="AU86" s="6" t="str">
        <f>IFERROR(parse!AU86,"")</f>
        <v>17:00</v>
      </c>
      <c r="AV86" s="12">
        <f>IFERROR(VLOOKUP(K86,'prika 24h list'!A:B,2,FALSE),0)</f>
        <v>0</v>
      </c>
    </row>
    <row r="87" spans="1:48" ht="57.6" x14ac:dyDescent="0.3">
      <c r="A87" s="1" t="s">
        <v>87</v>
      </c>
      <c r="B87" s="1">
        <v>1070080</v>
      </c>
      <c r="C87" s="16" t="s">
        <v>734</v>
      </c>
      <c r="D87" s="6" t="e">
        <f t="shared" si="4"/>
        <v>#VALUE!</v>
      </c>
      <c r="E87" s="6" t="e">
        <f t="shared" si="5"/>
        <v>#VALUE!</v>
      </c>
      <c r="F87" s="6" t="e">
        <f t="shared" si="6"/>
        <v>#VALUE!</v>
      </c>
      <c r="G87" s="6" t="e">
        <f t="shared" si="7"/>
        <v>#VALUE!</v>
      </c>
      <c r="H87" s="14" t="str">
        <f>IFERROR(parse!H87,"")</f>
        <v/>
      </c>
      <c r="I87" s="6">
        <f>IFERROR(parse!I87,"")</f>
        <v>46</v>
      </c>
      <c r="J87" s="6">
        <f>IFERROR(parse!J87,"")</f>
        <v>154</v>
      </c>
      <c r="K87" s="6" t="str">
        <f>IFERROR(parse!K87,"")</f>
        <v>פריקה וטעינה בלבד בימים בשעות א' עד ה' מ 07:00 עד 14:00 מ 18:00 עד 19:00 ו' מ 07:30 עד 12:30 מ 15:30 עד 17:00</v>
      </c>
      <c r="L87" s="6">
        <f>IFERROR(parse!L87,"")</f>
        <v>31</v>
      </c>
      <c r="M87" s="6">
        <f>IFERROR(parse!M87,"")</f>
        <v>44</v>
      </c>
      <c r="N87" s="6" t="str">
        <f>IFERROR(parse!N87,"")</f>
        <v>07:00</v>
      </c>
      <c r="O87" s="6">
        <f>IFERROR(parse!O87,"")</f>
        <v>53</v>
      </c>
      <c r="P87" s="6" t="str">
        <f>IFERROR(parse!P87,"")</f>
        <v>14:00</v>
      </c>
      <c r="Q87" s="6">
        <f>IFERROR(parse!Q87,"")</f>
        <v>75</v>
      </c>
      <c r="R87" s="6" t="str">
        <f>IFERROR(parse!R87,"")</f>
        <v>00 מ 18:00 עד 19:00 ו'</v>
      </c>
      <c r="S87" s="6">
        <f>IFERROR(parse!S87,"")</f>
        <v>8</v>
      </c>
      <c r="T87" s="6" t="str">
        <f>IFERROR(parse!T87,"")</f>
        <v>18:00</v>
      </c>
      <c r="U87" s="6">
        <f>IFERROR(parse!U87,"")</f>
        <v>17</v>
      </c>
      <c r="V87" s="6" t="str">
        <f>IFERROR(parse!V87,"")</f>
        <v>19:00</v>
      </c>
      <c r="W87" s="6" t="str">
        <f>IFERROR(parse!W87,"")</f>
        <v/>
      </c>
      <c r="X87" s="6" t="str">
        <f>IFERROR(parse!X87,"")</f>
        <v/>
      </c>
      <c r="Y87" s="6" t="str">
        <f>IFERROR(parse!Y87,"")</f>
        <v/>
      </c>
      <c r="Z87" s="6" t="str">
        <f>IFERROR(parse!Z87,"")</f>
        <v/>
      </c>
      <c r="AA87" s="6" t="str">
        <f>IFERROR(parse!AA87,"")</f>
        <v/>
      </c>
      <c r="AB87" s="6">
        <f>IFERROR(parse!AB87,"")</f>
        <v>109</v>
      </c>
      <c r="AC87" s="6" t="str">
        <f>IFERROR(parse!AC87,"")</f>
        <v/>
      </c>
      <c r="AD87" s="6" t="str">
        <f>IFERROR(parse!AD87,"")</f>
        <v/>
      </c>
      <c r="AE87" s="6" t="str">
        <f>IFERROR(parse!AE87,"")</f>
        <v/>
      </c>
      <c r="AF87" s="6" t="str">
        <f>IFERROR(parse!AF87,"")</f>
        <v/>
      </c>
      <c r="AG87" s="6" t="str">
        <f>IFERROR(parse!AG87,"")</f>
        <v/>
      </c>
      <c r="AH87" s="6">
        <f>IFERROR(parse!AH87,"")</f>
        <v>0</v>
      </c>
      <c r="AI87" s="6">
        <f>IFERROR(parse!AI87,"")</f>
        <v>73</v>
      </c>
      <c r="AJ87" s="6" t="str">
        <f>IFERROR(parse!AJ87,"")</f>
        <v>ו' מ 07:30 עד 12:30 מ 15:30 עד 17:00</v>
      </c>
      <c r="AK87" s="6">
        <f>IFERROR(parse!AK87,"")</f>
        <v>1</v>
      </c>
      <c r="AL87" s="6">
        <f>IFERROR(parse!AL87,"")</f>
        <v>8</v>
      </c>
      <c r="AM87" s="6" t="str">
        <f>IFERROR(parse!AM87,"")</f>
        <v>07:30</v>
      </c>
      <c r="AN87" s="6">
        <f>IFERROR(parse!AN87,"")</f>
        <v>17</v>
      </c>
      <c r="AO87" s="6" t="str">
        <f>IFERROR(parse!AO87,"")</f>
        <v>12:30</v>
      </c>
      <c r="AP87" s="6">
        <f>IFERROR(parse!AP87,"")</f>
        <v>36</v>
      </c>
      <c r="AQ87" s="6" t="str">
        <f>IFERROR(parse!AQ87,"")</f>
        <v>30 מ 15:30 עד 17:00</v>
      </c>
      <c r="AR87" s="6">
        <f>IFERROR(parse!AR87,"")</f>
        <v>8</v>
      </c>
      <c r="AS87" s="6" t="str">
        <f>IFERROR(parse!AS87,"")</f>
        <v>15:30</v>
      </c>
      <c r="AT87" s="6">
        <f>IFERROR(parse!AT87,"")</f>
        <v>17</v>
      </c>
      <c r="AU87" s="6" t="str">
        <f>IFERROR(parse!AU87,"")</f>
        <v>17:00</v>
      </c>
      <c r="AV87" s="12">
        <f>IFERROR(VLOOKUP(K87,'prika 24h list'!A:B,2,FALSE),0)</f>
        <v>0</v>
      </c>
    </row>
    <row r="88" spans="1:48" ht="57.6" x14ac:dyDescent="0.3">
      <c r="A88" s="1" t="s">
        <v>88</v>
      </c>
      <c r="B88" s="1">
        <v>1070084</v>
      </c>
      <c r="C88" s="16" t="s">
        <v>734</v>
      </c>
      <c r="D88" s="6" t="e">
        <f t="shared" si="4"/>
        <v>#VALUE!</v>
      </c>
      <c r="E88" s="6" t="e">
        <f t="shared" si="5"/>
        <v>#VALUE!</v>
      </c>
      <c r="F88" s="6" t="e">
        <f t="shared" si="6"/>
        <v>#VALUE!</v>
      </c>
      <c r="G88" s="6" t="e">
        <f t="shared" si="7"/>
        <v>#VALUE!</v>
      </c>
      <c r="H88" s="14" t="str">
        <f>IFERROR(parse!H88,"")</f>
        <v/>
      </c>
      <c r="I88" s="6">
        <f>IFERROR(parse!I88,"")</f>
        <v>46</v>
      </c>
      <c r="J88" s="6">
        <f>IFERROR(parse!J88,"")</f>
        <v>154</v>
      </c>
      <c r="K88" s="6" t="str">
        <f>IFERROR(parse!K88,"")</f>
        <v>פריקה וטעינה בלבד בימים בשעות א' עד ה' מ 07:00 עד 14:00 מ 18:00 עד 19:00 ו' מ 07:30 עד 12:30 מ 15:30 עד 17:00</v>
      </c>
      <c r="L88" s="6">
        <f>IFERROR(parse!L88,"")</f>
        <v>31</v>
      </c>
      <c r="M88" s="6">
        <f>IFERROR(parse!M88,"")</f>
        <v>44</v>
      </c>
      <c r="N88" s="6" t="str">
        <f>IFERROR(parse!N88,"")</f>
        <v>07:00</v>
      </c>
      <c r="O88" s="6">
        <f>IFERROR(parse!O88,"")</f>
        <v>53</v>
      </c>
      <c r="P88" s="6" t="str">
        <f>IFERROR(parse!P88,"")</f>
        <v>14:00</v>
      </c>
      <c r="Q88" s="6">
        <f>IFERROR(parse!Q88,"")</f>
        <v>75</v>
      </c>
      <c r="R88" s="6" t="str">
        <f>IFERROR(parse!R88,"")</f>
        <v>00 מ 18:00 עד 19:00 ו'</v>
      </c>
      <c r="S88" s="6">
        <f>IFERROR(parse!S88,"")</f>
        <v>8</v>
      </c>
      <c r="T88" s="6" t="str">
        <f>IFERROR(parse!T88,"")</f>
        <v>18:00</v>
      </c>
      <c r="U88" s="6">
        <f>IFERROR(parse!U88,"")</f>
        <v>17</v>
      </c>
      <c r="V88" s="6" t="str">
        <f>IFERROR(parse!V88,"")</f>
        <v>19:00</v>
      </c>
      <c r="W88" s="6" t="str">
        <f>IFERROR(parse!W88,"")</f>
        <v/>
      </c>
      <c r="X88" s="6" t="str">
        <f>IFERROR(parse!X88,"")</f>
        <v/>
      </c>
      <c r="Y88" s="6" t="str">
        <f>IFERROR(parse!Y88,"")</f>
        <v/>
      </c>
      <c r="Z88" s="6" t="str">
        <f>IFERROR(parse!Z88,"")</f>
        <v/>
      </c>
      <c r="AA88" s="6" t="str">
        <f>IFERROR(parse!AA88,"")</f>
        <v/>
      </c>
      <c r="AB88" s="6">
        <f>IFERROR(parse!AB88,"")</f>
        <v>109</v>
      </c>
      <c r="AC88" s="6" t="str">
        <f>IFERROR(parse!AC88,"")</f>
        <v/>
      </c>
      <c r="AD88" s="6" t="str">
        <f>IFERROR(parse!AD88,"")</f>
        <v/>
      </c>
      <c r="AE88" s="6" t="str">
        <f>IFERROR(parse!AE88,"")</f>
        <v/>
      </c>
      <c r="AF88" s="6" t="str">
        <f>IFERROR(parse!AF88,"")</f>
        <v/>
      </c>
      <c r="AG88" s="6" t="str">
        <f>IFERROR(parse!AG88,"")</f>
        <v/>
      </c>
      <c r="AH88" s="6">
        <f>IFERROR(parse!AH88,"")</f>
        <v>0</v>
      </c>
      <c r="AI88" s="6">
        <f>IFERROR(parse!AI88,"")</f>
        <v>73</v>
      </c>
      <c r="AJ88" s="6" t="str">
        <f>IFERROR(parse!AJ88,"")</f>
        <v>ו' מ 07:30 עד 12:30 מ 15:30 עד 17:00</v>
      </c>
      <c r="AK88" s="6">
        <f>IFERROR(parse!AK88,"")</f>
        <v>1</v>
      </c>
      <c r="AL88" s="6">
        <f>IFERROR(parse!AL88,"")</f>
        <v>8</v>
      </c>
      <c r="AM88" s="6" t="str">
        <f>IFERROR(parse!AM88,"")</f>
        <v>07:30</v>
      </c>
      <c r="AN88" s="6">
        <f>IFERROR(parse!AN88,"")</f>
        <v>17</v>
      </c>
      <c r="AO88" s="6" t="str">
        <f>IFERROR(parse!AO88,"")</f>
        <v>12:30</v>
      </c>
      <c r="AP88" s="6">
        <f>IFERROR(parse!AP88,"")</f>
        <v>36</v>
      </c>
      <c r="AQ88" s="6" t="str">
        <f>IFERROR(parse!AQ88,"")</f>
        <v>30 מ 15:30 עד 17:00</v>
      </c>
      <c r="AR88" s="6">
        <f>IFERROR(parse!AR88,"")</f>
        <v>8</v>
      </c>
      <c r="AS88" s="6" t="str">
        <f>IFERROR(parse!AS88,"")</f>
        <v>15:30</v>
      </c>
      <c r="AT88" s="6">
        <f>IFERROR(parse!AT88,"")</f>
        <v>17</v>
      </c>
      <c r="AU88" s="6" t="str">
        <f>IFERROR(parse!AU88,"")</f>
        <v>17:00</v>
      </c>
      <c r="AV88" s="12">
        <f>IFERROR(VLOOKUP(K88,'prika 24h list'!A:B,2,FALSE),0)</f>
        <v>0</v>
      </c>
    </row>
    <row r="89" spans="1:48" ht="28.8" x14ac:dyDescent="0.3">
      <c r="A89" s="1" t="s">
        <v>89</v>
      </c>
      <c r="B89" s="1">
        <v>1070229</v>
      </c>
      <c r="C89" s="16" t="s">
        <v>739</v>
      </c>
      <c r="D89" s="6">
        <f t="shared" si="4"/>
        <v>10</v>
      </c>
      <c r="E89" s="6" t="str">
        <f t="shared" si="5"/>
        <v>___ 7</v>
      </c>
      <c r="F89" s="6">
        <f t="shared" si="6"/>
        <v>4</v>
      </c>
      <c r="G89" s="6">
        <f t="shared" si="7"/>
        <v>5</v>
      </c>
      <c r="H89" s="14">
        <f>IFERROR(parse!H89,"")</f>
        <v>7</v>
      </c>
      <c r="I89" s="6">
        <f>IFERROR(parse!I89,"")</f>
        <v>87</v>
      </c>
      <c r="J89" s="6">
        <f>IFERROR(parse!J89,"")</f>
        <v>104</v>
      </c>
      <c r="K89" s="6" t="str">
        <f>IFERROR(parse!K89,"")</f>
        <v>פריקה וטעינה מותרת</v>
      </c>
      <c r="L89" s="6" t="str">
        <f>IFERROR(parse!L89,"")</f>
        <v/>
      </c>
      <c r="M89" s="6" t="str">
        <f>IFERROR(parse!M89,"")</f>
        <v/>
      </c>
      <c r="N89" s="6" t="str">
        <f>IFERROR(parse!N89,"")</f>
        <v/>
      </c>
      <c r="O89" s="6" t="str">
        <f>IFERROR(parse!O89,"")</f>
        <v/>
      </c>
      <c r="P89" s="6" t="str">
        <f>IFERROR(parse!P89,"")</f>
        <v/>
      </c>
      <c r="Q89" s="6">
        <f>IFERROR(parse!Q89,"")</f>
        <v>18</v>
      </c>
      <c r="R89" s="6" t="str">
        <f>IFERROR(parse!R89,"")</f>
        <v/>
      </c>
      <c r="S89" s="6" t="str">
        <f>IFERROR(parse!S89,"")</f>
        <v/>
      </c>
      <c r="T89" s="6" t="str">
        <f>IFERROR(parse!T89,"")</f>
        <v/>
      </c>
      <c r="U89" s="6" t="str">
        <f>IFERROR(parse!U89,"")</f>
        <v/>
      </c>
      <c r="V89" s="6" t="str">
        <f>IFERROR(parse!V89,"")</f>
        <v/>
      </c>
      <c r="W89" s="6" t="str">
        <f>IFERROR(parse!W89,"")</f>
        <v/>
      </c>
      <c r="X89" s="6" t="str">
        <f>IFERROR(parse!X89,"")</f>
        <v/>
      </c>
      <c r="Y89" s="6" t="str">
        <f>IFERROR(parse!Y89,"")</f>
        <v/>
      </c>
      <c r="Z89" s="6" t="str">
        <f>IFERROR(parse!Z89,"")</f>
        <v/>
      </c>
      <c r="AA89" s="6" t="str">
        <f>IFERROR(parse!AA89,"")</f>
        <v/>
      </c>
      <c r="AB89" s="6">
        <f>IFERROR(parse!AB89,"")</f>
        <v>18</v>
      </c>
      <c r="AC89" s="6" t="str">
        <f>IFERROR(parse!AC89,"")</f>
        <v/>
      </c>
      <c r="AD89" s="6" t="str">
        <f>IFERROR(parse!AD89,"")</f>
        <v/>
      </c>
      <c r="AE89" s="6" t="str">
        <f>IFERROR(parse!AE89,"")</f>
        <v/>
      </c>
      <c r="AF89" s="6" t="str">
        <f>IFERROR(parse!AF89,"")</f>
        <v/>
      </c>
      <c r="AG89" s="6" t="str">
        <f>IFERROR(parse!AG89,"")</f>
        <v/>
      </c>
      <c r="AH89" s="6">
        <f>IFERROR(parse!AH89,"")</f>
        <v>0</v>
      </c>
      <c r="AI89" s="6">
        <f>IFERROR(parse!AI89,"")</f>
        <v>16</v>
      </c>
      <c r="AJ89" s="6" t="str">
        <f>IFERROR(parse!AJ89,"")</f>
        <v>רת</v>
      </c>
      <c r="AK89" s="6" t="str">
        <f>IFERROR(parse!AK89,"")</f>
        <v/>
      </c>
      <c r="AL89" s="6" t="str">
        <f>IFERROR(parse!AL89,"")</f>
        <v/>
      </c>
      <c r="AM89" s="6" t="str">
        <f>IFERROR(parse!AM89,"")</f>
        <v/>
      </c>
      <c r="AN89" s="6" t="str">
        <f>IFERROR(parse!AN89,"")</f>
        <v/>
      </c>
      <c r="AO89" s="6" t="str">
        <f>IFERROR(parse!AO89,"")</f>
        <v/>
      </c>
      <c r="AP89" s="6">
        <f>IFERROR(parse!AP89,"")</f>
        <v>2</v>
      </c>
      <c r="AQ89" s="6" t="str">
        <f>IFERROR(parse!AQ89,"")</f>
        <v/>
      </c>
      <c r="AR89" s="6" t="str">
        <f>IFERROR(parse!AR89,"")</f>
        <v/>
      </c>
      <c r="AS89" s="6" t="str">
        <f>IFERROR(parse!AS89,"")</f>
        <v/>
      </c>
      <c r="AT89" s="6" t="str">
        <f>IFERROR(parse!AT89,"")</f>
        <v/>
      </c>
      <c r="AU89" s="6" t="str">
        <f>IFERROR(parse!AU89,"")</f>
        <v/>
      </c>
      <c r="AV89" s="12">
        <f>IFERROR(VLOOKUP(K89,'prika 24h list'!A:B,2,FALSE),0)</f>
        <v>24</v>
      </c>
    </row>
    <row r="90" spans="1:48" x14ac:dyDescent="0.3">
      <c r="A90" s="1" t="s">
        <v>90</v>
      </c>
      <c r="B90" s="1">
        <v>1070830</v>
      </c>
      <c r="C90" s="16" t="s">
        <v>740</v>
      </c>
      <c r="D90" s="6" t="e">
        <f t="shared" si="4"/>
        <v>#VALUE!</v>
      </c>
      <c r="E90" s="6" t="e">
        <f t="shared" si="5"/>
        <v>#VALUE!</v>
      </c>
      <c r="F90" s="6" t="e">
        <f t="shared" si="6"/>
        <v>#VALUE!</v>
      </c>
      <c r="G90" s="6" t="e">
        <f t="shared" si="7"/>
        <v>#VALUE!</v>
      </c>
      <c r="H90" s="14" t="str">
        <f>IFERROR(parse!H90,"")</f>
        <v/>
      </c>
      <c r="I90" s="6">
        <f>IFERROR(parse!I90,"")</f>
        <v>31</v>
      </c>
      <c r="J90" s="6">
        <f>IFERROR(parse!J90,"")</f>
        <v>48</v>
      </c>
      <c r="K90" s="6" t="str">
        <f>IFERROR(parse!K90,"")</f>
        <v>פריקה וטעינה מותרת</v>
      </c>
      <c r="L90" s="6" t="str">
        <f>IFERROR(parse!L90,"")</f>
        <v/>
      </c>
      <c r="M90" s="6" t="str">
        <f>IFERROR(parse!M90,"")</f>
        <v/>
      </c>
      <c r="N90" s="6" t="str">
        <f>IFERROR(parse!N90,"")</f>
        <v/>
      </c>
      <c r="O90" s="6" t="str">
        <f>IFERROR(parse!O90,"")</f>
        <v/>
      </c>
      <c r="P90" s="6" t="str">
        <f>IFERROR(parse!P90,"")</f>
        <v/>
      </c>
      <c r="Q90" s="6">
        <f>IFERROR(parse!Q90,"")</f>
        <v>18</v>
      </c>
      <c r="R90" s="6" t="str">
        <f>IFERROR(parse!R90,"")</f>
        <v/>
      </c>
      <c r="S90" s="6" t="str">
        <f>IFERROR(parse!S90,"")</f>
        <v/>
      </c>
      <c r="T90" s="6" t="str">
        <f>IFERROR(parse!T90,"")</f>
        <v/>
      </c>
      <c r="U90" s="6" t="str">
        <f>IFERROR(parse!U90,"")</f>
        <v/>
      </c>
      <c r="V90" s="6" t="str">
        <f>IFERROR(parse!V90,"")</f>
        <v/>
      </c>
      <c r="W90" s="6" t="str">
        <f>IFERROR(parse!W90,"")</f>
        <v/>
      </c>
      <c r="X90" s="6" t="str">
        <f>IFERROR(parse!X90,"")</f>
        <v/>
      </c>
      <c r="Y90" s="6" t="str">
        <f>IFERROR(parse!Y90,"")</f>
        <v/>
      </c>
      <c r="Z90" s="6" t="str">
        <f>IFERROR(parse!Z90,"")</f>
        <v/>
      </c>
      <c r="AA90" s="6" t="str">
        <f>IFERROR(parse!AA90,"")</f>
        <v/>
      </c>
      <c r="AB90" s="6">
        <f>IFERROR(parse!AB90,"")</f>
        <v>18</v>
      </c>
      <c r="AC90" s="6" t="str">
        <f>IFERROR(parse!AC90,"")</f>
        <v/>
      </c>
      <c r="AD90" s="6" t="str">
        <f>IFERROR(parse!AD90,"")</f>
        <v/>
      </c>
      <c r="AE90" s="6" t="str">
        <f>IFERROR(parse!AE90,"")</f>
        <v/>
      </c>
      <c r="AF90" s="6" t="str">
        <f>IFERROR(parse!AF90,"")</f>
        <v/>
      </c>
      <c r="AG90" s="6" t="str">
        <f>IFERROR(parse!AG90,"")</f>
        <v/>
      </c>
      <c r="AH90" s="6">
        <f>IFERROR(parse!AH90,"")</f>
        <v>0</v>
      </c>
      <c r="AI90" s="6">
        <f>IFERROR(parse!AI90,"")</f>
        <v>16</v>
      </c>
      <c r="AJ90" s="6" t="str">
        <f>IFERROR(parse!AJ90,"")</f>
        <v>רת</v>
      </c>
      <c r="AK90" s="6" t="str">
        <f>IFERROR(parse!AK90,"")</f>
        <v/>
      </c>
      <c r="AL90" s="6" t="str">
        <f>IFERROR(parse!AL90,"")</f>
        <v/>
      </c>
      <c r="AM90" s="6" t="str">
        <f>IFERROR(parse!AM90,"")</f>
        <v/>
      </c>
      <c r="AN90" s="6" t="str">
        <f>IFERROR(parse!AN90,"")</f>
        <v/>
      </c>
      <c r="AO90" s="6" t="str">
        <f>IFERROR(parse!AO90,"")</f>
        <v/>
      </c>
      <c r="AP90" s="6">
        <f>IFERROR(parse!AP90,"")</f>
        <v>2</v>
      </c>
      <c r="AQ90" s="6" t="str">
        <f>IFERROR(parse!AQ90,"")</f>
        <v/>
      </c>
      <c r="AR90" s="6" t="str">
        <f>IFERROR(parse!AR90,"")</f>
        <v/>
      </c>
      <c r="AS90" s="6" t="str">
        <f>IFERROR(parse!AS90,"")</f>
        <v/>
      </c>
      <c r="AT90" s="6" t="str">
        <f>IFERROR(parse!AT90,"")</f>
        <v/>
      </c>
      <c r="AU90" s="6" t="str">
        <f>IFERROR(parse!AU90,"")</f>
        <v/>
      </c>
      <c r="AV90" s="12">
        <f>IFERROR(VLOOKUP(K90,'prika 24h list'!A:B,2,FALSE),0)</f>
        <v>24</v>
      </c>
    </row>
    <row r="91" spans="1:48" ht="129.6" x14ac:dyDescent="0.3">
      <c r="A91" s="1" t="s">
        <v>91</v>
      </c>
      <c r="B91" s="1">
        <v>1070864</v>
      </c>
      <c r="C91" s="16" t="s">
        <v>741</v>
      </c>
      <c r="D91" s="6" t="e">
        <f t="shared" si="4"/>
        <v>#VALUE!</v>
      </c>
      <c r="E91" s="6" t="e">
        <f t="shared" si="5"/>
        <v>#VALUE!</v>
      </c>
      <c r="F91" s="6" t="e">
        <f t="shared" si="6"/>
        <v>#VALUE!</v>
      </c>
      <c r="G91" s="6" t="e">
        <f t="shared" si="7"/>
        <v>#VALUE!</v>
      </c>
      <c r="H91" s="14" t="str">
        <f>IFERROR(parse!H91,"")</f>
        <v/>
      </c>
      <c r="I91" s="6">
        <f>IFERROR(parse!I91,"")</f>
        <v>14</v>
      </c>
      <c r="J91" s="6">
        <f>IFERROR(parse!J91,"")</f>
        <v>177</v>
      </c>
      <c r="K91" s="6" t="str">
        <f>IFERROR(parse!K91,"")</f>
        <v>פריקה וטעינה רציפה לכלי רכב המוגדרים ברשיונם "משא", "מסחרי", ו"אחוד" בלבד בימים א' עד ו' משעה 10:00 עד 13:00 רכב חונה בניגוד לחוק יגרר ביתר הימים והשעות החניה אסורה</v>
      </c>
      <c r="L91" s="6" t="str">
        <f>IFERROR(parse!L91,"")</f>
        <v/>
      </c>
      <c r="M91" s="6" t="str">
        <f>IFERROR(parse!M91,"")</f>
        <v/>
      </c>
      <c r="N91" s="6" t="str">
        <f>IFERROR(parse!N91,"")</f>
        <v/>
      </c>
      <c r="O91" s="6" t="str">
        <f>IFERROR(parse!O91,"")</f>
        <v/>
      </c>
      <c r="P91" s="6" t="str">
        <f>IFERROR(parse!P91,"")</f>
        <v/>
      </c>
      <c r="Q91" s="6">
        <f>IFERROR(parse!Q91,"")</f>
        <v>164</v>
      </c>
      <c r="R91" s="6" t="str">
        <f>IFERROR(parse!R91,"")</f>
        <v/>
      </c>
      <c r="S91" s="6" t="str">
        <f>IFERROR(parse!S91,"")</f>
        <v/>
      </c>
      <c r="T91" s="6" t="str">
        <f>IFERROR(parse!T91,"")</f>
        <v/>
      </c>
      <c r="U91" s="6" t="str">
        <f>IFERROR(parse!U91,"")</f>
        <v/>
      </c>
      <c r="V91" s="6" t="str">
        <f>IFERROR(parse!V91,"")</f>
        <v/>
      </c>
      <c r="W91" s="6">
        <f>IFERROR(parse!W91,"")</f>
        <v>81</v>
      </c>
      <c r="X91" s="6">
        <f>IFERROR(parse!X91,"")</f>
        <v>97</v>
      </c>
      <c r="Y91" s="6" t="str">
        <f>IFERROR(parse!Y91,"")</f>
        <v>10:00</v>
      </c>
      <c r="Z91" s="6">
        <f>IFERROR(parse!Z91,"")</f>
        <v>106</v>
      </c>
      <c r="AA91" s="6" t="str">
        <f>IFERROR(parse!AA91,"")</f>
        <v>13:00</v>
      </c>
      <c r="AB91" s="6">
        <f>IFERROR(parse!AB91,"")</f>
        <v>164</v>
      </c>
      <c r="AC91" s="6" t="str">
        <f>IFERROR(parse!AC91,"")</f>
        <v>00 רכב חונה בניגוד לחוק יגרר ביתר הימים והשעות החניה אסורה</v>
      </c>
      <c r="AD91" s="6" t="str">
        <f>IFERROR(parse!AD91,"")</f>
        <v/>
      </c>
      <c r="AE91" s="6" t="str">
        <f>IFERROR(parse!AE91,"")</f>
        <v/>
      </c>
      <c r="AF91" s="6" t="str">
        <f>IFERROR(parse!AF91,"")</f>
        <v/>
      </c>
      <c r="AG91" s="6" t="str">
        <f>IFERROR(parse!AG91,"")</f>
        <v/>
      </c>
      <c r="AH91" s="6">
        <f>IFERROR(parse!AH91,"")</f>
        <v>0</v>
      </c>
      <c r="AI91" s="6">
        <f>IFERROR(parse!AI91,"")</f>
        <v>162</v>
      </c>
      <c r="AJ91" s="6" t="str">
        <f>IFERROR(parse!AJ91,"")</f>
        <v>רה</v>
      </c>
      <c r="AK91" s="6" t="str">
        <f>IFERROR(parse!AK91,"")</f>
        <v/>
      </c>
      <c r="AL91" s="6" t="str">
        <f>IFERROR(parse!AL91,"")</f>
        <v/>
      </c>
      <c r="AM91" s="6" t="str">
        <f>IFERROR(parse!AM91,"")</f>
        <v/>
      </c>
      <c r="AN91" s="6" t="str">
        <f>IFERROR(parse!AN91,"")</f>
        <v/>
      </c>
      <c r="AO91" s="6" t="str">
        <f>IFERROR(parse!AO91,"")</f>
        <v/>
      </c>
      <c r="AP91" s="6">
        <f>IFERROR(parse!AP91,"")</f>
        <v>2</v>
      </c>
      <c r="AQ91" s="6" t="str">
        <f>IFERROR(parse!AQ91,"")</f>
        <v/>
      </c>
      <c r="AR91" s="6" t="str">
        <f>IFERROR(parse!AR91,"")</f>
        <v/>
      </c>
      <c r="AS91" s="6" t="str">
        <f>IFERROR(parse!AS91,"")</f>
        <v/>
      </c>
      <c r="AT91" s="6" t="str">
        <f>IFERROR(parse!AT91,"")</f>
        <v/>
      </c>
      <c r="AU91" s="6" t="str">
        <f>IFERROR(parse!AU91,"")</f>
        <v/>
      </c>
      <c r="AV91" s="12">
        <f>IFERROR(VLOOKUP(K91,'prika 24h list'!A:B,2,FALSE),0)</f>
        <v>0</v>
      </c>
    </row>
    <row r="92" spans="1:48" ht="129.6" x14ac:dyDescent="0.3">
      <c r="A92" s="1" t="s">
        <v>92</v>
      </c>
      <c r="B92" s="1">
        <v>1070867</v>
      </c>
      <c r="C92" s="16" t="s">
        <v>741</v>
      </c>
      <c r="D92" s="6" t="e">
        <f t="shared" si="4"/>
        <v>#VALUE!</v>
      </c>
      <c r="E92" s="6" t="e">
        <f t="shared" si="5"/>
        <v>#VALUE!</v>
      </c>
      <c r="F92" s="6" t="e">
        <f t="shared" si="6"/>
        <v>#VALUE!</v>
      </c>
      <c r="G92" s="6" t="e">
        <f t="shared" si="7"/>
        <v>#VALUE!</v>
      </c>
      <c r="H92" s="14" t="str">
        <f>IFERROR(parse!H92,"")</f>
        <v/>
      </c>
      <c r="I92" s="6">
        <f>IFERROR(parse!I92,"")</f>
        <v>14</v>
      </c>
      <c r="J92" s="6">
        <f>IFERROR(parse!J92,"")</f>
        <v>177</v>
      </c>
      <c r="K92" s="6" t="str">
        <f>IFERROR(parse!K92,"")</f>
        <v>פריקה וטעינה רציפה לכלי רכב המוגדרים ברשיונם "משא", "מסחרי", ו"אחוד" בלבד בימים א' עד ו' משעה 10:00 עד 13:00 רכב חונה בניגוד לחוק יגרר ביתר הימים והשעות החניה אסורה</v>
      </c>
      <c r="L92" s="6" t="str">
        <f>IFERROR(parse!L92,"")</f>
        <v/>
      </c>
      <c r="M92" s="6" t="str">
        <f>IFERROR(parse!M92,"")</f>
        <v/>
      </c>
      <c r="N92" s="6" t="str">
        <f>IFERROR(parse!N92,"")</f>
        <v/>
      </c>
      <c r="O92" s="6" t="str">
        <f>IFERROR(parse!O92,"")</f>
        <v/>
      </c>
      <c r="P92" s="6" t="str">
        <f>IFERROR(parse!P92,"")</f>
        <v/>
      </c>
      <c r="Q92" s="6">
        <f>IFERROR(parse!Q92,"")</f>
        <v>164</v>
      </c>
      <c r="R92" s="6" t="str">
        <f>IFERROR(parse!R92,"")</f>
        <v/>
      </c>
      <c r="S92" s="6" t="str">
        <f>IFERROR(parse!S92,"")</f>
        <v/>
      </c>
      <c r="T92" s="6" t="str">
        <f>IFERROR(parse!T92,"")</f>
        <v/>
      </c>
      <c r="U92" s="6" t="str">
        <f>IFERROR(parse!U92,"")</f>
        <v/>
      </c>
      <c r="V92" s="6" t="str">
        <f>IFERROR(parse!V92,"")</f>
        <v/>
      </c>
      <c r="W92" s="6">
        <f>IFERROR(parse!W92,"")</f>
        <v>81</v>
      </c>
      <c r="X92" s="6">
        <f>IFERROR(parse!X92,"")</f>
        <v>97</v>
      </c>
      <c r="Y92" s="6" t="str">
        <f>IFERROR(parse!Y92,"")</f>
        <v>10:00</v>
      </c>
      <c r="Z92" s="6">
        <f>IFERROR(parse!Z92,"")</f>
        <v>106</v>
      </c>
      <c r="AA92" s="6" t="str">
        <f>IFERROR(parse!AA92,"")</f>
        <v>13:00</v>
      </c>
      <c r="AB92" s="6">
        <f>IFERROR(parse!AB92,"")</f>
        <v>164</v>
      </c>
      <c r="AC92" s="6" t="str">
        <f>IFERROR(parse!AC92,"")</f>
        <v>00 רכב חונה בניגוד לחוק יגרר ביתר הימים והשעות החניה אסורה</v>
      </c>
      <c r="AD92" s="6" t="str">
        <f>IFERROR(parse!AD92,"")</f>
        <v/>
      </c>
      <c r="AE92" s="6" t="str">
        <f>IFERROR(parse!AE92,"")</f>
        <v/>
      </c>
      <c r="AF92" s="6" t="str">
        <f>IFERROR(parse!AF92,"")</f>
        <v/>
      </c>
      <c r="AG92" s="6" t="str">
        <f>IFERROR(parse!AG92,"")</f>
        <v/>
      </c>
      <c r="AH92" s="6">
        <f>IFERROR(parse!AH92,"")</f>
        <v>0</v>
      </c>
      <c r="AI92" s="6">
        <f>IFERROR(parse!AI92,"")</f>
        <v>162</v>
      </c>
      <c r="AJ92" s="6" t="str">
        <f>IFERROR(parse!AJ92,"")</f>
        <v>רה</v>
      </c>
      <c r="AK92" s="6" t="str">
        <f>IFERROR(parse!AK92,"")</f>
        <v/>
      </c>
      <c r="AL92" s="6" t="str">
        <f>IFERROR(parse!AL92,"")</f>
        <v/>
      </c>
      <c r="AM92" s="6" t="str">
        <f>IFERROR(parse!AM92,"")</f>
        <v/>
      </c>
      <c r="AN92" s="6" t="str">
        <f>IFERROR(parse!AN92,"")</f>
        <v/>
      </c>
      <c r="AO92" s="6" t="str">
        <f>IFERROR(parse!AO92,"")</f>
        <v/>
      </c>
      <c r="AP92" s="6">
        <f>IFERROR(parse!AP92,"")</f>
        <v>2</v>
      </c>
      <c r="AQ92" s="6" t="str">
        <f>IFERROR(parse!AQ92,"")</f>
        <v/>
      </c>
      <c r="AR92" s="6" t="str">
        <f>IFERROR(parse!AR92,"")</f>
        <v/>
      </c>
      <c r="AS92" s="6" t="str">
        <f>IFERROR(parse!AS92,"")</f>
        <v/>
      </c>
      <c r="AT92" s="6" t="str">
        <f>IFERROR(parse!AT92,"")</f>
        <v/>
      </c>
      <c r="AU92" s="6" t="str">
        <f>IFERROR(parse!AU92,"")</f>
        <v/>
      </c>
      <c r="AV92" s="12">
        <f>IFERROR(VLOOKUP(K92,'prika 24h list'!A:B,2,FALSE),0)</f>
        <v>0</v>
      </c>
    </row>
    <row r="93" spans="1:48" ht="144" x14ac:dyDescent="0.3">
      <c r="A93" s="1" t="s">
        <v>93</v>
      </c>
      <c r="B93" s="1">
        <v>1070973</v>
      </c>
      <c r="C93" s="16" t="s">
        <v>742</v>
      </c>
      <c r="D93" s="6">
        <f t="shared" si="4"/>
        <v>17</v>
      </c>
      <c r="E93" s="6" t="str">
        <f t="shared" si="5"/>
        <v>קף 17</v>
      </c>
      <c r="F93" s="6">
        <f t="shared" si="6"/>
        <v>3</v>
      </c>
      <c r="G93" s="6">
        <f t="shared" si="7"/>
        <v>5</v>
      </c>
      <c r="H93" s="14">
        <f>IFERROR(parse!H93,"")</f>
        <v>17</v>
      </c>
      <c r="I93" s="6">
        <f>IFERROR(parse!I93,"")</f>
        <v>27</v>
      </c>
      <c r="J93" s="6">
        <f>IFERROR(parse!J93,"")</f>
        <v>189</v>
      </c>
      <c r="K93" s="6" t="str">
        <f>IFERROR(parse!K93,"")</f>
        <v xml:space="preserve">פריקה וטעינה לכלי רכב המוגדרים ברשיונם "מסחרי" , "משא" ו"אחוד" בלבד בימים א' עד ה' מ 06:00 עד 10:00 רכב חונה בניגוד לחוק יגרר ביתר השעות אסורה החניה לכל סוגי הרכב </v>
      </c>
      <c r="L93" s="6">
        <f>IFERROR(parse!L93,"")</f>
        <v>75</v>
      </c>
      <c r="M93" s="6">
        <f>IFERROR(parse!M93,"")</f>
        <v>88</v>
      </c>
      <c r="N93" s="6" t="str">
        <f>IFERROR(parse!N93,"")</f>
        <v>06:00</v>
      </c>
      <c r="O93" s="6">
        <f>IFERROR(parse!O93,"")</f>
        <v>97</v>
      </c>
      <c r="P93" s="6" t="str">
        <f>IFERROR(parse!P93,"")</f>
        <v>10:00</v>
      </c>
      <c r="Q93" s="6">
        <f>IFERROR(parse!Q93,"")</f>
        <v>163</v>
      </c>
      <c r="R93" s="6" t="str">
        <f>IFERROR(parse!R93,"")</f>
        <v xml:space="preserve">00 רכב חונה בניגוד לחוק יגרר ביתר השעות אסורה החניה לכל סוגי הרכב </v>
      </c>
      <c r="S93" s="6" t="str">
        <f>IFERROR(parse!S93,"")</f>
        <v/>
      </c>
      <c r="T93" s="6" t="str">
        <f>IFERROR(parse!T93,"")</f>
        <v/>
      </c>
      <c r="U93" s="6" t="str">
        <f>IFERROR(parse!U93,"")</f>
        <v/>
      </c>
      <c r="V93" s="6" t="str">
        <f>IFERROR(parse!V93,"")</f>
        <v/>
      </c>
      <c r="W93" s="6" t="str">
        <f>IFERROR(parse!W93,"")</f>
        <v/>
      </c>
      <c r="X93" s="6" t="str">
        <f>IFERROR(parse!X93,"")</f>
        <v/>
      </c>
      <c r="Y93" s="6" t="str">
        <f>IFERROR(parse!Y93,"")</f>
        <v/>
      </c>
      <c r="Z93" s="6" t="str">
        <f>IFERROR(parse!Z93,"")</f>
        <v/>
      </c>
      <c r="AA93" s="6" t="str">
        <f>IFERROR(parse!AA93,"")</f>
        <v/>
      </c>
      <c r="AB93" s="6">
        <f>IFERROR(parse!AB93,"")</f>
        <v>163</v>
      </c>
      <c r="AC93" s="6" t="str">
        <f>IFERROR(parse!AC93,"")</f>
        <v/>
      </c>
      <c r="AD93" s="6" t="str">
        <f>IFERROR(parse!AD93,"")</f>
        <v/>
      </c>
      <c r="AE93" s="6" t="str">
        <f>IFERROR(parse!AE93,"")</f>
        <v/>
      </c>
      <c r="AF93" s="6" t="str">
        <f>IFERROR(parse!AF93,"")</f>
        <v/>
      </c>
      <c r="AG93" s="6" t="str">
        <f>IFERROR(parse!AG93,"")</f>
        <v/>
      </c>
      <c r="AH93" s="6">
        <f>IFERROR(parse!AH93,"")</f>
        <v>0</v>
      </c>
      <c r="AI93" s="6">
        <f>IFERROR(parse!AI93,"")</f>
        <v>161</v>
      </c>
      <c r="AJ93" s="6" t="str">
        <f>IFERROR(parse!AJ93,"")</f>
        <v xml:space="preserve">ב </v>
      </c>
      <c r="AK93" s="6" t="str">
        <f>IFERROR(parse!AK93,"")</f>
        <v/>
      </c>
      <c r="AL93" s="6" t="str">
        <f>IFERROR(parse!AL93,"")</f>
        <v/>
      </c>
      <c r="AM93" s="6" t="str">
        <f>IFERROR(parse!AM93,"")</f>
        <v/>
      </c>
      <c r="AN93" s="6" t="str">
        <f>IFERROR(parse!AN93,"")</f>
        <v/>
      </c>
      <c r="AO93" s="6" t="str">
        <f>IFERROR(parse!AO93,"")</f>
        <v/>
      </c>
      <c r="AP93" s="6">
        <f>IFERROR(parse!AP93,"")</f>
        <v>2</v>
      </c>
      <c r="AQ93" s="6" t="str">
        <f>IFERROR(parse!AQ93,"")</f>
        <v/>
      </c>
      <c r="AR93" s="6" t="str">
        <f>IFERROR(parse!AR93,"")</f>
        <v/>
      </c>
      <c r="AS93" s="6" t="str">
        <f>IFERROR(parse!AS93,"")</f>
        <v/>
      </c>
      <c r="AT93" s="6" t="str">
        <f>IFERROR(parse!AT93,"")</f>
        <v/>
      </c>
      <c r="AU93" s="6" t="str">
        <f>IFERROR(parse!AU93,"")</f>
        <v/>
      </c>
      <c r="AV93" s="12">
        <f>IFERROR(VLOOKUP(K93,'prika 24h list'!A:B,2,FALSE),0)</f>
        <v>0</v>
      </c>
    </row>
    <row r="94" spans="1:48" ht="100.8" x14ac:dyDescent="0.3">
      <c r="A94" s="1" t="s">
        <v>94</v>
      </c>
      <c r="B94" s="1">
        <v>1070997</v>
      </c>
      <c r="C94" s="16" t="s">
        <v>737</v>
      </c>
      <c r="D94" s="6" t="e">
        <f t="shared" si="4"/>
        <v>#VALUE!</v>
      </c>
      <c r="E94" s="6" t="e">
        <f t="shared" si="5"/>
        <v>#VALUE!</v>
      </c>
      <c r="F94" s="6" t="e">
        <f t="shared" si="6"/>
        <v>#VALUE!</v>
      </c>
      <c r="G94" s="6" t="e">
        <f t="shared" si="7"/>
        <v>#VALUE!</v>
      </c>
      <c r="H94" s="14" t="str">
        <f>IFERROR(parse!H94,"")</f>
        <v/>
      </c>
      <c r="I94" s="6">
        <f>IFERROR(parse!I94,"")</f>
        <v>13</v>
      </c>
      <c r="J94" s="6">
        <f>IFERROR(parse!J94,"")</f>
        <v>121</v>
      </c>
      <c r="K94" s="6" t="str">
        <f>IFERROR(parse!K94,"")</f>
        <v>פריקה וטעינה לרכב עד 4 טון בימים א' עד ה' משעה 06:00 עד 10:00 ביתר השעות החניה אסורה לכל סוגי הרכב אזור גרירה</v>
      </c>
      <c r="L94" s="6">
        <f>IFERROR(parse!L94,"")</f>
        <v>34</v>
      </c>
      <c r="M94" s="6">
        <f>IFERROR(parse!M94,"")</f>
        <v>50</v>
      </c>
      <c r="N94" s="6" t="str">
        <f>IFERROR(parse!N94,"")</f>
        <v>06:00</v>
      </c>
      <c r="O94" s="6">
        <f>IFERROR(parse!O94,"")</f>
        <v>59</v>
      </c>
      <c r="P94" s="6" t="str">
        <f>IFERROR(parse!P94,"")</f>
        <v>10:00</v>
      </c>
      <c r="Q94" s="6">
        <f>IFERROR(parse!Q94,"")</f>
        <v>109</v>
      </c>
      <c r="R94" s="6" t="str">
        <f>IFERROR(parse!R94,"")</f>
        <v>00 ביתר השעות החניה אסורה לכל סוגי הרכב אזור גרירה</v>
      </c>
      <c r="S94" s="6" t="str">
        <f>IFERROR(parse!S94,"")</f>
        <v/>
      </c>
      <c r="T94" s="6" t="str">
        <f>IFERROR(parse!T94,"")</f>
        <v/>
      </c>
      <c r="U94" s="6" t="str">
        <f>IFERROR(parse!U94,"")</f>
        <v/>
      </c>
      <c r="V94" s="6" t="str">
        <f>IFERROR(parse!V94,"")</f>
        <v/>
      </c>
      <c r="W94" s="6" t="str">
        <f>IFERROR(parse!W94,"")</f>
        <v/>
      </c>
      <c r="X94" s="6" t="str">
        <f>IFERROR(parse!X94,"")</f>
        <v/>
      </c>
      <c r="Y94" s="6" t="str">
        <f>IFERROR(parse!Y94,"")</f>
        <v/>
      </c>
      <c r="Z94" s="6" t="str">
        <f>IFERROR(parse!Z94,"")</f>
        <v/>
      </c>
      <c r="AA94" s="6" t="str">
        <f>IFERROR(parse!AA94,"")</f>
        <v/>
      </c>
      <c r="AB94" s="6">
        <f>IFERROR(parse!AB94,"")</f>
        <v>109</v>
      </c>
      <c r="AC94" s="6" t="str">
        <f>IFERROR(parse!AC94,"")</f>
        <v/>
      </c>
      <c r="AD94" s="6" t="str">
        <f>IFERROR(parse!AD94,"")</f>
        <v/>
      </c>
      <c r="AE94" s="6" t="str">
        <f>IFERROR(parse!AE94,"")</f>
        <v/>
      </c>
      <c r="AF94" s="6" t="str">
        <f>IFERROR(parse!AF94,"")</f>
        <v/>
      </c>
      <c r="AG94" s="6" t="str">
        <f>IFERROR(parse!AG94,"")</f>
        <v/>
      </c>
      <c r="AH94" s="6">
        <f>IFERROR(parse!AH94,"")</f>
        <v>0</v>
      </c>
      <c r="AI94" s="6">
        <f>IFERROR(parse!AI94,"")</f>
        <v>107</v>
      </c>
      <c r="AJ94" s="6" t="str">
        <f>IFERROR(parse!AJ94,"")</f>
        <v>רה</v>
      </c>
      <c r="AK94" s="6" t="str">
        <f>IFERROR(parse!AK94,"")</f>
        <v/>
      </c>
      <c r="AL94" s="6" t="str">
        <f>IFERROR(parse!AL94,"")</f>
        <v/>
      </c>
      <c r="AM94" s="6" t="str">
        <f>IFERROR(parse!AM94,"")</f>
        <v/>
      </c>
      <c r="AN94" s="6" t="str">
        <f>IFERROR(parse!AN94,"")</f>
        <v/>
      </c>
      <c r="AO94" s="6" t="str">
        <f>IFERROR(parse!AO94,"")</f>
        <v/>
      </c>
      <c r="AP94" s="6">
        <f>IFERROR(parse!AP94,"")</f>
        <v>2</v>
      </c>
      <c r="AQ94" s="6" t="str">
        <f>IFERROR(parse!AQ94,"")</f>
        <v/>
      </c>
      <c r="AR94" s="6" t="str">
        <f>IFERROR(parse!AR94,"")</f>
        <v/>
      </c>
      <c r="AS94" s="6" t="str">
        <f>IFERROR(parse!AS94,"")</f>
        <v/>
      </c>
      <c r="AT94" s="6" t="str">
        <f>IFERROR(parse!AT94,"")</f>
        <v/>
      </c>
      <c r="AU94" s="6" t="str">
        <f>IFERROR(parse!AU94,"")</f>
        <v/>
      </c>
      <c r="AV94" s="12">
        <f>IFERROR(VLOOKUP(K94,'prika 24h list'!A:B,2,FALSE),0)</f>
        <v>0</v>
      </c>
    </row>
    <row r="95" spans="1:48" ht="100.8" x14ac:dyDescent="0.3">
      <c r="A95" s="1" t="s">
        <v>95</v>
      </c>
      <c r="B95" s="1">
        <v>1071010</v>
      </c>
      <c r="C95" s="16" t="s">
        <v>737</v>
      </c>
      <c r="D95" s="6" t="e">
        <f t="shared" si="4"/>
        <v>#VALUE!</v>
      </c>
      <c r="E95" s="6" t="e">
        <f t="shared" si="5"/>
        <v>#VALUE!</v>
      </c>
      <c r="F95" s="6" t="e">
        <f t="shared" si="6"/>
        <v>#VALUE!</v>
      </c>
      <c r="G95" s="6" t="e">
        <f t="shared" si="7"/>
        <v>#VALUE!</v>
      </c>
      <c r="H95" s="14" t="str">
        <f>IFERROR(parse!H95,"")</f>
        <v/>
      </c>
      <c r="I95" s="6">
        <f>IFERROR(parse!I95,"")</f>
        <v>13</v>
      </c>
      <c r="J95" s="6">
        <f>IFERROR(parse!J95,"")</f>
        <v>121</v>
      </c>
      <c r="K95" s="6" t="str">
        <f>IFERROR(parse!K95,"")</f>
        <v>פריקה וטעינה לרכב עד 4 טון בימים א' עד ה' משעה 06:00 עד 10:00 ביתר השעות החניה אסורה לכל סוגי הרכב אזור גרירה</v>
      </c>
      <c r="L95" s="6">
        <f>IFERROR(parse!L95,"")</f>
        <v>34</v>
      </c>
      <c r="M95" s="6">
        <f>IFERROR(parse!M95,"")</f>
        <v>50</v>
      </c>
      <c r="N95" s="6" t="str">
        <f>IFERROR(parse!N95,"")</f>
        <v>06:00</v>
      </c>
      <c r="O95" s="6">
        <f>IFERROR(parse!O95,"")</f>
        <v>59</v>
      </c>
      <c r="P95" s="6" t="str">
        <f>IFERROR(parse!P95,"")</f>
        <v>10:00</v>
      </c>
      <c r="Q95" s="6">
        <f>IFERROR(parse!Q95,"")</f>
        <v>109</v>
      </c>
      <c r="R95" s="6" t="str">
        <f>IFERROR(parse!R95,"")</f>
        <v>00 ביתר השעות החניה אסורה לכל סוגי הרכב אזור גרירה</v>
      </c>
      <c r="S95" s="6" t="str">
        <f>IFERROR(parse!S95,"")</f>
        <v/>
      </c>
      <c r="T95" s="6" t="str">
        <f>IFERROR(parse!T95,"")</f>
        <v/>
      </c>
      <c r="U95" s="6" t="str">
        <f>IFERROR(parse!U95,"")</f>
        <v/>
      </c>
      <c r="V95" s="6" t="str">
        <f>IFERROR(parse!V95,"")</f>
        <v/>
      </c>
      <c r="W95" s="6" t="str">
        <f>IFERROR(parse!W95,"")</f>
        <v/>
      </c>
      <c r="X95" s="6" t="str">
        <f>IFERROR(parse!X95,"")</f>
        <v/>
      </c>
      <c r="Y95" s="6" t="str">
        <f>IFERROR(parse!Y95,"")</f>
        <v/>
      </c>
      <c r="Z95" s="6" t="str">
        <f>IFERROR(parse!Z95,"")</f>
        <v/>
      </c>
      <c r="AA95" s="6" t="str">
        <f>IFERROR(parse!AA95,"")</f>
        <v/>
      </c>
      <c r="AB95" s="6">
        <f>IFERROR(parse!AB95,"")</f>
        <v>109</v>
      </c>
      <c r="AC95" s="6" t="str">
        <f>IFERROR(parse!AC95,"")</f>
        <v/>
      </c>
      <c r="AD95" s="6" t="str">
        <f>IFERROR(parse!AD95,"")</f>
        <v/>
      </c>
      <c r="AE95" s="6" t="str">
        <f>IFERROR(parse!AE95,"")</f>
        <v/>
      </c>
      <c r="AF95" s="6" t="str">
        <f>IFERROR(parse!AF95,"")</f>
        <v/>
      </c>
      <c r="AG95" s="6" t="str">
        <f>IFERROR(parse!AG95,"")</f>
        <v/>
      </c>
      <c r="AH95" s="6">
        <f>IFERROR(parse!AH95,"")</f>
        <v>0</v>
      </c>
      <c r="AI95" s="6">
        <f>IFERROR(parse!AI95,"")</f>
        <v>107</v>
      </c>
      <c r="AJ95" s="6" t="str">
        <f>IFERROR(parse!AJ95,"")</f>
        <v>רה</v>
      </c>
      <c r="AK95" s="6" t="str">
        <f>IFERROR(parse!AK95,"")</f>
        <v/>
      </c>
      <c r="AL95" s="6" t="str">
        <f>IFERROR(parse!AL95,"")</f>
        <v/>
      </c>
      <c r="AM95" s="6" t="str">
        <f>IFERROR(parse!AM95,"")</f>
        <v/>
      </c>
      <c r="AN95" s="6" t="str">
        <f>IFERROR(parse!AN95,"")</f>
        <v/>
      </c>
      <c r="AO95" s="6" t="str">
        <f>IFERROR(parse!AO95,"")</f>
        <v/>
      </c>
      <c r="AP95" s="6">
        <f>IFERROR(parse!AP95,"")</f>
        <v>2</v>
      </c>
      <c r="AQ95" s="6" t="str">
        <f>IFERROR(parse!AQ95,"")</f>
        <v/>
      </c>
      <c r="AR95" s="6" t="str">
        <f>IFERROR(parse!AR95,"")</f>
        <v/>
      </c>
      <c r="AS95" s="6" t="str">
        <f>IFERROR(parse!AS95,"")</f>
        <v/>
      </c>
      <c r="AT95" s="6" t="str">
        <f>IFERROR(parse!AT95,"")</f>
        <v/>
      </c>
      <c r="AU95" s="6" t="str">
        <f>IFERROR(parse!AU95,"")</f>
        <v/>
      </c>
      <c r="AV95" s="12">
        <f>IFERROR(VLOOKUP(K95,'prika 24h list'!A:B,2,FALSE),0)</f>
        <v>0</v>
      </c>
    </row>
    <row r="96" spans="1:48" ht="28.8" x14ac:dyDescent="0.3">
      <c r="A96" s="1" t="s">
        <v>96</v>
      </c>
      <c r="B96" s="1">
        <v>1071147</v>
      </c>
      <c r="C96" s="16" t="s">
        <v>743</v>
      </c>
      <c r="D96" s="6">
        <f t="shared" si="4"/>
        <v>17</v>
      </c>
      <c r="E96" s="6" t="str">
        <f t="shared" si="5"/>
        <v>קף 18</v>
      </c>
      <c r="F96" s="6">
        <f t="shared" si="6"/>
        <v>3</v>
      </c>
      <c r="G96" s="6">
        <f t="shared" si="7"/>
        <v>5</v>
      </c>
      <c r="H96" s="14">
        <f>IFERROR(parse!H96,"")</f>
        <v>18</v>
      </c>
      <c r="I96" s="6">
        <f>IFERROR(parse!I96,"")</f>
        <v>48</v>
      </c>
      <c r="J96" s="6">
        <f>IFERROR(parse!J96,"")</f>
        <v>65</v>
      </c>
      <c r="K96" s="6" t="str">
        <f>IFERROR(parse!K96,"")</f>
        <v>פריקה וטעינה מותרת</v>
      </c>
      <c r="L96" s="6" t="str">
        <f>IFERROR(parse!L96,"")</f>
        <v/>
      </c>
      <c r="M96" s="6" t="str">
        <f>IFERROR(parse!M96,"")</f>
        <v/>
      </c>
      <c r="N96" s="6" t="str">
        <f>IFERROR(parse!N96,"")</f>
        <v/>
      </c>
      <c r="O96" s="6" t="str">
        <f>IFERROR(parse!O96,"")</f>
        <v/>
      </c>
      <c r="P96" s="6" t="str">
        <f>IFERROR(parse!P96,"")</f>
        <v/>
      </c>
      <c r="Q96" s="6">
        <f>IFERROR(parse!Q96,"")</f>
        <v>18</v>
      </c>
      <c r="R96" s="6" t="str">
        <f>IFERROR(parse!R96,"")</f>
        <v/>
      </c>
      <c r="S96" s="6" t="str">
        <f>IFERROR(parse!S96,"")</f>
        <v/>
      </c>
      <c r="T96" s="6" t="str">
        <f>IFERROR(parse!T96,"")</f>
        <v/>
      </c>
      <c r="U96" s="6" t="str">
        <f>IFERROR(parse!U96,"")</f>
        <v/>
      </c>
      <c r="V96" s="6" t="str">
        <f>IFERROR(parse!V96,"")</f>
        <v/>
      </c>
      <c r="W96" s="6" t="str">
        <f>IFERROR(parse!W96,"")</f>
        <v/>
      </c>
      <c r="X96" s="6" t="str">
        <f>IFERROR(parse!X96,"")</f>
        <v/>
      </c>
      <c r="Y96" s="6" t="str">
        <f>IFERROR(parse!Y96,"")</f>
        <v/>
      </c>
      <c r="Z96" s="6" t="str">
        <f>IFERROR(parse!Z96,"")</f>
        <v/>
      </c>
      <c r="AA96" s="6" t="str">
        <f>IFERROR(parse!AA96,"")</f>
        <v/>
      </c>
      <c r="AB96" s="6">
        <f>IFERROR(parse!AB96,"")</f>
        <v>18</v>
      </c>
      <c r="AC96" s="6" t="str">
        <f>IFERROR(parse!AC96,"")</f>
        <v/>
      </c>
      <c r="AD96" s="6" t="str">
        <f>IFERROR(parse!AD96,"")</f>
        <v/>
      </c>
      <c r="AE96" s="6" t="str">
        <f>IFERROR(parse!AE96,"")</f>
        <v/>
      </c>
      <c r="AF96" s="6" t="str">
        <f>IFERROR(parse!AF96,"")</f>
        <v/>
      </c>
      <c r="AG96" s="6" t="str">
        <f>IFERROR(parse!AG96,"")</f>
        <v/>
      </c>
      <c r="AH96" s="6">
        <f>IFERROR(parse!AH96,"")</f>
        <v>0</v>
      </c>
      <c r="AI96" s="6">
        <f>IFERROR(parse!AI96,"")</f>
        <v>16</v>
      </c>
      <c r="AJ96" s="6" t="str">
        <f>IFERROR(parse!AJ96,"")</f>
        <v>רת</v>
      </c>
      <c r="AK96" s="6" t="str">
        <f>IFERROR(parse!AK96,"")</f>
        <v/>
      </c>
      <c r="AL96" s="6" t="str">
        <f>IFERROR(parse!AL96,"")</f>
        <v/>
      </c>
      <c r="AM96" s="6" t="str">
        <f>IFERROR(parse!AM96,"")</f>
        <v/>
      </c>
      <c r="AN96" s="6" t="str">
        <f>IFERROR(parse!AN96,"")</f>
        <v/>
      </c>
      <c r="AO96" s="6" t="str">
        <f>IFERROR(parse!AO96,"")</f>
        <v/>
      </c>
      <c r="AP96" s="6">
        <f>IFERROR(parse!AP96,"")</f>
        <v>2</v>
      </c>
      <c r="AQ96" s="6" t="str">
        <f>IFERROR(parse!AQ96,"")</f>
        <v/>
      </c>
      <c r="AR96" s="6" t="str">
        <f>IFERROR(parse!AR96,"")</f>
        <v/>
      </c>
      <c r="AS96" s="6" t="str">
        <f>IFERROR(parse!AS96,"")</f>
        <v/>
      </c>
      <c r="AT96" s="6" t="str">
        <f>IFERROR(parse!AT96,"")</f>
        <v/>
      </c>
      <c r="AU96" s="6" t="str">
        <f>IFERROR(parse!AU96,"")</f>
        <v/>
      </c>
      <c r="AV96" s="12">
        <f>IFERROR(VLOOKUP(K96,'prika 24h list'!A:B,2,FALSE),0)</f>
        <v>24</v>
      </c>
    </row>
    <row r="97" spans="1:48" ht="201.6" x14ac:dyDescent="0.3">
      <c r="A97" s="1" t="s">
        <v>97</v>
      </c>
      <c r="B97" s="1">
        <v>1071180</v>
      </c>
      <c r="C97" s="16" t="s">
        <v>744</v>
      </c>
      <c r="D97" s="6">
        <f t="shared" si="4"/>
        <v>16</v>
      </c>
      <c r="E97" s="6" t="str">
        <f t="shared" si="5"/>
        <v>וקף 6</v>
      </c>
      <c r="F97" s="6">
        <f t="shared" si="6"/>
        <v>4</v>
      </c>
      <c r="G97" s="6">
        <f t="shared" si="7"/>
        <v>5</v>
      </c>
      <c r="H97" s="14">
        <f>IFERROR(parse!H97,"")</f>
        <v>6</v>
      </c>
      <c r="I97" s="6">
        <f>IFERROR(parse!I97,"")</f>
        <v>20</v>
      </c>
      <c r="J97" s="6">
        <f>IFERROR(parse!J97,"")</f>
        <v>237</v>
      </c>
      <c r="K97" s="6" t="str">
        <f>IFERROR(parse!K97,"")</f>
        <v xml:space="preserve">פריקה וטעינה רציפה מותרת לכלי רכב המוגדרים ברישיונם "משא", "מסחרי", ו"אחוד" בלבד בימים א' עד ה' משעה 09:00 עד 13:00 ו' וערבי חג משעה 09:00 עד 11:00 ביתר השעות והימים החניה מותרת לכל סוגי הרכב רכב חונה בניגוד לחוק יגרר </v>
      </c>
      <c r="L97" s="6">
        <f>IFERROR(parse!L97,"")</f>
        <v>88</v>
      </c>
      <c r="M97" s="6">
        <f>IFERROR(parse!M97,"")</f>
        <v>104</v>
      </c>
      <c r="N97" s="6" t="str">
        <f>IFERROR(parse!N97,"")</f>
        <v>09:00</v>
      </c>
      <c r="O97" s="6">
        <f>IFERROR(parse!O97,"")</f>
        <v>113</v>
      </c>
      <c r="P97" s="6" t="str">
        <f>IFERROR(parse!P97,"")</f>
        <v>13:00</v>
      </c>
      <c r="Q97" s="6">
        <f>IFERROR(parse!Q97,"")</f>
        <v>118</v>
      </c>
      <c r="R97" s="6" t="str">
        <f>IFERROR(parse!R97,"")</f>
        <v>00 ו'</v>
      </c>
      <c r="S97" s="6" t="str">
        <f>IFERROR(parse!S97,"")</f>
        <v/>
      </c>
      <c r="T97" s="6" t="str">
        <f>IFERROR(parse!T97,"")</f>
        <v/>
      </c>
      <c r="U97" s="6" t="str">
        <f>IFERROR(parse!U97,"")</f>
        <v/>
      </c>
      <c r="V97" s="6" t="str">
        <f>IFERROR(parse!V97,"")</f>
        <v/>
      </c>
      <c r="W97" s="6" t="str">
        <f>IFERROR(parse!W97,"")</f>
        <v/>
      </c>
      <c r="X97" s="6" t="str">
        <f>IFERROR(parse!X97,"")</f>
        <v/>
      </c>
      <c r="Y97" s="6" t="str">
        <f>IFERROR(parse!Y97,"")</f>
        <v/>
      </c>
      <c r="Z97" s="6" t="str">
        <f>IFERROR(parse!Z97,"")</f>
        <v/>
      </c>
      <c r="AA97" s="6" t="str">
        <f>IFERROR(parse!AA97,"")</f>
        <v/>
      </c>
      <c r="AB97" s="6">
        <f>IFERROR(parse!AB97,"")</f>
        <v>218</v>
      </c>
      <c r="AC97" s="6" t="str">
        <f>IFERROR(parse!AC97,"")</f>
        <v/>
      </c>
      <c r="AD97" s="6" t="str">
        <f>IFERROR(parse!AD97,"")</f>
        <v/>
      </c>
      <c r="AE97" s="6" t="str">
        <f>IFERROR(parse!AE97,"")</f>
        <v/>
      </c>
      <c r="AF97" s="6" t="str">
        <f>IFERROR(parse!AF97,"")</f>
        <v/>
      </c>
      <c r="AG97" s="6" t="str">
        <f>IFERROR(parse!AG97,"")</f>
        <v/>
      </c>
      <c r="AH97" s="6">
        <f>IFERROR(parse!AH97,"")</f>
        <v>0</v>
      </c>
      <c r="AI97" s="6">
        <f>IFERROR(parse!AI97,"")</f>
        <v>116</v>
      </c>
      <c r="AJ97" s="6" t="str">
        <f>IFERROR(parse!AJ97,"")</f>
        <v xml:space="preserve">ו' וערבי חג משעה 09:00 עד 11:00 ביתר השעות והימים החניה מותרת לכל סוגי הרכב רכב חונה בניגוד לחוק יגרר </v>
      </c>
      <c r="AK97" s="6">
        <f>IFERROR(parse!AK97,"")</f>
        <v>1</v>
      </c>
      <c r="AL97" s="6">
        <f>IFERROR(parse!AL97,"")</f>
        <v>20</v>
      </c>
      <c r="AM97" s="6" t="str">
        <f>IFERROR(parse!AM97,"")</f>
        <v>09:00</v>
      </c>
      <c r="AN97" s="6">
        <f>IFERROR(parse!AN97,"")</f>
        <v>29</v>
      </c>
      <c r="AO97" s="6" t="str">
        <f>IFERROR(parse!AO97,"")</f>
        <v>11:00</v>
      </c>
      <c r="AP97" s="6">
        <f>IFERROR(parse!AP97,"")</f>
        <v>102</v>
      </c>
      <c r="AQ97" s="6" t="str">
        <f>IFERROR(parse!AQ97,"")</f>
        <v xml:space="preserve">00 ביתר השעות והימים החניה מותרת לכל סוגי הרכב רכב חונה בניגוד לחוק יגרר </v>
      </c>
      <c r="AR97" s="6" t="str">
        <f>IFERROR(parse!AR97,"")</f>
        <v/>
      </c>
      <c r="AS97" s="6" t="str">
        <f>IFERROR(parse!AS97,"")</f>
        <v/>
      </c>
      <c r="AT97" s="6" t="str">
        <f>IFERROR(parse!AT97,"")</f>
        <v/>
      </c>
      <c r="AU97" s="6" t="str">
        <f>IFERROR(parse!AU97,"")</f>
        <v/>
      </c>
      <c r="AV97" s="12">
        <f>IFERROR(VLOOKUP(K97,'prika 24h list'!A:B,2,FALSE),0)</f>
        <v>0</v>
      </c>
    </row>
    <row r="98" spans="1:48" ht="57.6" x14ac:dyDescent="0.3">
      <c r="A98" s="1" t="s">
        <v>98</v>
      </c>
      <c r="B98" s="1">
        <v>1071528</v>
      </c>
      <c r="C98" s="16" t="s">
        <v>745</v>
      </c>
      <c r="D98" s="6">
        <f t="shared" si="4"/>
        <v>17</v>
      </c>
      <c r="E98" s="6" t="str">
        <f t="shared" si="5"/>
        <v>קף 18</v>
      </c>
      <c r="F98" s="6">
        <f t="shared" si="6"/>
        <v>3</v>
      </c>
      <c r="G98" s="6">
        <f t="shared" si="7"/>
        <v>5</v>
      </c>
      <c r="H98" s="14">
        <f>IFERROR(parse!H98,"")</f>
        <v>18</v>
      </c>
      <c r="I98" s="6">
        <f>IFERROR(parse!I98,"")</f>
        <v>73</v>
      </c>
      <c r="J98" s="6">
        <f>IFERROR(parse!J98,"")</f>
        <v>198</v>
      </c>
      <c r="K98" s="6" t="str">
        <f>IFERROR(parse!K98,"")</f>
        <v xml:space="preserve">פריקה וטעינה רציפה לכלי רכב עד 4 טון המוגדרים ברשיונם "משא", "מסחרי", ו"אחוד" בלבד ביתר הימים השעות מותרת החניה לכל סוגי הרכב </v>
      </c>
      <c r="L98" s="6" t="str">
        <f>IFERROR(parse!L98,"")</f>
        <v/>
      </c>
      <c r="M98" s="6" t="str">
        <f>IFERROR(parse!M98,"")</f>
        <v/>
      </c>
      <c r="N98" s="6" t="str">
        <f>IFERROR(parse!N98,"")</f>
        <v/>
      </c>
      <c r="O98" s="6" t="str">
        <f>IFERROR(parse!O98,"")</f>
        <v/>
      </c>
      <c r="P98" s="6" t="str">
        <f>IFERROR(parse!P98,"")</f>
        <v/>
      </c>
      <c r="Q98" s="6">
        <f>IFERROR(parse!Q98,"")</f>
        <v>126</v>
      </c>
      <c r="R98" s="6" t="str">
        <f>IFERROR(parse!R98,"")</f>
        <v/>
      </c>
      <c r="S98" s="6" t="str">
        <f>IFERROR(parse!S98,"")</f>
        <v/>
      </c>
      <c r="T98" s="6" t="str">
        <f>IFERROR(parse!T98,"")</f>
        <v/>
      </c>
      <c r="U98" s="6" t="str">
        <f>IFERROR(parse!U98,"")</f>
        <v/>
      </c>
      <c r="V98" s="6" t="str">
        <f>IFERROR(parse!V98,"")</f>
        <v/>
      </c>
      <c r="W98" s="6" t="str">
        <f>IFERROR(parse!W98,"")</f>
        <v/>
      </c>
      <c r="X98" s="6" t="str">
        <f>IFERROR(parse!X98,"")</f>
        <v/>
      </c>
      <c r="Y98" s="6" t="str">
        <f>IFERROR(parse!Y98,"")</f>
        <v/>
      </c>
      <c r="Z98" s="6" t="str">
        <f>IFERROR(parse!Z98,"")</f>
        <v/>
      </c>
      <c r="AA98" s="6" t="str">
        <f>IFERROR(parse!AA98,"")</f>
        <v/>
      </c>
      <c r="AB98" s="6">
        <f>IFERROR(parse!AB98,"")</f>
        <v>126</v>
      </c>
      <c r="AC98" s="6" t="str">
        <f>IFERROR(parse!AC98,"")</f>
        <v/>
      </c>
      <c r="AD98" s="6" t="str">
        <f>IFERROR(parse!AD98,"")</f>
        <v/>
      </c>
      <c r="AE98" s="6" t="str">
        <f>IFERROR(parse!AE98,"")</f>
        <v/>
      </c>
      <c r="AF98" s="6" t="str">
        <f>IFERROR(parse!AF98,"")</f>
        <v/>
      </c>
      <c r="AG98" s="6" t="str">
        <f>IFERROR(parse!AG98,"")</f>
        <v/>
      </c>
      <c r="AH98" s="6">
        <f>IFERROR(parse!AH98,"")</f>
        <v>0</v>
      </c>
      <c r="AI98" s="6">
        <f>IFERROR(parse!AI98,"")</f>
        <v>124</v>
      </c>
      <c r="AJ98" s="6" t="str">
        <f>IFERROR(parse!AJ98,"")</f>
        <v xml:space="preserve">ב </v>
      </c>
      <c r="AK98" s="6" t="str">
        <f>IFERROR(parse!AK98,"")</f>
        <v/>
      </c>
      <c r="AL98" s="6" t="str">
        <f>IFERROR(parse!AL98,"")</f>
        <v/>
      </c>
      <c r="AM98" s="6" t="str">
        <f>IFERROR(parse!AM98,"")</f>
        <v/>
      </c>
      <c r="AN98" s="6" t="str">
        <f>IFERROR(parse!AN98,"")</f>
        <v/>
      </c>
      <c r="AO98" s="6" t="str">
        <f>IFERROR(parse!AO98,"")</f>
        <v/>
      </c>
      <c r="AP98" s="6">
        <f>IFERROR(parse!AP98,"")</f>
        <v>2</v>
      </c>
      <c r="AQ98" s="6" t="str">
        <f>IFERROR(parse!AQ98,"")</f>
        <v/>
      </c>
      <c r="AR98" s="6" t="str">
        <f>IFERROR(parse!AR98,"")</f>
        <v/>
      </c>
      <c r="AS98" s="6" t="str">
        <f>IFERROR(parse!AS98,"")</f>
        <v/>
      </c>
      <c r="AT98" s="6" t="str">
        <f>IFERROR(parse!AT98,"")</f>
        <v/>
      </c>
      <c r="AU98" s="6" t="str">
        <f>IFERROR(parse!AU98,"")</f>
        <v/>
      </c>
      <c r="AV98" s="12">
        <f>IFERROR(VLOOKUP(K98,'prika 24h list'!A:B,2,FALSE),0)</f>
        <v>0</v>
      </c>
    </row>
    <row r="99" spans="1:48" ht="144" x14ac:dyDescent="0.3">
      <c r="A99" s="1" t="s">
        <v>99</v>
      </c>
      <c r="B99" s="1">
        <v>1071674</v>
      </c>
      <c r="C99" s="16" t="s">
        <v>746</v>
      </c>
      <c r="D99" s="6">
        <f t="shared" si="4"/>
        <v>17</v>
      </c>
      <c r="E99" s="6" t="str">
        <f t="shared" si="5"/>
        <v>קף 18</v>
      </c>
      <c r="F99" s="6">
        <f t="shared" si="6"/>
        <v>3</v>
      </c>
      <c r="G99" s="6">
        <f t="shared" si="7"/>
        <v>5</v>
      </c>
      <c r="H99" s="14">
        <f>IFERROR(parse!H99,"")</f>
        <v>18</v>
      </c>
      <c r="I99" s="6">
        <f>IFERROR(parse!I99,"")</f>
        <v>27</v>
      </c>
      <c r="J99" s="6">
        <f>IFERROR(parse!J99,"")</f>
        <v>206</v>
      </c>
      <c r="K99" s="6" t="str">
        <f>IFERROR(parse!K99,"")</f>
        <v xml:space="preserve">פריקה וטעינה רציפה לכלי רכב המוגדרים ברשיונם "משא", "מסחרי", ו"אחוד" בלבד עד 8.0 טון בימים א' עד ה' מ 06:00 עד 02:00 רכב חונה בניגוד לחוק יגרר ביתר השעות מותרת החניה לכל סוגי הרכב </v>
      </c>
      <c r="L99" s="6">
        <f>IFERROR(parse!L99,"")</f>
        <v>92</v>
      </c>
      <c r="M99" s="6">
        <f>IFERROR(parse!M99,"")</f>
        <v>105</v>
      </c>
      <c r="N99" s="6" t="str">
        <f>IFERROR(parse!N99,"")</f>
        <v>06:00</v>
      </c>
      <c r="O99" s="6">
        <f>IFERROR(parse!O99,"")</f>
        <v>114</v>
      </c>
      <c r="P99" s="6" t="str">
        <f>IFERROR(parse!P99,"")</f>
        <v>02:00</v>
      </c>
      <c r="Q99" s="6">
        <f>IFERROR(parse!Q99,"")</f>
        <v>180</v>
      </c>
      <c r="R99" s="6" t="str">
        <f>IFERROR(parse!R99,"")</f>
        <v xml:space="preserve">00 רכב חונה בניגוד לחוק יגרר ביתר השעות מותרת החניה לכל סוגי הרכב </v>
      </c>
      <c r="S99" s="6" t="str">
        <f>IFERROR(parse!S99,"")</f>
        <v/>
      </c>
      <c r="T99" s="6" t="str">
        <f>IFERROR(parse!T99,"")</f>
        <v/>
      </c>
      <c r="U99" s="6" t="str">
        <f>IFERROR(parse!U99,"")</f>
        <v/>
      </c>
      <c r="V99" s="6" t="str">
        <f>IFERROR(parse!V99,"")</f>
        <v/>
      </c>
      <c r="W99" s="6" t="str">
        <f>IFERROR(parse!W99,"")</f>
        <v/>
      </c>
      <c r="X99" s="6" t="str">
        <f>IFERROR(parse!X99,"")</f>
        <v/>
      </c>
      <c r="Y99" s="6" t="str">
        <f>IFERROR(parse!Y99,"")</f>
        <v/>
      </c>
      <c r="Z99" s="6" t="str">
        <f>IFERROR(parse!Z99,"")</f>
        <v/>
      </c>
      <c r="AA99" s="6" t="str">
        <f>IFERROR(parse!AA99,"")</f>
        <v/>
      </c>
      <c r="AB99" s="6">
        <f>IFERROR(parse!AB99,"")</f>
        <v>180</v>
      </c>
      <c r="AC99" s="6" t="str">
        <f>IFERROR(parse!AC99,"")</f>
        <v/>
      </c>
      <c r="AD99" s="6" t="str">
        <f>IFERROR(parse!AD99,"")</f>
        <v/>
      </c>
      <c r="AE99" s="6" t="str">
        <f>IFERROR(parse!AE99,"")</f>
        <v/>
      </c>
      <c r="AF99" s="6" t="str">
        <f>IFERROR(parse!AF99,"")</f>
        <v/>
      </c>
      <c r="AG99" s="6" t="str">
        <f>IFERROR(parse!AG99,"")</f>
        <v/>
      </c>
      <c r="AH99" s="6">
        <f>IFERROR(parse!AH99,"")</f>
        <v>0</v>
      </c>
      <c r="AI99" s="6">
        <f>IFERROR(parse!AI99,"")</f>
        <v>178</v>
      </c>
      <c r="AJ99" s="6" t="str">
        <f>IFERROR(parse!AJ99,"")</f>
        <v xml:space="preserve">ב </v>
      </c>
      <c r="AK99" s="6" t="str">
        <f>IFERROR(parse!AK99,"")</f>
        <v/>
      </c>
      <c r="AL99" s="6" t="str">
        <f>IFERROR(parse!AL99,"")</f>
        <v/>
      </c>
      <c r="AM99" s="6" t="str">
        <f>IFERROR(parse!AM99,"")</f>
        <v/>
      </c>
      <c r="AN99" s="6" t="str">
        <f>IFERROR(parse!AN99,"")</f>
        <v/>
      </c>
      <c r="AO99" s="6" t="str">
        <f>IFERROR(parse!AO99,"")</f>
        <v/>
      </c>
      <c r="AP99" s="6">
        <f>IFERROR(parse!AP99,"")</f>
        <v>2</v>
      </c>
      <c r="AQ99" s="6" t="str">
        <f>IFERROR(parse!AQ99,"")</f>
        <v/>
      </c>
      <c r="AR99" s="6" t="str">
        <f>IFERROR(parse!AR99,"")</f>
        <v/>
      </c>
      <c r="AS99" s="6" t="str">
        <f>IFERROR(parse!AS99,"")</f>
        <v/>
      </c>
      <c r="AT99" s="6" t="str">
        <f>IFERROR(parse!AT99,"")</f>
        <v/>
      </c>
      <c r="AU99" s="6" t="str">
        <f>IFERROR(parse!AU99,"")</f>
        <v/>
      </c>
      <c r="AV99" s="12">
        <f>IFERROR(VLOOKUP(K99,'prika 24h list'!A:B,2,FALSE),0)</f>
        <v>0</v>
      </c>
    </row>
    <row r="100" spans="1:48" ht="57.6" x14ac:dyDescent="0.3">
      <c r="A100" s="1" t="s">
        <v>100</v>
      </c>
      <c r="B100" s="1">
        <v>1077838</v>
      </c>
      <c r="C100" s="16" t="s">
        <v>747</v>
      </c>
      <c r="D100" s="6">
        <f t="shared" si="4"/>
        <v>17</v>
      </c>
      <c r="E100" s="6" t="str">
        <f t="shared" si="5"/>
        <v>קף 12</v>
      </c>
      <c r="F100" s="6">
        <f t="shared" si="6"/>
        <v>3</v>
      </c>
      <c r="G100" s="6">
        <f t="shared" si="7"/>
        <v>5</v>
      </c>
      <c r="H100" s="14">
        <f>IFERROR(parse!H100,"")</f>
        <v>12</v>
      </c>
      <c r="I100" s="6">
        <f>IFERROR(parse!I100,"")</f>
        <v>81</v>
      </c>
      <c r="J100" s="6">
        <f>IFERROR(parse!J100,"")</f>
        <v>180</v>
      </c>
      <c r="K100" s="6" t="str">
        <f>IFERROR(parse!K100,"")</f>
        <v>פריקה וטעינה מותרת לכלי רכב המוגדרים ברישיונם "משא", "מסחרי", ו"אחוד" בלבד רכב חונה בניגוד לחוק יגרר</v>
      </c>
      <c r="L100" s="6" t="str">
        <f>IFERROR(parse!L100,"")</f>
        <v/>
      </c>
      <c r="M100" s="6" t="str">
        <f>IFERROR(parse!M100,"")</f>
        <v/>
      </c>
      <c r="N100" s="6" t="str">
        <f>IFERROR(parse!N100,"")</f>
        <v/>
      </c>
      <c r="O100" s="6" t="str">
        <f>IFERROR(parse!O100,"")</f>
        <v/>
      </c>
      <c r="P100" s="6" t="str">
        <f>IFERROR(parse!P100,"")</f>
        <v/>
      </c>
      <c r="Q100" s="6">
        <f>IFERROR(parse!Q100,"")</f>
        <v>100</v>
      </c>
      <c r="R100" s="6" t="str">
        <f>IFERROR(parse!R100,"")</f>
        <v/>
      </c>
      <c r="S100" s="6" t="str">
        <f>IFERROR(parse!S100,"")</f>
        <v/>
      </c>
      <c r="T100" s="6" t="str">
        <f>IFERROR(parse!T100,"")</f>
        <v/>
      </c>
      <c r="U100" s="6" t="str">
        <f>IFERROR(parse!U100,"")</f>
        <v/>
      </c>
      <c r="V100" s="6" t="str">
        <f>IFERROR(parse!V100,"")</f>
        <v/>
      </c>
      <c r="W100" s="6" t="str">
        <f>IFERROR(parse!W100,"")</f>
        <v/>
      </c>
      <c r="X100" s="6" t="str">
        <f>IFERROR(parse!X100,"")</f>
        <v/>
      </c>
      <c r="Y100" s="6" t="str">
        <f>IFERROR(parse!Y100,"")</f>
        <v/>
      </c>
      <c r="Z100" s="6" t="str">
        <f>IFERROR(parse!Z100,"")</f>
        <v/>
      </c>
      <c r="AA100" s="6" t="str">
        <f>IFERROR(parse!AA100,"")</f>
        <v/>
      </c>
      <c r="AB100" s="6">
        <f>IFERROR(parse!AB100,"")</f>
        <v>100</v>
      </c>
      <c r="AC100" s="6" t="str">
        <f>IFERROR(parse!AC100,"")</f>
        <v/>
      </c>
      <c r="AD100" s="6" t="str">
        <f>IFERROR(parse!AD100,"")</f>
        <v/>
      </c>
      <c r="AE100" s="6" t="str">
        <f>IFERROR(parse!AE100,"")</f>
        <v/>
      </c>
      <c r="AF100" s="6" t="str">
        <f>IFERROR(parse!AF100,"")</f>
        <v/>
      </c>
      <c r="AG100" s="6" t="str">
        <f>IFERROR(parse!AG100,"")</f>
        <v/>
      </c>
      <c r="AH100" s="6">
        <f>IFERROR(parse!AH100,"")</f>
        <v>0</v>
      </c>
      <c r="AI100" s="6">
        <f>IFERROR(parse!AI100,"")</f>
        <v>98</v>
      </c>
      <c r="AJ100" s="6" t="str">
        <f>IFERROR(parse!AJ100,"")</f>
        <v>רר</v>
      </c>
      <c r="AK100" s="6" t="str">
        <f>IFERROR(parse!AK100,"")</f>
        <v/>
      </c>
      <c r="AL100" s="6" t="str">
        <f>IFERROR(parse!AL100,"")</f>
        <v/>
      </c>
      <c r="AM100" s="6" t="str">
        <f>IFERROR(parse!AM100,"")</f>
        <v/>
      </c>
      <c r="AN100" s="6" t="str">
        <f>IFERROR(parse!AN100,"")</f>
        <v/>
      </c>
      <c r="AO100" s="6" t="str">
        <f>IFERROR(parse!AO100,"")</f>
        <v/>
      </c>
      <c r="AP100" s="6">
        <f>IFERROR(parse!AP100,"")</f>
        <v>2</v>
      </c>
      <c r="AQ100" s="6" t="str">
        <f>IFERROR(parse!AQ100,"")</f>
        <v/>
      </c>
      <c r="AR100" s="6" t="str">
        <f>IFERROR(parse!AR100,"")</f>
        <v/>
      </c>
      <c r="AS100" s="6" t="str">
        <f>IFERROR(parse!AS100,"")</f>
        <v/>
      </c>
      <c r="AT100" s="6" t="str">
        <f>IFERROR(parse!AT100,"")</f>
        <v/>
      </c>
      <c r="AU100" s="6" t="str">
        <f>IFERROR(parse!AU100,"")</f>
        <v/>
      </c>
      <c r="AV100" s="12">
        <f>IFERROR(VLOOKUP(K100,'prika 24h list'!A:B,2,FALSE),0)</f>
        <v>0</v>
      </c>
    </row>
    <row r="101" spans="1:48" x14ac:dyDescent="0.3">
      <c r="A101" s="1" t="s">
        <v>101</v>
      </c>
      <c r="B101" s="1">
        <v>2002012</v>
      </c>
      <c r="C101" s="16" t="s">
        <v>748</v>
      </c>
      <c r="D101" s="6" t="e">
        <f t="shared" si="4"/>
        <v>#VALUE!</v>
      </c>
      <c r="E101" s="6" t="e">
        <f t="shared" si="5"/>
        <v>#VALUE!</v>
      </c>
      <c r="F101" s="6" t="e">
        <f t="shared" si="6"/>
        <v>#VALUE!</v>
      </c>
      <c r="G101" s="6" t="e">
        <f t="shared" si="7"/>
        <v>#VALUE!</v>
      </c>
      <c r="H101" s="14" t="str">
        <f>IFERROR(parse!H101,"")</f>
        <v/>
      </c>
      <c r="I101" s="6">
        <f>IFERROR(parse!I101,"")</f>
        <v>13</v>
      </c>
      <c r="J101" s="6">
        <f>IFERROR(parse!J101,"")</f>
        <v>25</v>
      </c>
      <c r="K101" s="6" t="str">
        <f>IFERROR(parse!K101,"")</f>
        <v xml:space="preserve">פריקה וטעינה </v>
      </c>
      <c r="L101" s="6" t="str">
        <f>IFERROR(parse!L101,"")</f>
        <v/>
      </c>
      <c r="M101" s="6" t="str">
        <f>IFERROR(parse!M101,"")</f>
        <v/>
      </c>
      <c r="N101" s="6" t="str">
        <f>IFERROR(parse!N101,"")</f>
        <v/>
      </c>
      <c r="O101" s="6" t="str">
        <f>IFERROR(parse!O101,"")</f>
        <v/>
      </c>
      <c r="P101" s="6" t="str">
        <f>IFERROR(parse!P101,"")</f>
        <v/>
      </c>
      <c r="Q101" s="6">
        <f>IFERROR(parse!Q101,"")</f>
        <v>13</v>
      </c>
      <c r="R101" s="6" t="str">
        <f>IFERROR(parse!R101,"")</f>
        <v/>
      </c>
      <c r="S101" s="6" t="str">
        <f>IFERROR(parse!S101,"")</f>
        <v/>
      </c>
      <c r="T101" s="6" t="str">
        <f>IFERROR(parse!T101,"")</f>
        <v/>
      </c>
      <c r="U101" s="6" t="str">
        <f>IFERROR(parse!U101,"")</f>
        <v/>
      </c>
      <c r="V101" s="6" t="str">
        <f>IFERROR(parse!V101,"")</f>
        <v/>
      </c>
      <c r="W101" s="6" t="str">
        <f>IFERROR(parse!W101,"")</f>
        <v/>
      </c>
      <c r="X101" s="6" t="str">
        <f>IFERROR(parse!X101,"")</f>
        <v/>
      </c>
      <c r="Y101" s="6" t="str">
        <f>IFERROR(parse!Y101,"")</f>
        <v/>
      </c>
      <c r="Z101" s="6" t="str">
        <f>IFERROR(parse!Z101,"")</f>
        <v/>
      </c>
      <c r="AA101" s="6" t="str">
        <f>IFERROR(parse!AA101,"")</f>
        <v/>
      </c>
      <c r="AB101" s="6">
        <f>IFERROR(parse!AB101,"")</f>
        <v>13</v>
      </c>
      <c r="AC101" s="6" t="str">
        <f>IFERROR(parse!AC101,"")</f>
        <v/>
      </c>
      <c r="AD101" s="6" t="str">
        <f>IFERROR(parse!AD101,"")</f>
        <v/>
      </c>
      <c r="AE101" s="6" t="str">
        <f>IFERROR(parse!AE101,"")</f>
        <v/>
      </c>
      <c r="AF101" s="6" t="str">
        <f>IFERROR(parse!AF101,"")</f>
        <v/>
      </c>
      <c r="AG101" s="6" t="str">
        <f>IFERROR(parse!AG101,"")</f>
        <v/>
      </c>
      <c r="AH101" s="6">
        <f>IFERROR(parse!AH101,"")</f>
        <v>0</v>
      </c>
      <c r="AI101" s="6">
        <f>IFERROR(parse!AI101,"")</f>
        <v>11</v>
      </c>
      <c r="AJ101" s="6" t="str">
        <f>IFERROR(parse!AJ101,"")</f>
        <v xml:space="preserve">ה </v>
      </c>
      <c r="AK101" s="6" t="str">
        <f>IFERROR(parse!AK101,"")</f>
        <v/>
      </c>
      <c r="AL101" s="6" t="str">
        <f>IFERROR(parse!AL101,"")</f>
        <v/>
      </c>
      <c r="AM101" s="6" t="str">
        <f>IFERROR(parse!AM101,"")</f>
        <v/>
      </c>
      <c r="AN101" s="6" t="str">
        <f>IFERROR(parse!AN101,"")</f>
        <v/>
      </c>
      <c r="AO101" s="6" t="str">
        <f>IFERROR(parse!AO101,"")</f>
        <v/>
      </c>
      <c r="AP101" s="6">
        <f>IFERROR(parse!AP101,"")</f>
        <v>2</v>
      </c>
      <c r="AQ101" s="6" t="str">
        <f>IFERROR(parse!AQ101,"")</f>
        <v/>
      </c>
      <c r="AR101" s="6" t="str">
        <f>IFERROR(parse!AR101,"")</f>
        <v/>
      </c>
      <c r="AS101" s="6" t="str">
        <f>IFERROR(parse!AS101,"")</f>
        <v/>
      </c>
      <c r="AT101" s="6" t="str">
        <f>IFERROR(parse!AT101,"")</f>
        <v/>
      </c>
      <c r="AU101" s="6" t="str">
        <f>IFERROR(parse!AU101,"")</f>
        <v/>
      </c>
      <c r="AV101" s="12">
        <f>IFERROR(VLOOKUP(K101,'prika 24h list'!A:B,2,FALSE),0)</f>
        <v>0</v>
      </c>
    </row>
    <row r="102" spans="1:48" ht="172.8" x14ac:dyDescent="0.3">
      <c r="A102" s="1" t="s">
        <v>102</v>
      </c>
      <c r="B102" s="1">
        <v>2003206</v>
      </c>
      <c r="C102" s="16" t="s">
        <v>749</v>
      </c>
      <c r="D102" s="6">
        <f t="shared" si="4"/>
        <v>17</v>
      </c>
      <c r="E102" s="6" t="str">
        <f t="shared" si="5"/>
        <v>קף 12</v>
      </c>
      <c r="F102" s="6">
        <f t="shared" si="6"/>
        <v>3</v>
      </c>
      <c r="G102" s="6">
        <f t="shared" si="7"/>
        <v>5</v>
      </c>
      <c r="H102" s="14">
        <f>IFERROR(parse!H102,"")</f>
        <v>12</v>
      </c>
      <c r="I102" s="6">
        <f>IFERROR(parse!I102,"")</f>
        <v>27</v>
      </c>
      <c r="J102" s="6">
        <f>IFERROR(parse!J102,"")</f>
        <v>235</v>
      </c>
      <c r="K102" s="6" t="str">
        <f>IFERROR(parse!K102,"")</f>
        <v>פריקה וטעינה רציפה לכלי רכב המוגדרים ברישיונם ''משא'', ''מסחרי'' ו- ''אחוד'' בלבד בימים א' עד ה' משעה 08:00 עד 15:00 ו' וערבי חג מ- 09:00 עד 13:00 רכב חונה בניגוד לחוק יגרר ביתר השעות מותרת החניה לכל סוגי הרכב</v>
      </c>
      <c r="L102" s="6">
        <f>IFERROR(parse!L102,"")</f>
        <v>89</v>
      </c>
      <c r="M102" s="6">
        <f>IFERROR(parse!M102,"")</f>
        <v>105</v>
      </c>
      <c r="N102" s="6" t="str">
        <f>IFERROR(parse!N102,"")</f>
        <v>08:00</v>
      </c>
      <c r="O102" s="6">
        <f>IFERROR(parse!O102,"")</f>
        <v>114</v>
      </c>
      <c r="P102" s="6" t="str">
        <f>IFERROR(parse!P102,"")</f>
        <v>15:00</v>
      </c>
      <c r="Q102" s="6">
        <f>IFERROR(parse!Q102,"")</f>
        <v>119</v>
      </c>
      <c r="R102" s="6" t="str">
        <f>IFERROR(parse!R102,"")</f>
        <v>00 ו'</v>
      </c>
      <c r="S102" s="6" t="str">
        <f>IFERROR(parse!S102,"")</f>
        <v/>
      </c>
      <c r="T102" s="6" t="str">
        <f>IFERROR(parse!T102,"")</f>
        <v/>
      </c>
      <c r="U102" s="6" t="str">
        <f>IFERROR(parse!U102,"")</f>
        <v/>
      </c>
      <c r="V102" s="6" t="str">
        <f>IFERROR(parse!V102,"")</f>
        <v/>
      </c>
      <c r="W102" s="6" t="str">
        <f>IFERROR(parse!W102,"")</f>
        <v/>
      </c>
      <c r="X102" s="6" t="str">
        <f>IFERROR(parse!X102,"")</f>
        <v/>
      </c>
      <c r="Y102" s="6" t="str">
        <f>IFERROR(parse!Y102,"")</f>
        <v/>
      </c>
      <c r="Z102" s="6" t="str">
        <f>IFERROR(parse!Z102,"")</f>
        <v/>
      </c>
      <c r="AA102" s="6" t="str">
        <f>IFERROR(parse!AA102,"")</f>
        <v/>
      </c>
      <c r="AB102" s="6">
        <f>IFERROR(parse!AB102,"")</f>
        <v>209</v>
      </c>
      <c r="AC102" s="6" t="str">
        <f>IFERROR(parse!AC102,"")</f>
        <v/>
      </c>
      <c r="AD102" s="6" t="str">
        <f>IFERROR(parse!AD102,"")</f>
        <v/>
      </c>
      <c r="AE102" s="6" t="str">
        <f>IFERROR(parse!AE102,"")</f>
        <v/>
      </c>
      <c r="AF102" s="6" t="str">
        <f>IFERROR(parse!AF102,"")</f>
        <v/>
      </c>
      <c r="AG102" s="6" t="str">
        <f>IFERROR(parse!AG102,"")</f>
        <v/>
      </c>
      <c r="AH102" s="6">
        <f>IFERROR(parse!AH102,"")</f>
        <v>0</v>
      </c>
      <c r="AI102" s="6">
        <f>IFERROR(parse!AI102,"")</f>
        <v>117</v>
      </c>
      <c r="AJ102" s="6" t="str">
        <f>IFERROR(parse!AJ102,"")</f>
        <v>ו' וערבי חג מ- 09:00 עד 13:00 רכב חונה בניגוד לחוק יגרר ביתר השעות מותרת החניה לכל סוגי הרכב</v>
      </c>
      <c r="AK102" s="6">
        <f>IFERROR(parse!AK102,"")</f>
        <v>1</v>
      </c>
      <c r="AL102" s="6">
        <f>IFERROR(parse!AL102,"")</f>
        <v>18</v>
      </c>
      <c r="AM102" s="6" t="str">
        <f>IFERROR(parse!AM102,"")</f>
        <v>09:00</v>
      </c>
      <c r="AN102" s="6">
        <f>IFERROR(parse!AN102,"")</f>
        <v>27</v>
      </c>
      <c r="AO102" s="6" t="str">
        <f>IFERROR(parse!AO102,"")</f>
        <v>13:00</v>
      </c>
      <c r="AP102" s="6">
        <f>IFERROR(parse!AP102,"")</f>
        <v>92</v>
      </c>
      <c r="AQ102" s="6" t="str">
        <f>IFERROR(parse!AQ102,"")</f>
        <v>00 רכב חונה בניגוד לחוק יגרר ביתר השעות מותרת החניה לכל סוגי הרכב</v>
      </c>
      <c r="AR102" s="6" t="str">
        <f>IFERROR(parse!AR102,"")</f>
        <v/>
      </c>
      <c r="AS102" s="6" t="str">
        <f>IFERROR(parse!AS102,"")</f>
        <v/>
      </c>
      <c r="AT102" s="6" t="str">
        <f>IFERROR(parse!AT102,"")</f>
        <v/>
      </c>
      <c r="AU102" s="6" t="str">
        <f>IFERROR(parse!AU102,"")</f>
        <v/>
      </c>
      <c r="AV102" s="12">
        <f>IFERROR(VLOOKUP(K102,'prika 24h list'!A:B,2,FALSE),0)</f>
        <v>0</v>
      </c>
    </row>
    <row r="103" spans="1:48" x14ac:dyDescent="0.3">
      <c r="A103" s="1" t="s">
        <v>103</v>
      </c>
      <c r="B103" s="1">
        <v>2003636</v>
      </c>
      <c r="C103" s="16" t="s">
        <v>750</v>
      </c>
      <c r="D103" s="6" t="e">
        <f t="shared" si="4"/>
        <v>#VALUE!</v>
      </c>
      <c r="E103" s="6" t="e">
        <f t="shared" si="5"/>
        <v>#VALUE!</v>
      </c>
      <c r="F103" s="6" t="e">
        <f t="shared" si="6"/>
        <v>#VALUE!</v>
      </c>
      <c r="G103" s="6" t="e">
        <f t="shared" si="7"/>
        <v>#VALUE!</v>
      </c>
      <c r="H103" s="14" t="str">
        <f>IFERROR(parse!H103,"")</f>
        <v/>
      </c>
      <c r="I103" s="6">
        <f>IFERROR(parse!I103,"")</f>
        <v>8</v>
      </c>
      <c r="J103" s="6">
        <f>IFERROR(parse!J103,"")</f>
        <v>25</v>
      </c>
      <c r="K103" s="6" t="str">
        <f>IFERROR(parse!K103,"")</f>
        <v xml:space="preserve">פריקה וטעינה בלבד </v>
      </c>
      <c r="L103" s="6" t="str">
        <f>IFERROR(parse!L103,"")</f>
        <v/>
      </c>
      <c r="M103" s="6" t="str">
        <f>IFERROR(parse!M103,"")</f>
        <v/>
      </c>
      <c r="N103" s="6" t="str">
        <f>IFERROR(parse!N103,"")</f>
        <v/>
      </c>
      <c r="O103" s="6" t="str">
        <f>IFERROR(parse!O103,"")</f>
        <v/>
      </c>
      <c r="P103" s="6" t="str">
        <f>IFERROR(parse!P103,"")</f>
        <v/>
      </c>
      <c r="Q103" s="6">
        <f>IFERROR(parse!Q103,"")</f>
        <v>18</v>
      </c>
      <c r="R103" s="6" t="str">
        <f>IFERROR(parse!R103,"")</f>
        <v/>
      </c>
      <c r="S103" s="6" t="str">
        <f>IFERROR(parse!S103,"")</f>
        <v/>
      </c>
      <c r="T103" s="6" t="str">
        <f>IFERROR(parse!T103,"")</f>
        <v/>
      </c>
      <c r="U103" s="6" t="str">
        <f>IFERROR(parse!U103,"")</f>
        <v/>
      </c>
      <c r="V103" s="6" t="str">
        <f>IFERROR(parse!V103,"")</f>
        <v/>
      </c>
      <c r="W103" s="6" t="str">
        <f>IFERROR(parse!W103,"")</f>
        <v/>
      </c>
      <c r="X103" s="6" t="str">
        <f>IFERROR(parse!X103,"")</f>
        <v/>
      </c>
      <c r="Y103" s="6" t="str">
        <f>IFERROR(parse!Y103,"")</f>
        <v/>
      </c>
      <c r="Z103" s="6" t="str">
        <f>IFERROR(parse!Z103,"")</f>
        <v/>
      </c>
      <c r="AA103" s="6" t="str">
        <f>IFERROR(parse!AA103,"")</f>
        <v/>
      </c>
      <c r="AB103" s="6">
        <f>IFERROR(parse!AB103,"")</f>
        <v>18</v>
      </c>
      <c r="AC103" s="6" t="str">
        <f>IFERROR(parse!AC103,"")</f>
        <v/>
      </c>
      <c r="AD103" s="6" t="str">
        <f>IFERROR(parse!AD103,"")</f>
        <v/>
      </c>
      <c r="AE103" s="6" t="str">
        <f>IFERROR(parse!AE103,"")</f>
        <v/>
      </c>
      <c r="AF103" s="6" t="str">
        <f>IFERROR(parse!AF103,"")</f>
        <v/>
      </c>
      <c r="AG103" s="6" t="str">
        <f>IFERROR(parse!AG103,"")</f>
        <v/>
      </c>
      <c r="AH103" s="6">
        <f>IFERROR(parse!AH103,"")</f>
        <v>0</v>
      </c>
      <c r="AI103" s="6">
        <f>IFERROR(parse!AI103,"")</f>
        <v>16</v>
      </c>
      <c r="AJ103" s="6" t="str">
        <f>IFERROR(parse!AJ103,"")</f>
        <v xml:space="preserve">ד </v>
      </c>
      <c r="AK103" s="6" t="str">
        <f>IFERROR(parse!AK103,"")</f>
        <v/>
      </c>
      <c r="AL103" s="6" t="str">
        <f>IFERROR(parse!AL103,"")</f>
        <v/>
      </c>
      <c r="AM103" s="6" t="str">
        <f>IFERROR(parse!AM103,"")</f>
        <v/>
      </c>
      <c r="AN103" s="6" t="str">
        <f>IFERROR(parse!AN103,"")</f>
        <v/>
      </c>
      <c r="AO103" s="6" t="str">
        <f>IFERROR(parse!AO103,"")</f>
        <v/>
      </c>
      <c r="AP103" s="6">
        <f>IFERROR(parse!AP103,"")</f>
        <v>2</v>
      </c>
      <c r="AQ103" s="6" t="str">
        <f>IFERROR(parse!AQ103,"")</f>
        <v/>
      </c>
      <c r="AR103" s="6" t="str">
        <f>IFERROR(parse!AR103,"")</f>
        <v/>
      </c>
      <c r="AS103" s="6" t="str">
        <f>IFERROR(parse!AS103,"")</f>
        <v/>
      </c>
      <c r="AT103" s="6" t="str">
        <f>IFERROR(parse!AT103,"")</f>
        <v/>
      </c>
      <c r="AU103" s="6" t="str">
        <f>IFERROR(parse!AU103,"")</f>
        <v/>
      </c>
      <c r="AV103" s="12">
        <f>IFERROR(VLOOKUP(K103,'prika 24h list'!A:B,2,FALSE),0)</f>
        <v>0</v>
      </c>
    </row>
    <row r="104" spans="1:48" x14ac:dyDescent="0.3">
      <c r="A104" s="1" t="s">
        <v>104</v>
      </c>
      <c r="B104" s="1">
        <v>2003637</v>
      </c>
      <c r="C104" s="16" t="s">
        <v>750</v>
      </c>
      <c r="D104" s="6" t="e">
        <f t="shared" si="4"/>
        <v>#VALUE!</v>
      </c>
      <c r="E104" s="6" t="e">
        <f t="shared" si="5"/>
        <v>#VALUE!</v>
      </c>
      <c r="F104" s="6" t="e">
        <f t="shared" si="6"/>
        <v>#VALUE!</v>
      </c>
      <c r="G104" s="6" t="e">
        <f t="shared" si="7"/>
        <v>#VALUE!</v>
      </c>
      <c r="H104" s="14" t="str">
        <f>IFERROR(parse!H104,"")</f>
        <v/>
      </c>
      <c r="I104" s="6">
        <f>IFERROR(parse!I104,"")</f>
        <v>8</v>
      </c>
      <c r="J104" s="6">
        <f>IFERROR(parse!J104,"")</f>
        <v>25</v>
      </c>
      <c r="K104" s="6" t="str">
        <f>IFERROR(parse!K104,"")</f>
        <v xml:space="preserve">פריקה וטעינה בלבד </v>
      </c>
      <c r="L104" s="6" t="str">
        <f>IFERROR(parse!L104,"")</f>
        <v/>
      </c>
      <c r="M104" s="6" t="str">
        <f>IFERROR(parse!M104,"")</f>
        <v/>
      </c>
      <c r="N104" s="6" t="str">
        <f>IFERROR(parse!N104,"")</f>
        <v/>
      </c>
      <c r="O104" s="6" t="str">
        <f>IFERROR(parse!O104,"")</f>
        <v/>
      </c>
      <c r="P104" s="6" t="str">
        <f>IFERROR(parse!P104,"")</f>
        <v/>
      </c>
      <c r="Q104" s="6">
        <f>IFERROR(parse!Q104,"")</f>
        <v>18</v>
      </c>
      <c r="R104" s="6" t="str">
        <f>IFERROR(parse!R104,"")</f>
        <v/>
      </c>
      <c r="S104" s="6" t="str">
        <f>IFERROR(parse!S104,"")</f>
        <v/>
      </c>
      <c r="T104" s="6" t="str">
        <f>IFERROR(parse!T104,"")</f>
        <v/>
      </c>
      <c r="U104" s="6" t="str">
        <f>IFERROR(parse!U104,"")</f>
        <v/>
      </c>
      <c r="V104" s="6" t="str">
        <f>IFERROR(parse!V104,"")</f>
        <v/>
      </c>
      <c r="W104" s="6" t="str">
        <f>IFERROR(parse!W104,"")</f>
        <v/>
      </c>
      <c r="X104" s="6" t="str">
        <f>IFERROR(parse!X104,"")</f>
        <v/>
      </c>
      <c r="Y104" s="6" t="str">
        <f>IFERROR(parse!Y104,"")</f>
        <v/>
      </c>
      <c r="Z104" s="6" t="str">
        <f>IFERROR(parse!Z104,"")</f>
        <v/>
      </c>
      <c r="AA104" s="6" t="str">
        <f>IFERROR(parse!AA104,"")</f>
        <v/>
      </c>
      <c r="AB104" s="6">
        <f>IFERROR(parse!AB104,"")</f>
        <v>18</v>
      </c>
      <c r="AC104" s="6" t="str">
        <f>IFERROR(parse!AC104,"")</f>
        <v/>
      </c>
      <c r="AD104" s="6" t="str">
        <f>IFERROR(parse!AD104,"")</f>
        <v/>
      </c>
      <c r="AE104" s="6" t="str">
        <f>IFERROR(parse!AE104,"")</f>
        <v/>
      </c>
      <c r="AF104" s="6" t="str">
        <f>IFERROR(parse!AF104,"")</f>
        <v/>
      </c>
      <c r="AG104" s="6" t="str">
        <f>IFERROR(parse!AG104,"")</f>
        <v/>
      </c>
      <c r="AH104" s="6">
        <f>IFERROR(parse!AH104,"")</f>
        <v>0</v>
      </c>
      <c r="AI104" s="6">
        <f>IFERROR(parse!AI104,"")</f>
        <v>16</v>
      </c>
      <c r="AJ104" s="6" t="str">
        <f>IFERROR(parse!AJ104,"")</f>
        <v xml:space="preserve">ד </v>
      </c>
      <c r="AK104" s="6" t="str">
        <f>IFERROR(parse!AK104,"")</f>
        <v/>
      </c>
      <c r="AL104" s="6" t="str">
        <f>IFERROR(parse!AL104,"")</f>
        <v/>
      </c>
      <c r="AM104" s="6" t="str">
        <f>IFERROR(parse!AM104,"")</f>
        <v/>
      </c>
      <c r="AN104" s="6" t="str">
        <f>IFERROR(parse!AN104,"")</f>
        <v/>
      </c>
      <c r="AO104" s="6" t="str">
        <f>IFERROR(parse!AO104,"")</f>
        <v/>
      </c>
      <c r="AP104" s="6">
        <f>IFERROR(parse!AP104,"")</f>
        <v>2</v>
      </c>
      <c r="AQ104" s="6" t="str">
        <f>IFERROR(parse!AQ104,"")</f>
        <v/>
      </c>
      <c r="AR104" s="6" t="str">
        <f>IFERROR(parse!AR104,"")</f>
        <v/>
      </c>
      <c r="AS104" s="6" t="str">
        <f>IFERROR(parse!AS104,"")</f>
        <v/>
      </c>
      <c r="AT104" s="6" t="str">
        <f>IFERROR(parse!AT104,"")</f>
        <v/>
      </c>
      <c r="AU104" s="6" t="str">
        <f>IFERROR(parse!AU104,"")</f>
        <v/>
      </c>
      <c r="AV104" s="12">
        <f>IFERROR(VLOOKUP(K104,'prika 24h list'!A:B,2,FALSE),0)</f>
        <v>0</v>
      </c>
    </row>
    <row r="105" spans="1:48" x14ac:dyDescent="0.3">
      <c r="A105" s="1" t="s">
        <v>105</v>
      </c>
      <c r="B105" s="1">
        <v>2003638</v>
      </c>
      <c r="C105" s="16" t="s">
        <v>750</v>
      </c>
      <c r="D105" s="6" t="e">
        <f t="shared" si="4"/>
        <v>#VALUE!</v>
      </c>
      <c r="E105" s="6" t="e">
        <f t="shared" si="5"/>
        <v>#VALUE!</v>
      </c>
      <c r="F105" s="6" t="e">
        <f t="shared" si="6"/>
        <v>#VALUE!</v>
      </c>
      <c r="G105" s="6" t="e">
        <f t="shared" si="7"/>
        <v>#VALUE!</v>
      </c>
      <c r="H105" s="14" t="str">
        <f>IFERROR(parse!H105,"")</f>
        <v/>
      </c>
      <c r="I105" s="6">
        <f>IFERROR(parse!I105,"")</f>
        <v>8</v>
      </c>
      <c r="J105" s="6">
        <f>IFERROR(parse!J105,"")</f>
        <v>25</v>
      </c>
      <c r="K105" s="6" t="str">
        <f>IFERROR(parse!K105,"")</f>
        <v xml:space="preserve">פריקה וטעינה בלבד </v>
      </c>
      <c r="L105" s="6" t="str">
        <f>IFERROR(parse!L105,"")</f>
        <v/>
      </c>
      <c r="M105" s="6" t="str">
        <f>IFERROR(parse!M105,"")</f>
        <v/>
      </c>
      <c r="N105" s="6" t="str">
        <f>IFERROR(parse!N105,"")</f>
        <v/>
      </c>
      <c r="O105" s="6" t="str">
        <f>IFERROR(parse!O105,"")</f>
        <v/>
      </c>
      <c r="P105" s="6" t="str">
        <f>IFERROR(parse!P105,"")</f>
        <v/>
      </c>
      <c r="Q105" s="6">
        <f>IFERROR(parse!Q105,"")</f>
        <v>18</v>
      </c>
      <c r="R105" s="6" t="str">
        <f>IFERROR(parse!R105,"")</f>
        <v/>
      </c>
      <c r="S105" s="6" t="str">
        <f>IFERROR(parse!S105,"")</f>
        <v/>
      </c>
      <c r="T105" s="6" t="str">
        <f>IFERROR(parse!T105,"")</f>
        <v/>
      </c>
      <c r="U105" s="6" t="str">
        <f>IFERROR(parse!U105,"")</f>
        <v/>
      </c>
      <c r="V105" s="6" t="str">
        <f>IFERROR(parse!V105,"")</f>
        <v/>
      </c>
      <c r="W105" s="6" t="str">
        <f>IFERROR(parse!W105,"")</f>
        <v/>
      </c>
      <c r="X105" s="6" t="str">
        <f>IFERROR(parse!X105,"")</f>
        <v/>
      </c>
      <c r="Y105" s="6" t="str">
        <f>IFERROR(parse!Y105,"")</f>
        <v/>
      </c>
      <c r="Z105" s="6" t="str">
        <f>IFERROR(parse!Z105,"")</f>
        <v/>
      </c>
      <c r="AA105" s="6" t="str">
        <f>IFERROR(parse!AA105,"")</f>
        <v/>
      </c>
      <c r="AB105" s="6">
        <f>IFERROR(parse!AB105,"")</f>
        <v>18</v>
      </c>
      <c r="AC105" s="6" t="str">
        <f>IFERROR(parse!AC105,"")</f>
        <v/>
      </c>
      <c r="AD105" s="6" t="str">
        <f>IFERROR(parse!AD105,"")</f>
        <v/>
      </c>
      <c r="AE105" s="6" t="str">
        <f>IFERROR(parse!AE105,"")</f>
        <v/>
      </c>
      <c r="AF105" s="6" t="str">
        <f>IFERROR(parse!AF105,"")</f>
        <v/>
      </c>
      <c r="AG105" s="6" t="str">
        <f>IFERROR(parse!AG105,"")</f>
        <v/>
      </c>
      <c r="AH105" s="6">
        <f>IFERROR(parse!AH105,"")</f>
        <v>0</v>
      </c>
      <c r="AI105" s="6">
        <f>IFERROR(parse!AI105,"")</f>
        <v>16</v>
      </c>
      <c r="AJ105" s="6" t="str">
        <f>IFERROR(parse!AJ105,"")</f>
        <v xml:space="preserve">ד </v>
      </c>
      <c r="AK105" s="6" t="str">
        <f>IFERROR(parse!AK105,"")</f>
        <v/>
      </c>
      <c r="AL105" s="6" t="str">
        <f>IFERROR(parse!AL105,"")</f>
        <v/>
      </c>
      <c r="AM105" s="6" t="str">
        <f>IFERROR(parse!AM105,"")</f>
        <v/>
      </c>
      <c r="AN105" s="6" t="str">
        <f>IFERROR(parse!AN105,"")</f>
        <v/>
      </c>
      <c r="AO105" s="6" t="str">
        <f>IFERROR(parse!AO105,"")</f>
        <v/>
      </c>
      <c r="AP105" s="6">
        <f>IFERROR(parse!AP105,"")</f>
        <v>2</v>
      </c>
      <c r="AQ105" s="6" t="str">
        <f>IFERROR(parse!AQ105,"")</f>
        <v/>
      </c>
      <c r="AR105" s="6" t="str">
        <f>IFERROR(parse!AR105,"")</f>
        <v/>
      </c>
      <c r="AS105" s="6" t="str">
        <f>IFERROR(parse!AS105,"")</f>
        <v/>
      </c>
      <c r="AT105" s="6" t="str">
        <f>IFERROR(parse!AT105,"")</f>
        <v/>
      </c>
      <c r="AU105" s="6" t="str">
        <f>IFERROR(parse!AU105,"")</f>
        <v/>
      </c>
      <c r="AV105" s="12">
        <f>IFERROR(VLOOKUP(K105,'prika 24h list'!A:B,2,FALSE),0)</f>
        <v>0</v>
      </c>
    </row>
    <row r="106" spans="1:48" x14ac:dyDescent="0.3">
      <c r="A106" s="1" t="s">
        <v>106</v>
      </c>
      <c r="B106" s="1">
        <v>2003639</v>
      </c>
      <c r="C106" s="16" t="s">
        <v>750</v>
      </c>
      <c r="D106" s="6" t="e">
        <f t="shared" si="4"/>
        <v>#VALUE!</v>
      </c>
      <c r="E106" s="6" t="e">
        <f t="shared" si="5"/>
        <v>#VALUE!</v>
      </c>
      <c r="F106" s="6" t="e">
        <f t="shared" si="6"/>
        <v>#VALUE!</v>
      </c>
      <c r="G106" s="6" t="e">
        <f t="shared" si="7"/>
        <v>#VALUE!</v>
      </c>
      <c r="H106" s="14" t="str">
        <f>IFERROR(parse!H106,"")</f>
        <v/>
      </c>
      <c r="I106" s="6">
        <f>IFERROR(parse!I106,"")</f>
        <v>8</v>
      </c>
      <c r="J106" s="6">
        <f>IFERROR(parse!J106,"")</f>
        <v>25</v>
      </c>
      <c r="K106" s="6" t="str">
        <f>IFERROR(parse!K106,"")</f>
        <v xml:space="preserve">פריקה וטעינה בלבד </v>
      </c>
      <c r="L106" s="6" t="str">
        <f>IFERROR(parse!L106,"")</f>
        <v/>
      </c>
      <c r="M106" s="6" t="str">
        <f>IFERROR(parse!M106,"")</f>
        <v/>
      </c>
      <c r="N106" s="6" t="str">
        <f>IFERROR(parse!N106,"")</f>
        <v/>
      </c>
      <c r="O106" s="6" t="str">
        <f>IFERROR(parse!O106,"")</f>
        <v/>
      </c>
      <c r="P106" s="6" t="str">
        <f>IFERROR(parse!P106,"")</f>
        <v/>
      </c>
      <c r="Q106" s="6">
        <f>IFERROR(parse!Q106,"")</f>
        <v>18</v>
      </c>
      <c r="R106" s="6" t="str">
        <f>IFERROR(parse!R106,"")</f>
        <v/>
      </c>
      <c r="S106" s="6" t="str">
        <f>IFERROR(parse!S106,"")</f>
        <v/>
      </c>
      <c r="T106" s="6" t="str">
        <f>IFERROR(parse!T106,"")</f>
        <v/>
      </c>
      <c r="U106" s="6" t="str">
        <f>IFERROR(parse!U106,"")</f>
        <v/>
      </c>
      <c r="V106" s="6" t="str">
        <f>IFERROR(parse!V106,"")</f>
        <v/>
      </c>
      <c r="W106" s="6" t="str">
        <f>IFERROR(parse!W106,"")</f>
        <v/>
      </c>
      <c r="X106" s="6" t="str">
        <f>IFERROR(parse!X106,"")</f>
        <v/>
      </c>
      <c r="Y106" s="6" t="str">
        <f>IFERROR(parse!Y106,"")</f>
        <v/>
      </c>
      <c r="Z106" s="6" t="str">
        <f>IFERROR(parse!Z106,"")</f>
        <v/>
      </c>
      <c r="AA106" s="6" t="str">
        <f>IFERROR(parse!AA106,"")</f>
        <v/>
      </c>
      <c r="AB106" s="6">
        <f>IFERROR(parse!AB106,"")</f>
        <v>18</v>
      </c>
      <c r="AC106" s="6" t="str">
        <f>IFERROR(parse!AC106,"")</f>
        <v/>
      </c>
      <c r="AD106" s="6" t="str">
        <f>IFERROR(parse!AD106,"")</f>
        <v/>
      </c>
      <c r="AE106" s="6" t="str">
        <f>IFERROR(parse!AE106,"")</f>
        <v/>
      </c>
      <c r="AF106" s="6" t="str">
        <f>IFERROR(parse!AF106,"")</f>
        <v/>
      </c>
      <c r="AG106" s="6" t="str">
        <f>IFERROR(parse!AG106,"")</f>
        <v/>
      </c>
      <c r="AH106" s="6">
        <f>IFERROR(parse!AH106,"")</f>
        <v>0</v>
      </c>
      <c r="AI106" s="6">
        <f>IFERROR(parse!AI106,"")</f>
        <v>16</v>
      </c>
      <c r="AJ106" s="6" t="str">
        <f>IFERROR(parse!AJ106,"")</f>
        <v xml:space="preserve">ד </v>
      </c>
      <c r="AK106" s="6" t="str">
        <f>IFERROR(parse!AK106,"")</f>
        <v/>
      </c>
      <c r="AL106" s="6" t="str">
        <f>IFERROR(parse!AL106,"")</f>
        <v/>
      </c>
      <c r="AM106" s="6" t="str">
        <f>IFERROR(parse!AM106,"")</f>
        <v/>
      </c>
      <c r="AN106" s="6" t="str">
        <f>IFERROR(parse!AN106,"")</f>
        <v/>
      </c>
      <c r="AO106" s="6" t="str">
        <f>IFERROR(parse!AO106,"")</f>
        <v/>
      </c>
      <c r="AP106" s="6">
        <f>IFERROR(parse!AP106,"")</f>
        <v>2</v>
      </c>
      <c r="AQ106" s="6" t="str">
        <f>IFERROR(parse!AQ106,"")</f>
        <v/>
      </c>
      <c r="AR106" s="6" t="str">
        <f>IFERROR(parse!AR106,"")</f>
        <v/>
      </c>
      <c r="AS106" s="6" t="str">
        <f>IFERROR(parse!AS106,"")</f>
        <v/>
      </c>
      <c r="AT106" s="6" t="str">
        <f>IFERROR(parse!AT106,"")</f>
        <v/>
      </c>
      <c r="AU106" s="6" t="str">
        <f>IFERROR(parse!AU106,"")</f>
        <v/>
      </c>
      <c r="AV106" s="12">
        <f>IFERROR(VLOOKUP(K106,'prika 24h list'!A:B,2,FALSE),0)</f>
        <v>0</v>
      </c>
    </row>
    <row r="107" spans="1:48" ht="28.8" x14ac:dyDescent="0.3">
      <c r="A107" s="1" t="s">
        <v>107</v>
      </c>
      <c r="B107" s="1">
        <v>2016195</v>
      </c>
      <c r="C107" s="16" t="s">
        <v>751</v>
      </c>
      <c r="D107" s="6">
        <f t="shared" si="4"/>
        <v>11</v>
      </c>
      <c r="E107" s="6" t="str">
        <f t="shared" si="5"/>
        <v>__ 10</v>
      </c>
      <c r="F107" s="6">
        <f t="shared" si="6"/>
        <v>3</v>
      </c>
      <c r="G107" s="6">
        <f t="shared" si="7"/>
        <v>5</v>
      </c>
      <c r="H107" s="14">
        <f>IFERROR(parse!H107,"")</f>
        <v>10</v>
      </c>
      <c r="I107" s="6">
        <f>IFERROR(parse!I107,"")</f>
        <v>59</v>
      </c>
      <c r="J107" s="6">
        <f>IFERROR(parse!J107,"")</f>
        <v>70</v>
      </c>
      <c r="K107" s="6" t="str">
        <f>IFERROR(parse!K107,"")</f>
        <v>פריקה וטעינה</v>
      </c>
      <c r="L107" s="6" t="str">
        <f>IFERROR(parse!L107,"")</f>
        <v/>
      </c>
      <c r="M107" s="6" t="str">
        <f>IFERROR(parse!M107,"")</f>
        <v/>
      </c>
      <c r="N107" s="6" t="str">
        <f>IFERROR(parse!N107,"")</f>
        <v/>
      </c>
      <c r="O107" s="6" t="str">
        <f>IFERROR(parse!O107,"")</f>
        <v/>
      </c>
      <c r="P107" s="6" t="str">
        <f>IFERROR(parse!P107,"")</f>
        <v/>
      </c>
      <c r="Q107" s="6">
        <f>IFERROR(parse!Q107,"")</f>
        <v>12</v>
      </c>
      <c r="R107" s="6" t="str">
        <f>IFERROR(parse!R107,"")</f>
        <v/>
      </c>
      <c r="S107" s="6" t="str">
        <f>IFERROR(parse!S107,"")</f>
        <v/>
      </c>
      <c r="T107" s="6" t="str">
        <f>IFERROR(parse!T107,"")</f>
        <v/>
      </c>
      <c r="U107" s="6" t="str">
        <f>IFERROR(parse!U107,"")</f>
        <v/>
      </c>
      <c r="V107" s="6" t="str">
        <f>IFERROR(parse!V107,"")</f>
        <v/>
      </c>
      <c r="W107" s="6" t="str">
        <f>IFERROR(parse!W107,"")</f>
        <v/>
      </c>
      <c r="X107" s="6" t="str">
        <f>IFERROR(parse!X107,"")</f>
        <v/>
      </c>
      <c r="Y107" s="6" t="str">
        <f>IFERROR(parse!Y107,"")</f>
        <v/>
      </c>
      <c r="Z107" s="6" t="str">
        <f>IFERROR(parse!Z107,"")</f>
        <v/>
      </c>
      <c r="AA107" s="6" t="str">
        <f>IFERROR(parse!AA107,"")</f>
        <v/>
      </c>
      <c r="AB107" s="6">
        <f>IFERROR(parse!AB107,"")</f>
        <v>12</v>
      </c>
      <c r="AC107" s="6" t="str">
        <f>IFERROR(parse!AC107,"")</f>
        <v/>
      </c>
      <c r="AD107" s="6" t="str">
        <f>IFERROR(parse!AD107,"")</f>
        <v/>
      </c>
      <c r="AE107" s="6" t="str">
        <f>IFERROR(parse!AE107,"")</f>
        <v/>
      </c>
      <c r="AF107" s="6" t="str">
        <f>IFERROR(parse!AF107,"")</f>
        <v/>
      </c>
      <c r="AG107" s="6" t="str">
        <f>IFERROR(parse!AG107,"")</f>
        <v/>
      </c>
      <c r="AH107" s="6">
        <f>IFERROR(parse!AH107,"")</f>
        <v>0</v>
      </c>
      <c r="AI107" s="6">
        <f>IFERROR(parse!AI107,"")</f>
        <v>10</v>
      </c>
      <c r="AJ107" s="6" t="str">
        <f>IFERROR(parse!AJ107,"")</f>
        <v>נה</v>
      </c>
      <c r="AK107" s="6" t="str">
        <f>IFERROR(parse!AK107,"")</f>
        <v/>
      </c>
      <c r="AL107" s="6" t="str">
        <f>IFERROR(parse!AL107,"")</f>
        <v/>
      </c>
      <c r="AM107" s="6" t="str">
        <f>IFERROR(parse!AM107,"")</f>
        <v/>
      </c>
      <c r="AN107" s="6" t="str">
        <f>IFERROR(parse!AN107,"")</f>
        <v/>
      </c>
      <c r="AO107" s="6" t="str">
        <f>IFERROR(parse!AO107,"")</f>
        <v/>
      </c>
      <c r="AP107" s="6">
        <f>IFERROR(parse!AP107,"")</f>
        <v>2</v>
      </c>
      <c r="AQ107" s="6" t="str">
        <f>IFERROR(parse!AQ107,"")</f>
        <v/>
      </c>
      <c r="AR107" s="6" t="str">
        <f>IFERROR(parse!AR107,"")</f>
        <v/>
      </c>
      <c r="AS107" s="6" t="str">
        <f>IFERROR(parse!AS107,"")</f>
        <v/>
      </c>
      <c r="AT107" s="6" t="str">
        <f>IFERROR(parse!AT107,"")</f>
        <v/>
      </c>
      <c r="AU107" s="6" t="str">
        <f>IFERROR(parse!AU107,"")</f>
        <v/>
      </c>
      <c r="AV107" s="12">
        <f>IFERROR(VLOOKUP(K107,'prika 24h list'!A:B,2,FALSE),0)</f>
        <v>24</v>
      </c>
    </row>
    <row r="108" spans="1:48" ht="28.8" x14ac:dyDescent="0.3">
      <c r="A108" s="1" t="s">
        <v>108</v>
      </c>
      <c r="B108" s="1">
        <v>2022092</v>
      </c>
      <c r="C108" s="16" t="s">
        <v>752</v>
      </c>
      <c r="D108" s="6">
        <f t="shared" si="4"/>
        <v>17</v>
      </c>
      <c r="E108" s="6" t="str">
        <f t="shared" si="5"/>
        <v>קף 12</v>
      </c>
      <c r="F108" s="6">
        <f t="shared" si="6"/>
        <v>3</v>
      </c>
      <c r="G108" s="6">
        <f t="shared" si="7"/>
        <v>5</v>
      </c>
      <c r="H108" s="14">
        <f>IFERROR(parse!H108,"")</f>
        <v>12</v>
      </c>
      <c r="I108" s="6">
        <f>IFERROR(parse!I108,"")</f>
        <v>53</v>
      </c>
      <c r="J108" s="6">
        <f>IFERROR(parse!J108,"")</f>
        <v>70</v>
      </c>
      <c r="K108" s="6" t="str">
        <f>IFERROR(parse!K108,"")</f>
        <v>פריקה וטעינה מותרת</v>
      </c>
      <c r="L108" s="6" t="str">
        <f>IFERROR(parse!L108,"")</f>
        <v/>
      </c>
      <c r="M108" s="6" t="str">
        <f>IFERROR(parse!M108,"")</f>
        <v/>
      </c>
      <c r="N108" s="6" t="str">
        <f>IFERROR(parse!N108,"")</f>
        <v/>
      </c>
      <c r="O108" s="6" t="str">
        <f>IFERROR(parse!O108,"")</f>
        <v/>
      </c>
      <c r="P108" s="6" t="str">
        <f>IFERROR(parse!P108,"")</f>
        <v/>
      </c>
      <c r="Q108" s="6">
        <f>IFERROR(parse!Q108,"")</f>
        <v>18</v>
      </c>
      <c r="R108" s="6" t="str">
        <f>IFERROR(parse!R108,"")</f>
        <v/>
      </c>
      <c r="S108" s="6" t="str">
        <f>IFERROR(parse!S108,"")</f>
        <v/>
      </c>
      <c r="T108" s="6" t="str">
        <f>IFERROR(parse!T108,"")</f>
        <v/>
      </c>
      <c r="U108" s="6" t="str">
        <f>IFERROR(parse!U108,"")</f>
        <v/>
      </c>
      <c r="V108" s="6" t="str">
        <f>IFERROR(parse!V108,"")</f>
        <v/>
      </c>
      <c r="W108" s="6" t="str">
        <f>IFERROR(parse!W108,"")</f>
        <v/>
      </c>
      <c r="X108" s="6" t="str">
        <f>IFERROR(parse!X108,"")</f>
        <v/>
      </c>
      <c r="Y108" s="6" t="str">
        <f>IFERROR(parse!Y108,"")</f>
        <v/>
      </c>
      <c r="Z108" s="6" t="str">
        <f>IFERROR(parse!Z108,"")</f>
        <v/>
      </c>
      <c r="AA108" s="6" t="str">
        <f>IFERROR(parse!AA108,"")</f>
        <v/>
      </c>
      <c r="AB108" s="6">
        <f>IFERROR(parse!AB108,"")</f>
        <v>18</v>
      </c>
      <c r="AC108" s="6" t="str">
        <f>IFERROR(parse!AC108,"")</f>
        <v/>
      </c>
      <c r="AD108" s="6" t="str">
        <f>IFERROR(parse!AD108,"")</f>
        <v/>
      </c>
      <c r="AE108" s="6" t="str">
        <f>IFERROR(parse!AE108,"")</f>
        <v/>
      </c>
      <c r="AF108" s="6" t="str">
        <f>IFERROR(parse!AF108,"")</f>
        <v/>
      </c>
      <c r="AG108" s="6" t="str">
        <f>IFERROR(parse!AG108,"")</f>
        <v/>
      </c>
      <c r="AH108" s="6">
        <f>IFERROR(parse!AH108,"")</f>
        <v>0</v>
      </c>
      <c r="AI108" s="6">
        <f>IFERROR(parse!AI108,"")</f>
        <v>16</v>
      </c>
      <c r="AJ108" s="6" t="str">
        <f>IFERROR(parse!AJ108,"")</f>
        <v>רת</v>
      </c>
      <c r="AK108" s="6" t="str">
        <f>IFERROR(parse!AK108,"")</f>
        <v/>
      </c>
      <c r="AL108" s="6" t="str">
        <f>IFERROR(parse!AL108,"")</f>
        <v/>
      </c>
      <c r="AM108" s="6" t="str">
        <f>IFERROR(parse!AM108,"")</f>
        <v/>
      </c>
      <c r="AN108" s="6" t="str">
        <f>IFERROR(parse!AN108,"")</f>
        <v/>
      </c>
      <c r="AO108" s="6" t="str">
        <f>IFERROR(parse!AO108,"")</f>
        <v/>
      </c>
      <c r="AP108" s="6">
        <f>IFERROR(parse!AP108,"")</f>
        <v>2</v>
      </c>
      <c r="AQ108" s="6" t="str">
        <f>IFERROR(parse!AQ108,"")</f>
        <v/>
      </c>
      <c r="AR108" s="6" t="str">
        <f>IFERROR(parse!AR108,"")</f>
        <v/>
      </c>
      <c r="AS108" s="6" t="str">
        <f>IFERROR(parse!AS108,"")</f>
        <v/>
      </c>
      <c r="AT108" s="6" t="str">
        <f>IFERROR(parse!AT108,"")</f>
        <v/>
      </c>
      <c r="AU108" s="6" t="str">
        <f>IFERROR(parse!AU108,"")</f>
        <v/>
      </c>
      <c r="AV108" s="12">
        <f>IFERROR(VLOOKUP(K108,'prika 24h list'!A:B,2,FALSE),0)</f>
        <v>24</v>
      </c>
    </row>
    <row r="109" spans="1:48" ht="57.6" x14ac:dyDescent="0.3">
      <c r="A109" s="1" t="s">
        <v>109</v>
      </c>
      <c r="B109" s="1">
        <v>2024708</v>
      </c>
      <c r="C109" s="16" t="s">
        <v>753</v>
      </c>
      <c r="D109" s="6" t="e">
        <f t="shared" si="4"/>
        <v>#VALUE!</v>
      </c>
      <c r="E109" s="6" t="e">
        <f t="shared" si="5"/>
        <v>#VALUE!</v>
      </c>
      <c r="F109" s="6" t="e">
        <f t="shared" si="6"/>
        <v>#VALUE!</v>
      </c>
      <c r="G109" s="6" t="e">
        <f t="shared" si="7"/>
        <v>#VALUE!</v>
      </c>
      <c r="H109" s="14" t="str">
        <f>IFERROR(parse!H109,"")</f>
        <v/>
      </c>
      <c r="I109" s="6">
        <f>IFERROR(parse!I109,"")</f>
        <v>8</v>
      </c>
      <c r="J109" s="6">
        <f>IFERROR(parse!J109,"")</f>
        <v>155</v>
      </c>
      <c r="K109" s="6" t="str">
        <f>IFERROR(parse!K109,"")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09" s="6">
        <f>IFERROR(parse!L109,"")</f>
        <v>88</v>
      </c>
      <c r="M109" s="6">
        <f>IFERROR(parse!M109,"")</f>
        <v>102</v>
      </c>
      <c r="N109" s="6" t="str">
        <f>IFERROR(parse!N109,"")</f>
        <v>10:00</v>
      </c>
      <c r="O109" s="6">
        <f>IFERROR(parse!O109,"")</f>
        <v>111</v>
      </c>
      <c r="P109" s="6" t="str">
        <f>IFERROR(parse!P109,"")</f>
        <v>14:00</v>
      </c>
      <c r="Q109" s="6">
        <f>IFERROR(parse!Q109,"")</f>
        <v>120</v>
      </c>
      <c r="R109" s="6" t="str">
        <f>IFERROR(parse!R109,"")</f>
        <v>00 יום ו'</v>
      </c>
      <c r="S109" s="6" t="str">
        <f>IFERROR(parse!S109,"")</f>
        <v/>
      </c>
      <c r="T109" s="6" t="str">
        <f>IFERROR(parse!T109,"")</f>
        <v/>
      </c>
      <c r="U109" s="6" t="str">
        <f>IFERROR(parse!U109,"")</f>
        <v/>
      </c>
      <c r="V109" s="6" t="str">
        <f>IFERROR(parse!V109,"")</f>
        <v/>
      </c>
      <c r="W109" s="6" t="str">
        <f>IFERROR(parse!W109,"")</f>
        <v/>
      </c>
      <c r="X109" s="6" t="str">
        <f>IFERROR(parse!X109,"")</f>
        <v/>
      </c>
      <c r="Y109" s="6" t="str">
        <f>IFERROR(parse!Y109,"")</f>
        <v/>
      </c>
      <c r="Z109" s="6" t="str">
        <f>IFERROR(parse!Z109,"")</f>
        <v/>
      </c>
      <c r="AA109" s="6" t="str">
        <f>IFERROR(parse!AA109,"")</f>
        <v/>
      </c>
      <c r="AB109" s="6">
        <f>IFERROR(parse!AB109,"")</f>
        <v>148</v>
      </c>
      <c r="AC109" s="6" t="str">
        <f>IFERROR(parse!AC109,"")</f>
        <v/>
      </c>
      <c r="AD109" s="6" t="str">
        <f>IFERROR(parse!AD109,"")</f>
        <v/>
      </c>
      <c r="AE109" s="6" t="str">
        <f>IFERROR(parse!AE109,"")</f>
        <v/>
      </c>
      <c r="AF109" s="6" t="str">
        <f>IFERROR(parse!AF109,"")</f>
        <v/>
      </c>
      <c r="AG109" s="6" t="str">
        <f>IFERROR(parse!AG109,"")</f>
        <v/>
      </c>
      <c r="AH109" s="6">
        <f>IFERROR(parse!AH109,"")</f>
        <v>0</v>
      </c>
      <c r="AI109" s="6">
        <f>IFERROR(parse!AI109,"")</f>
        <v>118</v>
      </c>
      <c r="AJ109" s="6" t="str">
        <f>IFERROR(parse!AJ109,"")</f>
        <v xml:space="preserve">ו' וערבי חג מ- 10:00 עד 12:00 </v>
      </c>
      <c r="AK109" s="6">
        <f>IFERROR(parse!AK109,"")</f>
        <v>1</v>
      </c>
      <c r="AL109" s="6">
        <f>IFERROR(parse!AL109,"")</f>
        <v>18</v>
      </c>
      <c r="AM109" s="6" t="str">
        <f>IFERROR(parse!AM109,"")</f>
        <v>10:00</v>
      </c>
      <c r="AN109" s="6">
        <f>IFERROR(parse!AN109,"")</f>
        <v>27</v>
      </c>
      <c r="AO109" s="6" t="str">
        <f>IFERROR(parse!AO109,"")</f>
        <v>12:00</v>
      </c>
      <c r="AP109" s="6">
        <f>IFERROR(parse!AP109,"")</f>
        <v>30</v>
      </c>
      <c r="AQ109" s="6" t="str">
        <f>IFERROR(parse!AQ109,"")</f>
        <v xml:space="preserve">00 </v>
      </c>
      <c r="AR109" s="6" t="str">
        <f>IFERROR(parse!AR109,"")</f>
        <v/>
      </c>
      <c r="AS109" s="6" t="str">
        <f>IFERROR(parse!AS109,"")</f>
        <v/>
      </c>
      <c r="AT109" s="6" t="str">
        <f>IFERROR(parse!AT109,"")</f>
        <v/>
      </c>
      <c r="AU109" s="6" t="str">
        <f>IFERROR(parse!AU109,"")</f>
        <v/>
      </c>
      <c r="AV109" s="12">
        <f>IFERROR(VLOOKUP(K109,'prika 24h list'!A:B,2,FALSE),0)</f>
        <v>0</v>
      </c>
    </row>
    <row r="110" spans="1:48" ht="43.2" x14ac:dyDescent="0.3">
      <c r="A110" s="1" t="s">
        <v>110</v>
      </c>
      <c r="B110" s="1">
        <v>2025302</v>
      </c>
      <c r="C110" s="16" t="s">
        <v>754</v>
      </c>
      <c r="D110" s="6" t="e">
        <f t="shared" si="4"/>
        <v>#VALUE!</v>
      </c>
      <c r="E110" s="6" t="e">
        <f t="shared" si="5"/>
        <v>#VALUE!</v>
      </c>
      <c r="F110" s="6" t="e">
        <f t="shared" si="6"/>
        <v>#VALUE!</v>
      </c>
      <c r="G110" s="6" t="e">
        <f t="shared" si="7"/>
        <v>#VALUE!</v>
      </c>
      <c r="H110" s="14" t="str">
        <f>IFERROR(parse!H110,"")</f>
        <v/>
      </c>
      <c r="I110" s="6">
        <f>IFERROR(parse!I110,"")</f>
        <v>75</v>
      </c>
      <c r="J110" s="6">
        <f>IFERROR(parse!J110,"")</f>
        <v>123</v>
      </c>
      <c r="K110" s="6" t="str">
        <f>IFERROR(parse!K110,"")</f>
        <v xml:space="preserve">פריקה וטעינה מותרת לרכב עד 4 טון מ-06:00 עד 9:45 </v>
      </c>
      <c r="L110" s="6" t="str">
        <f>IFERROR(parse!L110,"")</f>
        <v/>
      </c>
      <c r="M110" s="6" t="str">
        <f>IFERROR(parse!M110,"")</f>
        <v/>
      </c>
      <c r="N110" s="6" t="str">
        <f>IFERROR(parse!N110,"")</f>
        <v/>
      </c>
      <c r="O110" s="6" t="str">
        <f>IFERROR(parse!O110,"")</f>
        <v/>
      </c>
      <c r="P110" s="6" t="str">
        <f>IFERROR(parse!P110,"")</f>
        <v/>
      </c>
      <c r="Q110" s="6">
        <f>IFERROR(parse!Q110,"")</f>
        <v>49</v>
      </c>
      <c r="R110" s="6" t="str">
        <f>IFERROR(parse!R110,"")</f>
        <v/>
      </c>
      <c r="S110" s="6" t="str">
        <f>IFERROR(parse!S110,"")</f>
        <v/>
      </c>
      <c r="T110" s="6" t="str">
        <f>IFERROR(parse!T110,"")</f>
        <v/>
      </c>
      <c r="U110" s="6" t="str">
        <f>IFERROR(parse!U110,"")</f>
        <v/>
      </c>
      <c r="V110" s="6" t="str">
        <f>IFERROR(parse!V110,"")</f>
        <v/>
      </c>
      <c r="W110" s="6" t="str">
        <f>IFERROR(parse!W110,"")</f>
        <v/>
      </c>
      <c r="X110" s="6" t="str">
        <f>IFERROR(parse!X110,"")</f>
        <v/>
      </c>
      <c r="Y110" s="6" t="str">
        <f>IFERROR(parse!Y110,"")</f>
        <v/>
      </c>
      <c r="Z110" s="6" t="str">
        <f>IFERROR(parse!Z110,"")</f>
        <v/>
      </c>
      <c r="AA110" s="6" t="str">
        <f>IFERROR(parse!AA110,"")</f>
        <v/>
      </c>
      <c r="AB110" s="6">
        <f>IFERROR(parse!AB110,"")</f>
        <v>49</v>
      </c>
      <c r="AC110" s="6" t="str">
        <f>IFERROR(parse!AC110,"")</f>
        <v/>
      </c>
      <c r="AD110" s="6" t="str">
        <f>IFERROR(parse!AD110,"")</f>
        <v/>
      </c>
      <c r="AE110" s="6" t="str">
        <f>IFERROR(parse!AE110,"")</f>
        <v/>
      </c>
      <c r="AF110" s="6" t="str">
        <f>IFERROR(parse!AF110,"")</f>
        <v/>
      </c>
      <c r="AG110" s="6" t="str">
        <f>IFERROR(parse!AG110,"")</f>
        <v/>
      </c>
      <c r="AH110" s="6">
        <f>IFERROR(parse!AH110,"")</f>
        <v>0</v>
      </c>
      <c r="AI110" s="6">
        <f>IFERROR(parse!AI110,"")</f>
        <v>47</v>
      </c>
      <c r="AJ110" s="6" t="str">
        <f>IFERROR(parse!AJ110,"")</f>
        <v xml:space="preserve">5 </v>
      </c>
      <c r="AK110" s="6" t="str">
        <f>IFERROR(parse!AK110,"")</f>
        <v/>
      </c>
      <c r="AL110" s="6" t="str">
        <f>IFERROR(parse!AL110,"")</f>
        <v/>
      </c>
      <c r="AM110" s="6" t="str">
        <f>IFERROR(parse!AM110,"")</f>
        <v/>
      </c>
      <c r="AN110" s="6" t="str">
        <f>IFERROR(parse!AN110,"")</f>
        <v/>
      </c>
      <c r="AO110" s="6" t="str">
        <f>IFERROR(parse!AO110,"")</f>
        <v/>
      </c>
      <c r="AP110" s="6">
        <f>IFERROR(parse!AP110,"")</f>
        <v>2</v>
      </c>
      <c r="AQ110" s="6" t="str">
        <f>IFERROR(parse!AQ110,"")</f>
        <v/>
      </c>
      <c r="AR110" s="6" t="str">
        <f>IFERROR(parse!AR110,"")</f>
        <v/>
      </c>
      <c r="AS110" s="6" t="str">
        <f>IFERROR(parse!AS110,"")</f>
        <v/>
      </c>
      <c r="AT110" s="6" t="str">
        <f>IFERROR(parse!AT110,"")</f>
        <v/>
      </c>
      <c r="AU110" s="6" t="str">
        <f>IFERROR(parse!AU110,"")</f>
        <v/>
      </c>
      <c r="AV110" s="12">
        <f>IFERROR(VLOOKUP(K110,'prika 24h list'!A:B,2,FALSE),0)</f>
        <v>0</v>
      </c>
    </row>
    <row r="111" spans="1:48" ht="158.4" x14ac:dyDescent="0.3">
      <c r="A111" s="1" t="s">
        <v>111</v>
      </c>
      <c r="B111" s="1">
        <v>2038854</v>
      </c>
      <c r="C111" s="16" t="s">
        <v>1193</v>
      </c>
      <c r="D111" s="6" t="e">
        <f t="shared" si="4"/>
        <v>#VALUE!</v>
      </c>
      <c r="E111" s="6" t="e">
        <f t="shared" si="5"/>
        <v>#VALUE!</v>
      </c>
      <c r="F111" s="6" t="e">
        <f t="shared" si="6"/>
        <v>#VALUE!</v>
      </c>
      <c r="G111" s="6" t="e">
        <f t="shared" si="7"/>
        <v>#VALUE!</v>
      </c>
      <c r="H111" s="14" t="str">
        <f>IFERROR(parse!H111,"")</f>
        <v/>
      </c>
      <c r="I111" s="6">
        <f>IFERROR(parse!I111,"")</f>
        <v>14</v>
      </c>
      <c r="J111" s="6">
        <f>IFERROR(parse!J111,"")</f>
        <v>222</v>
      </c>
      <c r="K111" s="6" t="str">
        <f>IFERROR(parse!K111,"")</f>
        <v>פריקה וטעינה רציפה פרט לרכב שמשקלו מעל 4.0 טון לכלי רכב המוגדרים ברשיונם "משא", "מסחר" ו-"אחוד" בלבד בתוקף בימים א' עד ו' מ- 08:00 עד 13:00 רכב חונה בניגוד לחוק יגרר ביתר הימים והשעות מותרת החניה לכל סוגי הרכב</v>
      </c>
      <c r="L111" s="6" t="str">
        <f>IFERROR(parse!L111,"")</f>
        <v/>
      </c>
      <c r="M111" s="6" t="str">
        <f>IFERROR(parse!M111,"")</f>
        <v/>
      </c>
      <c r="N111" s="6" t="str">
        <f>IFERROR(parse!N111,"")</f>
        <v/>
      </c>
      <c r="O111" s="6" t="str">
        <f>IFERROR(parse!O111,"")</f>
        <v/>
      </c>
      <c r="P111" s="6" t="str">
        <f>IFERROR(parse!P111,"")</f>
        <v/>
      </c>
      <c r="Q111" s="6">
        <f>IFERROR(parse!Q111,"")</f>
        <v>209</v>
      </c>
      <c r="R111" s="6" t="str">
        <f>IFERROR(parse!R111,"")</f>
        <v/>
      </c>
      <c r="S111" s="6" t="str">
        <f>IFERROR(parse!S111,"")</f>
        <v/>
      </c>
      <c r="T111" s="6" t="str">
        <f>IFERROR(parse!T111,"")</f>
        <v/>
      </c>
      <c r="U111" s="6" t="str">
        <f>IFERROR(parse!U111,"")</f>
        <v/>
      </c>
      <c r="V111" s="6" t="str">
        <f>IFERROR(parse!V111,"")</f>
        <v/>
      </c>
      <c r="W111" s="6">
        <f>IFERROR(parse!W111,"")</f>
        <v>114</v>
      </c>
      <c r="X111" s="6">
        <f>IFERROR(parse!X111,"")</f>
        <v>128</v>
      </c>
      <c r="Y111" s="6" t="str">
        <f>IFERROR(parse!Y111,"")</f>
        <v>08:00</v>
      </c>
      <c r="Z111" s="6">
        <f>IFERROR(parse!Z111,"")</f>
        <v>137</v>
      </c>
      <c r="AA111" s="6" t="str">
        <f>IFERROR(parse!AA111,"")</f>
        <v>13:00</v>
      </c>
      <c r="AB111" s="6">
        <f>IFERROR(parse!AB111,"")</f>
        <v>209</v>
      </c>
      <c r="AC111" s="6" t="str">
        <f>IFERROR(parse!AC111,"")</f>
        <v>00 רכב חונה בניגוד לחוק יגרר ביתר הימים והשעות מותרת החניה לכל סוגי הרכב</v>
      </c>
      <c r="AD111" s="6" t="str">
        <f>IFERROR(parse!AD111,"")</f>
        <v/>
      </c>
      <c r="AE111" s="6" t="str">
        <f>IFERROR(parse!AE111,"")</f>
        <v/>
      </c>
      <c r="AF111" s="6" t="str">
        <f>IFERROR(parse!AF111,"")</f>
        <v/>
      </c>
      <c r="AG111" s="6" t="str">
        <f>IFERROR(parse!AG111,"")</f>
        <v/>
      </c>
      <c r="AH111" s="6">
        <f>IFERROR(parse!AH111,"")</f>
        <v>0</v>
      </c>
      <c r="AI111" s="6">
        <f>IFERROR(parse!AI111,"")</f>
        <v>207</v>
      </c>
      <c r="AJ111" s="6" t="str">
        <f>IFERROR(parse!AJ111,"")</f>
        <v>כב</v>
      </c>
      <c r="AK111" s="6" t="str">
        <f>IFERROR(parse!AK111,"")</f>
        <v/>
      </c>
      <c r="AL111" s="6" t="str">
        <f>IFERROR(parse!AL111,"")</f>
        <v/>
      </c>
      <c r="AM111" s="6" t="str">
        <f>IFERROR(parse!AM111,"")</f>
        <v/>
      </c>
      <c r="AN111" s="6" t="str">
        <f>IFERROR(parse!AN111,"")</f>
        <v/>
      </c>
      <c r="AO111" s="6" t="str">
        <f>IFERROR(parse!AO111,"")</f>
        <v/>
      </c>
      <c r="AP111" s="6">
        <f>IFERROR(parse!AP111,"")</f>
        <v>2</v>
      </c>
      <c r="AQ111" s="6" t="str">
        <f>IFERROR(parse!AQ111,"")</f>
        <v/>
      </c>
      <c r="AR111" s="6" t="str">
        <f>IFERROR(parse!AR111,"")</f>
        <v/>
      </c>
      <c r="AS111" s="6" t="str">
        <f>IFERROR(parse!AS111,"")</f>
        <v/>
      </c>
      <c r="AT111" s="6" t="str">
        <f>IFERROR(parse!AT111,"")</f>
        <v/>
      </c>
      <c r="AU111" s="6" t="str">
        <f>IFERROR(parse!AU111,"")</f>
        <v/>
      </c>
      <c r="AV111" s="12">
        <f>IFERROR(VLOOKUP(K111,'prika 24h list'!A:B,2,FALSE),0)</f>
        <v>0</v>
      </c>
    </row>
    <row r="112" spans="1:48" ht="100.8" x14ac:dyDescent="0.3">
      <c r="A112" s="1" t="s">
        <v>112</v>
      </c>
      <c r="B112" s="1">
        <v>2039386</v>
      </c>
      <c r="C112" s="16" t="s">
        <v>755</v>
      </c>
      <c r="D112" s="6" t="e">
        <f t="shared" si="4"/>
        <v>#VALUE!</v>
      </c>
      <c r="E112" s="6" t="e">
        <f t="shared" si="5"/>
        <v>#VALUE!</v>
      </c>
      <c r="F112" s="6" t="e">
        <f t="shared" si="6"/>
        <v>#VALUE!</v>
      </c>
      <c r="G112" s="6" t="e">
        <f t="shared" si="7"/>
        <v>#VALUE!</v>
      </c>
      <c r="H112" s="14" t="str">
        <f>IFERROR(parse!H112,"")</f>
        <v/>
      </c>
      <c r="I112" s="6">
        <f>IFERROR(parse!I112,"")</f>
        <v>14</v>
      </c>
      <c r="J112" s="6">
        <f>IFERROR(parse!J112,"")</f>
        <v>178</v>
      </c>
      <c r="K112" s="6" t="str">
        <f>IFERROR(parse!K112,"")</f>
        <v xml:space="preserve">פריקה וטעינה רציפה לכלי רכב המוגדרים ברישיונם "משא" "מסחרי" ו"אחוד" בלבד בימים א' עד ה' מ 07:00 עד 15:00 בימי ו' וערב חג מ 14:00 עד 16:00 רכב החונה בניגוד לחוק יגרר </v>
      </c>
      <c r="L112" s="6">
        <f>IFERROR(parse!L112,"")</f>
        <v>80</v>
      </c>
      <c r="M112" s="6">
        <f>IFERROR(parse!M112,"")</f>
        <v>93</v>
      </c>
      <c r="N112" s="6" t="str">
        <f>IFERROR(parse!N112,"")</f>
        <v>07:00</v>
      </c>
      <c r="O112" s="6">
        <f>IFERROR(parse!O112,"")</f>
        <v>102</v>
      </c>
      <c r="P112" s="6" t="str">
        <f>IFERROR(parse!P112,"")</f>
        <v>15:00</v>
      </c>
      <c r="Q112" s="6">
        <f>IFERROR(parse!Q112,"")</f>
        <v>112</v>
      </c>
      <c r="R112" s="6" t="str">
        <f>IFERROR(parse!R112,"")</f>
        <v>00 בימי ו'</v>
      </c>
      <c r="S112" s="6" t="str">
        <f>IFERROR(parse!S112,"")</f>
        <v/>
      </c>
      <c r="T112" s="6" t="str">
        <f>IFERROR(parse!T112,"")</f>
        <v/>
      </c>
      <c r="U112" s="6" t="str">
        <f>IFERROR(parse!U112,"")</f>
        <v/>
      </c>
      <c r="V112" s="6" t="str">
        <f>IFERROR(parse!V112,"")</f>
        <v/>
      </c>
      <c r="W112" s="6" t="str">
        <f>IFERROR(parse!W112,"")</f>
        <v/>
      </c>
      <c r="X112" s="6" t="str">
        <f>IFERROR(parse!X112,"")</f>
        <v/>
      </c>
      <c r="Y112" s="6" t="str">
        <f>IFERROR(parse!Y112,"")</f>
        <v/>
      </c>
      <c r="Z112" s="6" t="str">
        <f>IFERROR(parse!Z112,"")</f>
        <v/>
      </c>
      <c r="AA112" s="6" t="str">
        <f>IFERROR(parse!AA112,"")</f>
        <v/>
      </c>
      <c r="AB112" s="6">
        <f>IFERROR(parse!AB112,"")</f>
        <v>165</v>
      </c>
      <c r="AC112" s="6" t="str">
        <f>IFERROR(parse!AC112,"")</f>
        <v/>
      </c>
      <c r="AD112" s="6" t="str">
        <f>IFERROR(parse!AD112,"")</f>
        <v/>
      </c>
      <c r="AE112" s="6" t="str">
        <f>IFERROR(parse!AE112,"")</f>
        <v/>
      </c>
      <c r="AF112" s="6" t="str">
        <f>IFERROR(parse!AF112,"")</f>
        <v/>
      </c>
      <c r="AG112" s="6" t="str">
        <f>IFERROR(parse!AG112,"")</f>
        <v/>
      </c>
      <c r="AH112" s="6">
        <f>IFERROR(parse!AH112,"")</f>
        <v>0</v>
      </c>
      <c r="AI112" s="6">
        <f>IFERROR(parse!AI112,"")</f>
        <v>110</v>
      </c>
      <c r="AJ112" s="6" t="str">
        <f>IFERROR(parse!AJ112,"")</f>
        <v xml:space="preserve">ו' וערב חג מ 14:00 עד 16:00 רכב החונה בניגוד לחוק יגרר </v>
      </c>
      <c r="AK112" s="6">
        <f>IFERROR(parse!AK112,"")</f>
        <v>1</v>
      </c>
      <c r="AL112" s="6">
        <f>IFERROR(parse!AL112,"")</f>
        <v>16</v>
      </c>
      <c r="AM112" s="6" t="str">
        <f>IFERROR(parse!AM112,"")</f>
        <v>14:00</v>
      </c>
      <c r="AN112" s="6">
        <f>IFERROR(parse!AN112,"")</f>
        <v>25</v>
      </c>
      <c r="AO112" s="6" t="str">
        <f>IFERROR(parse!AO112,"")</f>
        <v>16:00</v>
      </c>
      <c r="AP112" s="6">
        <f>IFERROR(parse!AP112,"")</f>
        <v>55</v>
      </c>
      <c r="AQ112" s="6" t="str">
        <f>IFERROR(parse!AQ112,"")</f>
        <v xml:space="preserve">00 רכב החונה בניגוד לחוק יגרר </v>
      </c>
      <c r="AR112" s="6" t="str">
        <f>IFERROR(parse!AR112,"")</f>
        <v/>
      </c>
      <c r="AS112" s="6" t="str">
        <f>IFERROR(parse!AS112,"")</f>
        <v/>
      </c>
      <c r="AT112" s="6" t="str">
        <f>IFERROR(parse!AT112,"")</f>
        <v/>
      </c>
      <c r="AU112" s="6" t="str">
        <f>IFERROR(parse!AU112,"")</f>
        <v/>
      </c>
      <c r="AV112" s="12">
        <f>IFERROR(VLOOKUP(K112,'prika 24h list'!A:B,2,FALSE),0)</f>
        <v>0</v>
      </c>
    </row>
    <row r="113" spans="1:48" ht="28.8" x14ac:dyDescent="0.3">
      <c r="A113" s="1" t="s">
        <v>113</v>
      </c>
      <c r="B113" s="1">
        <v>2039825</v>
      </c>
      <c r="C113" s="16" t="s">
        <v>756</v>
      </c>
      <c r="D113" s="6">
        <f t="shared" si="4"/>
        <v>11</v>
      </c>
      <c r="E113" s="6" t="str">
        <f t="shared" si="5"/>
        <v>__ 12</v>
      </c>
      <c r="F113" s="6">
        <f t="shared" si="6"/>
        <v>3</v>
      </c>
      <c r="G113" s="6">
        <f t="shared" si="7"/>
        <v>5</v>
      </c>
      <c r="H113" s="14">
        <f>IFERROR(parse!H113,"")</f>
        <v>12</v>
      </c>
      <c r="I113" s="6">
        <f>IFERROR(parse!I113,"")</f>
        <v>15</v>
      </c>
      <c r="J113" s="6">
        <f>IFERROR(parse!J113,"")</f>
        <v>59</v>
      </c>
      <c r="K113" s="6" t="str">
        <f>IFERROR(parse!K113,"")</f>
        <v xml:space="preserve">פריקה וטעינה מותרת 12 מטר פריקה וטעינה מותרת </v>
      </c>
      <c r="L113" s="6" t="str">
        <f>IFERROR(parse!L113,"")</f>
        <v/>
      </c>
      <c r="M113" s="6" t="str">
        <f>IFERROR(parse!M113,"")</f>
        <v/>
      </c>
      <c r="N113" s="6" t="str">
        <f>IFERROR(parse!N113,"")</f>
        <v/>
      </c>
      <c r="O113" s="6" t="str">
        <f>IFERROR(parse!O113,"")</f>
        <v/>
      </c>
      <c r="P113" s="6" t="str">
        <f>IFERROR(parse!P113,"")</f>
        <v/>
      </c>
      <c r="Q113" s="6">
        <f>IFERROR(parse!Q113,"")</f>
        <v>45</v>
      </c>
      <c r="R113" s="6" t="str">
        <f>IFERROR(parse!R113,"")</f>
        <v/>
      </c>
      <c r="S113" s="6" t="str">
        <f>IFERROR(parse!S113,"")</f>
        <v/>
      </c>
      <c r="T113" s="6" t="str">
        <f>IFERROR(parse!T113,"")</f>
        <v/>
      </c>
      <c r="U113" s="6" t="str">
        <f>IFERROR(parse!U113,"")</f>
        <v/>
      </c>
      <c r="V113" s="6" t="str">
        <f>IFERROR(parse!V113,"")</f>
        <v/>
      </c>
      <c r="W113" s="6" t="str">
        <f>IFERROR(parse!W113,"")</f>
        <v/>
      </c>
      <c r="X113" s="6" t="str">
        <f>IFERROR(parse!X113,"")</f>
        <v/>
      </c>
      <c r="Y113" s="6" t="str">
        <f>IFERROR(parse!Y113,"")</f>
        <v/>
      </c>
      <c r="Z113" s="6" t="str">
        <f>IFERROR(parse!Z113,"")</f>
        <v/>
      </c>
      <c r="AA113" s="6" t="str">
        <f>IFERROR(parse!AA113,"")</f>
        <v/>
      </c>
      <c r="AB113" s="6">
        <f>IFERROR(parse!AB113,"")</f>
        <v>45</v>
      </c>
      <c r="AC113" s="6" t="str">
        <f>IFERROR(parse!AC113,"")</f>
        <v/>
      </c>
      <c r="AD113" s="6" t="str">
        <f>IFERROR(parse!AD113,"")</f>
        <v/>
      </c>
      <c r="AE113" s="6" t="str">
        <f>IFERROR(parse!AE113,"")</f>
        <v/>
      </c>
      <c r="AF113" s="6" t="str">
        <f>IFERROR(parse!AF113,"")</f>
        <v/>
      </c>
      <c r="AG113" s="6" t="str">
        <f>IFERROR(parse!AG113,"")</f>
        <v/>
      </c>
      <c r="AH113" s="6">
        <f>IFERROR(parse!AH113,"")</f>
        <v>0</v>
      </c>
      <c r="AI113" s="6">
        <f>IFERROR(parse!AI113,"")</f>
        <v>43</v>
      </c>
      <c r="AJ113" s="6" t="str">
        <f>IFERROR(parse!AJ113,"")</f>
        <v xml:space="preserve">ת </v>
      </c>
      <c r="AK113" s="6" t="str">
        <f>IFERROR(parse!AK113,"")</f>
        <v/>
      </c>
      <c r="AL113" s="6" t="str">
        <f>IFERROR(parse!AL113,"")</f>
        <v/>
      </c>
      <c r="AM113" s="6" t="str">
        <f>IFERROR(parse!AM113,"")</f>
        <v/>
      </c>
      <c r="AN113" s="6" t="str">
        <f>IFERROR(parse!AN113,"")</f>
        <v/>
      </c>
      <c r="AO113" s="6" t="str">
        <f>IFERROR(parse!AO113,"")</f>
        <v/>
      </c>
      <c r="AP113" s="6">
        <f>IFERROR(parse!AP113,"")</f>
        <v>2</v>
      </c>
      <c r="AQ113" s="6" t="str">
        <f>IFERROR(parse!AQ113,"")</f>
        <v/>
      </c>
      <c r="AR113" s="6" t="str">
        <f>IFERROR(parse!AR113,"")</f>
        <v/>
      </c>
      <c r="AS113" s="6" t="str">
        <f>IFERROR(parse!AS113,"")</f>
        <v/>
      </c>
      <c r="AT113" s="6" t="str">
        <f>IFERROR(parse!AT113,"")</f>
        <v/>
      </c>
      <c r="AU113" s="6" t="str">
        <f>IFERROR(parse!AU113,"")</f>
        <v/>
      </c>
      <c r="AV113" s="12">
        <f>IFERROR(VLOOKUP(K113,'prika 24h list'!A:B,2,FALSE),0)</f>
        <v>0</v>
      </c>
    </row>
    <row r="114" spans="1:48" x14ac:dyDescent="0.3">
      <c r="A114" s="1" t="s">
        <v>114</v>
      </c>
      <c r="B114" s="1">
        <v>2042927</v>
      </c>
      <c r="C114" s="16" t="s">
        <v>757</v>
      </c>
      <c r="D114" s="6" t="e">
        <f t="shared" si="4"/>
        <v>#VALUE!</v>
      </c>
      <c r="E114" s="6" t="e">
        <f t="shared" si="5"/>
        <v>#VALUE!</v>
      </c>
      <c r="F114" s="6" t="e">
        <f t="shared" si="6"/>
        <v>#VALUE!</v>
      </c>
      <c r="G114" s="6" t="e">
        <f t="shared" si="7"/>
        <v>#VALUE!</v>
      </c>
      <c r="H114" s="14" t="str">
        <f>IFERROR(parse!H114,"")</f>
        <v/>
      </c>
      <c r="I114" s="6">
        <f>IFERROR(parse!I114,"")</f>
        <v>14</v>
      </c>
      <c r="J114" s="6">
        <f>IFERROR(parse!J114,"")</f>
        <v>31</v>
      </c>
      <c r="K114" s="6" t="str">
        <f>IFERROR(parse!K114,"")</f>
        <v xml:space="preserve">פריקה וטעינה בלבד </v>
      </c>
      <c r="L114" s="6" t="str">
        <f>IFERROR(parse!L114,"")</f>
        <v/>
      </c>
      <c r="M114" s="6" t="str">
        <f>IFERROR(parse!M114,"")</f>
        <v/>
      </c>
      <c r="N114" s="6" t="str">
        <f>IFERROR(parse!N114,"")</f>
        <v/>
      </c>
      <c r="O114" s="6" t="str">
        <f>IFERROR(parse!O114,"")</f>
        <v/>
      </c>
      <c r="P114" s="6" t="str">
        <f>IFERROR(parse!P114,"")</f>
        <v/>
      </c>
      <c r="Q114" s="6">
        <f>IFERROR(parse!Q114,"")</f>
        <v>18</v>
      </c>
      <c r="R114" s="6" t="str">
        <f>IFERROR(parse!R114,"")</f>
        <v/>
      </c>
      <c r="S114" s="6" t="str">
        <f>IFERROR(parse!S114,"")</f>
        <v/>
      </c>
      <c r="T114" s="6" t="str">
        <f>IFERROR(parse!T114,"")</f>
        <v/>
      </c>
      <c r="U114" s="6" t="str">
        <f>IFERROR(parse!U114,"")</f>
        <v/>
      </c>
      <c r="V114" s="6" t="str">
        <f>IFERROR(parse!V114,"")</f>
        <v/>
      </c>
      <c r="W114" s="6" t="str">
        <f>IFERROR(parse!W114,"")</f>
        <v/>
      </c>
      <c r="X114" s="6" t="str">
        <f>IFERROR(parse!X114,"")</f>
        <v/>
      </c>
      <c r="Y114" s="6" t="str">
        <f>IFERROR(parse!Y114,"")</f>
        <v/>
      </c>
      <c r="Z114" s="6" t="str">
        <f>IFERROR(parse!Z114,"")</f>
        <v/>
      </c>
      <c r="AA114" s="6" t="str">
        <f>IFERROR(parse!AA114,"")</f>
        <v/>
      </c>
      <c r="AB114" s="6">
        <f>IFERROR(parse!AB114,"")</f>
        <v>18</v>
      </c>
      <c r="AC114" s="6" t="str">
        <f>IFERROR(parse!AC114,"")</f>
        <v/>
      </c>
      <c r="AD114" s="6" t="str">
        <f>IFERROR(parse!AD114,"")</f>
        <v/>
      </c>
      <c r="AE114" s="6" t="str">
        <f>IFERROR(parse!AE114,"")</f>
        <v/>
      </c>
      <c r="AF114" s="6" t="str">
        <f>IFERROR(parse!AF114,"")</f>
        <v/>
      </c>
      <c r="AG114" s="6" t="str">
        <f>IFERROR(parse!AG114,"")</f>
        <v/>
      </c>
      <c r="AH114" s="6">
        <f>IFERROR(parse!AH114,"")</f>
        <v>0</v>
      </c>
      <c r="AI114" s="6">
        <f>IFERROR(parse!AI114,"")</f>
        <v>16</v>
      </c>
      <c r="AJ114" s="6" t="str">
        <f>IFERROR(parse!AJ114,"")</f>
        <v xml:space="preserve">ד </v>
      </c>
      <c r="AK114" s="6" t="str">
        <f>IFERROR(parse!AK114,"")</f>
        <v/>
      </c>
      <c r="AL114" s="6" t="str">
        <f>IFERROR(parse!AL114,"")</f>
        <v/>
      </c>
      <c r="AM114" s="6" t="str">
        <f>IFERROR(parse!AM114,"")</f>
        <v/>
      </c>
      <c r="AN114" s="6" t="str">
        <f>IFERROR(parse!AN114,"")</f>
        <v/>
      </c>
      <c r="AO114" s="6" t="str">
        <f>IFERROR(parse!AO114,"")</f>
        <v/>
      </c>
      <c r="AP114" s="6">
        <f>IFERROR(parse!AP114,"")</f>
        <v>2</v>
      </c>
      <c r="AQ114" s="6" t="str">
        <f>IFERROR(parse!AQ114,"")</f>
        <v/>
      </c>
      <c r="AR114" s="6" t="str">
        <f>IFERROR(parse!AR114,"")</f>
        <v/>
      </c>
      <c r="AS114" s="6" t="str">
        <f>IFERROR(parse!AS114,"")</f>
        <v/>
      </c>
      <c r="AT114" s="6" t="str">
        <f>IFERROR(parse!AT114,"")</f>
        <v/>
      </c>
      <c r="AU114" s="6" t="str">
        <f>IFERROR(parse!AU114,"")</f>
        <v/>
      </c>
      <c r="AV114" s="12">
        <f>IFERROR(VLOOKUP(K114,'prika 24h list'!A:B,2,FALSE),0)</f>
        <v>0</v>
      </c>
    </row>
    <row r="115" spans="1:48" ht="28.8" x14ac:dyDescent="0.3">
      <c r="A115" s="1" t="s">
        <v>115</v>
      </c>
      <c r="B115" s="1">
        <v>2043326</v>
      </c>
      <c r="C115" s="16" t="s">
        <v>758</v>
      </c>
      <c r="D115" s="6">
        <f t="shared" si="4"/>
        <v>11</v>
      </c>
      <c r="E115" s="6" t="str">
        <f t="shared" si="5"/>
        <v>__ 10</v>
      </c>
      <c r="F115" s="6">
        <f t="shared" si="6"/>
        <v>3</v>
      </c>
      <c r="G115" s="6">
        <f t="shared" si="7"/>
        <v>5</v>
      </c>
      <c r="H115" s="14">
        <f>IFERROR(parse!H115,"")</f>
        <v>10</v>
      </c>
      <c r="I115" s="6">
        <f>IFERROR(parse!I115,"")</f>
        <v>56</v>
      </c>
      <c r="J115" s="6">
        <f>IFERROR(parse!J115,"")</f>
        <v>74</v>
      </c>
      <c r="K115" s="6" t="str">
        <f>IFERROR(parse!K115,"")</f>
        <v xml:space="preserve">פריקה וטעינה מותרת </v>
      </c>
      <c r="L115" s="6" t="str">
        <f>IFERROR(parse!L115,"")</f>
        <v/>
      </c>
      <c r="M115" s="6" t="str">
        <f>IFERROR(parse!M115,"")</f>
        <v/>
      </c>
      <c r="N115" s="6" t="str">
        <f>IFERROR(parse!N115,"")</f>
        <v/>
      </c>
      <c r="O115" s="6" t="str">
        <f>IFERROR(parse!O115,"")</f>
        <v/>
      </c>
      <c r="P115" s="6" t="str">
        <f>IFERROR(parse!P115,"")</f>
        <v/>
      </c>
      <c r="Q115" s="6">
        <f>IFERROR(parse!Q115,"")</f>
        <v>19</v>
      </c>
      <c r="R115" s="6" t="str">
        <f>IFERROR(parse!R115,"")</f>
        <v/>
      </c>
      <c r="S115" s="6" t="str">
        <f>IFERROR(parse!S115,"")</f>
        <v/>
      </c>
      <c r="T115" s="6" t="str">
        <f>IFERROR(parse!T115,"")</f>
        <v/>
      </c>
      <c r="U115" s="6" t="str">
        <f>IFERROR(parse!U115,"")</f>
        <v/>
      </c>
      <c r="V115" s="6" t="str">
        <f>IFERROR(parse!V115,"")</f>
        <v/>
      </c>
      <c r="W115" s="6" t="str">
        <f>IFERROR(parse!W115,"")</f>
        <v/>
      </c>
      <c r="X115" s="6" t="str">
        <f>IFERROR(parse!X115,"")</f>
        <v/>
      </c>
      <c r="Y115" s="6" t="str">
        <f>IFERROR(parse!Y115,"")</f>
        <v/>
      </c>
      <c r="Z115" s="6" t="str">
        <f>IFERROR(parse!Z115,"")</f>
        <v/>
      </c>
      <c r="AA115" s="6" t="str">
        <f>IFERROR(parse!AA115,"")</f>
        <v/>
      </c>
      <c r="AB115" s="6">
        <f>IFERROR(parse!AB115,"")</f>
        <v>19</v>
      </c>
      <c r="AC115" s="6" t="str">
        <f>IFERROR(parse!AC115,"")</f>
        <v/>
      </c>
      <c r="AD115" s="6" t="str">
        <f>IFERROR(parse!AD115,"")</f>
        <v/>
      </c>
      <c r="AE115" s="6" t="str">
        <f>IFERROR(parse!AE115,"")</f>
        <v/>
      </c>
      <c r="AF115" s="6" t="str">
        <f>IFERROR(parse!AF115,"")</f>
        <v/>
      </c>
      <c r="AG115" s="6" t="str">
        <f>IFERROR(parse!AG115,"")</f>
        <v/>
      </c>
      <c r="AH115" s="6">
        <f>IFERROR(parse!AH115,"")</f>
        <v>0</v>
      </c>
      <c r="AI115" s="6">
        <f>IFERROR(parse!AI115,"")</f>
        <v>17</v>
      </c>
      <c r="AJ115" s="6" t="str">
        <f>IFERROR(parse!AJ115,"")</f>
        <v xml:space="preserve">ת </v>
      </c>
      <c r="AK115" s="6" t="str">
        <f>IFERROR(parse!AK115,"")</f>
        <v/>
      </c>
      <c r="AL115" s="6" t="str">
        <f>IFERROR(parse!AL115,"")</f>
        <v/>
      </c>
      <c r="AM115" s="6" t="str">
        <f>IFERROR(parse!AM115,"")</f>
        <v/>
      </c>
      <c r="AN115" s="6" t="str">
        <f>IFERROR(parse!AN115,"")</f>
        <v/>
      </c>
      <c r="AO115" s="6" t="str">
        <f>IFERROR(parse!AO115,"")</f>
        <v/>
      </c>
      <c r="AP115" s="6">
        <f>IFERROR(parse!AP115,"")</f>
        <v>2</v>
      </c>
      <c r="AQ115" s="6" t="str">
        <f>IFERROR(parse!AQ115,"")</f>
        <v/>
      </c>
      <c r="AR115" s="6" t="str">
        <f>IFERROR(parse!AR115,"")</f>
        <v/>
      </c>
      <c r="AS115" s="6" t="str">
        <f>IFERROR(parse!AS115,"")</f>
        <v/>
      </c>
      <c r="AT115" s="6" t="str">
        <f>IFERROR(parse!AT115,"")</f>
        <v/>
      </c>
      <c r="AU115" s="6" t="str">
        <f>IFERROR(parse!AU115,"")</f>
        <v/>
      </c>
      <c r="AV115" s="12">
        <f>IFERROR(VLOOKUP(K115,'prika 24h list'!A:B,2,FALSE),0)</f>
        <v>0</v>
      </c>
    </row>
    <row r="116" spans="1:48" ht="57.6" x14ac:dyDescent="0.3">
      <c r="A116" s="1" t="s">
        <v>116</v>
      </c>
      <c r="B116" s="1">
        <v>2046422</v>
      </c>
      <c r="C116" s="16" t="s">
        <v>759</v>
      </c>
      <c r="D116" s="6">
        <f t="shared" si="4"/>
        <v>17</v>
      </c>
      <c r="E116" s="6" t="str">
        <f t="shared" si="5"/>
        <v>קף 25</v>
      </c>
      <c r="F116" s="6">
        <f t="shared" si="6"/>
        <v>3</v>
      </c>
      <c r="G116" s="6">
        <f t="shared" si="7"/>
        <v>5</v>
      </c>
      <c r="H116" s="14">
        <f>IFERROR(parse!H116,"")</f>
        <v>25</v>
      </c>
      <c r="I116" s="6">
        <f>IFERROR(parse!I116,"")</f>
        <v>27</v>
      </c>
      <c r="J116" s="6">
        <f>IFERROR(parse!J116,"")</f>
        <v>157</v>
      </c>
      <c r="K116" s="6" t="str">
        <f>IFERROR(parse!K116,"")</f>
        <v xml:space="preserve">פריקה וטעינה רציפה לכלי רכב המוגדרים ברישיונם "משא" "מסחרי" ו"אחוד" בלבד בימים א' עד ה' מ 08:00 עד 17:00 רכב חונה בניגוד לחוק יגרר </v>
      </c>
      <c r="L116" s="6">
        <f>IFERROR(parse!L116,"")</f>
        <v>80</v>
      </c>
      <c r="M116" s="6">
        <f>IFERROR(parse!M116,"")</f>
        <v>93</v>
      </c>
      <c r="N116" s="6" t="str">
        <f>IFERROR(parse!N116,"")</f>
        <v>08:00</v>
      </c>
      <c r="O116" s="6">
        <f>IFERROR(parse!O116,"")</f>
        <v>102</v>
      </c>
      <c r="P116" s="6" t="str">
        <f>IFERROR(parse!P116,"")</f>
        <v>17:00</v>
      </c>
      <c r="Q116" s="6">
        <f>IFERROR(parse!Q116,"")</f>
        <v>131</v>
      </c>
      <c r="R116" s="6" t="str">
        <f>IFERROR(parse!R116,"")</f>
        <v xml:space="preserve">00 רכב חונה בניגוד לחוק יגרר </v>
      </c>
      <c r="S116" s="6" t="str">
        <f>IFERROR(parse!S116,"")</f>
        <v/>
      </c>
      <c r="T116" s="6" t="str">
        <f>IFERROR(parse!T116,"")</f>
        <v/>
      </c>
      <c r="U116" s="6" t="str">
        <f>IFERROR(parse!U116,"")</f>
        <v/>
      </c>
      <c r="V116" s="6" t="str">
        <f>IFERROR(parse!V116,"")</f>
        <v/>
      </c>
      <c r="W116" s="6" t="str">
        <f>IFERROR(parse!W116,"")</f>
        <v/>
      </c>
      <c r="X116" s="6" t="str">
        <f>IFERROR(parse!X116,"")</f>
        <v/>
      </c>
      <c r="Y116" s="6" t="str">
        <f>IFERROR(parse!Y116,"")</f>
        <v/>
      </c>
      <c r="Z116" s="6" t="str">
        <f>IFERROR(parse!Z116,"")</f>
        <v/>
      </c>
      <c r="AA116" s="6" t="str">
        <f>IFERROR(parse!AA116,"")</f>
        <v/>
      </c>
      <c r="AB116" s="6">
        <f>IFERROR(parse!AB116,"")</f>
        <v>131</v>
      </c>
      <c r="AC116" s="6" t="str">
        <f>IFERROR(parse!AC116,"")</f>
        <v/>
      </c>
      <c r="AD116" s="6" t="str">
        <f>IFERROR(parse!AD116,"")</f>
        <v/>
      </c>
      <c r="AE116" s="6" t="str">
        <f>IFERROR(parse!AE116,"")</f>
        <v/>
      </c>
      <c r="AF116" s="6" t="str">
        <f>IFERROR(parse!AF116,"")</f>
        <v/>
      </c>
      <c r="AG116" s="6" t="str">
        <f>IFERROR(parse!AG116,"")</f>
        <v/>
      </c>
      <c r="AH116" s="6">
        <f>IFERROR(parse!AH116,"")</f>
        <v>0</v>
      </c>
      <c r="AI116" s="6">
        <f>IFERROR(parse!AI116,"")</f>
        <v>129</v>
      </c>
      <c r="AJ116" s="6" t="str">
        <f>IFERROR(parse!AJ116,"")</f>
        <v xml:space="preserve">ר </v>
      </c>
      <c r="AK116" s="6" t="str">
        <f>IFERROR(parse!AK116,"")</f>
        <v/>
      </c>
      <c r="AL116" s="6" t="str">
        <f>IFERROR(parse!AL116,"")</f>
        <v/>
      </c>
      <c r="AM116" s="6" t="str">
        <f>IFERROR(parse!AM116,"")</f>
        <v/>
      </c>
      <c r="AN116" s="6" t="str">
        <f>IFERROR(parse!AN116,"")</f>
        <v/>
      </c>
      <c r="AO116" s="6" t="str">
        <f>IFERROR(parse!AO116,"")</f>
        <v/>
      </c>
      <c r="AP116" s="6">
        <f>IFERROR(parse!AP116,"")</f>
        <v>2</v>
      </c>
      <c r="AQ116" s="6" t="str">
        <f>IFERROR(parse!AQ116,"")</f>
        <v/>
      </c>
      <c r="AR116" s="6" t="str">
        <f>IFERROR(parse!AR116,"")</f>
        <v/>
      </c>
      <c r="AS116" s="6" t="str">
        <f>IFERROR(parse!AS116,"")</f>
        <v/>
      </c>
      <c r="AT116" s="6" t="str">
        <f>IFERROR(parse!AT116,"")</f>
        <v/>
      </c>
      <c r="AU116" s="6" t="str">
        <f>IFERROR(parse!AU116,"")</f>
        <v/>
      </c>
      <c r="AV116" s="12">
        <f>IFERROR(VLOOKUP(K116,'prika 24h list'!A:B,2,FALSE),0)</f>
        <v>0</v>
      </c>
    </row>
    <row r="117" spans="1:48" ht="72" x14ac:dyDescent="0.3">
      <c r="A117" s="1" t="s">
        <v>117</v>
      </c>
      <c r="B117" s="1">
        <v>2054638</v>
      </c>
      <c r="C117" s="16" t="s">
        <v>760</v>
      </c>
      <c r="D117" s="6" t="e">
        <f t="shared" si="4"/>
        <v>#VALUE!</v>
      </c>
      <c r="E117" s="6" t="e">
        <f t="shared" si="5"/>
        <v>#VALUE!</v>
      </c>
      <c r="F117" s="6" t="e">
        <f t="shared" si="6"/>
        <v>#VALUE!</v>
      </c>
      <c r="G117" s="6" t="e">
        <f t="shared" si="7"/>
        <v>#VALUE!</v>
      </c>
      <c r="H117" s="14" t="str">
        <f>IFERROR(parse!H117,"")</f>
        <v/>
      </c>
      <c r="I117" s="6">
        <f>IFERROR(parse!I117,"")</f>
        <v>135</v>
      </c>
      <c r="J117" s="6">
        <f>IFERROR(parse!J117,"")</f>
        <v>274</v>
      </c>
      <c r="K117" s="6" t="str">
        <f>IFERROR(parse!K117,"")</f>
        <v xml:space="preserve">פריקה וטעינה רציפה לכלי רכב המוגדרים ברשיונם "משא", "מסחר" ו-"אחוד" בלבד בימי א' עד ה' מ- 10:00 עד 14:00 ביום ו' וערבי חג מ- 10:00 עד 12:00 </v>
      </c>
      <c r="L117" s="6">
        <f>IFERROR(parse!L117,"")</f>
        <v>79</v>
      </c>
      <c r="M117" s="6">
        <f>IFERROR(parse!M117,"")</f>
        <v>93</v>
      </c>
      <c r="N117" s="6" t="str">
        <f>IFERROR(parse!N117,"")</f>
        <v>10:00</v>
      </c>
      <c r="O117" s="6">
        <f>IFERROR(parse!O117,"")</f>
        <v>102</v>
      </c>
      <c r="P117" s="6" t="str">
        <f>IFERROR(parse!P117,"")</f>
        <v>14:00</v>
      </c>
      <c r="Q117" s="6">
        <f>IFERROR(parse!Q117,"")</f>
        <v>112</v>
      </c>
      <c r="R117" s="6" t="str">
        <f>IFERROR(parse!R117,"")</f>
        <v>00 ביום ו'</v>
      </c>
      <c r="S117" s="6" t="str">
        <f>IFERROR(parse!S117,"")</f>
        <v/>
      </c>
      <c r="T117" s="6" t="str">
        <f>IFERROR(parse!T117,"")</f>
        <v/>
      </c>
      <c r="U117" s="6" t="str">
        <f>IFERROR(parse!U117,"")</f>
        <v/>
      </c>
      <c r="V117" s="6" t="str">
        <f>IFERROR(parse!V117,"")</f>
        <v/>
      </c>
      <c r="W117" s="6" t="str">
        <f>IFERROR(parse!W117,"")</f>
        <v/>
      </c>
      <c r="X117" s="6" t="str">
        <f>IFERROR(parse!X117,"")</f>
        <v/>
      </c>
      <c r="Y117" s="6" t="str">
        <f>IFERROR(parse!Y117,"")</f>
        <v/>
      </c>
      <c r="Z117" s="6" t="str">
        <f>IFERROR(parse!Z117,"")</f>
        <v/>
      </c>
      <c r="AA117" s="6" t="str">
        <f>IFERROR(parse!AA117,"")</f>
        <v/>
      </c>
      <c r="AB117" s="6">
        <f>IFERROR(parse!AB117,"")</f>
        <v>140</v>
      </c>
      <c r="AC117" s="6" t="str">
        <f>IFERROR(parse!AC117,"")</f>
        <v/>
      </c>
      <c r="AD117" s="6" t="str">
        <f>IFERROR(parse!AD117,"")</f>
        <v/>
      </c>
      <c r="AE117" s="6" t="str">
        <f>IFERROR(parse!AE117,"")</f>
        <v/>
      </c>
      <c r="AF117" s="6" t="str">
        <f>IFERROR(parse!AF117,"")</f>
        <v/>
      </c>
      <c r="AG117" s="6" t="str">
        <f>IFERROR(parse!AG117,"")</f>
        <v/>
      </c>
      <c r="AH117" s="6">
        <f>IFERROR(parse!AH117,"")</f>
        <v>0</v>
      </c>
      <c r="AI117" s="6">
        <f>IFERROR(parse!AI117,"")</f>
        <v>110</v>
      </c>
      <c r="AJ117" s="6" t="str">
        <f>IFERROR(parse!AJ117,"")</f>
        <v xml:space="preserve">ו' וערבי חג מ- 10:00 עד 12:00 </v>
      </c>
      <c r="AK117" s="6">
        <f>IFERROR(parse!AK117,"")</f>
        <v>1</v>
      </c>
      <c r="AL117" s="6">
        <f>IFERROR(parse!AL117,"")</f>
        <v>18</v>
      </c>
      <c r="AM117" s="6" t="str">
        <f>IFERROR(parse!AM117,"")</f>
        <v>10:00</v>
      </c>
      <c r="AN117" s="6">
        <f>IFERROR(parse!AN117,"")</f>
        <v>27</v>
      </c>
      <c r="AO117" s="6" t="str">
        <f>IFERROR(parse!AO117,"")</f>
        <v>12:00</v>
      </c>
      <c r="AP117" s="6">
        <f>IFERROR(parse!AP117,"")</f>
        <v>30</v>
      </c>
      <c r="AQ117" s="6" t="str">
        <f>IFERROR(parse!AQ117,"")</f>
        <v xml:space="preserve">00 </v>
      </c>
      <c r="AR117" s="6" t="str">
        <f>IFERROR(parse!AR117,"")</f>
        <v/>
      </c>
      <c r="AS117" s="6" t="str">
        <f>IFERROR(parse!AS117,"")</f>
        <v/>
      </c>
      <c r="AT117" s="6" t="str">
        <f>IFERROR(parse!AT117,"")</f>
        <v/>
      </c>
      <c r="AU117" s="6" t="str">
        <f>IFERROR(parse!AU117,"")</f>
        <v/>
      </c>
      <c r="AV117" s="12">
        <f>IFERROR(VLOOKUP(K117,'prika 24h list'!A:B,2,FALSE),0)</f>
        <v>0</v>
      </c>
    </row>
    <row r="118" spans="1:48" ht="72" x14ac:dyDescent="0.3">
      <c r="A118" s="1" t="s">
        <v>118</v>
      </c>
      <c r="B118" s="1">
        <v>2054774</v>
      </c>
      <c r="C118" s="16" t="s">
        <v>761</v>
      </c>
      <c r="D118" s="6" t="e">
        <f t="shared" si="4"/>
        <v>#VALUE!</v>
      </c>
      <c r="E118" s="6" t="e">
        <f t="shared" si="5"/>
        <v>#VALUE!</v>
      </c>
      <c r="F118" s="6" t="e">
        <f t="shared" si="6"/>
        <v>#VALUE!</v>
      </c>
      <c r="G118" s="6" t="e">
        <f t="shared" si="7"/>
        <v>#VALUE!</v>
      </c>
      <c r="H118" s="14" t="str">
        <f>IFERROR(parse!H118,"")</f>
        <v/>
      </c>
      <c r="I118" s="6">
        <f>IFERROR(parse!I118,"")</f>
        <v>123</v>
      </c>
      <c r="J118" s="6">
        <f>IFERROR(parse!J118,"")</f>
        <v>270</v>
      </c>
      <c r="K118" s="6" t="str">
        <f>IFERROR(parse!K118,"")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18" s="6">
        <f>IFERROR(parse!L118,"")</f>
        <v>88</v>
      </c>
      <c r="M118" s="6">
        <f>IFERROR(parse!M118,"")</f>
        <v>102</v>
      </c>
      <c r="N118" s="6" t="str">
        <f>IFERROR(parse!N118,"")</f>
        <v>10:00</v>
      </c>
      <c r="O118" s="6">
        <f>IFERROR(parse!O118,"")</f>
        <v>111</v>
      </c>
      <c r="P118" s="6" t="str">
        <f>IFERROR(parse!P118,"")</f>
        <v>14:00</v>
      </c>
      <c r="Q118" s="6">
        <f>IFERROR(parse!Q118,"")</f>
        <v>120</v>
      </c>
      <c r="R118" s="6" t="str">
        <f>IFERROR(parse!R118,"")</f>
        <v>00 יום ו'</v>
      </c>
      <c r="S118" s="6" t="str">
        <f>IFERROR(parse!S118,"")</f>
        <v/>
      </c>
      <c r="T118" s="6" t="str">
        <f>IFERROR(parse!T118,"")</f>
        <v/>
      </c>
      <c r="U118" s="6" t="str">
        <f>IFERROR(parse!U118,"")</f>
        <v/>
      </c>
      <c r="V118" s="6" t="str">
        <f>IFERROR(parse!V118,"")</f>
        <v/>
      </c>
      <c r="W118" s="6" t="str">
        <f>IFERROR(parse!W118,"")</f>
        <v/>
      </c>
      <c r="X118" s="6" t="str">
        <f>IFERROR(parse!X118,"")</f>
        <v/>
      </c>
      <c r="Y118" s="6" t="str">
        <f>IFERROR(parse!Y118,"")</f>
        <v/>
      </c>
      <c r="Z118" s="6" t="str">
        <f>IFERROR(parse!Z118,"")</f>
        <v/>
      </c>
      <c r="AA118" s="6" t="str">
        <f>IFERROR(parse!AA118,"")</f>
        <v/>
      </c>
      <c r="AB118" s="6">
        <f>IFERROR(parse!AB118,"")</f>
        <v>148</v>
      </c>
      <c r="AC118" s="6" t="str">
        <f>IFERROR(parse!AC118,"")</f>
        <v/>
      </c>
      <c r="AD118" s="6" t="str">
        <f>IFERROR(parse!AD118,"")</f>
        <v/>
      </c>
      <c r="AE118" s="6" t="str">
        <f>IFERROR(parse!AE118,"")</f>
        <v/>
      </c>
      <c r="AF118" s="6" t="str">
        <f>IFERROR(parse!AF118,"")</f>
        <v/>
      </c>
      <c r="AG118" s="6" t="str">
        <f>IFERROR(parse!AG118,"")</f>
        <v/>
      </c>
      <c r="AH118" s="6">
        <f>IFERROR(parse!AH118,"")</f>
        <v>0</v>
      </c>
      <c r="AI118" s="6">
        <f>IFERROR(parse!AI118,"")</f>
        <v>118</v>
      </c>
      <c r="AJ118" s="6" t="str">
        <f>IFERROR(parse!AJ118,"")</f>
        <v xml:space="preserve">ו' וערבי חג מ- 10:00 עד 12:00 </v>
      </c>
      <c r="AK118" s="6">
        <f>IFERROR(parse!AK118,"")</f>
        <v>1</v>
      </c>
      <c r="AL118" s="6">
        <f>IFERROR(parse!AL118,"")</f>
        <v>18</v>
      </c>
      <c r="AM118" s="6" t="str">
        <f>IFERROR(parse!AM118,"")</f>
        <v>10:00</v>
      </c>
      <c r="AN118" s="6">
        <f>IFERROR(parse!AN118,"")</f>
        <v>27</v>
      </c>
      <c r="AO118" s="6" t="str">
        <f>IFERROR(parse!AO118,"")</f>
        <v>12:00</v>
      </c>
      <c r="AP118" s="6">
        <f>IFERROR(parse!AP118,"")</f>
        <v>30</v>
      </c>
      <c r="AQ118" s="6" t="str">
        <f>IFERROR(parse!AQ118,"")</f>
        <v xml:space="preserve">00 </v>
      </c>
      <c r="AR118" s="6" t="str">
        <f>IFERROR(parse!AR118,"")</f>
        <v/>
      </c>
      <c r="AS118" s="6" t="str">
        <f>IFERROR(parse!AS118,"")</f>
        <v/>
      </c>
      <c r="AT118" s="6" t="str">
        <f>IFERROR(parse!AT118,"")</f>
        <v/>
      </c>
      <c r="AU118" s="6" t="str">
        <f>IFERROR(parse!AU118,"")</f>
        <v/>
      </c>
      <c r="AV118" s="12">
        <f>IFERROR(VLOOKUP(K118,'prika 24h list'!A:B,2,FALSE),0)</f>
        <v>0</v>
      </c>
    </row>
    <row r="119" spans="1:48" ht="72" x14ac:dyDescent="0.3">
      <c r="A119" s="1" t="s">
        <v>119</v>
      </c>
      <c r="B119" s="1">
        <v>2054800</v>
      </c>
      <c r="C119" s="16" t="s">
        <v>761</v>
      </c>
      <c r="D119" s="6" t="e">
        <f t="shared" si="4"/>
        <v>#VALUE!</v>
      </c>
      <c r="E119" s="6" t="e">
        <f t="shared" si="5"/>
        <v>#VALUE!</v>
      </c>
      <c r="F119" s="6" t="e">
        <f t="shared" si="6"/>
        <v>#VALUE!</v>
      </c>
      <c r="G119" s="6" t="e">
        <f t="shared" si="7"/>
        <v>#VALUE!</v>
      </c>
      <c r="H119" s="14" t="str">
        <f>IFERROR(parse!H119,"")</f>
        <v/>
      </c>
      <c r="I119" s="6">
        <f>IFERROR(parse!I119,"")</f>
        <v>123</v>
      </c>
      <c r="J119" s="6">
        <f>IFERROR(parse!J119,"")</f>
        <v>270</v>
      </c>
      <c r="K119" s="6" t="str">
        <f>IFERROR(parse!K119,"")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19" s="6">
        <f>IFERROR(parse!L119,"")</f>
        <v>88</v>
      </c>
      <c r="M119" s="6">
        <f>IFERROR(parse!M119,"")</f>
        <v>102</v>
      </c>
      <c r="N119" s="6" t="str">
        <f>IFERROR(parse!N119,"")</f>
        <v>10:00</v>
      </c>
      <c r="O119" s="6">
        <f>IFERROR(parse!O119,"")</f>
        <v>111</v>
      </c>
      <c r="P119" s="6" t="str">
        <f>IFERROR(parse!P119,"")</f>
        <v>14:00</v>
      </c>
      <c r="Q119" s="6">
        <f>IFERROR(parse!Q119,"")</f>
        <v>120</v>
      </c>
      <c r="R119" s="6" t="str">
        <f>IFERROR(parse!R119,"")</f>
        <v>00 יום ו'</v>
      </c>
      <c r="S119" s="6" t="str">
        <f>IFERROR(parse!S119,"")</f>
        <v/>
      </c>
      <c r="T119" s="6" t="str">
        <f>IFERROR(parse!T119,"")</f>
        <v/>
      </c>
      <c r="U119" s="6" t="str">
        <f>IFERROR(parse!U119,"")</f>
        <v/>
      </c>
      <c r="V119" s="6" t="str">
        <f>IFERROR(parse!V119,"")</f>
        <v/>
      </c>
      <c r="W119" s="6" t="str">
        <f>IFERROR(parse!W119,"")</f>
        <v/>
      </c>
      <c r="X119" s="6" t="str">
        <f>IFERROR(parse!X119,"")</f>
        <v/>
      </c>
      <c r="Y119" s="6" t="str">
        <f>IFERROR(parse!Y119,"")</f>
        <v/>
      </c>
      <c r="Z119" s="6" t="str">
        <f>IFERROR(parse!Z119,"")</f>
        <v/>
      </c>
      <c r="AA119" s="6" t="str">
        <f>IFERROR(parse!AA119,"")</f>
        <v/>
      </c>
      <c r="AB119" s="6">
        <f>IFERROR(parse!AB119,"")</f>
        <v>148</v>
      </c>
      <c r="AC119" s="6" t="str">
        <f>IFERROR(parse!AC119,"")</f>
        <v/>
      </c>
      <c r="AD119" s="6" t="str">
        <f>IFERROR(parse!AD119,"")</f>
        <v/>
      </c>
      <c r="AE119" s="6" t="str">
        <f>IFERROR(parse!AE119,"")</f>
        <v/>
      </c>
      <c r="AF119" s="6" t="str">
        <f>IFERROR(parse!AF119,"")</f>
        <v/>
      </c>
      <c r="AG119" s="6" t="str">
        <f>IFERROR(parse!AG119,"")</f>
        <v/>
      </c>
      <c r="AH119" s="6">
        <f>IFERROR(parse!AH119,"")</f>
        <v>0</v>
      </c>
      <c r="AI119" s="6">
        <f>IFERROR(parse!AI119,"")</f>
        <v>118</v>
      </c>
      <c r="AJ119" s="6" t="str">
        <f>IFERROR(parse!AJ119,"")</f>
        <v xml:space="preserve">ו' וערבי חג מ- 10:00 עד 12:00 </v>
      </c>
      <c r="AK119" s="6">
        <f>IFERROR(parse!AK119,"")</f>
        <v>1</v>
      </c>
      <c r="AL119" s="6">
        <f>IFERROR(parse!AL119,"")</f>
        <v>18</v>
      </c>
      <c r="AM119" s="6" t="str">
        <f>IFERROR(parse!AM119,"")</f>
        <v>10:00</v>
      </c>
      <c r="AN119" s="6">
        <f>IFERROR(parse!AN119,"")</f>
        <v>27</v>
      </c>
      <c r="AO119" s="6" t="str">
        <f>IFERROR(parse!AO119,"")</f>
        <v>12:00</v>
      </c>
      <c r="AP119" s="6">
        <f>IFERROR(parse!AP119,"")</f>
        <v>30</v>
      </c>
      <c r="AQ119" s="6" t="str">
        <f>IFERROR(parse!AQ119,"")</f>
        <v xml:space="preserve">00 </v>
      </c>
      <c r="AR119" s="6" t="str">
        <f>IFERROR(parse!AR119,"")</f>
        <v/>
      </c>
      <c r="AS119" s="6" t="str">
        <f>IFERROR(parse!AS119,"")</f>
        <v/>
      </c>
      <c r="AT119" s="6" t="str">
        <f>IFERROR(parse!AT119,"")</f>
        <v/>
      </c>
      <c r="AU119" s="6" t="str">
        <f>IFERROR(parse!AU119,"")</f>
        <v/>
      </c>
      <c r="AV119" s="12">
        <f>IFERROR(VLOOKUP(K119,'prika 24h list'!A:B,2,FALSE),0)</f>
        <v>0</v>
      </c>
    </row>
    <row r="120" spans="1:48" ht="72" x14ac:dyDescent="0.3">
      <c r="A120" s="1" t="s">
        <v>120</v>
      </c>
      <c r="B120" s="1">
        <v>2055026</v>
      </c>
      <c r="C120" s="16" t="s">
        <v>761</v>
      </c>
      <c r="D120" s="6" t="e">
        <f t="shared" si="4"/>
        <v>#VALUE!</v>
      </c>
      <c r="E120" s="6" t="e">
        <f t="shared" si="5"/>
        <v>#VALUE!</v>
      </c>
      <c r="F120" s="6" t="e">
        <f t="shared" si="6"/>
        <v>#VALUE!</v>
      </c>
      <c r="G120" s="6" t="e">
        <f t="shared" si="7"/>
        <v>#VALUE!</v>
      </c>
      <c r="H120" s="14" t="str">
        <f>IFERROR(parse!H120,"")</f>
        <v/>
      </c>
      <c r="I120" s="6">
        <f>IFERROR(parse!I120,"")</f>
        <v>123</v>
      </c>
      <c r="J120" s="6">
        <f>IFERROR(parse!J120,"")</f>
        <v>270</v>
      </c>
      <c r="K120" s="6" t="str">
        <f>IFERROR(parse!K120,"")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120" s="6">
        <f>IFERROR(parse!L120,"")</f>
        <v>88</v>
      </c>
      <c r="M120" s="6">
        <f>IFERROR(parse!M120,"")</f>
        <v>102</v>
      </c>
      <c r="N120" s="6" t="str">
        <f>IFERROR(parse!N120,"")</f>
        <v>10:00</v>
      </c>
      <c r="O120" s="6">
        <f>IFERROR(parse!O120,"")</f>
        <v>111</v>
      </c>
      <c r="P120" s="6" t="str">
        <f>IFERROR(parse!P120,"")</f>
        <v>14:00</v>
      </c>
      <c r="Q120" s="6">
        <f>IFERROR(parse!Q120,"")</f>
        <v>120</v>
      </c>
      <c r="R120" s="6" t="str">
        <f>IFERROR(parse!R120,"")</f>
        <v>00 יום ו'</v>
      </c>
      <c r="S120" s="6" t="str">
        <f>IFERROR(parse!S120,"")</f>
        <v/>
      </c>
      <c r="T120" s="6" t="str">
        <f>IFERROR(parse!T120,"")</f>
        <v/>
      </c>
      <c r="U120" s="6" t="str">
        <f>IFERROR(parse!U120,"")</f>
        <v/>
      </c>
      <c r="V120" s="6" t="str">
        <f>IFERROR(parse!V120,"")</f>
        <v/>
      </c>
      <c r="W120" s="6" t="str">
        <f>IFERROR(parse!W120,"")</f>
        <v/>
      </c>
      <c r="X120" s="6" t="str">
        <f>IFERROR(parse!X120,"")</f>
        <v/>
      </c>
      <c r="Y120" s="6" t="str">
        <f>IFERROR(parse!Y120,"")</f>
        <v/>
      </c>
      <c r="Z120" s="6" t="str">
        <f>IFERROR(parse!Z120,"")</f>
        <v/>
      </c>
      <c r="AA120" s="6" t="str">
        <f>IFERROR(parse!AA120,"")</f>
        <v/>
      </c>
      <c r="AB120" s="6">
        <f>IFERROR(parse!AB120,"")</f>
        <v>148</v>
      </c>
      <c r="AC120" s="6" t="str">
        <f>IFERROR(parse!AC120,"")</f>
        <v/>
      </c>
      <c r="AD120" s="6" t="str">
        <f>IFERROR(parse!AD120,"")</f>
        <v/>
      </c>
      <c r="AE120" s="6" t="str">
        <f>IFERROR(parse!AE120,"")</f>
        <v/>
      </c>
      <c r="AF120" s="6" t="str">
        <f>IFERROR(parse!AF120,"")</f>
        <v/>
      </c>
      <c r="AG120" s="6" t="str">
        <f>IFERROR(parse!AG120,"")</f>
        <v/>
      </c>
      <c r="AH120" s="6">
        <f>IFERROR(parse!AH120,"")</f>
        <v>0</v>
      </c>
      <c r="AI120" s="6">
        <f>IFERROR(parse!AI120,"")</f>
        <v>118</v>
      </c>
      <c r="AJ120" s="6" t="str">
        <f>IFERROR(parse!AJ120,"")</f>
        <v xml:space="preserve">ו' וערבי חג מ- 10:00 עד 12:00 </v>
      </c>
      <c r="AK120" s="6">
        <f>IFERROR(parse!AK120,"")</f>
        <v>1</v>
      </c>
      <c r="AL120" s="6">
        <f>IFERROR(parse!AL120,"")</f>
        <v>18</v>
      </c>
      <c r="AM120" s="6" t="str">
        <f>IFERROR(parse!AM120,"")</f>
        <v>10:00</v>
      </c>
      <c r="AN120" s="6">
        <f>IFERROR(parse!AN120,"")</f>
        <v>27</v>
      </c>
      <c r="AO120" s="6" t="str">
        <f>IFERROR(parse!AO120,"")</f>
        <v>12:00</v>
      </c>
      <c r="AP120" s="6">
        <f>IFERROR(parse!AP120,"")</f>
        <v>30</v>
      </c>
      <c r="AQ120" s="6" t="str">
        <f>IFERROR(parse!AQ120,"")</f>
        <v xml:space="preserve">00 </v>
      </c>
      <c r="AR120" s="6" t="str">
        <f>IFERROR(parse!AR120,"")</f>
        <v/>
      </c>
      <c r="AS120" s="6" t="str">
        <f>IFERROR(parse!AS120,"")</f>
        <v/>
      </c>
      <c r="AT120" s="6" t="str">
        <f>IFERROR(parse!AT120,"")</f>
        <v/>
      </c>
      <c r="AU120" s="6" t="str">
        <f>IFERROR(parse!AU120,"")</f>
        <v/>
      </c>
      <c r="AV120" s="12">
        <f>IFERROR(VLOOKUP(K120,'prika 24h list'!A:B,2,FALSE),0)</f>
        <v>0</v>
      </c>
    </row>
    <row r="121" spans="1:48" ht="273.60000000000002" x14ac:dyDescent="0.3">
      <c r="A121" s="1" t="s">
        <v>121</v>
      </c>
      <c r="B121" s="1">
        <v>2057202</v>
      </c>
      <c r="C121" s="16" t="s">
        <v>762</v>
      </c>
      <c r="D121" s="6" t="e">
        <f t="shared" si="4"/>
        <v>#VALUE!</v>
      </c>
      <c r="E121" s="6" t="e">
        <f t="shared" si="5"/>
        <v>#VALUE!</v>
      </c>
      <c r="F121" s="6" t="e">
        <f t="shared" si="6"/>
        <v>#VALUE!</v>
      </c>
      <c r="G121" s="6" t="e">
        <f t="shared" si="7"/>
        <v>#VALUE!</v>
      </c>
      <c r="H121" s="14" t="str">
        <f>IFERROR(parse!H121,"")</f>
        <v/>
      </c>
      <c r="I121" s="6">
        <f>IFERROR(parse!I121,"")</f>
        <v>8</v>
      </c>
      <c r="J121" s="6">
        <f>IFERROR(parse!J121,"")</f>
        <v>270</v>
      </c>
      <c r="K121" s="6" t="str">
        <f>IFERROR(parse!K121,"")</f>
        <v xml:space="preserve">פריקה וטעינה רציפה מותרת לכלי רכב המוגדרים ברישיונם "משא" "מסחרי" ו"אחוד" בלבד בימים א' עד ה' מ 08:00 עד 15:00 בימי ו' וערב חג מ 08:00 עד 13:00 רכב החונה בניגוד לחוק יגרר מותרת חניה בימי א' עד ה' מ 19:00 עד 08:00 בימי ו' וערבי חג מ 16:00 עד 08:00 למחרת השבת/ החג </v>
      </c>
      <c r="L121" s="6">
        <f>IFERROR(parse!L121,"")</f>
        <v>86</v>
      </c>
      <c r="M121" s="6">
        <f>IFERROR(parse!M121,"")</f>
        <v>99</v>
      </c>
      <c r="N121" s="6" t="str">
        <f>IFERROR(parse!N121,"")</f>
        <v>08:00</v>
      </c>
      <c r="O121" s="6">
        <f>IFERROR(parse!O121,"")</f>
        <v>108</v>
      </c>
      <c r="P121" s="6" t="str">
        <f>IFERROR(parse!P121,"")</f>
        <v>15:00</v>
      </c>
      <c r="Q121" s="6">
        <f>IFERROR(parse!Q121,"")</f>
        <v>118</v>
      </c>
      <c r="R121" s="6" t="str">
        <f>IFERROR(parse!R121,"")</f>
        <v>00 בימי ו'</v>
      </c>
      <c r="S121" s="6" t="str">
        <f>IFERROR(parse!S121,"")</f>
        <v/>
      </c>
      <c r="T121" s="6" t="str">
        <f>IFERROR(parse!T121,"")</f>
        <v/>
      </c>
      <c r="U121" s="6" t="str">
        <f>IFERROR(parse!U121,"")</f>
        <v/>
      </c>
      <c r="V121" s="6" t="str">
        <f>IFERROR(parse!V121,"")</f>
        <v/>
      </c>
      <c r="W121" s="6" t="str">
        <f>IFERROR(parse!W121,"")</f>
        <v/>
      </c>
      <c r="X121" s="6" t="str">
        <f>IFERROR(parse!X121,"")</f>
        <v/>
      </c>
      <c r="Y121" s="6" t="str">
        <f>IFERROR(parse!Y121,"")</f>
        <v/>
      </c>
      <c r="Z121" s="6" t="str">
        <f>IFERROR(parse!Z121,"")</f>
        <v/>
      </c>
      <c r="AA121" s="6" t="str">
        <f>IFERROR(parse!AA121,"")</f>
        <v/>
      </c>
      <c r="AB121" s="6">
        <f>IFERROR(parse!AB121,"")</f>
        <v>263</v>
      </c>
      <c r="AC121" s="6" t="str">
        <f>IFERROR(parse!AC121,"")</f>
        <v/>
      </c>
      <c r="AD121" s="6" t="str">
        <f>IFERROR(parse!AD121,"")</f>
        <v/>
      </c>
      <c r="AE121" s="6" t="str">
        <f>IFERROR(parse!AE121,"")</f>
        <v/>
      </c>
      <c r="AF121" s="6" t="str">
        <f>IFERROR(parse!AF121,"")</f>
        <v/>
      </c>
      <c r="AG121" s="6" t="str">
        <f>IFERROR(parse!AG121,"")</f>
        <v/>
      </c>
      <c r="AH121" s="6">
        <f>IFERROR(parse!AH121,"")</f>
        <v>0</v>
      </c>
      <c r="AI121" s="6">
        <f>IFERROR(parse!AI121,"")</f>
        <v>116</v>
      </c>
      <c r="AJ121" s="6" t="str">
        <f>IFERROR(parse!AJ121,"")</f>
        <v xml:space="preserve">ו' וערב חג מ 08:00 עד 13:00 רכב החונה בניגוד לחוק יגרר מותרת חניה בימי א' עד ה' מ 19:00 עד 08:00 בימי ו' וערבי חג מ 16:00 עד 08:00 למחרת השבת/ החג </v>
      </c>
      <c r="AK121" s="6">
        <f>IFERROR(parse!AK121,"")</f>
        <v>1</v>
      </c>
      <c r="AL121" s="6">
        <f>IFERROR(parse!AL121,"")</f>
        <v>16</v>
      </c>
      <c r="AM121" s="6" t="str">
        <f>IFERROR(parse!AM121,"")</f>
        <v>08:00</v>
      </c>
      <c r="AN121" s="6">
        <f>IFERROR(parse!AN121,"")</f>
        <v>25</v>
      </c>
      <c r="AO121" s="6" t="str">
        <f>IFERROR(parse!AO121,"")</f>
        <v>13:00</v>
      </c>
      <c r="AP121" s="6">
        <f>IFERROR(parse!AP121,"")</f>
        <v>73</v>
      </c>
      <c r="AQ121" s="6" t="str">
        <f>IFERROR(parse!AQ121,"")</f>
        <v>00 רכב החונה בניגוד לחוק יגרר מותרת חניה בימי א'</v>
      </c>
      <c r="AR121" s="6" t="str">
        <f>IFERROR(parse!AR121,"")</f>
        <v/>
      </c>
      <c r="AS121" s="6" t="str">
        <f>IFERROR(parse!AS121,"")</f>
        <v/>
      </c>
      <c r="AT121" s="6" t="str">
        <f>IFERROR(parse!AT121,"")</f>
        <v/>
      </c>
      <c r="AU121" s="6" t="str">
        <f>IFERROR(parse!AU121,"")</f>
        <v/>
      </c>
      <c r="AV121" s="12">
        <f>IFERROR(VLOOKUP(K121,'prika 24h list'!A:B,2,FALSE),0)</f>
        <v>0</v>
      </c>
    </row>
    <row r="122" spans="1:48" x14ac:dyDescent="0.3">
      <c r="A122" s="1" t="s">
        <v>122</v>
      </c>
      <c r="B122" s="1">
        <v>2057211</v>
      </c>
      <c r="C122" s="16" t="s">
        <v>748</v>
      </c>
      <c r="D122" s="6" t="e">
        <f t="shared" si="4"/>
        <v>#VALUE!</v>
      </c>
      <c r="E122" s="6" t="e">
        <f t="shared" si="5"/>
        <v>#VALUE!</v>
      </c>
      <c r="F122" s="6" t="e">
        <f t="shared" si="6"/>
        <v>#VALUE!</v>
      </c>
      <c r="G122" s="6" t="e">
        <f t="shared" si="7"/>
        <v>#VALUE!</v>
      </c>
      <c r="H122" s="14" t="str">
        <f>IFERROR(parse!H122,"")</f>
        <v/>
      </c>
      <c r="I122" s="6">
        <f>IFERROR(parse!I122,"")</f>
        <v>13</v>
      </c>
      <c r="J122" s="6">
        <f>IFERROR(parse!J122,"")</f>
        <v>25</v>
      </c>
      <c r="K122" s="6" t="str">
        <f>IFERROR(parse!K122,"")</f>
        <v xml:space="preserve">פריקה וטעינה </v>
      </c>
      <c r="L122" s="6" t="str">
        <f>IFERROR(parse!L122,"")</f>
        <v/>
      </c>
      <c r="M122" s="6" t="str">
        <f>IFERROR(parse!M122,"")</f>
        <v/>
      </c>
      <c r="N122" s="6" t="str">
        <f>IFERROR(parse!N122,"")</f>
        <v/>
      </c>
      <c r="O122" s="6" t="str">
        <f>IFERROR(parse!O122,"")</f>
        <v/>
      </c>
      <c r="P122" s="6" t="str">
        <f>IFERROR(parse!P122,"")</f>
        <v/>
      </c>
      <c r="Q122" s="6">
        <f>IFERROR(parse!Q122,"")</f>
        <v>13</v>
      </c>
      <c r="R122" s="6" t="str">
        <f>IFERROR(parse!R122,"")</f>
        <v/>
      </c>
      <c r="S122" s="6" t="str">
        <f>IFERROR(parse!S122,"")</f>
        <v/>
      </c>
      <c r="T122" s="6" t="str">
        <f>IFERROR(parse!T122,"")</f>
        <v/>
      </c>
      <c r="U122" s="6" t="str">
        <f>IFERROR(parse!U122,"")</f>
        <v/>
      </c>
      <c r="V122" s="6" t="str">
        <f>IFERROR(parse!V122,"")</f>
        <v/>
      </c>
      <c r="W122" s="6" t="str">
        <f>IFERROR(parse!W122,"")</f>
        <v/>
      </c>
      <c r="X122" s="6" t="str">
        <f>IFERROR(parse!X122,"")</f>
        <v/>
      </c>
      <c r="Y122" s="6" t="str">
        <f>IFERROR(parse!Y122,"")</f>
        <v/>
      </c>
      <c r="Z122" s="6" t="str">
        <f>IFERROR(parse!Z122,"")</f>
        <v/>
      </c>
      <c r="AA122" s="6" t="str">
        <f>IFERROR(parse!AA122,"")</f>
        <v/>
      </c>
      <c r="AB122" s="6">
        <f>IFERROR(parse!AB122,"")</f>
        <v>13</v>
      </c>
      <c r="AC122" s="6" t="str">
        <f>IFERROR(parse!AC122,"")</f>
        <v/>
      </c>
      <c r="AD122" s="6" t="str">
        <f>IFERROR(parse!AD122,"")</f>
        <v/>
      </c>
      <c r="AE122" s="6" t="str">
        <f>IFERROR(parse!AE122,"")</f>
        <v/>
      </c>
      <c r="AF122" s="6" t="str">
        <f>IFERROR(parse!AF122,"")</f>
        <v/>
      </c>
      <c r="AG122" s="6" t="str">
        <f>IFERROR(parse!AG122,"")</f>
        <v/>
      </c>
      <c r="AH122" s="6">
        <f>IFERROR(parse!AH122,"")</f>
        <v>0</v>
      </c>
      <c r="AI122" s="6">
        <f>IFERROR(parse!AI122,"")</f>
        <v>11</v>
      </c>
      <c r="AJ122" s="6" t="str">
        <f>IFERROR(parse!AJ122,"")</f>
        <v xml:space="preserve">ה </v>
      </c>
      <c r="AK122" s="6" t="str">
        <f>IFERROR(parse!AK122,"")</f>
        <v/>
      </c>
      <c r="AL122" s="6" t="str">
        <f>IFERROR(parse!AL122,"")</f>
        <v/>
      </c>
      <c r="AM122" s="6" t="str">
        <f>IFERROR(parse!AM122,"")</f>
        <v/>
      </c>
      <c r="AN122" s="6" t="str">
        <f>IFERROR(parse!AN122,"")</f>
        <v/>
      </c>
      <c r="AO122" s="6" t="str">
        <f>IFERROR(parse!AO122,"")</f>
        <v/>
      </c>
      <c r="AP122" s="6">
        <f>IFERROR(parse!AP122,"")</f>
        <v>2</v>
      </c>
      <c r="AQ122" s="6" t="str">
        <f>IFERROR(parse!AQ122,"")</f>
        <v/>
      </c>
      <c r="AR122" s="6" t="str">
        <f>IFERROR(parse!AR122,"")</f>
        <v/>
      </c>
      <c r="AS122" s="6" t="str">
        <f>IFERROR(parse!AS122,"")</f>
        <v/>
      </c>
      <c r="AT122" s="6" t="str">
        <f>IFERROR(parse!AT122,"")</f>
        <v/>
      </c>
      <c r="AU122" s="6" t="str">
        <f>IFERROR(parse!AU122,"")</f>
        <v/>
      </c>
      <c r="AV122" s="12">
        <f>IFERROR(VLOOKUP(K122,'prika 24h list'!A:B,2,FALSE),0)</f>
        <v>0</v>
      </c>
    </row>
    <row r="123" spans="1:48" ht="72" x14ac:dyDescent="0.3">
      <c r="A123" s="1" t="s">
        <v>123</v>
      </c>
      <c r="B123" s="1">
        <v>2059493</v>
      </c>
      <c r="C123" s="16" t="s">
        <v>763</v>
      </c>
      <c r="D123" s="6" t="e">
        <f t="shared" si="4"/>
        <v>#VALUE!</v>
      </c>
      <c r="E123" s="6" t="e">
        <f t="shared" si="5"/>
        <v>#VALUE!</v>
      </c>
      <c r="F123" s="6" t="e">
        <f t="shared" si="6"/>
        <v>#VALUE!</v>
      </c>
      <c r="G123" s="6" t="e">
        <f t="shared" si="7"/>
        <v>#VALUE!</v>
      </c>
      <c r="H123" s="14" t="str">
        <f>IFERROR(parse!H123,"")</f>
        <v/>
      </c>
      <c r="I123" s="6">
        <f>IFERROR(parse!I123,"")</f>
        <v>123</v>
      </c>
      <c r="J123" s="6">
        <f>IFERROR(parse!J123,"")</f>
        <v>269</v>
      </c>
      <c r="K123" s="6" t="str">
        <f>IFERROR(parse!K123,"")</f>
        <v>פריקה וטעינה רציפה מותרת לכלי רכב המוגדרים ברשיונם "משא", "מסחרי" ו- "אחוד" בלבד בימים א' עד ה' מ- 10:00 עד 14:00 יום ו' וערבי חג מ- 10:00 עד 12:00</v>
      </c>
      <c r="L123" s="6">
        <f>IFERROR(parse!L123,"")</f>
        <v>88</v>
      </c>
      <c r="M123" s="6">
        <f>IFERROR(parse!M123,"")</f>
        <v>102</v>
      </c>
      <c r="N123" s="6" t="str">
        <f>IFERROR(parse!N123,"")</f>
        <v>10:00</v>
      </c>
      <c r="O123" s="6">
        <f>IFERROR(parse!O123,"")</f>
        <v>111</v>
      </c>
      <c r="P123" s="6" t="str">
        <f>IFERROR(parse!P123,"")</f>
        <v>14:00</v>
      </c>
      <c r="Q123" s="6">
        <f>IFERROR(parse!Q123,"")</f>
        <v>120</v>
      </c>
      <c r="R123" s="6" t="str">
        <f>IFERROR(parse!R123,"")</f>
        <v>00 יום ו'</v>
      </c>
      <c r="S123" s="6" t="str">
        <f>IFERROR(parse!S123,"")</f>
        <v/>
      </c>
      <c r="T123" s="6" t="str">
        <f>IFERROR(parse!T123,"")</f>
        <v/>
      </c>
      <c r="U123" s="6" t="str">
        <f>IFERROR(parse!U123,"")</f>
        <v/>
      </c>
      <c r="V123" s="6" t="str">
        <f>IFERROR(parse!V123,"")</f>
        <v/>
      </c>
      <c r="W123" s="6" t="str">
        <f>IFERROR(parse!W123,"")</f>
        <v/>
      </c>
      <c r="X123" s="6" t="str">
        <f>IFERROR(parse!X123,"")</f>
        <v/>
      </c>
      <c r="Y123" s="6" t="str">
        <f>IFERROR(parse!Y123,"")</f>
        <v/>
      </c>
      <c r="Z123" s="6" t="str">
        <f>IFERROR(parse!Z123,"")</f>
        <v/>
      </c>
      <c r="AA123" s="6" t="str">
        <f>IFERROR(parse!AA123,"")</f>
        <v/>
      </c>
      <c r="AB123" s="6">
        <f>IFERROR(parse!AB123,"")</f>
        <v>147</v>
      </c>
      <c r="AC123" s="6" t="str">
        <f>IFERROR(parse!AC123,"")</f>
        <v/>
      </c>
      <c r="AD123" s="6" t="str">
        <f>IFERROR(parse!AD123,"")</f>
        <v/>
      </c>
      <c r="AE123" s="6" t="str">
        <f>IFERROR(parse!AE123,"")</f>
        <v/>
      </c>
      <c r="AF123" s="6" t="str">
        <f>IFERROR(parse!AF123,"")</f>
        <v/>
      </c>
      <c r="AG123" s="6" t="str">
        <f>IFERROR(parse!AG123,"")</f>
        <v/>
      </c>
      <c r="AH123" s="6">
        <f>IFERROR(parse!AH123,"")</f>
        <v>0</v>
      </c>
      <c r="AI123" s="6">
        <f>IFERROR(parse!AI123,"")</f>
        <v>118</v>
      </c>
      <c r="AJ123" s="6" t="str">
        <f>IFERROR(parse!AJ123,"")</f>
        <v>ו' וערבי חג מ- 10:00 עד 12:00</v>
      </c>
      <c r="AK123" s="6">
        <f>IFERROR(parse!AK123,"")</f>
        <v>1</v>
      </c>
      <c r="AL123" s="6">
        <f>IFERROR(parse!AL123,"")</f>
        <v>18</v>
      </c>
      <c r="AM123" s="6" t="str">
        <f>IFERROR(parse!AM123,"")</f>
        <v>10:00</v>
      </c>
      <c r="AN123" s="6">
        <f>IFERROR(parse!AN123,"")</f>
        <v>27</v>
      </c>
      <c r="AO123" s="6" t="str">
        <f>IFERROR(parse!AO123,"")</f>
        <v>12:00</v>
      </c>
      <c r="AP123" s="6">
        <f>IFERROR(parse!AP123,"")</f>
        <v>29</v>
      </c>
      <c r="AQ123" s="6" t="str">
        <f>IFERROR(parse!AQ123,"")</f>
        <v>00</v>
      </c>
      <c r="AR123" s="6" t="str">
        <f>IFERROR(parse!AR123,"")</f>
        <v/>
      </c>
      <c r="AS123" s="6" t="str">
        <f>IFERROR(parse!AS123,"")</f>
        <v/>
      </c>
      <c r="AT123" s="6" t="str">
        <f>IFERROR(parse!AT123,"")</f>
        <v/>
      </c>
      <c r="AU123" s="6" t="str">
        <f>IFERROR(parse!AU123,"")</f>
        <v/>
      </c>
      <c r="AV123" s="12">
        <f>IFERROR(VLOOKUP(K123,'prika 24h list'!A:B,2,FALSE),0)</f>
        <v>0</v>
      </c>
    </row>
    <row r="124" spans="1:48" ht="72" x14ac:dyDescent="0.3">
      <c r="A124" s="1" t="s">
        <v>124</v>
      </c>
      <c r="B124" s="1">
        <v>2059538</v>
      </c>
      <c r="C124" s="16" t="s">
        <v>764</v>
      </c>
      <c r="D124" s="6" t="e">
        <f t="shared" si="4"/>
        <v>#VALUE!</v>
      </c>
      <c r="E124" s="6" t="e">
        <f t="shared" si="5"/>
        <v>#VALUE!</v>
      </c>
      <c r="F124" s="6" t="e">
        <f t="shared" si="6"/>
        <v>#VALUE!</v>
      </c>
      <c r="G124" s="6" t="e">
        <f t="shared" si="7"/>
        <v>#VALUE!</v>
      </c>
      <c r="H124" s="14" t="str">
        <f>IFERROR(parse!H124,"")</f>
        <v/>
      </c>
      <c r="I124" s="6">
        <f>IFERROR(parse!I124,"")</f>
        <v>8</v>
      </c>
      <c r="J124" s="6">
        <f>IFERROR(parse!J124,"")</f>
        <v>161</v>
      </c>
      <c r="K124" s="6" t="str">
        <f>IFERROR(parse!K124,"")</f>
        <v>פריקה וטעינה מותרת לכלי רכב המוגדרים ברישיונם "מסחרי", "משא" ו- "אחוד" בלבד בימים א' עד ה' משעה 10:00 עד 12:00 ו' וערבי חג משעה 10:00 עד 12:00 איזור גרירה</v>
      </c>
      <c r="L124" s="6">
        <f>IFERROR(parse!L124,"")</f>
        <v>83</v>
      </c>
      <c r="M124" s="6">
        <f>IFERROR(parse!M124,"")</f>
        <v>99</v>
      </c>
      <c r="N124" s="6" t="str">
        <f>IFERROR(parse!N124,"")</f>
        <v>10:00</v>
      </c>
      <c r="O124" s="6">
        <f>IFERROR(parse!O124,"")</f>
        <v>108</v>
      </c>
      <c r="P124" s="6" t="str">
        <f>IFERROR(parse!P124,"")</f>
        <v>12:00</v>
      </c>
      <c r="Q124" s="6">
        <f>IFERROR(parse!Q124,"")</f>
        <v>113</v>
      </c>
      <c r="R124" s="6" t="str">
        <f>IFERROR(parse!R124,"")</f>
        <v>00 ו'</v>
      </c>
      <c r="S124" s="6" t="str">
        <f>IFERROR(parse!S124,"")</f>
        <v/>
      </c>
      <c r="T124" s="6" t="str">
        <f>IFERROR(parse!T124,"")</f>
        <v/>
      </c>
      <c r="U124" s="6" t="str">
        <f>IFERROR(parse!U124,"")</f>
        <v/>
      </c>
      <c r="V124" s="6" t="str">
        <f>IFERROR(parse!V124,"")</f>
        <v/>
      </c>
      <c r="W124" s="6" t="str">
        <f>IFERROR(parse!W124,"")</f>
        <v/>
      </c>
      <c r="X124" s="6" t="str">
        <f>IFERROR(parse!X124,"")</f>
        <v/>
      </c>
      <c r="Y124" s="6" t="str">
        <f>IFERROR(parse!Y124,"")</f>
        <v/>
      </c>
      <c r="Z124" s="6" t="str">
        <f>IFERROR(parse!Z124,"")</f>
        <v/>
      </c>
      <c r="AA124" s="6" t="str">
        <f>IFERROR(parse!AA124,"")</f>
        <v/>
      </c>
      <c r="AB124" s="6">
        <f>IFERROR(parse!AB124,"")</f>
        <v>154</v>
      </c>
      <c r="AC124" s="6" t="str">
        <f>IFERROR(parse!AC124,"")</f>
        <v/>
      </c>
      <c r="AD124" s="6" t="str">
        <f>IFERROR(parse!AD124,"")</f>
        <v/>
      </c>
      <c r="AE124" s="6" t="str">
        <f>IFERROR(parse!AE124,"")</f>
        <v/>
      </c>
      <c r="AF124" s="6" t="str">
        <f>IFERROR(parse!AF124,"")</f>
        <v/>
      </c>
      <c r="AG124" s="6" t="str">
        <f>IFERROR(parse!AG124,"")</f>
        <v/>
      </c>
      <c r="AH124" s="6">
        <f>IFERROR(parse!AH124,"")</f>
        <v>0</v>
      </c>
      <c r="AI124" s="6">
        <f>IFERROR(parse!AI124,"")</f>
        <v>111</v>
      </c>
      <c r="AJ124" s="6" t="str">
        <f>IFERROR(parse!AJ124,"")</f>
        <v>ו' וערבי חג משעה 10:00 עד 12:00 איזור גרירה</v>
      </c>
      <c r="AK124" s="6">
        <f>IFERROR(parse!AK124,"")</f>
        <v>1</v>
      </c>
      <c r="AL124" s="6">
        <f>IFERROR(parse!AL124,"")</f>
        <v>20</v>
      </c>
      <c r="AM124" s="6" t="str">
        <f>IFERROR(parse!AM124,"")</f>
        <v>10:00</v>
      </c>
      <c r="AN124" s="6">
        <f>IFERROR(parse!AN124,"")</f>
        <v>29</v>
      </c>
      <c r="AO124" s="6" t="str">
        <f>IFERROR(parse!AO124,"")</f>
        <v>12:00</v>
      </c>
      <c r="AP124" s="6">
        <f>IFERROR(parse!AP124,"")</f>
        <v>43</v>
      </c>
      <c r="AQ124" s="6" t="str">
        <f>IFERROR(parse!AQ124,"")</f>
        <v>00 איזור גרירה</v>
      </c>
      <c r="AR124" s="6" t="str">
        <f>IFERROR(parse!AR124,"")</f>
        <v/>
      </c>
      <c r="AS124" s="6" t="str">
        <f>IFERROR(parse!AS124,"")</f>
        <v/>
      </c>
      <c r="AT124" s="6" t="str">
        <f>IFERROR(parse!AT124,"")</f>
        <v/>
      </c>
      <c r="AU124" s="6" t="str">
        <f>IFERROR(parse!AU124,"")</f>
        <v/>
      </c>
      <c r="AV124" s="12">
        <f>IFERROR(VLOOKUP(K124,'prika 24h list'!A:B,2,FALSE),0)</f>
        <v>0</v>
      </c>
    </row>
    <row r="125" spans="1:48" ht="72" x14ac:dyDescent="0.3">
      <c r="A125" s="1" t="s">
        <v>125</v>
      </c>
      <c r="B125" s="1">
        <v>2059578</v>
      </c>
      <c r="C125" s="16" t="s">
        <v>763</v>
      </c>
      <c r="D125" s="6" t="e">
        <f t="shared" si="4"/>
        <v>#VALUE!</v>
      </c>
      <c r="E125" s="6" t="e">
        <f t="shared" si="5"/>
        <v>#VALUE!</v>
      </c>
      <c r="F125" s="6" t="e">
        <f t="shared" si="6"/>
        <v>#VALUE!</v>
      </c>
      <c r="G125" s="6" t="e">
        <f t="shared" si="7"/>
        <v>#VALUE!</v>
      </c>
      <c r="H125" s="14" t="str">
        <f>IFERROR(parse!H125,"")</f>
        <v/>
      </c>
      <c r="I125" s="6">
        <f>IFERROR(parse!I125,"")</f>
        <v>123</v>
      </c>
      <c r="J125" s="6">
        <f>IFERROR(parse!J125,"")</f>
        <v>269</v>
      </c>
      <c r="K125" s="6" t="str">
        <f>IFERROR(parse!K125,"")</f>
        <v>פריקה וטעינה רציפה מותרת לכלי רכב המוגדרים ברשיונם "משא", "מסחרי" ו- "אחוד" בלבד בימים א' עד ה' מ- 10:00 עד 14:00 יום ו' וערבי חג מ- 10:00 עד 12:00</v>
      </c>
      <c r="L125" s="6">
        <f>IFERROR(parse!L125,"")</f>
        <v>88</v>
      </c>
      <c r="M125" s="6">
        <f>IFERROR(parse!M125,"")</f>
        <v>102</v>
      </c>
      <c r="N125" s="6" t="str">
        <f>IFERROR(parse!N125,"")</f>
        <v>10:00</v>
      </c>
      <c r="O125" s="6">
        <f>IFERROR(parse!O125,"")</f>
        <v>111</v>
      </c>
      <c r="P125" s="6" t="str">
        <f>IFERROR(parse!P125,"")</f>
        <v>14:00</v>
      </c>
      <c r="Q125" s="6">
        <f>IFERROR(parse!Q125,"")</f>
        <v>120</v>
      </c>
      <c r="R125" s="6" t="str">
        <f>IFERROR(parse!R125,"")</f>
        <v>00 יום ו'</v>
      </c>
      <c r="S125" s="6" t="str">
        <f>IFERROR(parse!S125,"")</f>
        <v/>
      </c>
      <c r="T125" s="6" t="str">
        <f>IFERROR(parse!T125,"")</f>
        <v/>
      </c>
      <c r="U125" s="6" t="str">
        <f>IFERROR(parse!U125,"")</f>
        <v/>
      </c>
      <c r="V125" s="6" t="str">
        <f>IFERROR(parse!V125,"")</f>
        <v/>
      </c>
      <c r="W125" s="6" t="str">
        <f>IFERROR(parse!W125,"")</f>
        <v/>
      </c>
      <c r="X125" s="6" t="str">
        <f>IFERROR(parse!X125,"")</f>
        <v/>
      </c>
      <c r="Y125" s="6" t="str">
        <f>IFERROR(parse!Y125,"")</f>
        <v/>
      </c>
      <c r="Z125" s="6" t="str">
        <f>IFERROR(parse!Z125,"")</f>
        <v/>
      </c>
      <c r="AA125" s="6" t="str">
        <f>IFERROR(parse!AA125,"")</f>
        <v/>
      </c>
      <c r="AB125" s="6">
        <f>IFERROR(parse!AB125,"")</f>
        <v>147</v>
      </c>
      <c r="AC125" s="6" t="str">
        <f>IFERROR(parse!AC125,"")</f>
        <v/>
      </c>
      <c r="AD125" s="6" t="str">
        <f>IFERROR(parse!AD125,"")</f>
        <v/>
      </c>
      <c r="AE125" s="6" t="str">
        <f>IFERROR(parse!AE125,"")</f>
        <v/>
      </c>
      <c r="AF125" s="6" t="str">
        <f>IFERROR(parse!AF125,"")</f>
        <v/>
      </c>
      <c r="AG125" s="6" t="str">
        <f>IFERROR(parse!AG125,"")</f>
        <v/>
      </c>
      <c r="AH125" s="6">
        <f>IFERROR(parse!AH125,"")</f>
        <v>0</v>
      </c>
      <c r="AI125" s="6">
        <f>IFERROR(parse!AI125,"")</f>
        <v>118</v>
      </c>
      <c r="AJ125" s="6" t="str">
        <f>IFERROR(parse!AJ125,"")</f>
        <v>ו' וערבי חג מ- 10:00 עד 12:00</v>
      </c>
      <c r="AK125" s="6">
        <f>IFERROR(parse!AK125,"")</f>
        <v>1</v>
      </c>
      <c r="AL125" s="6">
        <f>IFERROR(parse!AL125,"")</f>
        <v>18</v>
      </c>
      <c r="AM125" s="6" t="str">
        <f>IFERROR(parse!AM125,"")</f>
        <v>10:00</v>
      </c>
      <c r="AN125" s="6">
        <f>IFERROR(parse!AN125,"")</f>
        <v>27</v>
      </c>
      <c r="AO125" s="6" t="str">
        <f>IFERROR(parse!AO125,"")</f>
        <v>12:00</v>
      </c>
      <c r="AP125" s="6">
        <f>IFERROR(parse!AP125,"")</f>
        <v>29</v>
      </c>
      <c r="AQ125" s="6" t="str">
        <f>IFERROR(parse!AQ125,"")</f>
        <v>00</v>
      </c>
      <c r="AR125" s="6" t="str">
        <f>IFERROR(parse!AR125,"")</f>
        <v/>
      </c>
      <c r="AS125" s="6" t="str">
        <f>IFERROR(parse!AS125,"")</f>
        <v/>
      </c>
      <c r="AT125" s="6" t="str">
        <f>IFERROR(parse!AT125,"")</f>
        <v/>
      </c>
      <c r="AU125" s="6" t="str">
        <f>IFERROR(parse!AU125,"")</f>
        <v/>
      </c>
      <c r="AV125" s="12">
        <f>IFERROR(VLOOKUP(K125,'prika 24h list'!A:B,2,FALSE),0)</f>
        <v>0</v>
      </c>
    </row>
    <row r="126" spans="1:48" ht="72" x14ac:dyDescent="0.3">
      <c r="A126" s="1" t="s">
        <v>126</v>
      </c>
      <c r="B126" s="1">
        <v>2059628</v>
      </c>
      <c r="C126" s="16" t="s">
        <v>765</v>
      </c>
      <c r="D126" s="6" t="e">
        <f t="shared" si="4"/>
        <v>#VALUE!</v>
      </c>
      <c r="E126" s="6" t="e">
        <f t="shared" si="5"/>
        <v>#VALUE!</v>
      </c>
      <c r="F126" s="6" t="e">
        <f t="shared" si="6"/>
        <v>#VALUE!</v>
      </c>
      <c r="G126" s="6" t="e">
        <f t="shared" si="7"/>
        <v>#VALUE!</v>
      </c>
      <c r="H126" s="14" t="str">
        <f>IFERROR(parse!H126,"")</f>
        <v/>
      </c>
      <c r="I126" s="6">
        <f>IFERROR(parse!I126,"")</f>
        <v>123</v>
      </c>
      <c r="J126" s="6">
        <f>IFERROR(parse!J126,"")</f>
        <v>269</v>
      </c>
      <c r="K126" s="6" t="str">
        <f>IFERROR(parse!K126,"")</f>
        <v>פריקה וטעינה רציפה מותרת לכלי רכב המוגדרים ברשיונם "משא", "מסחרי" ו- "אחוד" בלבד בימים א' עד ה' מ- 10:00 עד 14:00 יום ו' וערבי חג מ- 10:00 עד 12:00</v>
      </c>
      <c r="L126" s="6">
        <f>IFERROR(parse!L126,"")</f>
        <v>88</v>
      </c>
      <c r="M126" s="6">
        <f>IFERROR(parse!M126,"")</f>
        <v>102</v>
      </c>
      <c r="N126" s="6" t="str">
        <f>IFERROR(parse!N126,"")</f>
        <v>10:00</v>
      </c>
      <c r="O126" s="6">
        <f>IFERROR(parse!O126,"")</f>
        <v>111</v>
      </c>
      <c r="P126" s="6" t="str">
        <f>IFERROR(parse!P126,"")</f>
        <v>14:00</v>
      </c>
      <c r="Q126" s="6">
        <f>IFERROR(parse!Q126,"")</f>
        <v>120</v>
      </c>
      <c r="R126" s="6" t="str">
        <f>IFERROR(parse!R126,"")</f>
        <v>00 יום ו'</v>
      </c>
      <c r="S126" s="6" t="str">
        <f>IFERROR(parse!S126,"")</f>
        <v/>
      </c>
      <c r="T126" s="6" t="str">
        <f>IFERROR(parse!T126,"")</f>
        <v/>
      </c>
      <c r="U126" s="6" t="str">
        <f>IFERROR(parse!U126,"")</f>
        <v/>
      </c>
      <c r="V126" s="6" t="str">
        <f>IFERROR(parse!V126,"")</f>
        <v/>
      </c>
      <c r="W126" s="6" t="str">
        <f>IFERROR(parse!W126,"")</f>
        <v/>
      </c>
      <c r="X126" s="6" t="str">
        <f>IFERROR(parse!X126,"")</f>
        <v/>
      </c>
      <c r="Y126" s="6" t="str">
        <f>IFERROR(parse!Y126,"")</f>
        <v/>
      </c>
      <c r="Z126" s="6" t="str">
        <f>IFERROR(parse!Z126,"")</f>
        <v/>
      </c>
      <c r="AA126" s="6" t="str">
        <f>IFERROR(parse!AA126,"")</f>
        <v/>
      </c>
      <c r="AB126" s="6">
        <f>IFERROR(parse!AB126,"")</f>
        <v>147</v>
      </c>
      <c r="AC126" s="6" t="str">
        <f>IFERROR(parse!AC126,"")</f>
        <v/>
      </c>
      <c r="AD126" s="6" t="str">
        <f>IFERROR(parse!AD126,"")</f>
        <v/>
      </c>
      <c r="AE126" s="6" t="str">
        <f>IFERROR(parse!AE126,"")</f>
        <v/>
      </c>
      <c r="AF126" s="6" t="str">
        <f>IFERROR(parse!AF126,"")</f>
        <v/>
      </c>
      <c r="AG126" s="6" t="str">
        <f>IFERROR(parse!AG126,"")</f>
        <v/>
      </c>
      <c r="AH126" s="6">
        <f>IFERROR(parse!AH126,"")</f>
        <v>0</v>
      </c>
      <c r="AI126" s="6">
        <f>IFERROR(parse!AI126,"")</f>
        <v>118</v>
      </c>
      <c r="AJ126" s="6" t="str">
        <f>IFERROR(parse!AJ126,"")</f>
        <v>ו' וערבי חג מ- 10:00 עד 12:00</v>
      </c>
      <c r="AK126" s="6">
        <f>IFERROR(parse!AK126,"")</f>
        <v>1</v>
      </c>
      <c r="AL126" s="6">
        <f>IFERROR(parse!AL126,"")</f>
        <v>18</v>
      </c>
      <c r="AM126" s="6" t="str">
        <f>IFERROR(parse!AM126,"")</f>
        <v>10:00</v>
      </c>
      <c r="AN126" s="6">
        <f>IFERROR(parse!AN126,"")</f>
        <v>27</v>
      </c>
      <c r="AO126" s="6" t="str">
        <f>IFERROR(parse!AO126,"")</f>
        <v>12:00</v>
      </c>
      <c r="AP126" s="6">
        <f>IFERROR(parse!AP126,"")</f>
        <v>29</v>
      </c>
      <c r="AQ126" s="6" t="str">
        <f>IFERROR(parse!AQ126,"")</f>
        <v>00</v>
      </c>
      <c r="AR126" s="6" t="str">
        <f>IFERROR(parse!AR126,"")</f>
        <v/>
      </c>
      <c r="AS126" s="6" t="str">
        <f>IFERROR(parse!AS126,"")</f>
        <v/>
      </c>
      <c r="AT126" s="6" t="str">
        <f>IFERROR(parse!AT126,"")</f>
        <v/>
      </c>
      <c r="AU126" s="6" t="str">
        <f>IFERROR(parse!AU126,"")</f>
        <v/>
      </c>
      <c r="AV126" s="12">
        <f>IFERROR(VLOOKUP(K126,'prika 24h list'!A:B,2,FALSE),0)</f>
        <v>0</v>
      </c>
    </row>
    <row r="127" spans="1:48" ht="72" x14ac:dyDescent="0.3">
      <c r="A127" s="1" t="s">
        <v>127</v>
      </c>
      <c r="B127" s="1">
        <v>2059758</v>
      </c>
      <c r="C127" s="16" t="s">
        <v>766</v>
      </c>
      <c r="D127" s="6" t="e">
        <f t="shared" si="4"/>
        <v>#VALUE!</v>
      </c>
      <c r="E127" s="6" t="e">
        <f t="shared" si="5"/>
        <v>#VALUE!</v>
      </c>
      <c r="F127" s="6" t="e">
        <f t="shared" si="6"/>
        <v>#VALUE!</v>
      </c>
      <c r="G127" s="6" t="e">
        <f t="shared" si="7"/>
        <v>#VALUE!</v>
      </c>
      <c r="H127" s="14" t="str">
        <f>IFERROR(parse!H127,"")</f>
        <v/>
      </c>
      <c r="I127" s="6">
        <f>IFERROR(parse!I127,"")</f>
        <v>123</v>
      </c>
      <c r="J127" s="6">
        <f>IFERROR(parse!J127,"")</f>
        <v>267</v>
      </c>
      <c r="K127" s="6" t="str">
        <f>IFERROR(parse!K127,"")</f>
        <v>פריקה וטעינה רציפה מותרת לכלי רכב המוגדרים ברשיונם "משא", "מסחרי" ו- "אחוד" בלבד בימים א' עד ה' מ-10:00 עד 14:00 יום ו' וערבי חג מ-10:00 עד 12:00</v>
      </c>
      <c r="L127" s="6">
        <f>IFERROR(parse!L127,"")</f>
        <v>88</v>
      </c>
      <c r="M127" s="6">
        <f>IFERROR(parse!M127,"")</f>
        <v>101</v>
      </c>
      <c r="N127" s="6" t="str">
        <f>IFERROR(parse!N127,"")</f>
        <v>10:00</v>
      </c>
      <c r="O127" s="6">
        <f>IFERROR(parse!O127,"")</f>
        <v>110</v>
      </c>
      <c r="P127" s="6" t="str">
        <f>IFERROR(parse!P127,"")</f>
        <v>14:00</v>
      </c>
      <c r="Q127" s="6">
        <f>IFERROR(parse!Q127,"")</f>
        <v>119</v>
      </c>
      <c r="R127" s="6" t="str">
        <f>IFERROR(parse!R127,"")</f>
        <v>00 יום ו'</v>
      </c>
      <c r="S127" s="6" t="str">
        <f>IFERROR(parse!S127,"")</f>
        <v/>
      </c>
      <c r="T127" s="6" t="str">
        <f>IFERROR(parse!T127,"")</f>
        <v/>
      </c>
      <c r="U127" s="6" t="str">
        <f>IFERROR(parse!U127,"")</f>
        <v/>
      </c>
      <c r="V127" s="6" t="str">
        <f>IFERROR(parse!V127,"")</f>
        <v/>
      </c>
      <c r="W127" s="6" t="str">
        <f>IFERROR(parse!W127,"")</f>
        <v/>
      </c>
      <c r="X127" s="6" t="str">
        <f>IFERROR(parse!X127,"")</f>
        <v/>
      </c>
      <c r="Y127" s="6" t="str">
        <f>IFERROR(parse!Y127,"")</f>
        <v/>
      </c>
      <c r="Z127" s="6" t="str">
        <f>IFERROR(parse!Z127,"")</f>
        <v/>
      </c>
      <c r="AA127" s="6" t="str">
        <f>IFERROR(parse!AA127,"")</f>
        <v/>
      </c>
      <c r="AB127" s="6">
        <f>IFERROR(parse!AB127,"")</f>
        <v>145</v>
      </c>
      <c r="AC127" s="6" t="str">
        <f>IFERROR(parse!AC127,"")</f>
        <v/>
      </c>
      <c r="AD127" s="6" t="str">
        <f>IFERROR(parse!AD127,"")</f>
        <v/>
      </c>
      <c r="AE127" s="6" t="str">
        <f>IFERROR(parse!AE127,"")</f>
        <v/>
      </c>
      <c r="AF127" s="6" t="str">
        <f>IFERROR(parse!AF127,"")</f>
        <v/>
      </c>
      <c r="AG127" s="6" t="str">
        <f>IFERROR(parse!AG127,"")</f>
        <v/>
      </c>
      <c r="AH127" s="6">
        <f>IFERROR(parse!AH127,"")</f>
        <v>0</v>
      </c>
      <c r="AI127" s="6">
        <f>IFERROR(parse!AI127,"")</f>
        <v>117</v>
      </c>
      <c r="AJ127" s="6" t="str">
        <f>IFERROR(parse!AJ127,"")</f>
        <v>ו' וערבי חג מ-10:00 עד 12:00</v>
      </c>
      <c r="AK127" s="6">
        <f>IFERROR(parse!AK127,"")</f>
        <v>1</v>
      </c>
      <c r="AL127" s="6">
        <f>IFERROR(parse!AL127,"")</f>
        <v>17</v>
      </c>
      <c r="AM127" s="6" t="str">
        <f>IFERROR(parse!AM127,"")</f>
        <v>10:00</v>
      </c>
      <c r="AN127" s="6">
        <f>IFERROR(parse!AN127,"")</f>
        <v>26</v>
      </c>
      <c r="AO127" s="6" t="str">
        <f>IFERROR(parse!AO127,"")</f>
        <v>12:00</v>
      </c>
      <c r="AP127" s="6">
        <f>IFERROR(parse!AP127,"")</f>
        <v>28</v>
      </c>
      <c r="AQ127" s="6" t="str">
        <f>IFERROR(parse!AQ127,"")</f>
        <v>00</v>
      </c>
      <c r="AR127" s="6" t="str">
        <f>IFERROR(parse!AR127,"")</f>
        <v/>
      </c>
      <c r="AS127" s="6" t="str">
        <f>IFERROR(parse!AS127,"")</f>
        <v/>
      </c>
      <c r="AT127" s="6" t="str">
        <f>IFERROR(parse!AT127,"")</f>
        <v/>
      </c>
      <c r="AU127" s="6" t="str">
        <f>IFERROR(parse!AU127,"")</f>
        <v/>
      </c>
      <c r="AV127" s="12">
        <f>IFERROR(VLOOKUP(K127,'prika 24h list'!A:B,2,FALSE),0)</f>
        <v>0</v>
      </c>
    </row>
    <row r="128" spans="1:48" ht="43.2" x14ac:dyDescent="0.3">
      <c r="A128" s="1" t="s">
        <v>128</v>
      </c>
      <c r="B128" s="1">
        <v>2060375</v>
      </c>
      <c r="C128" s="16" t="s">
        <v>1194</v>
      </c>
      <c r="D128" s="6" t="e">
        <f t="shared" si="4"/>
        <v>#VALUE!</v>
      </c>
      <c r="E128" s="6" t="e">
        <f t="shared" si="5"/>
        <v>#VALUE!</v>
      </c>
      <c r="F128" s="6" t="e">
        <f t="shared" si="6"/>
        <v>#VALUE!</v>
      </c>
      <c r="G128" s="6" t="e">
        <f t="shared" si="7"/>
        <v>#VALUE!</v>
      </c>
      <c r="H128" s="14" t="str">
        <f>IFERROR(parse!H128,"")</f>
        <v/>
      </c>
      <c r="I128" s="6">
        <f>IFERROR(parse!I128,"")</f>
        <v>13</v>
      </c>
      <c r="J128" s="6">
        <f>IFERROR(parse!J128,"")</f>
        <v>95</v>
      </c>
      <c r="K128" s="6" t="str">
        <f>IFERROR(parse!K128,"")</f>
        <v xml:space="preserve">פריקה ועינה בתחום מפרץ החניה בימים א' עד ה' מ- 07:00 עד 17:00 ו' מ- 07:00 עד 13:00 </v>
      </c>
      <c r="L128" s="6">
        <f>IFERROR(parse!L128,"")</f>
        <v>36</v>
      </c>
      <c r="M128" s="6">
        <f>IFERROR(parse!M128,"")</f>
        <v>50</v>
      </c>
      <c r="N128" s="6" t="str">
        <f>IFERROR(parse!N128,"")</f>
        <v>07:00</v>
      </c>
      <c r="O128" s="6">
        <f>IFERROR(parse!O128,"")</f>
        <v>59</v>
      </c>
      <c r="P128" s="6" t="str">
        <f>IFERROR(parse!P128,"")</f>
        <v>17:00</v>
      </c>
      <c r="Q128" s="6">
        <f>IFERROR(parse!Q128,"")</f>
        <v>64</v>
      </c>
      <c r="R128" s="6" t="str">
        <f>IFERROR(parse!R128,"")</f>
        <v>00 ו'</v>
      </c>
      <c r="S128" s="6" t="str">
        <f>IFERROR(parse!S128,"")</f>
        <v/>
      </c>
      <c r="T128" s="6" t="str">
        <f>IFERROR(parse!T128,"")</f>
        <v/>
      </c>
      <c r="U128" s="6" t="str">
        <f>IFERROR(parse!U128,"")</f>
        <v/>
      </c>
      <c r="V128" s="6" t="str">
        <f>IFERROR(parse!V128,"")</f>
        <v/>
      </c>
      <c r="W128" s="6" t="str">
        <f>IFERROR(parse!W128,"")</f>
        <v/>
      </c>
      <c r="X128" s="6" t="str">
        <f>IFERROR(parse!X128,"")</f>
        <v/>
      </c>
      <c r="Y128" s="6" t="str">
        <f>IFERROR(parse!Y128,"")</f>
        <v/>
      </c>
      <c r="Z128" s="6" t="str">
        <f>IFERROR(parse!Z128,"")</f>
        <v/>
      </c>
      <c r="AA128" s="6" t="str">
        <f>IFERROR(parse!AA128,"")</f>
        <v/>
      </c>
      <c r="AB128" s="6">
        <f>IFERROR(parse!AB128,"")</f>
        <v>83</v>
      </c>
      <c r="AC128" s="6" t="str">
        <f>IFERROR(parse!AC128,"")</f>
        <v/>
      </c>
      <c r="AD128" s="6" t="str">
        <f>IFERROR(parse!AD128,"")</f>
        <v/>
      </c>
      <c r="AE128" s="6" t="str">
        <f>IFERROR(parse!AE128,"")</f>
        <v/>
      </c>
      <c r="AF128" s="6" t="str">
        <f>IFERROR(parse!AF128,"")</f>
        <v/>
      </c>
      <c r="AG128" s="6" t="str">
        <f>IFERROR(parse!AG128,"")</f>
        <v/>
      </c>
      <c r="AH128" s="6">
        <f>IFERROR(parse!AH128,"")</f>
        <v>0</v>
      </c>
      <c r="AI128" s="6">
        <f>IFERROR(parse!AI128,"")</f>
        <v>62</v>
      </c>
      <c r="AJ128" s="6" t="str">
        <f>IFERROR(parse!AJ128,"")</f>
        <v xml:space="preserve">ו' מ- 07:00 עד 13:00 </v>
      </c>
      <c r="AK128" s="6">
        <f>IFERROR(parse!AK128,"")</f>
        <v>1</v>
      </c>
      <c r="AL128" s="6">
        <f>IFERROR(parse!AL128,"")</f>
        <v>9</v>
      </c>
      <c r="AM128" s="6" t="str">
        <f>IFERROR(parse!AM128,"")</f>
        <v>07:00</v>
      </c>
      <c r="AN128" s="6">
        <f>IFERROR(parse!AN128,"")</f>
        <v>18</v>
      </c>
      <c r="AO128" s="6" t="str">
        <f>IFERROR(parse!AO128,"")</f>
        <v>13:00</v>
      </c>
      <c r="AP128" s="6">
        <f>IFERROR(parse!AP128,"")</f>
        <v>21</v>
      </c>
      <c r="AQ128" s="6" t="str">
        <f>IFERROR(parse!AQ128,"")</f>
        <v xml:space="preserve">00 </v>
      </c>
      <c r="AR128" s="6" t="str">
        <f>IFERROR(parse!AR128,"")</f>
        <v/>
      </c>
      <c r="AS128" s="6" t="str">
        <f>IFERROR(parse!AS128,"")</f>
        <v/>
      </c>
      <c r="AT128" s="6" t="str">
        <f>IFERROR(parse!AT128,"")</f>
        <v/>
      </c>
      <c r="AU128" s="6" t="str">
        <f>IFERROR(parse!AU128,"")</f>
        <v/>
      </c>
      <c r="AV128" s="12">
        <f>IFERROR(VLOOKUP(K128,'prika 24h list'!A:B,2,FALSE),0)</f>
        <v>0</v>
      </c>
    </row>
    <row r="129" spans="1:48" ht="28.8" x14ac:dyDescent="0.3">
      <c r="A129" s="1" t="s">
        <v>129</v>
      </c>
      <c r="B129" s="1">
        <v>2062907</v>
      </c>
      <c r="C129" s="16" t="s">
        <v>767</v>
      </c>
      <c r="D129" s="6" t="e">
        <f t="shared" si="4"/>
        <v>#VALUE!</v>
      </c>
      <c r="E129" s="6" t="e">
        <f t="shared" si="5"/>
        <v>#VALUE!</v>
      </c>
      <c r="F129" s="6" t="e">
        <f t="shared" si="6"/>
        <v>#VALUE!</v>
      </c>
      <c r="G129" s="6" t="e">
        <f t="shared" si="7"/>
        <v>#VALUE!</v>
      </c>
      <c r="H129" s="14" t="str">
        <f>IFERROR(parse!H129,"")</f>
        <v/>
      </c>
      <c r="I129" s="6">
        <f>IFERROR(parse!I129,"")</f>
        <v>8</v>
      </c>
      <c r="J129" s="6">
        <f>IFERROR(parse!J129,"")</f>
        <v>63</v>
      </c>
      <c r="K129" s="6" t="str">
        <f>IFERROR(parse!K129,"")</f>
        <v xml:space="preserve">פריקה וטעינה ברשות תיאטרון הבימה בלבד מותרת בתחום הרחבה </v>
      </c>
      <c r="L129" s="6" t="str">
        <f>IFERROR(parse!L129,"")</f>
        <v/>
      </c>
      <c r="M129" s="6" t="str">
        <f>IFERROR(parse!M129,"")</f>
        <v/>
      </c>
      <c r="N129" s="6" t="str">
        <f>IFERROR(parse!N129,"")</f>
        <v/>
      </c>
      <c r="O129" s="6" t="str">
        <f>IFERROR(parse!O129,"")</f>
        <v/>
      </c>
      <c r="P129" s="6" t="str">
        <f>IFERROR(parse!P129,"")</f>
        <v/>
      </c>
      <c r="Q129" s="6">
        <f>IFERROR(parse!Q129,"")</f>
        <v>56</v>
      </c>
      <c r="R129" s="6" t="str">
        <f>IFERROR(parse!R129,"")</f>
        <v/>
      </c>
      <c r="S129" s="6" t="str">
        <f>IFERROR(parse!S129,"")</f>
        <v/>
      </c>
      <c r="T129" s="6" t="str">
        <f>IFERROR(parse!T129,"")</f>
        <v/>
      </c>
      <c r="U129" s="6" t="str">
        <f>IFERROR(parse!U129,"")</f>
        <v/>
      </c>
      <c r="V129" s="6" t="str">
        <f>IFERROR(parse!V129,"")</f>
        <v/>
      </c>
      <c r="W129" s="6" t="str">
        <f>IFERROR(parse!W129,"")</f>
        <v/>
      </c>
      <c r="X129" s="6" t="str">
        <f>IFERROR(parse!X129,"")</f>
        <v/>
      </c>
      <c r="Y129" s="6" t="str">
        <f>IFERROR(parse!Y129,"")</f>
        <v/>
      </c>
      <c r="Z129" s="6" t="str">
        <f>IFERROR(parse!Z129,"")</f>
        <v/>
      </c>
      <c r="AA129" s="6" t="str">
        <f>IFERROR(parse!AA129,"")</f>
        <v/>
      </c>
      <c r="AB129" s="6">
        <f>IFERROR(parse!AB129,"")</f>
        <v>56</v>
      </c>
      <c r="AC129" s="6" t="str">
        <f>IFERROR(parse!AC129,"")</f>
        <v/>
      </c>
      <c r="AD129" s="6" t="str">
        <f>IFERROR(parse!AD129,"")</f>
        <v/>
      </c>
      <c r="AE129" s="6" t="str">
        <f>IFERROR(parse!AE129,"")</f>
        <v/>
      </c>
      <c r="AF129" s="6" t="str">
        <f>IFERROR(parse!AF129,"")</f>
        <v/>
      </c>
      <c r="AG129" s="6" t="str">
        <f>IFERROR(parse!AG129,"")</f>
        <v/>
      </c>
      <c r="AH129" s="6">
        <f>IFERROR(parse!AH129,"")</f>
        <v>0</v>
      </c>
      <c r="AI129" s="6">
        <f>IFERROR(parse!AI129,"")</f>
        <v>54</v>
      </c>
      <c r="AJ129" s="6" t="str">
        <f>IFERROR(parse!AJ129,"")</f>
        <v xml:space="preserve">ה </v>
      </c>
      <c r="AK129" s="6" t="str">
        <f>IFERROR(parse!AK129,"")</f>
        <v/>
      </c>
      <c r="AL129" s="6" t="str">
        <f>IFERROR(parse!AL129,"")</f>
        <v/>
      </c>
      <c r="AM129" s="6" t="str">
        <f>IFERROR(parse!AM129,"")</f>
        <v/>
      </c>
      <c r="AN129" s="6" t="str">
        <f>IFERROR(parse!AN129,"")</f>
        <v/>
      </c>
      <c r="AO129" s="6" t="str">
        <f>IFERROR(parse!AO129,"")</f>
        <v/>
      </c>
      <c r="AP129" s="6">
        <f>IFERROR(parse!AP129,"")</f>
        <v>2</v>
      </c>
      <c r="AQ129" s="6" t="str">
        <f>IFERROR(parse!AQ129,"")</f>
        <v/>
      </c>
      <c r="AR129" s="6" t="str">
        <f>IFERROR(parse!AR129,"")</f>
        <v/>
      </c>
      <c r="AS129" s="6" t="str">
        <f>IFERROR(parse!AS129,"")</f>
        <v/>
      </c>
      <c r="AT129" s="6" t="str">
        <f>IFERROR(parse!AT129,"")</f>
        <v/>
      </c>
      <c r="AU129" s="6" t="str">
        <f>IFERROR(parse!AU129,"")</f>
        <v/>
      </c>
      <c r="AV129" s="12">
        <f>IFERROR(VLOOKUP(K129,'prika 24h list'!A:B,2,FALSE),0)</f>
        <v>0</v>
      </c>
    </row>
    <row r="130" spans="1:48" ht="72" x14ac:dyDescent="0.3">
      <c r="A130" s="1" t="s">
        <v>130</v>
      </c>
      <c r="B130" s="1">
        <v>2063886</v>
      </c>
      <c r="C130" s="16" t="s">
        <v>768</v>
      </c>
      <c r="D130" s="6" t="e">
        <f t="shared" si="4"/>
        <v>#VALUE!</v>
      </c>
      <c r="E130" s="6" t="e">
        <f t="shared" si="5"/>
        <v>#VALUE!</v>
      </c>
      <c r="F130" s="6" t="e">
        <f t="shared" si="6"/>
        <v>#VALUE!</v>
      </c>
      <c r="G130" s="6" t="e">
        <f t="shared" si="7"/>
        <v>#VALUE!</v>
      </c>
      <c r="H130" s="14" t="str">
        <f>IFERROR(parse!H130,"")</f>
        <v/>
      </c>
      <c r="I130" s="6">
        <f>IFERROR(parse!I130,"")</f>
        <v>123</v>
      </c>
      <c r="J130" s="6">
        <f>IFERROR(parse!J130,"")</f>
        <v>235</v>
      </c>
      <c r="K130" s="6" t="str">
        <f>IFERROR(parse!K130,"")</f>
        <v>פריקה וטעינה רציפה מותרת לכלי רכב המוגדרים ברשיונם "משא", "מסחרי" ו- "אחוד" בלבד בימים א' עד ה' מ- 10:00 עד 14:00</v>
      </c>
      <c r="L130" s="6">
        <f>IFERROR(parse!L130,"")</f>
        <v>88</v>
      </c>
      <c r="M130" s="6">
        <f>IFERROR(parse!M130,"")</f>
        <v>102</v>
      </c>
      <c r="N130" s="6" t="str">
        <f>IFERROR(parse!N130,"")</f>
        <v>10:00</v>
      </c>
      <c r="O130" s="6">
        <f>IFERROR(parse!O130,"")</f>
        <v>111</v>
      </c>
      <c r="P130" s="6" t="str">
        <f>IFERROR(parse!P130,"")</f>
        <v>14:00</v>
      </c>
      <c r="Q130" s="6">
        <f>IFERROR(parse!Q130,"")</f>
        <v>113</v>
      </c>
      <c r="R130" s="6" t="str">
        <f>IFERROR(parse!R130,"")</f>
        <v>00</v>
      </c>
      <c r="S130" s="6" t="str">
        <f>IFERROR(parse!S130,"")</f>
        <v/>
      </c>
      <c r="T130" s="6" t="str">
        <f>IFERROR(parse!T130,"")</f>
        <v/>
      </c>
      <c r="U130" s="6" t="str">
        <f>IFERROR(parse!U130,"")</f>
        <v/>
      </c>
      <c r="V130" s="6" t="str">
        <f>IFERROR(parse!V130,"")</f>
        <v/>
      </c>
      <c r="W130" s="6" t="str">
        <f>IFERROR(parse!W130,"")</f>
        <v/>
      </c>
      <c r="X130" s="6" t="str">
        <f>IFERROR(parse!X130,"")</f>
        <v/>
      </c>
      <c r="Y130" s="6" t="str">
        <f>IFERROR(parse!Y130,"")</f>
        <v/>
      </c>
      <c r="Z130" s="6" t="str">
        <f>IFERROR(parse!Z130,"")</f>
        <v/>
      </c>
      <c r="AA130" s="6" t="str">
        <f>IFERROR(parse!AA130,"")</f>
        <v/>
      </c>
      <c r="AB130" s="6">
        <f>IFERROR(parse!AB130,"")</f>
        <v>113</v>
      </c>
      <c r="AC130" s="6" t="str">
        <f>IFERROR(parse!AC130,"")</f>
        <v/>
      </c>
      <c r="AD130" s="6" t="str">
        <f>IFERROR(parse!AD130,"")</f>
        <v/>
      </c>
      <c r="AE130" s="6" t="str">
        <f>IFERROR(parse!AE130,"")</f>
        <v/>
      </c>
      <c r="AF130" s="6" t="str">
        <f>IFERROR(parse!AF130,"")</f>
        <v/>
      </c>
      <c r="AG130" s="6" t="str">
        <f>IFERROR(parse!AG130,"")</f>
        <v/>
      </c>
      <c r="AH130" s="6">
        <f>IFERROR(parse!AH130,"")</f>
        <v>0</v>
      </c>
      <c r="AI130" s="6">
        <f>IFERROR(parse!AI130,"")</f>
        <v>113</v>
      </c>
      <c r="AJ130" s="6" t="str">
        <f>IFERROR(parse!AJ130,"")</f>
        <v/>
      </c>
      <c r="AK130" s="6" t="str">
        <f>IFERROR(parse!AK130,"")</f>
        <v/>
      </c>
      <c r="AL130" s="6" t="str">
        <f>IFERROR(parse!AL130,"")</f>
        <v/>
      </c>
      <c r="AM130" s="6" t="str">
        <f>IFERROR(parse!AM130,"")</f>
        <v/>
      </c>
      <c r="AN130" s="6" t="str">
        <f>IFERROR(parse!AN130,"")</f>
        <v/>
      </c>
      <c r="AO130" s="6" t="str">
        <f>IFERROR(parse!AO130,"")</f>
        <v/>
      </c>
      <c r="AP130" s="6">
        <f>IFERROR(parse!AP130,"")</f>
        <v>0</v>
      </c>
      <c r="AQ130" s="6" t="str">
        <f>IFERROR(parse!AQ130,"")</f>
        <v/>
      </c>
      <c r="AR130" s="6" t="str">
        <f>IFERROR(parse!AR130,"")</f>
        <v/>
      </c>
      <c r="AS130" s="6" t="str">
        <f>IFERROR(parse!AS130,"")</f>
        <v/>
      </c>
      <c r="AT130" s="6" t="str">
        <f>IFERROR(parse!AT130,"")</f>
        <v/>
      </c>
      <c r="AU130" s="6" t="str">
        <f>IFERROR(parse!AU130,"")</f>
        <v/>
      </c>
      <c r="AV130" s="12">
        <f>IFERROR(VLOOKUP(K130,'prika 24h list'!A:B,2,FALSE),0)</f>
        <v>0</v>
      </c>
    </row>
    <row r="131" spans="1:48" ht="86.4" x14ac:dyDescent="0.3">
      <c r="A131" s="1" t="s">
        <v>131</v>
      </c>
      <c r="B131" s="1">
        <v>2064425</v>
      </c>
      <c r="C131" s="16" t="s">
        <v>769</v>
      </c>
      <c r="D131" s="6" t="e">
        <f t="shared" ref="D131:D194" si="8">FIND("מטר",C131)</f>
        <v>#VALUE!</v>
      </c>
      <c r="E131" s="6" t="e">
        <f t="shared" ref="E131:E194" si="9">MID(C131,D131-6,5)</f>
        <v>#VALUE!</v>
      </c>
      <c r="F131" s="6" t="e">
        <f t="shared" ref="F131:F194" si="10">FIND(" ",E131)</f>
        <v>#VALUE!</v>
      </c>
      <c r="G131" s="6" t="e">
        <f t="shared" ref="G131:G194" si="11">LEN(E131)</f>
        <v>#VALUE!</v>
      </c>
      <c r="H131" s="14" t="str">
        <f>IFERROR(parse!H131,"")</f>
        <v/>
      </c>
      <c r="I131" s="6">
        <f>IFERROR(parse!I131,"")</f>
        <v>14</v>
      </c>
      <c r="J131" s="6">
        <f>IFERROR(parse!J131,"")</f>
        <v>272</v>
      </c>
      <c r="K131" s="6" t="str">
        <f>IFERROR(parse!K131,"")</f>
        <v xml:space="preserve">פריקה וטעינה רציפה לכלי רכב המוגדרים ברישיונם "מסחרי" "משא" ו-"אחוד" בלבד בימים א' – ה' משעה 08:00 עד 15:00 ו' וערבי חג מ 08:00 עד 13:00 רכב חונה בניגוד לחוק יגרר מותרת החניה בימים א' עד ה' משעה 15:00 עד 08:00 בימים ו' וערבי חג משעה 13:00 עד 08:00 למחרת בשבת </v>
      </c>
      <c r="L131" s="6">
        <f>IFERROR(parse!L131,"")</f>
        <v>182</v>
      </c>
      <c r="M131" s="6">
        <f>IFERROR(parse!M131,"")</f>
        <v>198</v>
      </c>
      <c r="N131" s="6" t="str">
        <f>IFERROR(parse!N131,"")</f>
        <v>15:00</v>
      </c>
      <c r="O131" s="6">
        <f>IFERROR(parse!O131,"")</f>
        <v>207</v>
      </c>
      <c r="P131" s="6" t="str">
        <f>IFERROR(parse!P131,"")</f>
        <v>08:00</v>
      </c>
      <c r="Q131" s="6">
        <f>IFERROR(parse!Q131,"")</f>
        <v>218</v>
      </c>
      <c r="R131" s="6" t="str">
        <f>IFERROR(parse!R131,"")</f>
        <v>00 בימים ו'</v>
      </c>
      <c r="S131" s="6" t="str">
        <f>IFERROR(parse!S131,"")</f>
        <v/>
      </c>
      <c r="T131" s="6" t="str">
        <f>IFERROR(parse!T131,"")</f>
        <v/>
      </c>
      <c r="U131" s="6" t="str">
        <f>IFERROR(parse!U131,"")</f>
        <v/>
      </c>
      <c r="V131" s="6" t="str">
        <f>IFERROR(parse!V131,"")</f>
        <v/>
      </c>
      <c r="W131" s="6" t="str">
        <f>IFERROR(parse!W131,"")</f>
        <v/>
      </c>
      <c r="X131" s="6" t="str">
        <f>IFERROR(parse!X131,"")</f>
        <v/>
      </c>
      <c r="Y131" s="6" t="str">
        <f>IFERROR(parse!Y131,"")</f>
        <v/>
      </c>
      <c r="Z131" s="6" t="str">
        <f>IFERROR(parse!Z131,"")</f>
        <v/>
      </c>
      <c r="AA131" s="6" t="str">
        <f>IFERROR(parse!AA131,"")</f>
        <v/>
      </c>
      <c r="AB131" s="6">
        <f>IFERROR(parse!AB131,"")</f>
        <v>259</v>
      </c>
      <c r="AC131" s="6" t="str">
        <f>IFERROR(parse!AC131,"")</f>
        <v/>
      </c>
      <c r="AD131" s="6" t="str">
        <f>IFERROR(parse!AD131,"")</f>
        <v/>
      </c>
      <c r="AE131" s="6" t="str">
        <f>IFERROR(parse!AE131,"")</f>
        <v/>
      </c>
      <c r="AF131" s="6" t="str">
        <f>IFERROR(parse!AF131,"")</f>
        <v/>
      </c>
      <c r="AG131" s="6" t="str">
        <f>IFERROR(parse!AG131,"")</f>
        <v/>
      </c>
      <c r="AH131" s="6">
        <f>IFERROR(parse!AH131,"")</f>
        <v>0</v>
      </c>
      <c r="AI131" s="6">
        <f>IFERROR(parse!AI131,"")</f>
        <v>216</v>
      </c>
      <c r="AJ131" s="6" t="str">
        <f>IFERROR(parse!AJ131,"")</f>
        <v xml:space="preserve">ו' וערבי חג משעה 13:00 עד 08:00 למחרת בשבת </v>
      </c>
      <c r="AK131" s="6">
        <f>IFERROR(parse!AK131,"")</f>
        <v>1</v>
      </c>
      <c r="AL131" s="6">
        <f>IFERROR(parse!AL131,"")</f>
        <v>20</v>
      </c>
      <c r="AM131" s="6" t="str">
        <f>IFERROR(parse!AM131,"")</f>
        <v>13:00</v>
      </c>
      <c r="AN131" s="6">
        <f>IFERROR(parse!AN131,"")</f>
        <v>29</v>
      </c>
      <c r="AO131" s="6" t="str">
        <f>IFERROR(parse!AO131,"")</f>
        <v>08:00</v>
      </c>
      <c r="AP131" s="6">
        <f>IFERROR(parse!AP131,"")</f>
        <v>43</v>
      </c>
      <c r="AQ131" s="6" t="str">
        <f>IFERROR(parse!AQ131,"")</f>
        <v xml:space="preserve">00 למחרת בשבת </v>
      </c>
      <c r="AR131" s="6" t="str">
        <f>IFERROR(parse!AR131,"")</f>
        <v/>
      </c>
      <c r="AS131" s="6" t="str">
        <f>IFERROR(parse!AS131,"")</f>
        <v/>
      </c>
      <c r="AT131" s="6" t="str">
        <f>IFERROR(parse!AT131,"")</f>
        <v/>
      </c>
      <c r="AU131" s="6" t="str">
        <f>IFERROR(parse!AU131,"")</f>
        <v/>
      </c>
      <c r="AV131" s="12">
        <f>IFERROR(VLOOKUP(K131,'prika 24h list'!A:B,2,FALSE),0)</f>
        <v>0</v>
      </c>
    </row>
    <row r="132" spans="1:48" ht="158.4" x14ac:dyDescent="0.3">
      <c r="A132" s="1" t="s">
        <v>132</v>
      </c>
      <c r="B132" s="1">
        <v>2065601</v>
      </c>
      <c r="C132" s="16" t="s">
        <v>770</v>
      </c>
      <c r="D132" s="6">
        <f t="shared" si="8"/>
        <v>17</v>
      </c>
      <c r="E132" s="6" t="str">
        <f t="shared" si="9"/>
        <v>קף 12</v>
      </c>
      <c r="F132" s="6">
        <f t="shared" si="10"/>
        <v>3</v>
      </c>
      <c r="G132" s="6">
        <f t="shared" si="11"/>
        <v>5</v>
      </c>
      <c r="H132" s="14">
        <f>IFERROR(parse!H132,"")</f>
        <v>12</v>
      </c>
      <c r="I132" s="6">
        <f>IFERROR(parse!I132,"")</f>
        <v>27</v>
      </c>
      <c r="J132" s="6">
        <f>IFERROR(parse!J132,"")</f>
        <v>225</v>
      </c>
      <c r="K132" s="6" t="str">
        <f>IFERROR(parse!K132,"")</f>
        <v xml:space="preserve">פריקה וטעינה רציפה לחומרי בניין בלבד לכלי רכב המוגדרים ברישיונם "משא", "מסחרי" ו- "אחוד" בלבד בימים א' עד ה' משעה 09:00 עד 12:00 רכב חונה בניגוד לחוק יגרר ביתר השעות והימים מותרת החניה לכל סוגי הרכב </v>
      </c>
      <c r="L132" s="6">
        <f>IFERROR(parse!L132,"")</f>
        <v>101</v>
      </c>
      <c r="M132" s="6">
        <f>IFERROR(parse!M132,"")</f>
        <v>117</v>
      </c>
      <c r="N132" s="6" t="str">
        <f>IFERROR(parse!N132,"")</f>
        <v>09:00</v>
      </c>
      <c r="O132" s="6">
        <f>IFERROR(parse!O132,"")</f>
        <v>126</v>
      </c>
      <c r="P132" s="6" t="str">
        <f>IFERROR(parse!P132,"")</f>
        <v>12:00</v>
      </c>
      <c r="Q132" s="6">
        <f>IFERROR(parse!Q132,"")</f>
        <v>199</v>
      </c>
      <c r="R132" s="6" t="str">
        <f>IFERROR(parse!R132,"")</f>
        <v xml:space="preserve">00 רכב חונה בניגוד לחוק יגרר ביתר השעות והימים מותרת החניה לכל סוגי הרכב </v>
      </c>
      <c r="S132" s="6" t="str">
        <f>IFERROR(parse!S132,"")</f>
        <v/>
      </c>
      <c r="T132" s="6" t="str">
        <f>IFERROR(parse!T132,"")</f>
        <v/>
      </c>
      <c r="U132" s="6" t="str">
        <f>IFERROR(parse!U132,"")</f>
        <v/>
      </c>
      <c r="V132" s="6" t="str">
        <f>IFERROR(parse!V132,"")</f>
        <v/>
      </c>
      <c r="W132" s="6" t="str">
        <f>IFERROR(parse!W132,"")</f>
        <v/>
      </c>
      <c r="X132" s="6" t="str">
        <f>IFERROR(parse!X132,"")</f>
        <v/>
      </c>
      <c r="Y132" s="6" t="str">
        <f>IFERROR(parse!Y132,"")</f>
        <v/>
      </c>
      <c r="Z132" s="6" t="str">
        <f>IFERROR(parse!Z132,"")</f>
        <v/>
      </c>
      <c r="AA132" s="6" t="str">
        <f>IFERROR(parse!AA132,"")</f>
        <v/>
      </c>
      <c r="AB132" s="6">
        <f>IFERROR(parse!AB132,"")</f>
        <v>199</v>
      </c>
      <c r="AC132" s="6" t="str">
        <f>IFERROR(parse!AC132,"")</f>
        <v/>
      </c>
      <c r="AD132" s="6" t="str">
        <f>IFERROR(parse!AD132,"")</f>
        <v/>
      </c>
      <c r="AE132" s="6" t="str">
        <f>IFERROR(parse!AE132,"")</f>
        <v/>
      </c>
      <c r="AF132" s="6" t="str">
        <f>IFERROR(parse!AF132,"")</f>
        <v/>
      </c>
      <c r="AG132" s="6" t="str">
        <f>IFERROR(parse!AG132,"")</f>
        <v/>
      </c>
      <c r="AH132" s="6">
        <f>IFERROR(parse!AH132,"")</f>
        <v>0</v>
      </c>
      <c r="AI132" s="6">
        <f>IFERROR(parse!AI132,"")</f>
        <v>197</v>
      </c>
      <c r="AJ132" s="6" t="str">
        <f>IFERROR(parse!AJ132,"")</f>
        <v xml:space="preserve">ב </v>
      </c>
      <c r="AK132" s="6" t="str">
        <f>IFERROR(parse!AK132,"")</f>
        <v/>
      </c>
      <c r="AL132" s="6" t="str">
        <f>IFERROR(parse!AL132,"")</f>
        <v/>
      </c>
      <c r="AM132" s="6" t="str">
        <f>IFERROR(parse!AM132,"")</f>
        <v/>
      </c>
      <c r="AN132" s="6" t="str">
        <f>IFERROR(parse!AN132,"")</f>
        <v/>
      </c>
      <c r="AO132" s="6" t="str">
        <f>IFERROR(parse!AO132,"")</f>
        <v/>
      </c>
      <c r="AP132" s="6">
        <f>IFERROR(parse!AP132,"")</f>
        <v>2</v>
      </c>
      <c r="AQ132" s="6" t="str">
        <f>IFERROR(parse!AQ132,"")</f>
        <v/>
      </c>
      <c r="AR132" s="6" t="str">
        <f>IFERROR(parse!AR132,"")</f>
        <v/>
      </c>
      <c r="AS132" s="6" t="str">
        <f>IFERROR(parse!AS132,"")</f>
        <v/>
      </c>
      <c r="AT132" s="6" t="str">
        <f>IFERROR(parse!AT132,"")</f>
        <v/>
      </c>
      <c r="AU132" s="6" t="str">
        <f>IFERROR(parse!AU132,"")</f>
        <v/>
      </c>
      <c r="AV132" s="12">
        <f>IFERROR(VLOOKUP(K132,'prika 24h list'!A:B,2,FALSE),0)</f>
        <v>0</v>
      </c>
    </row>
    <row r="133" spans="1:48" ht="144" x14ac:dyDescent="0.3">
      <c r="A133" s="1" t="s">
        <v>133</v>
      </c>
      <c r="B133" s="1">
        <v>2066443</v>
      </c>
      <c r="C133" s="16" t="s">
        <v>771</v>
      </c>
      <c r="D133" s="6">
        <f t="shared" si="8"/>
        <v>11</v>
      </c>
      <c r="E133" s="6" t="str">
        <f t="shared" si="9"/>
        <v>__ 12</v>
      </c>
      <c r="F133" s="6">
        <f t="shared" si="10"/>
        <v>3</v>
      </c>
      <c r="G133" s="6">
        <f t="shared" si="11"/>
        <v>5</v>
      </c>
      <c r="H133" s="14">
        <f>IFERROR(parse!H133,"")</f>
        <v>12</v>
      </c>
      <c r="I133" s="6">
        <f>IFERROR(parse!I133,"")</f>
        <v>27</v>
      </c>
      <c r="J133" s="6">
        <f>IFERROR(parse!J133,"")</f>
        <v>197</v>
      </c>
      <c r="K133" s="6" t="str">
        <f>IFERROR(parse!K133,"")</f>
        <v xml:space="preserve">פריקה וטעינה רציפה לכלי רכב המוגדרים ברשיונם "משא", "מסחרי", ו- "אחוד" בלבד בימי א' עד ו' מ- 08:00 עד 12:00 רכב חונה בניגוד לחוק יגרר ביתר השעות מותרת החניה לכל סוגי הרכב </v>
      </c>
      <c r="L133" s="6" t="str">
        <f>IFERROR(parse!L133,"")</f>
        <v/>
      </c>
      <c r="M133" s="6" t="str">
        <f>IFERROR(parse!M133,"")</f>
        <v/>
      </c>
      <c r="N133" s="6" t="str">
        <f>IFERROR(parse!N133,"")</f>
        <v/>
      </c>
      <c r="O133" s="6" t="str">
        <f>IFERROR(parse!O133,"")</f>
        <v/>
      </c>
      <c r="P133" s="6" t="str">
        <f>IFERROR(parse!P133,"")</f>
        <v/>
      </c>
      <c r="Q133" s="6">
        <f>IFERROR(parse!Q133,"")</f>
        <v>171</v>
      </c>
      <c r="R133" s="6" t="str">
        <f>IFERROR(parse!R133,"")</f>
        <v/>
      </c>
      <c r="S133" s="6" t="str">
        <f>IFERROR(parse!S133,"")</f>
        <v/>
      </c>
      <c r="T133" s="6" t="str">
        <f>IFERROR(parse!T133,"")</f>
        <v/>
      </c>
      <c r="U133" s="6" t="str">
        <f>IFERROR(parse!U133,"")</f>
        <v/>
      </c>
      <c r="V133" s="6" t="str">
        <f>IFERROR(parse!V133,"")</f>
        <v/>
      </c>
      <c r="W133" s="6">
        <f>IFERROR(parse!W133,"")</f>
        <v>82</v>
      </c>
      <c r="X133" s="6">
        <f>IFERROR(parse!X133,"")</f>
        <v>96</v>
      </c>
      <c r="Y133" s="6" t="str">
        <f>IFERROR(parse!Y133,"")</f>
        <v>08:00</v>
      </c>
      <c r="Z133" s="6">
        <f>IFERROR(parse!Z133,"")</f>
        <v>105</v>
      </c>
      <c r="AA133" s="6" t="str">
        <f>IFERROR(parse!AA133,"")</f>
        <v>12:00</v>
      </c>
      <c r="AB133" s="6">
        <f>IFERROR(parse!AB133,"")</f>
        <v>171</v>
      </c>
      <c r="AC133" s="6" t="str">
        <f>IFERROR(parse!AC133,"")</f>
        <v xml:space="preserve">00 רכב חונה בניגוד לחוק יגרר ביתר השעות מותרת החניה לכל סוגי הרכב </v>
      </c>
      <c r="AD133" s="6" t="str">
        <f>IFERROR(parse!AD133,"")</f>
        <v/>
      </c>
      <c r="AE133" s="6" t="str">
        <f>IFERROR(parse!AE133,"")</f>
        <v/>
      </c>
      <c r="AF133" s="6" t="str">
        <f>IFERROR(parse!AF133,"")</f>
        <v/>
      </c>
      <c r="AG133" s="6" t="str">
        <f>IFERROR(parse!AG133,"")</f>
        <v/>
      </c>
      <c r="AH133" s="6">
        <f>IFERROR(parse!AH133,"")</f>
        <v>0</v>
      </c>
      <c r="AI133" s="6">
        <f>IFERROR(parse!AI133,"")</f>
        <v>169</v>
      </c>
      <c r="AJ133" s="6" t="str">
        <f>IFERROR(parse!AJ133,"")</f>
        <v xml:space="preserve">ב </v>
      </c>
      <c r="AK133" s="6" t="str">
        <f>IFERROR(parse!AK133,"")</f>
        <v/>
      </c>
      <c r="AL133" s="6" t="str">
        <f>IFERROR(parse!AL133,"")</f>
        <v/>
      </c>
      <c r="AM133" s="6" t="str">
        <f>IFERROR(parse!AM133,"")</f>
        <v/>
      </c>
      <c r="AN133" s="6" t="str">
        <f>IFERROR(parse!AN133,"")</f>
        <v/>
      </c>
      <c r="AO133" s="6" t="str">
        <f>IFERROR(parse!AO133,"")</f>
        <v/>
      </c>
      <c r="AP133" s="6">
        <f>IFERROR(parse!AP133,"")</f>
        <v>2</v>
      </c>
      <c r="AQ133" s="6" t="str">
        <f>IFERROR(parse!AQ133,"")</f>
        <v/>
      </c>
      <c r="AR133" s="6" t="str">
        <f>IFERROR(parse!AR133,"")</f>
        <v/>
      </c>
      <c r="AS133" s="6" t="str">
        <f>IFERROR(parse!AS133,"")</f>
        <v/>
      </c>
      <c r="AT133" s="6" t="str">
        <f>IFERROR(parse!AT133,"")</f>
        <v/>
      </c>
      <c r="AU133" s="6" t="str">
        <f>IFERROR(parse!AU133,"")</f>
        <v/>
      </c>
      <c r="AV133" s="12">
        <f>IFERROR(VLOOKUP(K133,'prika 24h list'!A:B,2,FALSE),0)</f>
        <v>0</v>
      </c>
    </row>
    <row r="134" spans="1:48" ht="28.8" x14ac:dyDescent="0.3">
      <c r="A134" s="1" t="s">
        <v>134</v>
      </c>
      <c r="B134" s="1">
        <v>2069874</v>
      </c>
      <c r="C134" s="16" t="s">
        <v>772</v>
      </c>
      <c r="D134" s="6">
        <f t="shared" si="8"/>
        <v>11</v>
      </c>
      <c r="E134" s="6" t="str">
        <f t="shared" si="9"/>
        <v>__ 10</v>
      </c>
      <c r="F134" s="6">
        <f t="shared" si="10"/>
        <v>3</v>
      </c>
      <c r="G134" s="6">
        <f t="shared" si="11"/>
        <v>5</v>
      </c>
      <c r="H134" s="14">
        <f>IFERROR(parse!H134,"")</f>
        <v>10</v>
      </c>
      <c r="I134" s="6" t="str">
        <f>IFERROR(parse!I134,"")</f>
        <v/>
      </c>
      <c r="J134" s="6">
        <f>IFERROR(parse!J134,"")</f>
        <v>68</v>
      </c>
      <c r="K134" s="6" t="str">
        <f>IFERROR(parse!K134,"")</f>
        <v/>
      </c>
      <c r="L134" s="6" t="str">
        <f>IFERROR(parse!L134,"")</f>
        <v/>
      </c>
      <c r="M134" s="6" t="str">
        <f>IFERROR(parse!M134,"")</f>
        <v/>
      </c>
      <c r="N134" s="6" t="str">
        <f>IFERROR(parse!N134,"")</f>
        <v/>
      </c>
      <c r="O134" s="6" t="str">
        <f>IFERROR(parse!O134,"")</f>
        <v/>
      </c>
      <c r="P134" s="6" t="str">
        <f>IFERROR(parse!P134,"")</f>
        <v/>
      </c>
      <c r="Q134" s="6" t="str">
        <f>IFERROR(parse!Q134,"")</f>
        <v/>
      </c>
      <c r="R134" s="6" t="str">
        <f>IFERROR(parse!R134,"")</f>
        <v/>
      </c>
      <c r="S134" s="6" t="str">
        <f>IFERROR(parse!S134,"")</f>
        <v/>
      </c>
      <c r="T134" s="6" t="str">
        <f>IFERROR(parse!T134,"")</f>
        <v/>
      </c>
      <c r="U134" s="6" t="str">
        <f>IFERROR(parse!U134,"")</f>
        <v/>
      </c>
      <c r="V134" s="6" t="str">
        <f>IFERROR(parse!V134,"")</f>
        <v/>
      </c>
      <c r="W134" s="6" t="str">
        <f>IFERROR(parse!W134,"")</f>
        <v/>
      </c>
      <c r="X134" s="6" t="str">
        <f>IFERROR(parse!X134,"")</f>
        <v/>
      </c>
      <c r="Y134" s="6" t="str">
        <f>IFERROR(parse!Y134,"")</f>
        <v/>
      </c>
      <c r="Z134" s="6" t="str">
        <f>IFERROR(parse!Z134,"")</f>
        <v/>
      </c>
      <c r="AA134" s="6" t="str">
        <f>IFERROR(parse!AA134,"")</f>
        <v/>
      </c>
      <c r="AB134" s="6" t="str">
        <f>IFERROR(parse!AB134,"")</f>
        <v/>
      </c>
      <c r="AC134" s="6" t="str">
        <f>IFERROR(parse!AC134,"")</f>
        <v/>
      </c>
      <c r="AD134" s="6" t="str">
        <f>IFERROR(parse!AD134,"")</f>
        <v/>
      </c>
      <c r="AE134" s="6" t="str">
        <f>IFERROR(parse!AE134,"")</f>
        <v/>
      </c>
      <c r="AF134" s="6" t="str">
        <f>IFERROR(parse!AF134,"")</f>
        <v/>
      </c>
      <c r="AG134" s="6" t="str">
        <f>IFERROR(parse!AG134,"")</f>
        <v/>
      </c>
      <c r="AH134" s="6">
        <f>IFERROR(parse!AH134,"")</f>
        <v>0</v>
      </c>
      <c r="AI134" s="6">
        <f>IFERROR(parse!AI134,"")</f>
        <v>0</v>
      </c>
      <c r="AJ134" s="6" t="str">
        <f>IFERROR(parse!AJ134,"")</f>
        <v/>
      </c>
      <c r="AK134" s="6" t="str">
        <f>IFERROR(parse!AK134,"")</f>
        <v/>
      </c>
      <c r="AL134" s="6" t="str">
        <f>IFERROR(parse!AL134,"")</f>
        <v/>
      </c>
      <c r="AM134" s="6" t="str">
        <f>IFERROR(parse!AM134,"")</f>
        <v/>
      </c>
      <c r="AN134" s="6" t="str">
        <f>IFERROR(parse!AN134,"")</f>
        <v/>
      </c>
      <c r="AO134" s="6" t="str">
        <f>IFERROR(parse!AO134,"")</f>
        <v/>
      </c>
      <c r="AP134" s="6" t="str">
        <f>IFERROR(parse!AP134,"")</f>
        <v/>
      </c>
      <c r="AQ134" s="6" t="str">
        <f>IFERROR(parse!AQ134,"")</f>
        <v/>
      </c>
      <c r="AR134" s="6" t="str">
        <f>IFERROR(parse!AR134,"")</f>
        <v/>
      </c>
      <c r="AS134" s="6" t="str">
        <f>IFERROR(parse!AS134,"")</f>
        <v/>
      </c>
      <c r="AT134" s="6" t="str">
        <f>IFERROR(parse!AT134,"")</f>
        <v/>
      </c>
      <c r="AU134" s="6" t="str">
        <f>IFERROR(parse!AU134,"")</f>
        <v/>
      </c>
      <c r="AV134" s="12">
        <f>IFERROR(VLOOKUP(K134,'prika 24h list'!A:B,2,FALSE),0)</f>
        <v>0</v>
      </c>
    </row>
    <row r="135" spans="1:48" ht="28.8" x14ac:dyDescent="0.3">
      <c r="A135" s="1" t="s">
        <v>135</v>
      </c>
      <c r="B135" s="1">
        <v>2069887</v>
      </c>
      <c r="C135" s="16" t="s">
        <v>773</v>
      </c>
      <c r="D135" s="6" t="e">
        <f t="shared" si="8"/>
        <v>#VALUE!</v>
      </c>
      <c r="E135" s="6" t="e">
        <f t="shared" si="9"/>
        <v>#VALUE!</v>
      </c>
      <c r="F135" s="6" t="e">
        <f t="shared" si="10"/>
        <v>#VALUE!</v>
      </c>
      <c r="G135" s="6" t="e">
        <f t="shared" si="11"/>
        <v>#VALUE!</v>
      </c>
      <c r="H135" s="14" t="str">
        <f>IFERROR(parse!H135,"")</f>
        <v/>
      </c>
      <c r="I135" s="6">
        <f>IFERROR(parse!I135,"")</f>
        <v>42</v>
      </c>
      <c r="J135" s="6">
        <f>IFERROR(parse!J135,"")</f>
        <v>79</v>
      </c>
      <c r="K135" s="6" t="str">
        <f>IFERROR(parse!K135,"")</f>
        <v xml:space="preserve">פריקה וטעינה בלבד משעה 06:00 עד 09:45 </v>
      </c>
      <c r="L135" s="6" t="str">
        <f>IFERROR(parse!L135,"")</f>
        <v/>
      </c>
      <c r="M135" s="6" t="str">
        <f>IFERROR(parse!M135,"")</f>
        <v/>
      </c>
      <c r="N135" s="6" t="str">
        <f>IFERROR(parse!N135,"")</f>
        <v/>
      </c>
      <c r="O135" s="6" t="str">
        <f>IFERROR(parse!O135,"")</f>
        <v/>
      </c>
      <c r="P135" s="6" t="str">
        <f>IFERROR(parse!P135,"")</f>
        <v/>
      </c>
      <c r="Q135" s="6">
        <f>IFERROR(parse!Q135,"")</f>
        <v>38</v>
      </c>
      <c r="R135" s="6" t="str">
        <f>IFERROR(parse!R135,"")</f>
        <v/>
      </c>
      <c r="S135" s="6" t="str">
        <f>IFERROR(parse!S135,"")</f>
        <v/>
      </c>
      <c r="T135" s="6" t="str">
        <f>IFERROR(parse!T135,"")</f>
        <v/>
      </c>
      <c r="U135" s="6" t="str">
        <f>IFERROR(parse!U135,"")</f>
        <v/>
      </c>
      <c r="V135" s="6" t="str">
        <f>IFERROR(parse!V135,"")</f>
        <v/>
      </c>
      <c r="W135" s="6" t="str">
        <f>IFERROR(parse!W135,"")</f>
        <v/>
      </c>
      <c r="X135" s="6" t="str">
        <f>IFERROR(parse!X135,"")</f>
        <v/>
      </c>
      <c r="Y135" s="6" t="str">
        <f>IFERROR(parse!Y135,"")</f>
        <v/>
      </c>
      <c r="Z135" s="6" t="str">
        <f>IFERROR(parse!Z135,"")</f>
        <v/>
      </c>
      <c r="AA135" s="6" t="str">
        <f>IFERROR(parse!AA135,"")</f>
        <v/>
      </c>
      <c r="AB135" s="6">
        <f>IFERROR(parse!AB135,"")</f>
        <v>38</v>
      </c>
      <c r="AC135" s="6" t="str">
        <f>IFERROR(parse!AC135,"")</f>
        <v/>
      </c>
      <c r="AD135" s="6" t="str">
        <f>IFERROR(parse!AD135,"")</f>
        <v/>
      </c>
      <c r="AE135" s="6" t="str">
        <f>IFERROR(parse!AE135,"")</f>
        <v/>
      </c>
      <c r="AF135" s="6" t="str">
        <f>IFERROR(parse!AF135,"")</f>
        <v/>
      </c>
      <c r="AG135" s="6" t="str">
        <f>IFERROR(parse!AG135,"")</f>
        <v/>
      </c>
      <c r="AH135" s="6">
        <f>IFERROR(parse!AH135,"")</f>
        <v>0</v>
      </c>
      <c r="AI135" s="6">
        <f>IFERROR(parse!AI135,"")</f>
        <v>36</v>
      </c>
      <c r="AJ135" s="6" t="str">
        <f>IFERROR(parse!AJ135,"")</f>
        <v xml:space="preserve">5 </v>
      </c>
      <c r="AK135" s="6" t="str">
        <f>IFERROR(parse!AK135,"")</f>
        <v/>
      </c>
      <c r="AL135" s="6" t="str">
        <f>IFERROR(parse!AL135,"")</f>
        <v/>
      </c>
      <c r="AM135" s="6" t="str">
        <f>IFERROR(parse!AM135,"")</f>
        <v/>
      </c>
      <c r="AN135" s="6" t="str">
        <f>IFERROR(parse!AN135,"")</f>
        <v/>
      </c>
      <c r="AO135" s="6" t="str">
        <f>IFERROR(parse!AO135,"")</f>
        <v/>
      </c>
      <c r="AP135" s="6">
        <f>IFERROR(parse!AP135,"")</f>
        <v>2</v>
      </c>
      <c r="AQ135" s="6" t="str">
        <f>IFERROR(parse!AQ135,"")</f>
        <v/>
      </c>
      <c r="AR135" s="6" t="str">
        <f>IFERROR(parse!AR135,"")</f>
        <v/>
      </c>
      <c r="AS135" s="6" t="str">
        <f>IFERROR(parse!AS135,"")</f>
        <v/>
      </c>
      <c r="AT135" s="6" t="str">
        <f>IFERROR(parse!AT135,"")</f>
        <v/>
      </c>
      <c r="AU135" s="6" t="str">
        <f>IFERROR(parse!AU135,"")</f>
        <v/>
      </c>
      <c r="AV135" s="12">
        <f>IFERROR(VLOOKUP(K135,'prika 24h list'!A:B,2,FALSE),0)</f>
        <v>0</v>
      </c>
    </row>
    <row r="136" spans="1:48" ht="43.2" x14ac:dyDescent="0.3">
      <c r="A136" s="1" t="s">
        <v>136</v>
      </c>
      <c r="B136" s="1">
        <v>2069945</v>
      </c>
      <c r="C136" s="16" t="s">
        <v>754</v>
      </c>
      <c r="D136" s="6" t="e">
        <f t="shared" si="8"/>
        <v>#VALUE!</v>
      </c>
      <c r="E136" s="6" t="e">
        <f t="shared" si="9"/>
        <v>#VALUE!</v>
      </c>
      <c r="F136" s="6" t="e">
        <f t="shared" si="10"/>
        <v>#VALUE!</v>
      </c>
      <c r="G136" s="6" t="e">
        <f t="shared" si="11"/>
        <v>#VALUE!</v>
      </c>
      <c r="H136" s="14" t="str">
        <f>IFERROR(parse!H136,"")</f>
        <v/>
      </c>
      <c r="I136" s="6">
        <f>IFERROR(parse!I136,"")</f>
        <v>75</v>
      </c>
      <c r="J136" s="6">
        <f>IFERROR(parse!J136,"")</f>
        <v>123</v>
      </c>
      <c r="K136" s="6" t="str">
        <f>IFERROR(parse!K136,"")</f>
        <v xml:space="preserve">פריקה וטעינה מותרת לרכב עד 4 טון מ-06:00 עד 9:45 </v>
      </c>
      <c r="L136" s="6" t="str">
        <f>IFERROR(parse!L136,"")</f>
        <v/>
      </c>
      <c r="M136" s="6" t="str">
        <f>IFERROR(parse!M136,"")</f>
        <v/>
      </c>
      <c r="N136" s="6" t="str">
        <f>IFERROR(parse!N136,"")</f>
        <v/>
      </c>
      <c r="O136" s="6" t="str">
        <f>IFERROR(parse!O136,"")</f>
        <v/>
      </c>
      <c r="P136" s="6" t="str">
        <f>IFERROR(parse!P136,"")</f>
        <v/>
      </c>
      <c r="Q136" s="6">
        <f>IFERROR(parse!Q136,"")</f>
        <v>49</v>
      </c>
      <c r="R136" s="6" t="str">
        <f>IFERROR(parse!R136,"")</f>
        <v/>
      </c>
      <c r="S136" s="6" t="str">
        <f>IFERROR(parse!S136,"")</f>
        <v/>
      </c>
      <c r="T136" s="6" t="str">
        <f>IFERROR(parse!T136,"")</f>
        <v/>
      </c>
      <c r="U136" s="6" t="str">
        <f>IFERROR(parse!U136,"")</f>
        <v/>
      </c>
      <c r="V136" s="6" t="str">
        <f>IFERROR(parse!V136,"")</f>
        <v/>
      </c>
      <c r="W136" s="6" t="str">
        <f>IFERROR(parse!W136,"")</f>
        <v/>
      </c>
      <c r="X136" s="6" t="str">
        <f>IFERROR(parse!X136,"")</f>
        <v/>
      </c>
      <c r="Y136" s="6" t="str">
        <f>IFERROR(parse!Y136,"")</f>
        <v/>
      </c>
      <c r="Z136" s="6" t="str">
        <f>IFERROR(parse!Z136,"")</f>
        <v/>
      </c>
      <c r="AA136" s="6" t="str">
        <f>IFERROR(parse!AA136,"")</f>
        <v/>
      </c>
      <c r="AB136" s="6">
        <f>IFERROR(parse!AB136,"")</f>
        <v>49</v>
      </c>
      <c r="AC136" s="6" t="str">
        <f>IFERROR(parse!AC136,"")</f>
        <v/>
      </c>
      <c r="AD136" s="6" t="str">
        <f>IFERROR(parse!AD136,"")</f>
        <v/>
      </c>
      <c r="AE136" s="6" t="str">
        <f>IFERROR(parse!AE136,"")</f>
        <v/>
      </c>
      <c r="AF136" s="6" t="str">
        <f>IFERROR(parse!AF136,"")</f>
        <v/>
      </c>
      <c r="AG136" s="6" t="str">
        <f>IFERROR(parse!AG136,"")</f>
        <v/>
      </c>
      <c r="AH136" s="6">
        <f>IFERROR(parse!AH136,"")</f>
        <v>0</v>
      </c>
      <c r="AI136" s="6">
        <f>IFERROR(parse!AI136,"")</f>
        <v>47</v>
      </c>
      <c r="AJ136" s="6" t="str">
        <f>IFERROR(parse!AJ136,"")</f>
        <v xml:space="preserve">5 </v>
      </c>
      <c r="AK136" s="6" t="str">
        <f>IFERROR(parse!AK136,"")</f>
        <v/>
      </c>
      <c r="AL136" s="6" t="str">
        <f>IFERROR(parse!AL136,"")</f>
        <v/>
      </c>
      <c r="AM136" s="6" t="str">
        <f>IFERROR(parse!AM136,"")</f>
        <v/>
      </c>
      <c r="AN136" s="6" t="str">
        <f>IFERROR(parse!AN136,"")</f>
        <v/>
      </c>
      <c r="AO136" s="6" t="str">
        <f>IFERROR(parse!AO136,"")</f>
        <v/>
      </c>
      <c r="AP136" s="6">
        <f>IFERROR(parse!AP136,"")</f>
        <v>2</v>
      </c>
      <c r="AQ136" s="6" t="str">
        <f>IFERROR(parse!AQ136,"")</f>
        <v/>
      </c>
      <c r="AR136" s="6" t="str">
        <f>IFERROR(parse!AR136,"")</f>
        <v/>
      </c>
      <c r="AS136" s="6" t="str">
        <f>IFERROR(parse!AS136,"")</f>
        <v/>
      </c>
      <c r="AT136" s="6" t="str">
        <f>IFERROR(parse!AT136,"")</f>
        <v/>
      </c>
      <c r="AU136" s="6" t="str">
        <f>IFERROR(parse!AU136,"")</f>
        <v/>
      </c>
      <c r="AV136" s="12">
        <f>IFERROR(VLOOKUP(K136,'prika 24h list'!A:B,2,FALSE),0)</f>
        <v>0</v>
      </c>
    </row>
    <row r="137" spans="1:48" x14ac:dyDescent="0.3">
      <c r="A137" s="1" t="s">
        <v>137</v>
      </c>
      <c r="B137" s="1">
        <v>2071919</v>
      </c>
      <c r="C137" s="16" t="s">
        <v>774</v>
      </c>
      <c r="D137" s="6" t="e">
        <f t="shared" si="8"/>
        <v>#VALUE!</v>
      </c>
      <c r="E137" s="6" t="e">
        <f t="shared" si="9"/>
        <v>#VALUE!</v>
      </c>
      <c r="F137" s="6" t="e">
        <f t="shared" si="10"/>
        <v>#VALUE!</v>
      </c>
      <c r="G137" s="6" t="e">
        <f t="shared" si="11"/>
        <v>#VALUE!</v>
      </c>
      <c r="H137" s="14" t="str">
        <f>IFERROR(parse!H137,"")</f>
        <v/>
      </c>
      <c r="I137" s="6">
        <f>IFERROR(parse!I137,"")</f>
        <v>33</v>
      </c>
      <c r="J137" s="6">
        <f>IFERROR(parse!J137,"")</f>
        <v>50</v>
      </c>
      <c r="K137" s="6" t="str">
        <f>IFERROR(parse!K137,"")</f>
        <v>פריקה וטעינה מותרת</v>
      </c>
      <c r="L137" s="6" t="str">
        <f>IFERROR(parse!L137,"")</f>
        <v/>
      </c>
      <c r="M137" s="6" t="str">
        <f>IFERROR(parse!M137,"")</f>
        <v/>
      </c>
      <c r="N137" s="6" t="str">
        <f>IFERROR(parse!N137,"")</f>
        <v/>
      </c>
      <c r="O137" s="6" t="str">
        <f>IFERROR(parse!O137,"")</f>
        <v/>
      </c>
      <c r="P137" s="6" t="str">
        <f>IFERROR(parse!P137,"")</f>
        <v/>
      </c>
      <c r="Q137" s="6">
        <f>IFERROR(parse!Q137,"")</f>
        <v>18</v>
      </c>
      <c r="R137" s="6" t="str">
        <f>IFERROR(parse!R137,"")</f>
        <v/>
      </c>
      <c r="S137" s="6" t="str">
        <f>IFERROR(parse!S137,"")</f>
        <v/>
      </c>
      <c r="T137" s="6" t="str">
        <f>IFERROR(parse!T137,"")</f>
        <v/>
      </c>
      <c r="U137" s="6" t="str">
        <f>IFERROR(parse!U137,"")</f>
        <v/>
      </c>
      <c r="V137" s="6" t="str">
        <f>IFERROR(parse!V137,"")</f>
        <v/>
      </c>
      <c r="W137" s="6" t="str">
        <f>IFERROR(parse!W137,"")</f>
        <v/>
      </c>
      <c r="X137" s="6" t="str">
        <f>IFERROR(parse!X137,"")</f>
        <v/>
      </c>
      <c r="Y137" s="6" t="str">
        <f>IFERROR(parse!Y137,"")</f>
        <v/>
      </c>
      <c r="Z137" s="6" t="str">
        <f>IFERROR(parse!Z137,"")</f>
        <v/>
      </c>
      <c r="AA137" s="6" t="str">
        <f>IFERROR(parse!AA137,"")</f>
        <v/>
      </c>
      <c r="AB137" s="6">
        <f>IFERROR(parse!AB137,"")</f>
        <v>18</v>
      </c>
      <c r="AC137" s="6" t="str">
        <f>IFERROR(parse!AC137,"")</f>
        <v/>
      </c>
      <c r="AD137" s="6" t="str">
        <f>IFERROR(parse!AD137,"")</f>
        <v/>
      </c>
      <c r="AE137" s="6" t="str">
        <f>IFERROR(parse!AE137,"")</f>
        <v/>
      </c>
      <c r="AF137" s="6" t="str">
        <f>IFERROR(parse!AF137,"")</f>
        <v/>
      </c>
      <c r="AG137" s="6" t="str">
        <f>IFERROR(parse!AG137,"")</f>
        <v/>
      </c>
      <c r="AH137" s="6">
        <f>IFERROR(parse!AH137,"")</f>
        <v>0</v>
      </c>
      <c r="AI137" s="6">
        <f>IFERROR(parse!AI137,"")</f>
        <v>16</v>
      </c>
      <c r="AJ137" s="6" t="str">
        <f>IFERROR(parse!AJ137,"")</f>
        <v>רת</v>
      </c>
      <c r="AK137" s="6" t="str">
        <f>IFERROR(parse!AK137,"")</f>
        <v/>
      </c>
      <c r="AL137" s="6" t="str">
        <f>IFERROR(parse!AL137,"")</f>
        <v/>
      </c>
      <c r="AM137" s="6" t="str">
        <f>IFERROR(parse!AM137,"")</f>
        <v/>
      </c>
      <c r="AN137" s="6" t="str">
        <f>IFERROR(parse!AN137,"")</f>
        <v/>
      </c>
      <c r="AO137" s="6" t="str">
        <f>IFERROR(parse!AO137,"")</f>
        <v/>
      </c>
      <c r="AP137" s="6">
        <f>IFERROR(parse!AP137,"")</f>
        <v>2</v>
      </c>
      <c r="AQ137" s="6" t="str">
        <f>IFERROR(parse!AQ137,"")</f>
        <v/>
      </c>
      <c r="AR137" s="6" t="str">
        <f>IFERROR(parse!AR137,"")</f>
        <v/>
      </c>
      <c r="AS137" s="6" t="str">
        <f>IFERROR(parse!AS137,"")</f>
        <v/>
      </c>
      <c r="AT137" s="6" t="str">
        <f>IFERROR(parse!AT137,"")</f>
        <v/>
      </c>
      <c r="AU137" s="6" t="str">
        <f>IFERROR(parse!AU137,"")</f>
        <v/>
      </c>
      <c r="AV137" s="12">
        <f>IFERROR(VLOOKUP(K137,'prika 24h list'!A:B,2,FALSE),0)</f>
        <v>24</v>
      </c>
    </row>
    <row r="138" spans="1:48" ht="72" x14ac:dyDescent="0.3">
      <c r="A138" s="1" t="s">
        <v>138</v>
      </c>
      <c r="B138" s="1">
        <v>2073916</v>
      </c>
      <c r="C138" s="16" t="s">
        <v>775</v>
      </c>
      <c r="D138" s="6">
        <f t="shared" si="8"/>
        <v>17</v>
      </c>
      <c r="E138" s="6" t="str">
        <f t="shared" si="9"/>
        <v>קף 12</v>
      </c>
      <c r="F138" s="6">
        <f t="shared" si="10"/>
        <v>3</v>
      </c>
      <c r="G138" s="6">
        <f t="shared" si="11"/>
        <v>5</v>
      </c>
      <c r="H138" s="14">
        <f>IFERROR(parse!H138,"")</f>
        <v>12</v>
      </c>
      <c r="I138" s="6">
        <f>IFERROR(parse!I138,"")</f>
        <v>27</v>
      </c>
      <c r="J138" s="6">
        <f>IFERROR(parse!J138,"")</f>
        <v>228</v>
      </c>
      <c r="K138" s="6" t="str">
        <f>IFERROR(parse!K138,"")</f>
        <v xml:space="preserve">פריקה וטעינה רציפה לכלי רכב המוגדרים ברשיונם "משא", "מסחרי" ו "אחוד" בלבד בימי א-ה מ- 09:00 עד 15:00 ו' וערבי חג מ- 09:00 עד 13:00 רכב החונה בניגוד לחוק יגרר ביתר הימים והשעות מותרת החניה לכל סוגי הרכב </v>
      </c>
      <c r="L138" s="6" t="str">
        <f>IFERROR(parse!L138,"")</f>
        <v/>
      </c>
      <c r="M138" s="6" t="str">
        <f>IFERROR(parse!M138,"")</f>
        <v/>
      </c>
      <c r="N138" s="6" t="str">
        <f>IFERROR(parse!N138,"")</f>
        <v/>
      </c>
      <c r="O138" s="6" t="str">
        <f>IFERROR(parse!O138,"")</f>
        <v/>
      </c>
      <c r="P138" s="6" t="str">
        <f>IFERROR(parse!P138,"")</f>
        <v/>
      </c>
      <c r="Q138" s="6">
        <f>IFERROR(parse!Q138,"")</f>
        <v>202</v>
      </c>
      <c r="R138" s="6" t="str">
        <f>IFERROR(parse!R138,"")</f>
        <v/>
      </c>
      <c r="S138" s="6" t="str">
        <f>IFERROR(parse!S138,"")</f>
        <v/>
      </c>
      <c r="T138" s="6" t="str">
        <f>IFERROR(parse!T138,"")</f>
        <v/>
      </c>
      <c r="U138" s="6" t="str">
        <f>IFERROR(parse!U138,"")</f>
        <v/>
      </c>
      <c r="V138" s="6" t="str">
        <f>IFERROR(parse!V138,"")</f>
        <v/>
      </c>
      <c r="W138" s="6" t="str">
        <f>IFERROR(parse!W138,"")</f>
        <v/>
      </c>
      <c r="X138" s="6" t="str">
        <f>IFERROR(parse!X138,"")</f>
        <v/>
      </c>
      <c r="Y138" s="6" t="str">
        <f>IFERROR(parse!Y138,"")</f>
        <v/>
      </c>
      <c r="Z138" s="6" t="str">
        <f>IFERROR(parse!Z138,"")</f>
        <v/>
      </c>
      <c r="AA138" s="6" t="str">
        <f>IFERROR(parse!AA138,"")</f>
        <v/>
      </c>
      <c r="AB138" s="6">
        <f>IFERROR(parse!AB138,"")</f>
        <v>202</v>
      </c>
      <c r="AC138" s="6" t="str">
        <f>IFERROR(parse!AC138,"")</f>
        <v/>
      </c>
      <c r="AD138" s="6" t="str">
        <f>IFERROR(parse!AD138,"")</f>
        <v/>
      </c>
      <c r="AE138" s="6" t="str">
        <f>IFERROR(parse!AE138,"")</f>
        <v/>
      </c>
      <c r="AF138" s="6" t="str">
        <f>IFERROR(parse!AF138,"")</f>
        <v/>
      </c>
      <c r="AG138" s="6" t="str">
        <f>IFERROR(parse!AG138,"")</f>
        <v/>
      </c>
      <c r="AH138" s="6">
        <f>IFERROR(parse!AH138,"")</f>
        <v>0</v>
      </c>
      <c r="AI138" s="6">
        <f>IFERROR(parse!AI138,"")</f>
        <v>200</v>
      </c>
      <c r="AJ138" s="6" t="str">
        <f>IFERROR(parse!AJ138,"")</f>
        <v xml:space="preserve">ב </v>
      </c>
      <c r="AK138" s="6" t="str">
        <f>IFERROR(parse!AK138,"")</f>
        <v/>
      </c>
      <c r="AL138" s="6" t="str">
        <f>IFERROR(parse!AL138,"")</f>
        <v/>
      </c>
      <c r="AM138" s="6" t="str">
        <f>IFERROR(parse!AM138,"")</f>
        <v/>
      </c>
      <c r="AN138" s="6" t="str">
        <f>IFERROR(parse!AN138,"")</f>
        <v/>
      </c>
      <c r="AO138" s="6" t="str">
        <f>IFERROR(parse!AO138,"")</f>
        <v/>
      </c>
      <c r="AP138" s="6">
        <f>IFERROR(parse!AP138,"")</f>
        <v>2</v>
      </c>
      <c r="AQ138" s="6" t="str">
        <f>IFERROR(parse!AQ138,"")</f>
        <v/>
      </c>
      <c r="AR138" s="6" t="str">
        <f>IFERROR(parse!AR138,"")</f>
        <v/>
      </c>
      <c r="AS138" s="6" t="str">
        <f>IFERROR(parse!AS138,"")</f>
        <v/>
      </c>
      <c r="AT138" s="6" t="str">
        <f>IFERROR(parse!AT138,"")</f>
        <v/>
      </c>
      <c r="AU138" s="6" t="str">
        <f>IFERROR(parse!AU138,"")</f>
        <v/>
      </c>
      <c r="AV138" s="12">
        <f>IFERROR(VLOOKUP(K138,'prika 24h list'!A:B,2,FALSE),0)</f>
        <v>0</v>
      </c>
    </row>
    <row r="139" spans="1:48" ht="158.4" x14ac:dyDescent="0.3">
      <c r="A139" s="1" t="s">
        <v>139</v>
      </c>
      <c r="B139" s="1">
        <v>2076386</v>
      </c>
      <c r="C139" s="16" t="s">
        <v>776</v>
      </c>
      <c r="D139" s="6">
        <f t="shared" si="8"/>
        <v>11</v>
      </c>
      <c r="E139" s="6" t="str">
        <f t="shared" si="9"/>
        <v>__ 12</v>
      </c>
      <c r="F139" s="6">
        <f t="shared" si="10"/>
        <v>3</v>
      </c>
      <c r="G139" s="6">
        <f t="shared" si="11"/>
        <v>5</v>
      </c>
      <c r="H139" s="14">
        <f>IFERROR(parse!H139,"")</f>
        <v>12</v>
      </c>
      <c r="I139" s="6">
        <f>IFERROR(parse!I139,"")</f>
        <v>21</v>
      </c>
      <c r="J139" s="6">
        <f>IFERROR(parse!J139,"")</f>
        <v>200</v>
      </c>
      <c r="K139" s="6" t="str">
        <f>IFERROR(parse!K139,"")</f>
        <v xml:space="preserve">פריקה וטעינה רציפה לכלי רכב המוגדרים ברישיונם "מסחרי", "משא" ו-"אחוד" בלבד בימים א' עד ה' משעה 09:00 עד 15:00 רכב חונה בניגוד לחוק יגרר ביתר השעות והימים מותרת החניה לכל סוגי הרכב </v>
      </c>
      <c r="L139" s="6">
        <f>IFERROR(parse!L139,"")</f>
        <v>82</v>
      </c>
      <c r="M139" s="6">
        <f>IFERROR(parse!M139,"")</f>
        <v>98</v>
      </c>
      <c r="N139" s="6" t="str">
        <f>IFERROR(parse!N139,"")</f>
        <v>09:00</v>
      </c>
      <c r="O139" s="6">
        <f>IFERROR(parse!O139,"")</f>
        <v>107</v>
      </c>
      <c r="P139" s="6" t="str">
        <f>IFERROR(parse!P139,"")</f>
        <v>15:00</v>
      </c>
      <c r="Q139" s="6">
        <f>IFERROR(parse!Q139,"")</f>
        <v>180</v>
      </c>
      <c r="R139" s="6" t="str">
        <f>IFERROR(parse!R139,"")</f>
        <v xml:space="preserve">00 רכב חונה בניגוד לחוק יגרר ביתר השעות והימים מותרת החניה לכל סוגי הרכב </v>
      </c>
      <c r="S139" s="6" t="str">
        <f>IFERROR(parse!S139,"")</f>
        <v/>
      </c>
      <c r="T139" s="6" t="str">
        <f>IFERROR(parse!T139,"")</f>
        <v/>
      </c>
      <c r="U139" s="6" t="str">
        <f>IFERROR(parse!U139,"")</f>
        <v/>
      </c>
      <c r="V139" s="6" t="str">
        <f>IFERROR(parse!V139,"")</f>
        <v/>
      </c>
      <c r="W139" s="6" t="str">
        <f>IFERROR(parse!W139,"")</f>
        <v/>
      </c>
      <c r="X139" s="6" t="str">
        <f>IFERROR(parse!X139,"")</f>
        <v/>
      </c>
      <c r="Y139" s="6" t="str">
        <f>IFERROR(parse!Y139,"")</f>
        <v/>
      </c>
      <c r="Z139" s="6" t="str">
        <f>IFERROR(parse!Z139,"")</f>
        <v/>
      </c>
      <c r="AA139" s="6" t="str">
        <f>IFERROR(parse!AA139,"")</f>
        <v/>
      </c>
      <c r="AB139" s="6">
        <f>IFERROR(parse!AB139,"")</f>
        <v>180</v>
      </c>
      <c r="AC139" s="6" t="str">
        <f>IFERROR(parse!AC139,"")</f>
        <v/>
      </c>
      <c r="AD139" s="6" t="str">
        <f>IFERROR(parse!AD139,"")</f>
        <v/>
      </c>
      <c r="AE139" s="6" t="str">
        <f>IFERROR(parse!AE139,"")</f>
        <v/>
      </c>
      <c r="AF139" s="6" t="str">
        <f>IFERROR(parse!AF139,"")</f>
        <v/>
      </c>
      <c r="AG139" s="6" t="str">
        <f>IFERROR(parse!AG139,"")</f>
        <v/>
      </c>
      <c r="AH139" s="6">
        <f>IFERROR(parse!AH139,"")</f>
        <v>0</v>
      </c>
      <c r="AI139" s="6">
        <f>IFERROR(parse!AI139,"")</f>
        <v>178</v>
      </c>
      <c r="AJ139" s="6" t="str">
        <f>IFERROR(parse!AJ139,"")</f>
        <v xml:space="preserve">ב </v>
      </c>
      <c r="AK139" s="6" t="str">
        <f>IFERROR(parse!AK139,"")</f>
        <v/>
      </c>
      <c r="AL139" s="6" t="str">
        <f>IFERROR(parse!AL139,"")</f>
        <v/>
      </c>
      <c r="AM139" s="6" t="str">
        <f>IFERROR(parse!AM139,"")</f>
        <v/>
      </c>
      <c r="AN139" s="6" t="str">
        <f>IFERROR(parse!AN139,"")</f>
        <v/>
      </c>
      <c r="AO139" s="6" t="str">
        <f>IFERROR(parse!AO139,"")</f>
        <v/>
      </c>
      <c r="AP139" s="6">
        <f>IFERROR(parse!AP139,"")</f>
        <v>2</v>
      </c>
      <c r="AQ139" s="6" t="str">
        <f>IFERROR(parse!AQ139,"")</f>
        <v/>
      </c>
      <c r="AR139" s="6" t="str">
        <f>IFERROR(parse!AR139,"")</f>
        <v/>
      </c>
      <c r="AS139" s="6" t="str">
        <f>IFERROR(parse!AS139,"")</f>
        <v/>
      </c>
      <c r="AT139" s="6" t="str">
        <f>IFERROR(parse!AT139,"")</f>
        <v/>
      </c>
      <c r="AU139" s="6" t="str">
        <f>IFERROR(parse!AU139,"")</f>
        <v/>
      </c>
      <c r="AV139" s="12">
        <f>IFERROR(VLOOKUP(K139,'prika 24h list'!A:B,2,FALSE),0)</f>
        <v>0</v>
      </c>
    </row>
    <row r="140" spans="1:48" ht="72" x14ac:dyDescent="0.3">
      <c r="A140" s="1" t="s">
        <v>140</v>
      </c>
      <c r="B140" s="1">
        <v>2076433</v>
      </c>
      <c r="C140" s="16" t="s">
        <v>777</v>
      </c>
      <c r="D140" s="6">
        <f t="shared" si="8"/>
        <v>17</v>
      </c>
      <c r="E140" s="6" t="str">
        <f t="shared" si="9"/>
        <v>קף 11</v>
      </c>
      <c r="F140" s="6">
        <f t="shared" si="10"/>
        <v>3</v>
      </c>
      <c r="G140" s="6">
        <f t="shared" si="11"/>
        <v>5</v>
      </c>
      <c r="H140" s="14">
        <f>IFERROR(parse!H140,"")</f>
        <v>11</v>
      </c>
      <c r="I140" s="6">
        <f>IFERROR(parse!I140,"")</f>
        <v>27</v>
      </c>
      <c r="J140" s="6">
        <f>IFERROR(parse!J140,"")</f>
        <v>225</v>
      </c>
      <c r="K140" s="6" t="str">
        <f>IFERROR(parse!K140,"")</f>
        <v xml:space="preserve">פריקה וטעינה רציפה לכלי רכב המוגדרים ברשיונם "משא", "מסחרי" ו"אחוד" בלבד בימי א-ה מ-08:00 עד 17:00 ו' וערבי חג מ-08:00 עד 13:00 רכב החונה בניגוד לחוק יגרר ביתר הימים והשעות מותרת החניה לכל סוגי הרכב </v>
      </c>
      <c r="L140" s="6" t="str">
        <f>IFERROR(parse!L140,"")</f>
        <v/>
      </c>
      <c r="M140" s="6" t="str">
        <f>IFERROR(parse!M140,"")</f>
        <v/>
      </c>
      <c r="N140" s="6" t="str">
        <f>IFERROR(parse!N140,"")</f>
        <v/>
      </c>
      <c r="O140" s="6" t="str">
        <f>IFERROR(parse!O140,"")</f>
        <v/>
      </c>
      <c r="P140" s="6" t="str">
        <f>IFERROR(parse!P140,"")</f>
        <v/>
      </c>
      <c r="Q140" s="6">
        <f>IFERROR(parse!Q140,"")</f>
        <v>199</v>
      </c>
      <c r="R140" s="6" t="str">
        <f>IFERROR(parse!R140,"")</f>
        <v/>
      </c>
      <c r="S140" s="6" t="str">
        <f>IFERROR(parse!S140,"")</f>
        <v/>
      </c>
      <c r="T140" s="6" t="str">
        <f>IFERROR(parse!T140,"")</f>
        <v/>
      </c>
      <c r="U140" s="6" t="str">
        <f>IFERROR(parse!U140,"")</f>
        <v/>
      </c>
      <c r="V140" s="6" t="str">
        <f>IFERROR(parse!V140,"")</f>
        <v/>
      </c>
      <c r="W140" s="6" t="str">
        <f>IFERROR(parse!W140,"")</f>
        <v/>
      </c>
      <c r="X140" s="6" t="str">
        <f>IFERROR(parse!X140,"")</f>
        <v/>
      </c>
      <c r="Y140" s="6" t="str">
        <f>IFERROR(parse!Y140,"")</f>
        <v/>
      </c>
      <c r="Z140" s="6" t="str">
        <f>IFERROR(parse!Z140,"")</f>
        <v/>
      </c>
      <c r="AA140" s="6" t="str">
        <f>IFERROR(parse!AA140,"")</f>
        <v/>
      </c>
      <c r="AB140" s="6">
        <f>IFERROR(parse!AB140,"")</f>
        <v>199</v>
      </c>
      <c r="AC140" s="6" t="str">
        <f>IFERROR(parse!AC140,"")</f>
        <v/>
      </c>
      <c r="AD140" s="6" t="str">
        <f>IFERROR(parse!AD140,"")</f>
        <v/>
      </c>
      <c r="AE140" s="6" t="str">
        <f>IFERROR(parse!AE140,"")</f>
        <v/>
      </c>
      <c r="AF140" s="6" t="str">
        <f>IFERROR(parse!AF140,"")</f>
        <v/>
      </c>
      <c r="AG140" s="6" t="str">
        <f>IFERROR(parse!AG140,"")</f>
        <v/>
      </c>
      <c r="AH140" s="6">
        <f>IFERROR(parse!AH140,"")</f>
        <v>0</v>
      </c>
      <c r="AI140" s="6">
        <f>IFERROR(parse!AI140,"")</f>
        <v>197</v>
      </c>
      <c r="AJ140" s="6" t="str">
        <f>IFERROR(parse!AJ140,"")</f>
        <v xml:space="preserve">ב </v>
      </c>
      <c r="AK140" s="6" t="str">
        <f>IFERROR(parse!AK140,"")</f>
        <v/>
      </c>
      <c r="AL140" s="6" t="str">
        <f>IFERROR(parse!AL140,"")</f>
        <v/>
      </c>
      <c r="AM140" s="6" t="str">
        <f>IFERROR(parse!AM140,"")</f>
        <v/>
      </c>
      <c r="AN140" s="6" t="str">
        <f>IFERROR(parse!AN140,"")</f>
        <v/>
      </c>
      <c r="AO140" s="6" t="str">
        <f>IFERROR(parse!AO140,"")</f>
        <v/>
      </c>
      <c r="AP140" s="6">
        <f>IFERROR(parse!AP140,"")</f>
        <v>2</v>
      </c>
      <c r="AQ140" s="6" t="str">
        <f>IFERROR(parse!AQ140,"")</f>
        <v/>
      </c>
      <c r="AR140" s="6" t="str">
        <f>IFERROR(parse!AR140,"")</f>
        <v/>
      </c>
      <c r="AS140" s="6" t="str">
        <f>IFERROR(parse!AS140,"")</f>
        <v/>
      </c>
      <c r="AT140" s="6" t="str">
        <f>IFERROR(parse!AT140,"")</f>
        <v/>
      </c>
      <c r="AU140" s="6" t="str">
        <f>IFERROR(parse!AU140,"")</f>
        <v/>
      </c>
      <c r="AV140" s="12">
        <f>IFERROR(VLOOKUP(K140,'prika 24h list'!A:B,2,FALSE),0)</f>
        <v>0</v>
      </c>
    </row>
    <row r="141" spans="1:48" ht="100.8" x14ac:dyDescent="0.3">
      <c r="A141" s="1" t="s">
        <v>141</v>
      </c>
      <c r="B141" s="1">
        <v>2076561</v>
      </c>
      <c r="C141" s="16" t="s">
        <v>778</v>
      </c>
      <c r="D141" s="6">
        <f t="shared" si="8"/>
        <v>17</v>
      </c>
      <c r="E141" s="6" t="str">
        <f t="shared" si="9"/>
        <v>קף 18</v>
      </c>
      <c r="F141" s="6">
        <f t="shared" si="10"/>
        <v>3</v>
      </c>
      <c r="G141" s="6">
        <f t="shared" si="11"/>
        <v>5</v>
      </c>
      <c r="H141" s="14">
        <f>IFERROR(parse!H141,"")</f>
        <v>18</v>
      </c>
      <c r="I141" s="6">
        <f>IFERROR(parse!I141,"")</f>
        <v>21</v>
      </c>
      <c r="J141" s="6">
        <f>IFERROR(parse!J141,"")</f>
        <v>137</v>
      </c>
      <c r="K141" s="6" t="str">
        <f>IFERROR(parse!K141,"")</f>
        <v xml:space="preserve">פריקה וטעינה לרכב בנק ישראל בלבד מותרת בימים א' עד ה' מ – 07:00 עד 17:00 ביתר הימים והשעות החניה מותרת לכל סוגי הרכב </v>
      </c>
      <c r="L141" s="6">
        <f>IFERROR(parse!L141,"")</f>
        <v>46</v>
      </c>
      <c r="M141" s="6">
        <f>IFERROR(parse!M141,"")</f>
        <v>61</v>
      </c>
      <c r="N141" s="6" t="str">
        <f>IFERROR(parse!N141,"")</f>
        <v>07:00</v>
      </c>
      <c r="O141" s="6">
        <f>IFERROR(parse!O141,"")</f>
        <v>70</v>
      </c>
      <c r="P141" s="6" t="str">
        <f>IFERROR(parse!P141,"")</f>
        <v>17:00</v>
      </c>
      <c r="Q141" s="6">
        <f>IFERROR(parse!Q141,"")</f>
        <v>117</v>
      </c>
      <c r="R141" s="6" t="str">
        <f>IFERROR(parse!R141,"")</f>
        <v xml:space="preserve">00 ביתר הימים והשעות החניה מותרת לכל סוגי הרכב </v>
      </c>
      <c r="S141" s="6" t="str">
        <f>IFERROR(parse!S141,"")</f>
        <v/>
      </c>
      <c r="T141" s="6" t="str">
        <f>IFERROR(parse!T141,"")</f>
        <v/>
      </c>
      <c r="U141" s="6" t="str">
        <f>IFERROR(parse!U141,"")</f>
        <v/>
      </c>
      <c r="V141" s="6" t="str">
        <f>IFERROR(parse!V141,"")</f>
        <v/>
      </c>
      <c r="W141" s="6" t="str">
        <f>IFERROR(parse!W141,"")</f>
        <v/>
      </c>
      <c r="X141" s="6" t="str">
        <f>IFERROR(parse!X141,"")</f>
        <v/>
      </c>
      <c r="Y141" s="6" t="str">
        <f>IFERROR(parse!Y141,"")</f>
        <v/>
      </c>
      <c r="Z141" s="6" t="str">
        <f>IFERROR(parse!Z141,"")</f>
        <v/>
      </c>
      <c r="AA141" s="6" t="str">
        <f>IFERROR(parse!AA141,"")</f>
        <v/>
      </c>
      <c r="AB141" s="6">
        <f>IFERROR(parse!AB141,"")</f>
        <v>117</v>
      </c>
      <c r="AC141" s="6" t="str">
        <f>IFERROR(parse!AC141,"")</f>
        <v/>
      </c>
      <c r="AD141" s="6" t="str">
        <f>IFERROR(parse!AD141,"")</f>
        <v/>
      </c>
      <c r="AE141" s="6" t="str">
        <f>IFERROR(parse!AE141,"")</f>
        <v/>
      </c>
      <c r="AF141" s="6" t="str">
        <f>IFERROR(parse!AF141,"")</f>
        <v/>
      </c>
      <c r="AG141" s="6" t="str">
        <f>IFERROR(parse!AG141,"")</f>
        <v/>
      </c>
      <c r="AH141" s="6">
        <f>IFERROR(parse!AH141,"")</f>
        <v>0</v>
      </c>
      <c r="AI141" s="6">
        <f>IFERROR(parse!AI141,"")</f>
        <v>115</v>
      </c>
      <c r="AJ141" s="6" t="str">
        <f>IFERROR(parse!AJ141,"")</f>
        <v xml:space="preserve">ב </v>
      </c>
      <c r="AK141" s="6" t="str">
        <f>IFERROR(parse!AK141,"")</f>
        <v/>
      </c>
      <c r="AL141" s="6" t="str">
        <f>IFERROR(parse!AL141,"")</f>
        <v/>
      </c>
      <c r="AM141" s="6" t="str">
        <f>IFERROR(parse!AM141,"")</f>
        <v/>
      </c>
      <c r="AN141" s="6" t="str">
        <f>IFERROR(parse!AN141,"")</f>
        <v/>
      </c>
      <c r="AO141" s="6" t="str">
        <f>IFERROR(parse!AO141,"")</f>
        <v/>
      </c>
      <c r="AP141" s="6">
        <f>IFERROR(parse!AP141,"")</f>
        <v>2</v>
      </c>
      <c r="AQ141" s="6" t="str">
        <f>IFERROR(parse!AQ141,"")</f>
        <v/>
      </c>
      <c r="AR141" s="6" t="str">
        <f>IFERROR(parse!AR141,"")</f>
        <v/>
      </c>
      <c r="AS141" s="6" t="str">
        <f>IFERROR(parse!AS141,"")</f>
        <v/>
      </c>
      <c r="AT141" s="6" t="str">
        <f>IFERROR(parse!AT141,"")</f>
        <v/>
      </c>
      <c r="AU141" s="6" t="str">
        <f>IFERROR(parse!AU141,"")</f>
        <v/>
      </c>
      <c r="AV141" s="12">
        <f>IFERROR(VLOOKUP(K141,'prika 24h list'!A:B,2,FALSE),0)</f>
        <v>0</v>
      </c>
    </row>
    <row r="142" spans="1:48" ht="28.8" x14ac:dyDescent="0.3">
      <c r="A142" s="1" t="s">
        <v>142</v>
      </c>
      <c r="B142" s="1">
        <v>2076976</v>
      </c>
      <c r="C142" s="16" t="s">
        <v>779</v>
      </c>
      <c r="D142" s="6" t="e">
        <f t="shared" si="8"/>
        <v>#VALUE!</v>
      </c>
      <c r="E142" s="6" t="e">
        <f t="shared" si="9"/>
        <v>#VALUE!</v>
      </c>
      <c r="F142" s="6" t="e">
        <f t="shared" si="10"/>
        <v>#VALUE!</v>
      </c>
      <c r="G142" s="6" t="e">
        <f t="shared" si="11"/>
        <v>#VALUE!</v>
      </c>
      <c r="H142" s="14" t="str">
        <f>IFERROR(parse!H142,"")</f>
        <v/>
      </c>
      <c r="I142" s="6">
        <f>IFERROR(parse!I142,"")</f>
        <v>34</v>
      </c>
      <c r="J142" s="6">
        <f>IFERROR(parse!J142,"")</f>
        <v>67</v>
      </c>
      <c r="K142" s="6" t="str">
        <f>IFERROR(parse!K142,"")</f>
        <v xml:space="preserve">פריקה וטעינה וחניה לרכב נכה מותרת </v>
      </c>
      <c r="L142" s="6" t="str">
        <f>IFERROR(parse!L142,"")</f>
        <v/>
      </c>
      <c r="M142" s="6" t="str">
        <f>IFERROR(parse!M142,"")</f>
        <v/>
      </c>
      <c r="N142" s="6" t="str">
        <f>IFERROR(parse!N142,"")</f>
        <v/>
      </c>
      <c r="O142" s="6" t="str">
        <f>IFERROR(parse!O142,"")</f>
        <v/>
      </c>
      <c r="P142" s="6" t="str">
        <f>IFERROR(parse!P142,"")</f>
        <v/>
      </c>
      <c r="Q142" s="6">
        <f>IFERROR(parse!Q142,"")</f>
        <v>34</v>
      </c>
      <c r="R142" s="6" t="str">
        <f>IFERROR(parse!R142,"")</f>
        <v/>
      </c>
      <c r="S142" s="6" t="str">
        <f>IFERROR(parse!S142,"")</f>
        <v/>
      </c>
      <c r="T142" s="6" t="str">
        <f>IFERROR(parse!T142,"")</f>
        <v/>
      </c>
      <c r="U142" s="6" t="str">
        <f>IFERROR(parse!U142,"")</f>
        <v/>
      </c>
      <c r="V142" s="6" t="str">
        <f>IFERROR(parse!V142,"")</f>
        <v/>
      </c>
      <c r="W142" s="6" t="str">
        <f>IFERROR(parse!W142,"")</f>
        <v/>
      </c>
      <c r="X142" s="6" t="str">
        <f>IFERROR(parse!X142,"")</f>
        <v/>
      </c>
      <c r="Y142" s="6" t="str">
        <f>IFERROR(parse!Y142,"")</f>
        <v/>
      </c>
      <c r="Z142" s="6" t="str">
        <f>IFERROR(parse!Z142,"")</f>
        <v/>
      </c>
      <c r="AA142" s="6" t="str">
        <f>IFERROR(parse!AA142,"")</f>
        <v/>
      </c>
      <c r="AB142" s="6">
        <f>IFERROR(parse!AB142,"")</f>
        <v>34</v>
      </c>
      <c r="AC142" s="6" t="str">
        <f>IFERROR(parse!AC142,"")</f>
        <v/>
      </c>
      <c r="AD142" s="6" t="str">
        <f>IFERROR(parse!AD142,"")</f>
        <v/>
      </c>
      <c r="AE142" s="6" t="str">
        <f>IFERROR(parse!AE142,"")</f>
        <v/>
      </c>
      <c r="AF142" s="6" t="str">
        <f>IFERROR(parse!AF142,"")</f>
        <v/>
      </c>
      <c r="AG142" s="6" t="str">
        <f>IFERROR(parse!AG142,"")</f>
        <v/>
      </c>
      <c r="AH142" s="6">
        <f>IFERROR(parse!AH142,"")</f>
        <v>0</v>
      </c>
      <c r="AI142" s="6">
        <f>IFERROR(parse!AI142,"")</f>
        <v>32</v>
      </c>
      <c r="AJ142" s="6" t="str">
        <f>IFERROR(parse!AJ142,"")</f>
        <v xml:space="preserve">ת </v>
      </c>
      <c r="AK142" s="6" t="str">
        <f>IFERROR(parse!AK142,"")</f>
        <v/>
      </c>
      <c r="AL142" s="6" t="str">
        <f>IFERROR(parse!AL142,"")</f>
        <v/>
      </c>
      <c r="AM142" s="6" t="str">
        <f>IFERROR(parse!AM142,"")</f>
        <v/>
      </c>
      <c r="AN142" s="6" t="str">
        <f>IFERROR(parse!AN142,"")</f>
        <v/>
      </c>
      <c r="AO142" s="6" t="str">
        <f>IFERROR(parse!AO142,"")</f>
        <v/>
      </c>
      <c r="AP142" s="6">
        <f>IFERROR(parse!AP142,"")</f>
        <v>2</v>
      </c>
      <c r="AQ142" s="6" t="str">
        <f>IFERROR(parse!AQ142,"")</f>
        <v/>
      </c>
      <c r="AR142" s="6" t="str">
        <f>IFERROR(parse!AR142,"")</f>
        <v/>
      </c>
      <c r="AS142" s="6" t="str">
        <f>IFERROR(parse!AS142,"")</f>
        <v/>
      </c>
      <c r="AT142" s="6" t="str">
        <f>IFERROR(parse!AT142,"")</f>
        <v/>
      </c>
      <c r="AU142" s="6" t="str">
        <f>IFERROR(parse!AU142,"")</f>
        <v/>
      </c>
      <c r="AV142" s="12">
        <f>IFERROR(VLOOKUP(K142,'prika 24h list'!A:B,2,FALSE),0)</f>
        <v>24</v>
      </c>
    </row>
    <row r="143" spans="1:48" x14ac:dyDescent="0.3">
      <c r="A143" s="1" t="s">
        <v>143</v>
      </c>
      <c r="B143" s="1">
        <v>2081210</v>
      </c>
      <c r="C143" s="16" t="s">
        <v>780</v>
      </c>
      <c r="D143" s="6" t="e">
        <f t="shared" si="8"/>
        <v>#VALUE!</v>
      </c>
      <c r="E143" s="6" t="e">
        <f t="shared" si="9"/>
        <v>#VALUE!</v>
      </c>
      <c r="F143" s="6" t="e">
        <f t="shared" si="10"/>
        <v>#VALUE!</v>
      </c>
      <c r="G143" s="6" t="e">
        <f t="shared" si="11"/>
        <v>#VALUE!</v>
      </c>
      <c r="H143" s="14" t="str">
        <f>IFERROR(parse!H143,"")</f>
        <v/>
      </c>
      <c r="I143" s="6">
        <f>IFERROR(parse!I143,"")</f>
        <v>8</v>
      </c>
      <c r="J143" s="6">
        <f>IFERROR(parse!J143,"")</f>
        <v>47</v>
      </c>
      <c r="K143" s="6" t="str">
        <f>IFERROR(parse!K143,"")</f>
        <v xml:space="preserve">פריקה וטעינה להעלאת והורדת נוסעים מותרת </v>
      </c>
      <c r="L143" s="6" t="str">
        <f>IFERROR(parse!L143,"")</f>
        <v/>
      </c>
      <c r="M143" s="6" t="str">
        <f>IFERROR(parse!M143,"")</f>
        <v/>
      </c>
      <c r="N143" s="6" t="str">
        <f>IFERROR(parse!N143,"")</f>
        <v/>
      </c>
      <c r="O143" s="6" t="str">
        <f>IFERROR(parse!O143,"")</f>
        <v/>
      </c>
      <c r="P143" s="6" t="str">
        <f>IFERROR(parse!P143,"")</f>
        <v/>
      </c>
      <c r="Q143" s="6">
        <f>IFERROR(parse!Q143,"")</f>
        <v>40</v>
      </c>
      <c r="R143" s="6" t="str">
        <f>IFERROR(parse!R143,"")</f>
        <v/>
      </c>
      <c r="S143" s="6" t="str">
        <f>IFERROR(parse!S143,"")</f>
        <v/>
      </c>
      <c r="T143" s="6" t="str">
        <f>IFERROR(parse!T143,"")</f>
        <v/>
      </c>
      <c r="U143" s="6" t="str">
        <f>IFERROR(parse!U143,"")</f>
        <v/>
      </c>
      <c r="V143" s="6" t="str">
        <f>IFERROR(parse!V143,"")</f>
        <v/>
      </c>
      <c r="W143" s="6" t="str">
        <f>IFERROR(parse!W143,"")</f>
        <v/>
      </c>
      <c r="X143" s="6" t="str">
        <f>IFERROR(parse!X143,"")</f>
        <v/>
      </c>
      <c r="Y143" s="6" t="str">
        <f>IFERROR(parse!Y143,"")</f>
        <v/>
      </c>
      <c r="Z143" s="6" t="str">
        <f>IFERROR(parse!Z143,"")</f>
        <v/>
      </c>
      <c r="AA143" s="6" t="str">
        <f>IFERROR(parse!AA143,"")</f>
        <v/>
      </c>
      <c r="AB143" s="6">
        <f>IFERROR(parse!AB143,"")</f>
        <v>40</v>
      </c>
      <c r="AC143" s="6" t="str">
        <f>IFERROR(parse!AC143,"")</f>
        <v/>
      </c>
      <c r="AD143" s="6" t="str">
        <f>IFERROR(parse!AD143,"")</f>
        <v/>
      </c>
      <c r="AE143" s="6" t="str">
        <f>IFERROR(parse!AE143,"")</f>
        <v/>
      </c>
      <c r="AF143" s="6" t="str">
        <f>IFERROR(parse!AF143,"")</f>
        <v/>
      </c>
      <c r="AG143" s="6" t="str">
        <f>IFERROR(parse!AG143,"")</f>
        <v/>
      </c>
      <c r="AH143" s="6">
        <f>IFERROR(parse!AH143,"")</f>
        <v>0</v>
      </c>
      <c r="AI143" s="6">
        <f>IFERROR(parse!AI143,"")</f>
        <v>38</v>
      </c>
      <c r="AJ143" s="6" t="str">
        <f>IFERROR(parse!AJ143,"")</f>
        <v xml:space="preserve">ת </v>
      </c>
      <c r="AK143" s="6" t="str">
        <f>IFERROR(parse!AK143,"")</f>
        <v/>
      </c>
      <c r="AL143" s="6" t="str">
        <f>IFERROR(parse!AL143,"")</f>
        <v/>
      </c>
      <c r="AM143" s="6" t="str">
        <f>IFERROR(parse!AM143,"")</f>
        <v/>
      </c>
      <c r="AN143" s="6" t="str">
        <f>IFERROR(parse!AN143,"")</f>
        <v/>
      </c>
      <c r="AO143" s="6" t="str">
        <f>IFERROR(parse!AO143,"")</f>
        <v/>
      </c>
      <c r="AP143" s="6">
        <f>IFERROR(parse!AP143,"")</f>
        <v>2</v>
      </c>
      <c r="AQ143" s="6" t="str">
        <f>IFERROR(parse!AQ143,"")</f>
        <v/>
      </c>
      <c r="AR143" s="6" t="str">
        <f>IFERROR(parse!AR143,"")</f>
        <v/>
      </c>
      <c r="AS143" s="6" t="str">
        <f>IFERROR(parse!AS143,"")</f>
        <v/>
      </c>
      <c r="AT143" s="6" t="str">
        <f>IFERROR(parse!AT143,"")</f>
        <v/>
      </c>
      <c r="AU143" s="6" t="str">
        <f>IFERROR(parse!AU143,"")</f>
        <v/>
      </c>
      <c r="AV143" s="12">
        <f>IFERROR(VLOOKUP(K143,'prika 24h list'!A:B,2,FALSE),0)</f>
        <v>0</v>
      </c>
    </row>
    <row r="144" spans="1:48" ht="43.2" x14ac:dyDescent="0.3">
      <c r="A144" s="1" t="s">
        <v>144</v>
      </c>
      <c r="B144" s="1">
        <v>2081212</v>
      </c>
      <c r="C144" s="16" t="s">
        <v>781</v>
      </c>
      <c r="D144" s="6">
        <f t="shared" si="8"/>
        <v>11</v>
      </c>
      <c r="E144" s="6" t="str">
        <f t="shared" si="9"/>
        <v>__ 12</v>
      </c>
      <c r="F144" s="6">
        <f t="shared" si="10"/>
        <v>3</v>
      </c>
      <c r="G144" s="6">
        <f t="shared" si="11"/>
        <v>5</v>
      </c>
      <c r="H144" s="14">
        <f>IFERROR(parse!H144,"")</f>
        <v>12</v>
      </c>
      <c r="I144" s="6">
        <f>IFERROR(parse!I144,"")</f>
        <v>63</v>
      </c>
      <c r="J144" s="6">
        <f>IFERROR(parse!J144,"")</f>
        <v>175</v>
      </c>
      <c r="K144" s="6" t="str">
        <f>IFERROR(parse!K144,"")</f>
        <v xml:space="preserve">פריקה וטעינה מותרת לכלי רכב המוגדרים ברישיונם "משא", "מסחרי" ו-" אחוד" בלבד ביתר השעות מותרת החניה לכל סוגי הרכב </v>
      </c>
      <c r="L144" s="6" t="str">
        <f>IFERROR(parse!L144,"")</f>
        <v/>
      </c>
      <c r="M144" s="6" t="str">
        <f>IFERROR(parse!M144,"")</f>
        <v/>
      </c>
      <c r="N144" s="6" t="str">
        <f>IFERROR(parse!N144,"")</f>
        <v/>
      </c>
      <c r="O144" s="6" t="str">
        <f>IFERROR(parse!O144,"")</f>
        <v/>
      </c>
      <c r="P144" s="6" t="str">
        <f>IFERROR(parse!P144,"")</f>
        <v/>
      </c>
      <c r="Q144" s="6">
        <f>IFERROR(parse!Q144,"")</f>
        <v>113</v>
      </c>
      <c r="R144" s="6" t="str">
        <f>IFERROR(parse!R144,"")</f>
        <v/>
      </c>
      <c r="S144" s="6" t="str">
        <f>IFERROR(parse!S144,"")</f>
        <v/>
      </c>
      <c r="T144" s="6" t="str">
        <f>IFERROR(parse!T144,"")</f>
        <v/>
      </c>
      <c r="U144" s="6" t="str">
        <f>IFERROR(parse!U144,"")</f>
        <v/>
      </c>
      <c r="V144" s="6" t="str">
        <f>IFERROR(parse!V144,"")</f>
        <v/>
      </c>
      <c r="W144" s="6" t="str">
        <f>IFERROR(parse!W144,"")</f>
        <v/>
      </c>
      <c r="X144" s="6" t="str">
        <f>IFERROR(parse!X144,"")</f>
        <v/>
      </c>
      <c r="Y144" s="6" t="str">
        <f>IFERROR(parse!Y144,"")</f>
        <v/>
      </c>
      <c r="Z144" s="6" t="str">
        <f>IFERROR(parse!Z144,"")</f>
        <v/>
      </c>
      <c r="AA144" s="6" t="str">
        <f>IFERROR(parse!AA144,"")</f>
        <v/>
      </c>
      <c r="AB144" s="6">
        <f>IFERROR(parse!AB144,"")</f>
        <v>113</v>
      </c>
      <c r="AC144" s="6" t="str">
        <f>IFERROR(parse!AC144,"")</f>
        <v/>
      </c>
      <c r="AD144" s="6" t="str">
        <f>IFERROR(parse!AD144,"")</f>
        <v/>
      </c>
      <c r="AE144" s="6" t="str">
        <f>IFERROR(parse!AE144,"")</f>
        <v/>
      </c>
      <c r="AF144" s="6" t="str">
        <f>IFERROR(parse!AF144,"")</f>
        <v/>
      </c>
      <c r="AG144" s="6" t="str">
        <f>IFERROR(parse!AG144,"")</f>
        <v/>
      </c>
      <c r="AH144" s="6">
        <f>IFERROR(parse!AH144,"")</f>
        <v>0</v>
      </c>
      <c r="AI144" s="6">
        <f>IFERROR(parse!AI144,"")</f>
        <v>111</v>
      </c>
      <c r="AJ144" s="6" t="str">
        <f>IFERROR(parse!AJ144,"")</f>
        <v xml:space="preserve">ב </v>
      </c>
      <c r="AK144" s="6" t="str">
        <f>IFERROR(parse!AK144,"")</f>
        <v/>
      </c>
      <c r="AL144" s="6" t="str">
        <f>IFERROR(parse!AL144,"")</f>
        <v/>
      </c>
      <c r="AM144" s="6" t="str">
        <f>IFERROR(parse!AM144,"")</f>
        <v/>
      </c>
      <c r="AN144" s="6" t="str">
        <f>IFERROR(parse!AN144,"")</f>
        <v/>
      </c>
      <c r="AO144" s="6" t="str">
        <f>IFERROR(parse!AO144,"")</f>
        <v/>
      </c>
      <c r="AP144" s="6">
        <f>IFERROR(parse!AP144,"")</f>
        <v>2</v>
      </c>
      <c r="AQ144" s="6" t="str">
        <f>IFERROR(parse!AQ144,"")</f>
        <v/>
      </c>
      <c r="AR144" s="6" t="str">
        <f>IFERROR(parse!AR144,"")</f>
        <v/>
      </c>
      <c r="AS144" s="6" t="str">
        <f>IFERROR(parse!AS144,"")</f>
        <v/>
      </c>
      <c r="AT144" s="6" t="str">
        <f>IFERROR(parse!AT144,"")</f>
        <v/>
      </c>
      <c r="AU144" s="6" t="str">
        <f>IFERROR(parse!AU144,"")</f>
        <v/>
      </c>
      <c r="AV144" s="12">
        <f>IFERROR(VLOOKUP(K144,'prika 24h list'!A:B,2,FALSE),0)</f>
        <v>0</v>
      </c>
    </row>
    <row r="145" spans="1:48" ht="86.4" x14ac:dyDescent="0.3">
      <c r="A145" s="1" t="s">
        <v>145</v>
      </c>
      <c r="B145" s="1">
        <v>2081953</v>
      </c>
      <c r="C145" s="16" t="s">
        <v>782</v>
      </c>
      <c r="D145" s="6" t="e">
        <f t="shared" si="8"/>
        <v>#VALUE!</v>
      </c>
      <c r="E145" s="6" t="e">
        <f t="shared" si="9"/>
        <v>#VALUE!</v>
      </c>
      <c r="F145" s="6" t="e">
        <f t="shared" si="10"/>
        <v>#VALUE!</v>
      </c>
      <c r="G145" s="6" t="e">
        <f t="shared" si="11"/>
        <v>#VALUE!</v>
      </c>
      <c r="H145" s="14" t="str">
        <f>IFERROR(parse!H145,"")</f>
        <v/>
      </c>
      <c r="I145" s="6">
        <f>IFERROR(parse!I145,"")</f>
        <v>14</v>
      </c>
      <c r="J145" s="6">
        <f>IFERROR(parse!J145,"")</f>
        <v>277</v>
      </c>
      <c r="K145" s="6" t="str">
        <f>IFERROR(parse!K145,"")</f>
        <v xml:space="preserve">פריקה וטעינה רציפה לכלי רכב המוגדרים ברישיונם "מסחרי" "משא" ו-"אחוד" בלבד בימים א' – ה' משעה 08:00 עד 15:00 בימי ו' וערבי חג מ 08:00 עד 13:00 רכב חונה בניגוד לחוק יגרר מותרת החניה בימים א' עד ה' משעה 15:00 עד 08:00 בימים ו' וערבי חג משעה 13:00 עד 08:00 למחרת בשבת </v>
      </c>
      <c r="L145" s="6">
        <f>IFERROR(parse!L145,"")</f>
        <v>187</v>
      </c>
      <c r="M145" s="6">
        <f>IFERROR(parse!M145,"")</f>
        <v>203</v>
      </c>
      <c r="N145" s="6" t="str">
        <f>IFERROR(parse!N145,"")</f>
        <v>15:00</v>
      </c>
      <c r="O145" s="6">
        <f>IFERROR(parse!O145,"")</f>
        <v>212</v>
      </c>
      <c r="P145" s="6" t="str">
        <f>IFERROR(parse!P145,"")</f>
        <v>08:00</v>
      </c>
      <c r="Q145" s="6">
        <f>IFERROR(parse!Q145,"")</f>
        <v>223</v>
      </c>
      <c r="R145" s="6" t="str">
        <f>IFERROR(parse!R145,"")</f>
        <v>00 בימים ו'</v>
      </c>
      <c r="S145" s="6" t="str">
        <f>IFERROR(parse!S145,"")</f>
        <v/>
      </c>
      <c r="T145" s="6" t="str">
        <f>IFERROR(parse!T145,"")</f>
        <v/>
      </c>
      <c r="U145" s="6" t="str">
        <f>IFERROR(parse!U145,"")</f>
        <v/>
      </c>
      <c r="V145" s="6" t="str">
        <f>IFERROR(parse!V145,"")</f>
        <v/>
      </c>
      <c r="W145" s="6" t="str">
        <f>IFERROR(parse!W145,"")</f>
        <v/>
      </c>
      <c r="X145" s="6" t="str">
        <f>IFERROR(parse!X145,"")</f>
        <v/>
      </c>
      <c r="Y145" s="6" t="str">
        <f>IFERROR(parse!Y145,"")</f>
        <v/>
      </c>
      <c r="Z145" s="6" t="str">
        <f>IFERROR(parse!Z145,"")</f>
        <v/>
      </c>
      <c r="AA145" s="6" t="str">
        <f>IFERROR(parse!AA145,"")</f>
        <v/>
      </c>
      <c r="AB145" s="6">
        <f>IFERROR(parse!AB145,"")</f>
        <v>264</v>
      </c>
      <c r="AC145" s="6" t="str">
        <f>IFERROR(parse!AC145,"")</f>
        <v/>
      </c>
      <c r="AD145" s="6" t="str">
        <f>IFERROR(parse!AD145,"")</f>
        <v/>
      </c>
      <c r="AE145" s="6" t="str">
        <f>IFERROR(parse!AE145,"")</f>
        <v/>
      </c>
      <c r="AF145" s="6" t="str">
        <f>IFERROR(parse!AF145,"")</f>
        <v/>
      </c>
      <c r="AG145" s="6" t="str">
        <f>IFERROR(parse!AG145,"")</f>
        <v/>
      </c>
      <c r="AH145" s="6">
        <f>IFERROR(parse!AH145,"")</f>
        <v>0</v>
      </c>
      <c r="AI145" s="6">
        <f>IFERROR(parse!AI145,"")</f>
        <v>221</v>
      </c>
      <c r="AJ145" s="6" t="str">
        <f>IFERROR(parse!AJ145,"")</f>
        <v xml:space="preserve">ו' וערבי חג משעה 13:00 עד 08:00 למחרת בשבת </v>
      </c>
      <c r="AK145" s="6">
        <f>IFERROR(parse!AK145,"")</f>
        <v>1</v>
      </c>
      <c r="AL145" s="6">
        <f>IFERROR(parse!AL145,"")</f>
        <v>20</v>
      </c>
      <c r="AM145" s="6" t="str">
        <f>IFERROR(parse!AM145,"")</f>
        <v>13:00</v>
      </c>
      <c r="AN145" s="6">
        <f>IFERROR(parse!AN145,"")</f>
        <v>29</v>
      </c>
      <c r="AO145" s="6" t="str">
        <f>IFERROR(parse!AO145,"")</f>
        <v>08:00</v>
      </c>
      <c r="AP145" s="6">
        <f>IFERROR(parse!AP145,"")</f>
        <v>43</v>
      </c>
      <c r="AQ145" s="6" t="str">
        <f>IFERROR(parse!AQ145,"")</f>
        <v xml:space="preserve">00 למחרת בשבת </v>
      </c>
      <c r="AR145" s="6" t="str">
        <f>IFERROR(parse!AR145,"")</f>
        <v/>
      </c>
      <c r="AS145" s="6" t="str">
        <f>IFERROR(parse!AS145,"")</f>
        <v/>
      </c>
      <c r="AT145" s="6" t="str">
        <f>IFERROR(parse!AT145,"")</f>
        <v/>
      </c>
      <c r="AU145" s="6" t="str">
        <f>IFERROR(parse!AU145,"")</f>
        <v/>
      </c>
      <c r="AV145" s="12">
        <f>IFERROR(VLOOKUP(K145,'prika 24h list'!A:B,2,FALSE),0)</f>
        <v>0</v>
      </c>
    </row>
    <row r="146" spans="1:48" ht="72" x14ac:dyDescent="0.3">
      <c r="A146" s="1" t="s">
        <v>146</v>
      </c>
      <c r="B146" s="1">
        <v>2094715</v>
      </c>
      <c r="C146" s="16" t="s">
        <v>783</v>
      </c>
      <c r="D146" s="6">
        <f t="shared" si="8"/>
        <v>17</v>
      </c>
      <c r="E146" s="6" t="str">
        <f t="shared" si="9"/>
        <v>קף 12</v>
      </c>
      <c r="F146" s="6">
        <f t="shared" si="10"/>
        <v>3</v>
      </c>
      <c r="G146" s="6">
        <f t="shared" si="11"/>
        <v>5</v>
      </c>
      <c r="H146" s="14">
        <f>IFERROR(parse!H146,"")</f>
        <v>12</v>
      </c>
      <c r="I146" s="6">
        <f>IFERROR(parse!I146,"")</f>
        <v>27</v>
      </c>
      <c r="J146" s="6">
        <f>IFERROR(parse!J146,"")</f>
        <v>225</v>
      </c>
      <c r="K146" s="6" t="str">
        <f>IFERROR(parse!K146,"")</f>
        <v xml:space="preserve">פריקה וטעינה רציפה לכלי רכב המוגדרים ברשיונם "משא", "מסחרי" ו"אחוד" בלבד בימי א-ה מ-07:00 עד 12:00 ו' וערבי חג מ-07:00 עד 12:00 רכב החונה בניגוד לחוק יגרר ביתר הימים והשעות מותרת החניה לכל סוגי הרכב </v>
      </c>
      <c r="L146" s="6" t="str">
        <f>IFERROR(parse!L146,"")</f>
        <v/>
      </c>
      <c r="M146" s="6" t="str">
        <f>IFERROR(parse!M146,"")</f>
        <v/>
      </c>
      <c r="N146" s="6" t="str">
        <f>IFERROR(parse!N146,"")</f>
        <v/>
      </c>
      <c r="O146" s="6" t="str">
        <f>IFERROR(parse!O146,"")</f>
        <v/>
      </c>
      <c r="P146" s="6" t="str">
        <f>IFERROR(parse!P146,"")</f>
        <v/>
      </c>
      <c r="Q146" s="6">
        <f>IFERROR(parse!Q146,"")</f>
        <v>199</v>
      </c>
      <c r="R146" s="6" t="str">
        <f>IFERROR(parse!R146,"")</f>
        <v/>
      </c>
      <c r="S146" s="6" t="str">
        <f>IFERROR(parse!S146,"")</f>
        <v/>
      </c>
      <c r="T146" s="6" t="str">
        <f>IFERROR(parse!T146,"")</f>
        <v/>
      </c>
      <c r="U146" s="6" t="str">
        <f>IFERROR(parse!U146,"")</f>
        <v/>
      </c>
      <c r="V146" s="6" t="str">
        <f>IFERROR(parse!V146,"")</f>
        <v/>
      </c>
      <c r="W146" s="6" t="str">
        <f>IFERROR(parse!W146,"")</f>
        <v/>
      </c>
      <c r="X146" s="6" t="str">
        <f>IFERROR(parse!X146,"")</f>
        <v/>
      </c>
      <c r="Y146" s="6" t="str">
        <f>IFERROR(parse!Y146,"")</f>
        <v/>
      </c>
      <c r="Z146" s="6" t="str">
        <f>IFERROR(parse!Z146,"")</f>
        <v/>
      </c>
      <c r="AA146" s="6" t="str">
        <f>IFERROR(parse!AA146,"")</f>
        <v/>
      </c>
      <c r="AB146" s="6">
        <f>IFERROR(parse!AB146,"")</f>
        <v>199</v>
      </c>
      <c r="AC146" s="6" t="str">
        <f>IFERROR(parse!AC146,"")</f>
        <v/>
      </c>
      <c r="AD146" s="6" t="str">
        <f>IFERROR(parse!AD146,"")</f>
        <v/>
      </c>
      <c r="AE146" s="6" t="str">
        <f>IFERROR(parse!AE146,"")</f>
        <v/>
      </c>
      <c r="AF146" s="6" t="str">
        <f>IFERROR(parse!AF146,"")</f>
        <v/>
      </c>
      <c r="AG146" s="6" t="str">
        <f>IFERROR(parse!AG146,"")</f>
        <v/>
      </c>
      <c r="AH146" s="6">
        <f>IFERROR(parse!AH146,"")</f>
        <v>0</v>
      </c>
      <c r="AI146" s="6">
        <f>IFERROR(parse!AI146,"")</f>
        <v>197</v>
      </c>
      <c r="AJ146" s="6" t="str">
        <f>IFERROR(parse!AJ146,"")</f>
        <v xml:space="preserve">ב </v>
      </c>
      <c r="AK146" s="6" t="str">
        <f>IFERROR(parse!AK146,"")</f>
        <v/>
      </c>
      <c r="AL146" s="6" t="str">
        <f>IFERROR(parse!AL146,"")</f>
        <v/>
      </c>
      <c r="AM146" s="6" t="str">
        <f>IFERROR(parse!AM146,"")</f>
        <v/>
      </c>
      <c r="AN146" s="6" t="str">
        <f>IFERROR(parse!AN146,"")</f>
        <v/>
      </c>
      <c r="AO146" s="6" t="str">
        <f>IFERROR(parse!AO146,"")</f>
        <v/>
      </c>
      <c r="AP146" s="6">
        <f>IFERROR(parse!AP146,"")</f>
        <v>2</v>
      </c>
      <c r="AQ146" s="6" t="str">
        <f>IFERROR(parse!AQ146,"")</f>
        <v/>
      </c>
      <c r="AR146" s="6" t="str">
        <f>IFERROR(parse!AR146,"")</f>
        <v/>
      </c>
      <c r="AS146" s="6" t="str">
        <f>IFERROR(parse!AS146,"")</f>
        <v/>
      </c>
      <c r="AT146" s="6" t="str">
        <f>IFERROR(parse!AT146,"")</f>
        <v/>
      </c>
      <c r="AU146" s="6" t="str">
        <f>IFERROR(parse!AU146,"")</f>
        <v/>
      </c>
      <c r="AV146" s="12">
        <f>IFERROR(VLOOKUP(K146,'prika 24h list'!A:B,2,FALSE),0)</f>
        <v>0</v>
      </c>
    </row>
    <row r="147" spans="1:48" ht="72" x14ac:dyDescent="0.3">
      <c r="A147" s="1" t="s">
        <v>147</v>
      </c>
      <c r="B147" s="1">
        <v>2098107</v>
      </c>
      <c r="C147" s="16" t="s">
        <v>784</v>
      </c>
      <c r="D147" s="6" t="e">
        <f t="shared" si="8"/>
        <v>#VALUE!</v>
      </c>
      <c r="E147" s="6" t="e">
        <f t="shared" si="9"/>
        <v>#VALUE!</v>
      </c>
      <c r="F147" s="6" t="e">
        <f t="shared" si="10"/>
        <v>#VALUE!</v>
      </c>
      <c r="G147" s="6" t="e">
        <f t="shared" si="11"/>
        <v>#VALUE!</v>
      </c>
      <c r="H147" s="14" t="str">
        <f>IFERROR(parse!H147,"")</f>
        <v/>
      </c>
      <c r="I147" s="6">
        <f>IFERROR(parse!I147,"")</f>
        <v>116</v>
      </c>
      <c r="J147" s="6">
        <f>IFERROR(parse!J147,"")</f>
        <v>265</v>
      </c>
      <c r="K147" s="6" t="str">
        <f>IFERROR(parse!K147,"")</f>
        <v xml:space="preserve">פריקה וטעינה רציפה מותרת לכלי רכב המוגדרים ברישיונם "משא", "מסחרי" ו"אחוד" בלבד ביתר הימים והשעות החניה מותרת לכל סוגי הרכב רכב חונה בניגוד לחוק יגרר </v>
      </c>
      <c r="L147" s="6" t="str">
        <f>IFERROR(parse!L147,"")</f>
        <v/>
      </c>
      <c r="M147" s="6" t="str">
        <f>IFERROR(parse!M147,"")</f>
        <v/>
      </c>
      <c r="N147" s="6" t="str">
        <f>IFERROR(parse!N147,"")</f>
        <v/>
      </c>
      <c r="O147" s="6" t="str">
        <f>IFERROR(parse!O147,"")</f>
        <v/>
      </c>
      <c r="P147" s="6" t="str">
        <f>IFERROR(parse!P147,"")</f>
        <v/>
      </c>
      <c r="Q147" s="6">
        <f>IFERROR(parse!Q147,"")</f>
        <v>150</v>
      </c>
      <c r="R147" s="6" t="str">
        <f>IFERROR(parse!R147,"")</f>
        <v/>
      </c>
      <c r="S147" s="6" t="str">
        <f>IFERROR(parse!S147,"")</f>
        <v/>
      </c>
      <c r="T147" s="6" t="str">
        <f>IFERROR(parse!T147,"")</f>
        <v/>
      </c>
      <c r="U147" s="6" t="str">
        <f>IFERROR(parse!U147,"")</f>
        <v/>
      </c>
      <c r="V147" s="6" t="str">
        <f>IFERROR(parse!V147,"")</f>
        <v/>
      </c>
      <c r="W147" s="6" t="str">
        <f>IFERROR(parse!W147,"")</f>
        <v/>
      </c>
      <c r="X147" s="6" t="str">
        <f>IFERROR(parse!X147,"")</f>
        <v/>
      </c>
      <c r="Y147" s="6" t="str">
        <f>IFERROR(parse!Y147,"")</f>
        <v/>
      </c>
      <c r="Z147" s="6" t="str">
        <f>IFERROR(parse!Z147,"")</f>
        <v/>
      </c>
      <c r="AA147" s="6" t="str">
        <f>IFERROR(parse!AA147,"")</f>
        <v/>
      </c>
      <c r="AB147" s="6">
        <f>IFERROR(parse!AB147,"")</f>
        <v>150</v>
      </c>
      <c r="AC147" s="6" t="str">
        <f>IFERROR(parse!AC147,"")</f>
        <v/>
      </c>
      <c r="AD147" s="6" t="str">
        <f>IFERROR(parse!AD147,"")</f>
        <v/>
      </c>
      <c r="AE147" s="6" t="str">
        <f>IFERROR(parse!AE147,"")</f>
        <v/>
      </c>
      <c r="AF147" s="6" t="str">
        <f>IFERROR(parse!AF147,"")</f>
        <v/>
      </c>
      <c r="AG147" s="6" t="str">
        <f>IFERROR(parse!AG147,"")</f>
        <v/>
      </c>
      <c r="AH147" s="6">
        <f>IFERROR(parse!AH147,"")</f>
        <v>0</v>
      </c>
      <c r="AI147" s="6">
        <f>IFERROR(parse!AI147,"")</f>
        <v>148</v>
      </c>
      <c r="AJ147" s="6" t="str">
        <f>IFERROR(parse!AJ147,"")</f>
        <v xml:space="preserve">ר </v>
      </c>
      <c r="AK147" s="6" t="str">
        <f>IFERROR(parse!AK147,"")</f>
        <v/>
      </c>
      <c r="AL147" s="6" t="str">
        <f>IFERROR(parse!AL147,"")</f>
        <v/>
      </c>
      <c r="AM147" s="6" t="str">
        <f>IFERROR(parse!AM147,"")</f>
        <v/>
      </c>
      <c r="AN147" s="6" t="str">
        <f>IFERROR(parse!AN147,"")</f>
        <v/>
      </c>
      <c r="AO147" s="6" t="str">
        <f>IFERROR(parse!AO147,"")</f>
        <v/>
      </c>
      <c r="AP147" s="6">
        <f>IFERROR(parse!AP147,"")</f>
        <v>2</v>
      </c>
      <c r="AQ147" s="6" t="str">
        <f>IFERROR(parse!AQ147,"")</f>
        <v/>
      </c>
      <c r="AR147" s="6" t="str">
        <f>IFERROR(parse!AR147,"")</f>
        <v/>
      </c>
      <c r="AS147" s="6" t="str">
        <f>IFERROR(parse!AS147,"")</f>
        <v/>
      </c>
      <c r="AT147" s="6" t="str">
        <f>IFERROR(parse!AT147,"")</f>
        <v/>
      </c>
      <c r="AU147" s="6" t="str">
        <f>IFERROR(parse!AU147,"")</f>
        <v/>
      </c>
      <c r="AV147" s="12">
        <f>IFERROR(VLOOKUP(K147,'prika 24h list'!A:B,2,FALSE),0)</f>
        <v>0</v>
      </c>
    </row>
    <row r="148" spans="1:48" ht="43.2" x14ac:dyDescent="0.3">
      <c r="A148" s="1" t="s">
        <v>148</v>
      </c>
      <c r="B148" s="1">
        <v>2104029</v>
      </c>
      <c r="C148" s="16" t="s">
        <v>785</v>
      </c>
      <c r="D148" s="6" t="e">
        <f t="shared" si="8"/>
        <v>#VALUE!</v>
      </c>
      <c r="E148" s="6" t="e">
        <f t="shared" si="9"/>
        <v>#VALUE!</v>
      </c>
      <c r="F148" s="6" t="e">
        <f t="shared" si="10"/>
        <v>#VALUE!</v>
      </c>
      <c r="G148" s="6" t="e">
        <f t="shared" si="11"/>
        <v>#VALUE!</v>
      </c>
      <c r="H148" s="14" t="str">
        <f>IFERROR(parse!H148,"")</f>
        <v/>
      </c>
      <c r="I148" s="6">
        <f>IFERROR(parse!I148,"")</f>
        <v>14</v>
      </c>
      <c r="J148" s="6">
        <f>IFERROR(parse!J148,"")</f>
        <v>121</v>
      </c>
      <c r="K148" s="6" t="str">
        <f>IFERROR(parse!K148,"")</f>
        <v>פריקה וטעינה רציפה לכלי רכב המוגדרים ברישיונם "משא", "מסחרי", ו-"אחוד" בלבד מותרת העלאה והורדת נוסעים &lt;-----</v>
      </c>
      <c r="L148" s="6" t="str">
        <f>IFERROR(parse!L148,"")</f>
        <v/>
      </c>
      <c r="M148" s="6" t="str">
        <f>IFERROR(parse!M148,"")</f>
        <v/>
      </c>
      <c r="N148" s="6" t="str">
        <f>IFERROR(parse!N148,"")</f>
        <v/>
      </c>
      <c r="O148" s="6" t="str">
        <f>IFERROR(parse!O148,"")</f>
        <v/>
      </c>
      <c r="P148" s="6" t="str">
        <f>IFERROR(parse!P148,"")</f>
        <v/>
      </c>
      <c r="Q148" s="6">
        <f>IFERROR(parse!Q148,"")</f>
        <v>108</v>
      </c>
      <c r="R148" s="6" t="str">
        <f>IFERROR(parse!R148,"")</f>
        <v/>
      </c>
      <c r="S148" s="6" t="str">
        <f>IFERROR(parse!S148,"")</f>
        <v/>
      </c>
      <c r="T148" s="6" t="str">
        <f>IFERROR(parse!T148,"")</f>
        <v/>
      </c>
      <c r="U148" s="6" t="str">
        <f>IFERROR(parse!U148,"")</f>
        <v/>
      </c>
      <c r="V148" s="6" t="str">
        <f>IFERROR(parse!V148,"")</f>
        <v/>
      </c>
      <c r="W148" s="6" t="str">
        <f>IFERROR(parse!W148,"")</f>
        <v/>
      </c>
      <c r="X148" s="6" t="str">
        <f>IFERROR(parse!X148,"")</f>
        <v/>
      </c>
      <c r="Y148" s="6" t="str">
        <f>IFERROR(parse!Y148,"")</f>
        <v/>
      </c>
      <c r="Z148" s="6" t="str">
        <f>IFERROR(parse!Z148,"")</f>
        <v/>
      </c>
      <c r="AA148" s="6" t="str">
        <f>IFERROR(parse!AA148,"")</f>
        <v/>
      </c>
      <c r="AB148" s="6">
        <f>IFERROR(parse!AB148,"")</f>
        <v>108</v>
      </c>
      <c r="AC148" s="6" t="str">
        <f>IFERROR(parse!AC148,"")</f>
        <v/>
      </c>
      <c r="AD148" s="6" t="str">
        <f>IFERROR(parse!AD148,"")</f>
        <v/>
      </c>
      <c r="AE148" s="6" t="str">
        <f>IFERROR(parse!AE148,"")</f>
        <v/>
      </c>
      <c r="AF148" s="6" t="str">
        <f>IFERROR(parse!AF148,"")</f>
        <v/>
      </c>
      <c r="AG148" s="6" t="str">
        <f>IFERROR(parse!AG148,"")</f>
        <v/>
      </c>
      <c r="AH148" s="6">
        <f>IFERROR(parse!AH148,"")</f>
        <v>0</v>
      </c>
      <c r="AI148" s="6">
        <f>IFERROR(parse!AI148,"")</f>
        <v>106</v>
      </c>
      <c r="AJ148" s="6" t="str">
        <f>IFERROR(parse!AJ148,"")</f>
        <v>--</v>
      </c>
      <c r="AK148" s="6" t="str">
        <f>IFERROR(parse!AK148,"")</f>
        <v/>
      </c>
      <c r="AL148" s="6" t="str">
        <f>IFERROR(parse!AL148,"")</f>
        <v/>
      </c>
      <c r="AM148" s="6" t="str">
        <f>IFERROR(parse!AM148,"")</f>
        <v/>
      </c>
      <c r="AN148" s="6" t="str">
        <f>IFERROR(parse!AN148,"")</f>
        <v/>
      </c>
      <c r="AO148" s="6" t="str">
        <f>IFERROR(parse!AO148,"")</f>
        <v/>
      </c>
      <c r="AP148" s="6">
        <f>IFERROR(parse!AP148,"")</f>
        <v>2</v>
      </c>
      <c r="AQ148" s="6" t="str">
        <f>IFERROR(parse!AQ148,"")</f>
        <v/>
      </c>
      <c r="AR148" s="6" t="str">
        <f>IFERROR(parse!AR148,"")</f>
        <v/>
      </c>
      <c r="AS148" s="6" t="str">
        <f>IFERROR(parse!AS148,"")</f>
        <v/>
      </c>
      <c r="AT148" s="6" t="str">
        <f>IFERROR(parse!AT148,"")</f>
        <v/>
      </c>
      <c r="AU148" s="6" t="str">
        <f>IFERROR(parse!AU148,"")</f>
        <v/>
      </c>
      <c r="AV148" s="12">
        <f>IFERROR(VLOOKUP(K148,'prika 24h list'!A:B,2,FALSE),0)</f>
        <v>0</v>
      </c>
    </row>
    <row r="149" spans="1:48" x14ac:dyDescent="0.3">
      <c r="A149" s="1" t="s">
        <v>149</v>
      </c>
      <c r="B149" s="1">
        <v>2111173</v>
      </c>
      <c r="C149" s="16" t="s">
        <v>786</v>
      </c>
      <c r="D149" s="6" t="e">
        <f t="shared" si="8"/>
        <v>#VALUE!</v>
      </c>
      <c r="E149" s="6" t="e">
        <f t="shared" si="9"/>
        <v>#VALUE!</v>
      </c>
      <c r="F149" s="6" t="e">
        <f t="shared" si="10"/>
        <v>#VALUE!</v>
      </c>
      <c r="G149" s="6" t="e">
        <f t="shared" si="11"/>
        <v>#VALUE!</v>
      </c>
      <c r="H149" s="14" t="str">
        <f>IFERROR(parse!H149,"")</f>
        <v/>
      </c>
      <c r="I149" s="6">
        <f>IFERROR(parse!I149,"")</f>
        <v>13</v>
      </c>
      <c r="J149" s="6">
        <f>IFERROR(parse!J149,"")</f>
        <v>45</v>
      </c>
      <c r="K149" s="6" t="str">
        <f>IFERROR(parse!K149,"")</f>
        <v xml:space="preserve">פריקה וטעינה העלאת והורדת נוסעים </v>
      </c>
      <c r="L149" s="6" t="str">
        <f>IFERROR(parse!L149,"")</f>
        <v/>
      </c>
      <c r="M149" s="6" t="str">
        <f>IFERROR(parse!M149,"")</f>
        <v/>
      </c>
      <c r="N149" s="6" t="str">
        <f>IFERROR(parse!N149,"")</f>
        <v/>
      </c>
      <c r="O149" s="6" t="str">
        <f>IFERROR(parse!O149,"")</f>
        <v/>
      </c>
      <c r="P149" s="6" t="str">
        <f>IFERROR(parse!P149,"")</f>
        <v/>
      </c>
      <c r="Q149" s="6">
        <f>IFERROR(parse!Q149,"")</f>
        <v>33</v>
      </c>
      <c r="R149" s="6" t="str">
        <f>IFERROR(parse!R149,"")</f>
        <v/>
      </c>
      <c r="S149" s="6" t="str">
        <f>IFERROR(parse!S149,"")</f>
        <v/>
      </c>
      <c r="T149" s="6" t="str">
        <f>IFERROR(parse!T149,"")</f>
        <v/>
      </c>
      <c r="U149" s="6" t="str">
        <f>IFERROR(parse!U149,"")</f>
        <v/>
      </c>
      <c r="V149" s="6" t="str">
        <f>IFERROR(parse!V149,"")</f>
        <v/>
      </c>
      <c r="W149" s="6" t="str">
        <f>IFERROR(parse!W149,"")</f>
        <v/>
      </c>
      <c r="X149" s="6" t="str">
        <f>IFERROR(parse!X149,"")</f>
        <v/>
      </c>
      <c r="Y149" s="6" t="str">
        <f>IFERROR(parse!Y149,"")</f>
        <v/>
      </c>
      <c r="Z149" s="6" t="str">
        <f>IFERROR(parse!Z149,"")</f>
        <v/>
      </c>
      <c r="AA149" s="6" t="str">
        <f>IFERROR(parse!AA149,"")</f>
        <v/>
      </c>
      <c r="AB149" s="6">
        <f>IFERROR(parse!AB149,"")</f>
        <v>33</v>
      </c>
      <c r="AC149" s="6" t="str">
        <f>IFERROR(parse!AC149,"")</f>
        <v/>
      </c>
      <c r="AD149" s="6" t="str">
        <f>IFERROR(parse!AD149,"")</f>
        <v/>
      </c>
      <c r="AE149" s="6" t="str">
        <f>IFERROR(parse!AE149,"")</f>
        <v/>
      </c>
      <c r="AF149" s="6" t="str">
        <f>IFERROR(parse!AF149,"")</f>
        <v/>
      </c>
      <c r="AG149" s="6" t="str">
        <f>IFERROR(parse!AG149,"")</f>
        <v/>
      </c>
      <c r="AH149" s="6">
        <f>IFERROR(parse!AH149,"")</f>
        <v>0</v>
      </c>
      <c r="AI149" s="6">
        <f>IFERROR(parse!AI149,"")</f>
        <v>31</v>
      </c>
      <c r="AJ149" s="6" t="str">
        <f>IFERROR(parse!AJ149,"")</f>
        <v xml:space="preserve">ם </v>
      </c>
      <c r="AK149" s="6" t="str">
        <f>IFERROR(parse!AK149,"")</f>
        <v/>
      </c>
      <c r="AL149" s="6" t="str">
        <f>IFERROR(parse!AL149,"")</f>
        <v/>
      </c>
      <c r="AM149" s="6" t="str">
        <f>IFERROR(parse!AM149,"")</f>
        <v/>
      </c>
      <c r="AN149" s="6" t="str">
        <f>IFERROR(parse!AN149,"")</f>
        <v/>
      </c>
      <c r="AO149" s="6" t="str">
        <f>IFERROR(parse!AO149,"")</f>
        <v/>
      </c>
      <c r="AP149" s="6">
        <f>IFERROR(parse!AP149,"")</f>
        <v>2</v>
      </c>
      <c r="AQ149" s="6" t="str">
        <f>IFERROR(parse!AQ149,"")</f>
        <v/>
      </c>
      <c r="AR149" s="6" t="str">
        <f>IFERROR(parse!AR149,"")</f>
        <v/>
      </c>
      <c r="AS149" s="6" t="str">
        <f>IFERROR(parse!AS149,"")</f>
        <v/>
      </c>
      <c r="AT149" s="6" t="str">
        <f>IFERROR(parse!AT149,"")</f>
        <v/>
      </c>
      <c r="AU149" s="6" t="str">
        <f>IFERROR(parse!AU149,"")</f>
        <v/>
      </c>
      <c r="AV149" s="12">
        <f>IFERROR(VLOOKUP(K149,'prika 24h list'!A:B,2,FALSE),0)</f>
        <v>24</v>
      </c>
    </row>
    <row r="150" spans="1:48" ht="158.4" x14ac:dyDescent="0.3">
      <c r="A150" s="1" t="s">
        <v>150</v>
      </c>
      <c r="B150" s="1">
        <v>2112722</v>
      </c>
      <c r="C150" s="16" t="s">
        <v>787</v>
      </c>
      <c r="D150" s="6" t="e">
        <f t="shared" si="8"/>
        <v>#VALUE!</v>
      </c>
      <c r="E150" s="6" t="e">
        <f t="shared" si="9"/>
        <v>#VALUE!</v>
      </c>
      <c r="F150" s="6" t="e">
        <f t="shared" si="10"/>
        <v>#VALUE!</v>
      </c>
      <c r="G150" s="6" t="e">
        <f t="shared" si="11"/>
        <v>#VALUE!</v>
      </c>
      <c r="H150" s="14" t="str">
        <f>IFERROR(parse!H150,"")</f>
        <v/>
      </c>
      <c r="I150" s="6">
        <f>IFERROR(parse!I150,"")</f>
        <v>14</v>
      </c>
      <c r="J150" s="6">
        <f>IFERROR(parse!J150,"")</f>
        <v>189</v>
      </c>
      <c r="K150" s="6" t="str">
        <f>IFERROR(parse!K150,"")</f>
        <v xml:space="preserve">פריקה וטעינה רציפה לכלי רכב המוגדרים ברישיונם "מסחרי", "משא" ו-"אחוד" בלבד בימים א' עד ה' מ 07:00 עד 16:00 רכב חונה בניגוד לחוק יגרר בשאר הימים והשעות החניה מותרת לכל סוגי רכב </v>
      </c>
      <c r="L150" s="6">
        <f>IFERROR(parse!L150,"")</f>
        <v>82</v>
      </c>
      <c r="M150" s="6">
        <f>IFERROR(parse!M150,"")</f>
        <v>95</v>
      </c>
      <c r="N150" s="6" t="str">
        <f>IFERROR(parse!N150,"")</f>
        <v>07:00</v>
      </c>
      <c r="O150" s="6">
        <f>IFERROR(parse!O150,"")</f>
        <v>104</v>
      </c>
      <c r="P150" s="6" t="str">
        <f>IFERROR(parse!P150,"")</f>
        <v>16:00</v>
      </c>
      <c r="Q150" s="6">
        <f>IFERROR(parse!Q150,"")</f>
        <v>176</v>
      </c>
      <c r="R150" s="6" t="str">
        <f>IFERROR(parse!R150,"")</f>
        <v xml:space="preserve">00 רכב חונה בניגוד לחוק יגרר בשאר הימים והשעות החניה מותרת לכל סוגי רכב </v>
      </c>
      <c r="S150" s="6" t="str">
        <f>IFERROR(parse!S150,"")</f>
        <v/>
      </c>
      <c r="T150" s="6" t="str">
        <f>IFERROR(parse!T150,"")</f>
        <v/>
      </c>
      <c r="U150" s="6" t="str">
        <f>IFERROR(parse!U150,"")</f>
        <v/>
      </c>
      <c r="V150" s="6" t="str">
        <f>IFERROR(parse!V150,"")</f>
        <v/>
      </c>
      <c r="W150" s="6" t="str">
        <f>IFERROR(parse!W150,"")</f>
        <v/>
      </c>
      <c r="X150" s="6" t="str">
        <f>IFERROR(parse!X150,"")</f>
        <v/>
      </c>
      <c r="Y150" s="6" t="str">
        <f>IFERROR(parse!Y150,"")</f>
        <v/>
      </c>
      <c r="Z150" s="6" t="str">
        <f>IFERROR(parse!Z150,"")</f>
        <v/>
      </c>
      <c r="AA150" s="6" t="str">
        <f>IFERROR(parse!AA150,"")</f>
        <v/>
      </c>
      <c r="AB150" s="6">
        <f>IFERROR(parse!AB150,"")</f>
        <v>176</v>
      </c>
      <c r="AC150" s="6" t="str">
        <f>IFERROR(parse!AC150,"")</f>
        <v/>
      </c>
      <c r="AD150" s="6" t="str">
        <f>IFERROR(parse!AD150,"")</f>
        <v/>
      </c>
      <c r="AE150" s="6" t="str">
        <f>IFERROR(parse!AE150,"")</f>
        <v/>
      </c>
      <c r="AF150" s="6" t="str">
        <f>IFERROR(parse!AF150,"")</f>
        <v/>
      </c>
      <c r="AG150" s="6" t="str">
        <f>IFERROR(parse!AG150,"")</f>
        <v/>
      </c>
      <c r="AH150" s="6">
        <f>IFERROR(parse!AH150,"")</f>
        <v>0</v>
      </c>
      <c r="AI150" s="6">
        <f>IFERROR(parse!AI150,"")</f>
        <v>174</v>
      </c>
      <c r="AJ150" s="6" t="str">
        <f>IFERROR(parse!AJ150,"")</f>
        <v xml:space="preserve">ב </v>
      </c>
      <c r="AK150" s="6" t="str">
        <f>IFERROR(parse!AK150,"")</f>
        <v/>
      </c>
      <c r="AL150" s="6" t="str">
        <f>IFERROR(parse!AL150,"")</f>
        <v/>
      </c>
      <c r="AM150" s="6" t="str">
        <f>IFERROR(parse!AM150,"")</f>
        <v/>
      </c>
      <c r="AN150" s="6" t="str">
        <f>IFERROR(parse!AN150,"")</f>
        <v/>
      </c>
      <c r="AO150" s="6" t="str">
        <f>IFERROR(parse!AO150,"")</f>
        <v/>
      </c>
      <c r="AP150" s="6">
        <f>IFERROR(parse!AP150,"")</f>
        <v>2</v>
      </c>
      <c r="AQ150" s="6" t="str">
        <f>IFERROR(parse!AQ150,"")</f>
        <v/>
      </c>
      <c r="AR150" s="6" t="str">
        <f>IFERROR(parse!AR150,"")</f>
        <v/>
      </c>
      <c r="AS150" s="6" t="str">
        <f>IFERROR(parse!AS150,"")</f>
        <v/>
      </c>
      <c r="AT150" s="6" t="str">
        <f>IFERROR(parse!AT150,"")</f>
        <v/>
      </c>
      <c r="AU150" s="6" t="str">
        <f>IFERROR(parse!AU150,"")</f>
        <v/>
      </c>
      <c r="AV150" s="12">
        <f>IFERROR(VLOOKUP(K150,'prika 24h list'!A:B,2,FALSE),0)</f>
        <v>0</v>
      </c>
    </row>
    <row r="151" spans="1:48" ht="28.8" x14ac:dyDescent="0.3">
      <c r="A151" s="1" t="s">
        <v>151</v>
      </c>
      <c r="B151" s="1">
        <v>2112768</v>
      </c>
      <c r="C151" s="16" t="s">
        <v>788</v>
      </c>
      <c r="D151" s="6" t="e">
        <f t="shared" si="8"/>
        <v>#VALUE!</v>
      </c>
      <c r="E151" s="6" t="e">
        <f t="shared" si="9"/>
        <v>#VALUE!</v>
      </c>
      <c r="F151" s="6" t="e">
        <f t="shared" si="10"/>
        <v>#VALUE!</v>
      </c>
      <c r="G151" s="6" t="e">
        <f t="shared" si="11"/>
        <v>#VALUE!</v>
      </c>
      <c r="H151" s="14" t="str">
        <f>IFERROR(parse!H151,"")</f>
        <v/>
      </c>
      <c r="I151" s="6">
        <f>IFERROR(parse!I151,"")</f>
        <v>39</v>
      </c>
      <c r="J151" s="6">
        <f>IFERROR(parse!J151,"")</f>
        <v>100</v>
      </c>
      <c r="K151" s="6" t="str">
        <f>IFERROR(parse!K151,"")</f>
        <v xml:space="preserve">פריקה וטעינה ורכב שרות בלבד בימי א' עד ו' משעה 06:00 עד 09:00 </v>
      </c>
      <c r="L151" s="6" t="str">
        <f>IFERROR(parse!L151,"")</f>
        <v/>
      </c>
      <c r="M151" s="6" t="str">
        <f>IFERROR(parse!M151,"")</f>
        <v/>
      </c>
      <c r="N151" s="6" t="str">
        <f>IFERROR(parse!N151,"")</f>
        <v/>
      </c>
      <c r="O151" s="6" t="str">
        <f>IFERROR(parse!O151,"")</f>
        <v/>
      </c>
      <c r="P151" s="6" t="str">
        <f>IFERROR(parse!P151,"")</f>
        <v/>
      </c>
      <c r="Q151" s="6">
        <f>IFERROR(parse!Q151,"")</f>
        <v>62</v>
      </c>
      <c r="R151" s="6" t="str">
        <f>IFERROR(parse!R151,"")</f>
        <v/>
      </c>
      <c r="S151" s="6" t="str">
        <f>IFERROR(parse!S151,"")</f>
        <v/>
      </c>
      <c r="T151" s="6" t="str">
        <f>IFERROR(parse!T151,"")</f>
        <v/>
      </c>
      <c r="U151" s="6" t="str">
        <f>IFERROR(parse!U151,"")</f>
        <v/>
      </c>
      <c r="V151" s="6" t="str">
        <f>IFERROR(parse!V151,"")</f>
        <v/>
      </c>
      <c r="W151" s="6">
        <f>IFERROR(parse!W151,"")</f>
        <v>34</v>
      </c>
      <c r="X151" s="6">
        <f>IFERROR(parse!X151,"")</f>
        <v>50</v>
      </c>
      <c r="Y151" s="6" t="str">
        <f>IFERROR(parse!Y151,"")</f>
        <v>06:00</v>
      </c>
      <c r="Z151" s="6">
        <f>IFERROR(parse!Z151,"")</f>
        <v>59</v>
      </c>
      <c r="AA151" s="6" t="str">
        <f>IFERROR(parse!AA151,"")</f>
        <v>09:00</v>
      </c>
      <c r="AB151" s="6">
        <f>IFERROR(parse!AB151,"")</f>
        <v>62</v>
      </c>
      <c r="AC151" s="6" t="str">
        <f>IFERROR(parse!AC151,"")</f>
        <v xml:space="preserve">00 </v>
      </c>
      <c r="AD151" s="6" t="str">
        <f>IFERROR(parse!AD151,"")</f>
        <v/>
      </c>
      <c r="AE151" s="6" t="str">
        <f>IFERROR(parse!AE151,"")</f>
        <v/>
      </c>
      <c r="AF151" s="6" t="str">
        <f>IFERROR(parse!AF151,"")</f>
        <v/>
      </c>
      <c r="AG151" s="6" t="str">
        <f>IFERROR(parse!AG151,"")</f>
        <v/>
      </c>
      <c r="AH151" s="6">
        <f>IFERROR(parse!AH151,"")</f>
        <v>0</v>
      </c>
      <c r="AI151" s="6">
        <f>IFERROR(parse!AI151,"")</f>
        <v>61</v>
      </c>
      <c r="AJ151" s="6" t="str">
        <f>IFERROR(parse!AJ151,"")</f>
        <v xml:space="preserve"> </v>
      </c>
      <c r="AK151" s="6" t="str">
        <f>IFERROR(parse!AK151,"")</f>
        <v/>
      </c>
      <c r="AL151" s="6" t="str">
        <f>IFERROR(parse!AL151,"")</f>
        <v/>
      </c>
      <c r="AM151" s="6" t="str">
        <f>IFERROR(parse!AM151,"")</f>
        <v/>
      </c>
      <c r="AN151" s="6" t="str">
        <f>IFERROR(parse!AN151,"")</f>
        <v/>
      </c>
      <c r="AO151" s="6" t="str">
        <f>IFERROR(parse!AO151,"")</f>
        <v/>
      </c>
      <c r="AP151" s="6">
        <f>IFERROR(parse!AP151,"")</f>
        <v>1</v>
      </c>
      <c r="AQ151" s="6" t="str">
        <f>IFERROR(parse!AQ151,"")</f>
        <v/>
      </c>
      <c r="AR151" s="6" t="str">
        <f>IFERROR(parse!AR151,"")</f>
        <v/>
      </c>
      <c r="AS151" s="6" t="str">
        <f>IFERROR(parse!AS151,"")</f>
        <v/>
      </c>
      <c r="AT151" s="6" t="str">
        <f>IFERROR(parse!AT151,"")</f>
        <v/>
      </c>
      <c r="AU151" s="6" t="str">
        <f>IFERROR(parse!AU151,"")</f>
        <v/>
      </c>
      <c r="AV151" s="12">
        <f>IFERROR(VLOOKUP(K151,'prika 24h list'!A:B,2,FALSE),0)</f>
        <v>0</v>
      </c>
    </row>
    <row r="152" spans="1:48" ht="28.8" x14ac:dyDescent="0.3">
      <c r="A152" s="1" t="s">
        <v>152</v>
      </c>
      <c r="B152" s="1">
        <v>2112771</v>
      </c>
      <c r="C152" s="16" t="s">
        <v>788</v>
      </c>
      <c r="D152" s="6" t="e">
        <f t="shared" si="8"/>
        <v>#VALUE!</v>
      </c>
      <c r="E152" s="6" t="e">
        <f t="shared" si="9"/>
        <v>#VALUE!</v>
      </c>
      <c r="F152" s="6" t="e">
        <f t="shared" si="10"/>
        <v>#VALUE!</v>
      </c>
      <c r="G152" s="6" t="e">
        <f t="shared" si="11"/>
        <v>#VALUE!</v>
      </c>
      <c r="H152" s="14" t="str">
        <f>IFERROR(parse!H152,"")</f>
        <v/>
      </c>
      <c r="I152" s="6">
        <f>IFERROR(parse!I152,"")</f>
        <v>39</v>
      </c>
      <c r="J152" s="6">
        <f>IFERROR(parse!J152,"")</f>
        <v>100</v>
      </c>
      <c r="K152" s="6" t="str">
        <f>IFERROR(parse!K152,"")</f>
        <v xml:space="preserve">פריקה וטעינה ורכב שרות בלבד בימי א' עד ו' משעה 06:00 עד 09:00 </v>
      </c>
      <c r="L152" s="6" t="str">
        <f>IFERROR(parse!L152,"")</f>
        <v/>
      </c>
      <c r="M152" s="6" t="str">
        <f>IFERROR(parse!M152,"")</f>
        <v/>
      </c>
      <c r="N152" s="6" t="str">
        <f>IFERROR(parse!N152,"")</f>
        <v/>
      </c>
      <c r="O152" s="6" t="str">
        <f>IFERROR(parse!O152,"")</f>
        <v/>
      </c>
      <c r="P152" s="6" t="str">
        <f>IFERROR(parse!P152,"")</f>
        <v/>
      </c>
      <c r="Q152" s="6">
        <f>IFERROR(parse!Q152,"")</f>
        <v>62</v>
      </c>
      <c r="R152" s="6" t="str">
        <f>IFERROR(parse!R152,"")</f>
        <v/>
      </c>
      <c r="S152" s="6" t="str">
        <f>IFERROR(parse!S152,"")</f>
        <v/>
      </c>
      <c r="T152" s="6" t="str">
        <f>IFERROR(parse!T152,"")</f>
        <v/>
      </c>
      <c r="U152" s="6" t="str">
        <f>IFERROR(parse!U152,"")</f>
        <v/>
      </c>
      <c r="V152" s="6" t="str">
        <f>IFERROR(parse!V152,"")</f>
        <v/>
      </c>
      <c r="W152" s="6">
        <f>IFERROR(parse!W152,"")</f>
        <v>34</v>
      </c>
      <c r="X152" s="6">
        <f>IFERROR(parse!X152,"")</f>
        <v>50</v>
      </c>
      <c r="Y152" s="6" t="str">
        <f>IFERROR(parse!Y152,"")</f>
        <v>06:00</v>
      </c>
      <c r="Z152" s="6">
        <f>IFERROR(parse!Z152,"")</f>
        <v>59</v>
      </c>
      <c r="AA152" s="6" t="str">
        <f>IFERROR(parse!AA152,"")</f>
        <v>09:00</v>
      </c>
      <c r="AB152" s="6">
        <f>IFERROR(parse!AB152,"")</f>
        <v>62</v>
      </c>
      <c r="AC152" s="6" t="str">
        <f>IFERROR(parse!AC152,"")</f>
        <v xml:space="preserve">00 </v>
      </c>
      <c r="AD152" s="6" t="str">
        <f>IFERROR(parse!AD152,"")</f>
        <v/>
      </c>
      <c r="AE152" s="6" t="str">
        <f>IFERROR(parse!AE152,"")</f>
        <v/>
      </c>
      <c r="AF152" s="6" t="str">
        <f>IFERROR(parse!AF152,"")</f>
        <v/>
      </c>
      <c r="AG152" s="6" t="str">
        <f>IFERROR(parse!AG152,"")</f>
        <v/>
      </c>
      <c r="AH152" s="6">
        <f>IFERROR(parse!AH152,"")</f>
        <v>0</v>
      </c>
      <c r="AI152" s="6">
        <f>IFERROR(parse!AI152,"")</f>
        <v>61</v>
      </c>
      <c r="AJ152" s="6" t="str">
        <f>IFERROR(parse!AJ152,"")</f>
        <v xml:space="preserve"> </v>
      </c>
      <c r="AK152" s="6" t="str">
        <f>IFERROR(parse!AK152,"")</f>
        <v/>
      </c>
      <c r="AL152" s="6" t="str">
        <f>IFERROR(parse!AL152,"")</f>
        <v/>
      </c>
      <c r="AM152" s="6" t="str">
        <f>IFERROR(parse!AM152,"")</f>
        <v/>
      </c>
      <c r="AN152" s="6" t="str">
        <f>IFERROR(parse!AN152,"")</f>
        <v/>
      </c>
      <c r="AO152" s="6" t="str">
        <f>IFERROR(parse!AO152,"")</f>
        <v/>
      </c>
      <c r="AP152" s="6">
        <f>IFERROR(parse!AP152,"")</f>
        <v>1</v>
      </c>
      <c r="AQ152" s="6" t="str">
        <f>IFERROR(parse!AQ152,"")</f>
        <v/>
      </c>
      <c r="AR152" s="6" t="str">
        <f>IFERROR(parse!AR152,"")</f>
        <v/>
      </c>
      <c r="AS152" s="6" t="str">
        <f>IFERROR(parse!AS152,"")</f>
        <v/>
      </c>
      <c r="AT152" s="6" t="str">
        <f>IFERROR(parse!AT152,"")</f>
        <v/>
      </c>
      <c r="AU152" s="6" t="str">
        <f>IFERROR(parse!AU152,"")</f>
        <v/>
      </c>
      <c r="AV152" s="12">
        <f>IFERROR(VLOOKUP(K152,'prika 24h list'!A:B,2,FALSE),0)</f>
        <v>0</v>
      </c>
    </row>
    <row r="153" spans="1:48" ht="28.8" x14ac:dyDescent="0.3">
      <c r="A153" s="1" t="s">
        <v>153</v>
      </c>
      <c r="B153" s="1">
        <v>2112780</v>
      </c>
      <c r="C153" s="16" t="s">
        <v>788</v>
      </c>
      <c r="D153" s="6" t="e">
        <f t="shared" si="8"/>
        <v>#VALUE!</v>
      </c>
      <c r="E153" s="6" t="e">
        <f t="shared" si="9"/>
        <v>#VALUE!</v>
      </c>
      <c r="F153" s="6" t="e">
        <f t="shared" si="10"/>
        <v>#VALUE!</v>
      </c>
      <c r="G153" s="6" t="e">
        <f t="shared" si="11"/>
        <v>#VALUE!</v>
      </c>
      <c r="H153" s="14" t="str">
        <f>IFERROR(parse!H153,"")</f>
        <v/>
      </c>
      <c r="I153" s="6">
        <f>IFERROR(parse!I153,"")</f>
        <v>39</v>
      </c>
      <c r="J153" s="6">
        <f>IFERROR(parse!J153,"")</f>
        <v>100</v>
      </c>
      <c r="K153" s="6" t="str">
        <f>IFERROR(parse!K153,"")</f>
        <v xml:space="preserve">פריקה וטעינה ורכב שרות בלבד בימי א' עד ו' משעה 06:00 עד 09:00 </v>
      </c>
      <c r="L153" s="6" t="str">
        <f>IFERROR(parse!L153,"")</f>
        <v/>
      </c>
      <c r="M153" s="6" t="str">
        <f>IFERROR(parse!M153,"")</f>
        <v/>
      </c>
      <c r="N153" s="6" t="str">
        <f>IFERROR(parse!N153,"")</f>
        <v/>
      </c>
      <c r="O153" s="6" t="str">
        <f>IFERROR(parse!O153,"")</f>
        <v/>
      </c>
      <c r="P153" s="6" t="str">
        <f>IFERROR(parse!P153,"")</f>
        <v/>
      </c>
      <c r="Q153" s="6">
        <f>IFERROR(parse!Q153,"")</f>
        <v>62</v>
      </c>
      <c r="R153" s="6" t="str">
        <f>IFERROR(parse!R153,"")</f>
        <v/>
      </c>
      <c r="S153" s="6" t="str">
        <f>IFERROR(parse!S153,"")</f>
        <v/>
      </c>
      <c r="T153" s="6" t="str">
        <f>IFERROR(parse!T153,"")</f>
        <v/>
      </c>
      <c r="U153" s="6" t="str">
        <f>IFERROR(parse!U153,"")</f>
        <v/>
      </c>
      <c r="V153" s="6" t="str">
        <f>IFERROR(parse!V153,"")</f>
        <v/>
      </c>
      <c r="W153" s="6">
        <f>IFERROR(parse!W153,"")</f>
        <v>34</v>
      </c>
      <c r="X153" s="6">
        <f>IFERROR(parse!X153,"")</f>
        <v>50</v>
      </c>
      <c r="Y153" s="6" t="str">
        <f>IFERROR(parse!Y153,"")</f>
        <v>06:00</v>
      </c>
      <c r="Z153" s="6">
        <f>IFERROR(parse!Z153,"")</f>
        <v>59</v>
      </c>
      <c r="AA153" s="6" t="str">
        <f>IFERROR(parse!AA153,"")</f>
        <v>09:00</v>
      </c>
      <c r="AB153" s="6">
        <f>IFERROR(parse!AB153,"")</f>
        <v>62</v>
      </c>
      <c r="AC153" s="6" t="str">
        <f>IFERROR(parse!AC153,"")</f>
        <v xml:space="preserve">00 </v>
      </c>
      <c r="AD153" s="6" t="str">
        <f>IFERROR(parse!AD153,"")</f>
        <v/>
      </c>
      <c r="AE153" s="6" t="str">
        <f>IFERROR(parse!AE153,"")</f>
        <v/>
      </c>
      <c r="AF153" s="6" t="str">
        <f>IFERROR(parse!AF153,"")</f>
        <v/>
      </c>
      <c r="AG153" s="6" t="str">
        <f>IFERROR(parse!AG153,"")</f>
        <v/>
      </c>
      <c r="AH153" s="6">
        <f>IFERROR(parse!AH153,"")</f>
        <v>0</v>
      </c>
      <c r="AI153" s="6">
        <f>IFERROR(parse!AI153,"")</f>
        <v>61</v>
      </c>
      <c r="AJ153" s="6" t="str">
        <f>IFERROR(parse!AJ153,"")</f>
        <v xml:space="preserve"> </v>
      </c>
      <c r="AK153" s="6" t="str">
        <f>IFERROR(parse!AK153,"")</f>
        <v/>
      </c>
      <c r="AL153" s="6" t="str">
        <f>IFERROR(parse!AL153,"")</f>
        <v/>
      </c>
      <c r="AM153" s="6" t="str">
        <f>IFERROR(parse!AM153,"")</f>
        <v/>
      </c>
      <c r="AN153" s="6" t="str">
        <f>IFERROR(parse!AN153,"")</f>
        <v/>
      </c>
      <c r="AO153" s="6" t="str">
        <f>IFERROR(parse!AO153,"")</f>
        <v/>
      </c>
      <c r="AP153" s="6">
        <f>IFERROR(parse!AP153,"")</f>
        <v>1</v>
      </c>
      <c r="AQ153" s="6" t="str">
        <f>IFERROR(parse!AQ153,"")</f>
        <v/>
      </c>
      <c r="AR153" s="6" t="str">
        <f>IFERROR(parse!AR153,"")</f>
        <v/>
      </c>
      <c r="AS153" s="6" t="str">
        <f>IFERROR(parse!AS153,"")</f>
        <v/>
      </c>
      <c r="AT153" s="6" t="str">
        <f>IFERROR(parse!AT153,"")</f>
        <v/>
      </c>
      <c r="AU153" s="6" t="str">
        <f>IFERROR(parse!AU153,"")</f>
        <v/>
      </c>
      <c r="AV153" s="12">
        <f>IFERROR(VLOOKUP(K153,'prika 24h list'!A:B,2,FALSE),0)</f>
        <v>0</v>
      </c>
    </row>
    <row r="154" spans="1:48" ht="28.8" x14ac:dyDescent="0.3">
      <c r="A154" s="1" t="s">
        <v>154</v>
      </c>
      <c r="B154" s="1">
        <v>2112798</v>
      </c>
      <c r="C154" s="16" t="s">
        <v>788</v>
      </c>
      <c r="D154" s="6" t="e">
        <f t="shared" si="8"/>
        <v>#VALUE!</v>
      </c>
      <c r="E154" s="6" t="e">
        <f t="shared" si="9"/>
        <v>#VALUE!</v>
      </c>
      <c r="F154" s="6" t="e">
        <f t="shared" si="10"/>
        <v>#VALUE!</v>
      </c>
      <c r="G154" s="6" t="e">
        <f t="shared" si="11"/>
        <v>#VALUE!</v>
      </c>
      <c r="H154" s="14" t="str">
        <f>IFERROR(parse!H154,"")</f>
        <v/>
      </c>
      <c r="I154" s="6">
        <f>IFERROR(parse!I154,"")</f>
        <v>39</v>
      </c>
      <c r="J154" s="6">
        <f>IFERROR(parse!J154,"")</f>
        <v>100</v>
      </c>
      <c r="K154" s="6" t="str">
        <f>IFERROR(parse!K154,"")</f>
        <v xml:space="preserve">פריקה וטעינה ורכב שרות בלבד בימי א' עד ו' משעה 06:00 עד 09:00 </v>
      </c>
      <c r="L154" s="6" t="str">
        <f>IFERROR(parse!L154,"")</f>
        <v/>
      </c>
      <c r="M154" s="6" t="str">
        <f>IFERROR(parse!M154,"")</f>
        <v/>
      </c>
      <c r="N154" s="6" t="str">
        <f>IFERROR(parse!N154,"")</f>
        <v/>
      </c>
      <c r="O154" s="6" t="str">
        <f>IFERROR(parse!O154,"")</f>
        <v/>
      </c>
      <c r="P154" s="6" t="str">
        <f>IFERROR(parse!P154,"")</f>
        <v/>
      </c>
      <c r="Q154" s="6">
        <f>IFERROR(parse!Q154,"")</f>
        <v>62</v>
      </c>
      <c r="R154" s="6" t="str">
        <f>IFERROR(parse!R154,"")</f>
        <v/>
      </c>
      <c r="S154" s="6" t="str">
        <f>IFERROR(parse!S154,"")</f>
        <v/>
      </c>
      <c r="T154" s="6" t="str">
        <f>IFERROR(parse!T154,"")</f>
        <v/>
      </c>
      <c r="U154" s="6" t="str">
        <f>IFERROR(parse!U154,"")</f>
        <v/>
      </c>
      <c r="V154" s="6" t="str">
        <f>IFERROR(parse!V154,"")</f>
        <v/>
      </c>
      <c r="W154" s="6">
        <f>IFERROR(parse!W154,"")</f>
        <v>34</v>
      </c>
      <c r="X154" s="6">
        <f>IFERROR(parse!X154,"")</f>
        <v>50</v>
      </c>
      <c r="Y154" s="6" t="str">
        <f>IFERROR(parse!Y154,"")</f>
        <v>06:00</v>
      </c>
      <c r="Z154" s="6">
        <f>IFERROR(parse!Z154,"")</f>
        <v>59</v>
      </c>
      <c r="AA154" s="6" t="str">
        <f>IFERROR(parse!AA154,"")</f>
        <v>09:00</v>
      </c>
      <c r="AB154" s="6">
        <f>IFERROR(parse!AB154,"")</f>
        <v>62</v>
      </c>
      <c r="AC154" s="6" t="str">
        <f>IFERROR(parse!AC154,"")</f>
        <v xml:space="preserve">00 </v>
      </c>
      <c r="AD154" s="6" t="str">
        <f>IFERROR(parse!AD154,"")</f>
        <v/>
      </c>
      <c r="AE154" s="6" t="str">
        <f>IFERROR(parse!AE154,"")</f>
        <v/>
      </c>
      <c r="AF154" s="6" t="str">
        <f>IFERROR(parse!AF154,"")</f>
        <v/>
      </c>
      <c r="AG154" s="6" t="str">
        <f>IFERROR(parse!AG154,"")</f>
        <v/>
      </c>
      <c r="AH154" s="6">
        <f>IFERROR(parse!AH154,"")</f>
        <v>0</v>
      </c>
      <c r="AI154" s="6">
        <f>IFERROR(parse!AI154,"")</f>
        <v>61</v>
      </c>
      <c r="AJ154" s="6" t="str">
        <f>IFERROR(parse!AJ154,"")</f>
        <v xml:space="preserve"> </v>
      </c>
      <c r="AK154" s="6" t="str">
        <f>IFERROR(parse!AK154,"")</f>
        <v/>
      </c>
      <c r="AL154" s="6" t="str">
        <f>IFERROR(parse!AL154,"")</f>
        <v/>
      </c>
      <c r="AM154" s="6" t="str">
        <f>IFERROR(parse!AM154,"")</f>
        <v/>
      </c>
      <c r="AN154" s="6" t="str">
        <f>IFERROR(parse!AN154,"")</f>
        <v/>
      </c>
      <c r="AO154" s="6" t="str">
        <f>IFERROR(parse!AO154,"")</f>
        <v/>
      </c>
      <c r="AP154" s="6">
        <f>IFERROR(parse!AP154,"")</f>
        <v>1</v>
      </c>
      <c r="AQ154" s="6" t="str">
        <f>IFERROR(parse!AQ154,"")</f>
        <v/>
      </c>
      <c r="AR154" s="6" t="str">
        <f>IFERROR(parse!AR154,"")</f>
        <v/>
      </c>
      <c r="AS154" s="6" t="str">
        <f>IFERROR(parse!AS154,"")</f>
        <v/>
      </c>
      <c r="AT154" s="6" t="str">
        <f>IFERROR(parse!AT154,"")</f>
        <v/>
      </c>
      <c r="AU154" s="6" t="str">
        <f>IFERROR(parse!AU154,"")</f>
        <v/>
      </c>
      <c r="AV154" s="12">
        <f>IFERROR(VLOOKUP(K154,'prika 24h list'!A:B,2,FALSE),0)</f>
        <v>0</v>
      </c>
    </row>
    <row r="155" spans="1:48" ht="28.8" x14ac:dyDescent="0.3">
      <c r="A155" s="1" t="s">
        <v>155</v>
      </c>
      <c r="B155" s="1">
        <v>2112802</v>
      </c>
      <c r="C155" s="16" t="s">
        <v>788</v>
      </c>
      <c r="D155" s="6" t="e">
        <f t="shared" si="8"/>
        <v>#VALUE!</v>
      </c>
      <c r="E155" s="6" t="e">
        <f t="shared" si="9"/>
        <v>#VALUE!</v>
      </c>
      <c r="F155" s="6" t="e">
        <f t="shared" si="10"/>
        <v>#VALUE!</v>
      </c>
      <c r="G155" s="6" t="e">
        <f t="shared" si="11"/>
        <v>#VALUE!</v>
      </c>
      <c r="H155" s="14" t="str">
        <f>IFERROR(parse!H155,"")</f>
        <v/>
      </c>
      <c r="I155" s="6">
        <f>IFERROR(parse!I155,"")</f>
        <v>39</v>
      </c>
      <c r="J155" s="6">
        <f>IFERROR(parse!J155,"")</f>
        <v>100</v>
      </c>
      <c r="K155" s="6" t="str">
        <f>IFERROR(parse!K155,"")</f>
        <v xml:space="preserve">פריקה וטעינה ורכב שרות בלבד בימי א' עד ו' משעה 06:00 עד 09:00 </v>
      </c>
      <c r="L155" s="6" t="str">
        <f>IFERROR(parse!L155,"")</f>
        <v/>
      </c>
      <c r="M155" s="6" t="str">
        <f>IFERROR(parse!M155,"")</f>
        <v/>
      </c>
      <c r="N155" s="6" t="str">
        <f>IFERROR(parse!N155,"")</f>
        <v/>
      </c>
      <c r="O155" s="6" t="str">
        <f>IFERROR(parse!O155,"")</f>
        <v/>
      </c>
      <c r="P155" s="6" t="str">
        <f>IFERROR(parse!P155,"")</f>
        <v/>
      </c>
      <c r="Q155" s="6">
        <f>IFERROR(parse!Q155,"")</f>
        <v>62</v>
      </c>
      <c r="R155" s="6" t="str">
        <f>IFERROR(parse!R155,"")</f>
        <v/>
      </c>
      <c r="S155" s="6" t="str">
        <f>IFERROR(parse!S155,"")</f>
        <v/>
      </c>
      <c r="T155" s="6" t="str">
        <f>IFERROR(parse!T155,"")</f>
        <v/>
      </c>
      <c r="U155" s="6" t="str">
        <f>IFERROR(parse!U155,"")</f>
        <v/>
      </c>
      <c r="V155" s="6" t="str">
        <f>IFERROR(parse!V155,"")</f>
        <v/>
      </c>
      <c r="W155" s="6">
        <f>IFERROR(parse!W155,"")</f>
        <v>34</v>
      </c>
      <c r="X155" s="6">
        <f>IFERROR(parse!X155,"")</f>
        <v>50</v>
      </c>
      <c r="Y155" s="6" t="str">
        <f>IFERROR(parse!Y155,"")</f>
        <v>06:00</v>
      </c>
      <c r="Z155" s="6">
        <f>IFERROR(parse!Z155,"")</f>
        <v>59</v>
      </c>
      <c r="AA155" s="6" t="str">
        <f>IFERROR(parse!AA155,"")</f>
        <v>09:00</v>
      </c>
      <c r="AB155" s="6">
        <f>IFERROR(parse!AB155,"")</f>
        <v>62</v>
      </c>
      <c r="AC155" s="6" t="str">
        <f>IFERROR(parse!AC155,"")</f>
        <v xml:space="preserve">00 </v>
      </c>
      <c r="AD155" s="6" t="str">
        <f>IFERROR(parse!AD155,"")</f>
        <v/>
      </c>
      <c r="AE155" s="6" t="str">
        <f>IFERROR(parse!AE155,"")</f>
        <v/>
      </c>
      <c r="AF155" s="6" t="str">
        <f>IFERROR(parse!AF155,"")</f>
        <v/>
      </c>
      <c r="AG155" s="6" t="str">
        <f>IFERROR(parse!AG155,"")</f>
        <v/>
      </c>
      <c r="AH155" s="6">
        <f>IFERROR(parse!AH155,"")</f>
        <v>0</v>
      </c>
      <c r="AI155" s="6">
        <f>IFERROR(parse!AI155,"")</f>
        <v>61</v>
      </c>
      <c r="AJ155" s="6" t="str">
        <f>IFERROR(parse!AJ155,"")</f>
        <v xml:space="preserve"> </v>
      </c>
      <c r="AK155" s="6" t="str">
        <f>IFERROR(parse!AK155,"")</f>
        <v/>
      </c>
      <c r="AL155" s="6" t="str">
        <f>IFERROR(parse!AL155,"")</f>
        <v/>
      </c>
      <c r="AM155" s="6" t="str">
        <f>IFERROR(parse!AM155,"")</f>
        <v/>
      </c>
      <c r="AN155" s="6" t="str">
        <f>IFERROR(parse!AN155,"")</f>
        <v/>
      </c>
      <c r="AO155" s="6" t="str">
        <f>IFERROR(parse!AO155,"")</f>
        <v/>
      </c>
      <c r="AP155" s="6">
        <f>IFERROR(parse!AP155,"")</f>
        <v>1</v>
      </c>
      <c r="AQ155" s="6" t="str">
        <f>IFERROR(parse!AQ155,"")</f>
        <v/>
      </c>
      <c r="AR155" s="6" t="str">
        <f>IFERROR(parse!AR155,"")</f>
        <v/>
      </c>
      <c r="AS155" s="6" t="str">
        <f>IFERROR(parse!AS155,"")</f>
        <v/>
      </c>
      <c r="AT155" s="6" t="str">
        <f>IFERROR(parse!AT155,"")</f>
        <v/>
      </c>
      <c r="AU155" s="6" t="str">
        <f>IFERROR(parse!AU155,"")</f>
        <v/>
      </c>
      <c r="AV155" s="12">
        <f>IFERROR(VLOOKUP(K155,'prika 24h list'!A:B,2,FALSE),0)</f>
        <v>0</v>
      </c>
    </row>
    <row r="156" spans="1:48" ht="28.8" x14ac:dyDescent="0.3">
      <c r="A156" s="1" t="s">
        <v>156</v>
      </c>
      <c r="B156" s="1">
        <v>2130764</v>
      </c>
      <c r="C156" s="16" t="s">
        <v>789</v>
      </c>
      <c r="D156" s="6">
        <f t="shared" si="8"/>
        <v>11</v>
      </c>
      <c r="E156" s="6" t="str">
        <f t="shared" si="9"/>
        <v>__ 12</v>
      </c>
      <c r="F156" s="6">
        <f t="shared" si="10"/>
        <v>3</v>
      </c>
      <c r="G156" s="6">
        <f t="shared" si="11"/>
        <v>5</v>
      </c>
      <c r="H156" s="14">
        <f>IFERROR(parse!H156,"")</f>
        <v>12</v>
      </c>
      <c r="I156" s="6">
        <f>IFERROR(parse!I156,"")</f>
        <v>48</v>
      </c>
      <c r="J156" s="6">
        <f>IFERROR(parse!J156,"")</f>
        <v>66</v>
      </c>
      <c r="K156" s="6" t="str">
        <f>IFERROR(parse!K156,"")</f>
        <v xml:space="preserve">פריקה וטעינה מותרת </v>
      </c>
      <c r="L156" s="6" t="str">
        <f>IFERROR(parse!L156,"")</f>
        <v/>
      </c>
      <c r="M156" s="6" t="str">
        <f>IFERROR(parse!M156,"")</f>
        <v/>
      </c>
      <c r="N156" s="6" t="str">
        <f>IFERROR(parse!N156,"")</f>
        <v/>
      </c>
      <c r="O156" s="6" t="str">
        <f>IFERROR(parse!O156,"")</f>
        <v/>
      </c>
      <c r="P156" s="6" t="str">
        <f>IFERROR(parse!P156,"")</f>
        <v/>
      </c>
      <c r="Q156" s="6">
        <f>IFERROR(parse!Q156,"")</f>
        <v>19</v>
      </c>
      <c r="R156" s="6" t="str">
        <f>IFERROR(parse!R156,"")</f>
        <v/>
      </c>
      <c r="S156" s="6" t="str">
        <f>IFERROR(parse!S156,"")</f>
        <v/>
      </c>
      <c r="T156" s="6" t="str">
        <f>IFERROR(parse!T156,"")</f>
        <v/>
      </c>
      <c r="U156" s="6" t="str">
        <f>IFERROR(parse!U156,"")</f>
        <v/>
      </c>
      <c r="V156" s="6" t="str">
        <f>IFERROR(parse!V156,"")</f>
        <v/>
      </c>
      <c r="W156" s="6" t="str">
        <f>IFERROR(parse!W156,"")</f>
        <v/>
      </c>
      <c r="X156" s="6" t="str">
        <f>IFERROR(parse!X156,"")</f>
        <v/>
      </c>
      <c r="Y156" s="6" t="str">
        <f>IFERROR(parse!Y156,"")</f>
        <v/>
      </c>
      <c r="Z156" s="6" t="str">
        <f>IFERROR(parse!Z156,"")</f>
        <v/>
      </c>
      <c r="AA156" s="6" t="str">
        <f>IFERROR(parse!AA156,"")</f>
        <v/>
      </c>
      <c r="AB156" s="6">
        <f>IFERROR(parse!AB156,"")</f>
        <v>19</v>
      </c>
      <c r="AC156" s="6" t="str">
        <f>IFERROR(parse!AC156,"")</f>
        <v/>
      </c>
      <c r="AD156" s="6" t="str">
        <f>IFERROR(parse!AD156,"")</f>
        <v/>
      </c>
      <c r="AE156" s="6" t="str">
        <f>IFERROR(parse!AE156,"")</f>
        <v/>
      </c>
      <c r="AF156" s="6" t="str">
        <f>IFERROR(parse!AF156,"")</f>
        <v/>
      </c>
      <c r="AG156" s="6" t="str">
        <f>IFERROR(parse!AG156,"")</f>
        <v/>
      </c>
      <c r="AH156" s="6">
        <f>IFERROR(parse!AH156,"")</f>
        <v>0</v>
      </c>
      <c r="AI156" s="6">
        <f>IFERROR(parse!AI156,"")</f>
        <v>17</v>
      </c>
      <c r="AJ156" s="6" t="str">
        <f>IFERROR(parse!AJ156,"")</f>
        <v xml:space="preserve">ת </v>
      </c>
      <c r="AK156" s="6" t="str">
        <f>IFERROR(parse!AK156,"")</f>
        <v/>
      </c>
      <c r="AL156" s="6" t="str">
        <f>IFERROR(parse!AL156,"")</f>
        <v/>
      </c>
      <c r="AM156" s="6" t="str">
        <f>IFERROR(parse!AM156,"")</f>
        <v/>
      </c>
      <c r="AN156" s="6" t="str">
        <f>IFERROR(parse!AN156,"")</f>
        <v/>
      </c>
      <c r="AO156" s="6" t="str">
        <f>IFERROR(parse!AO156,"")</f>
        <v/>
      </c>
      <c r="AP156" s="6">
        <f>IFERROR(parse!AP156,"")</f>
        <v>2</v>
      </c>
      <c r="AQ156" s="6" t="str">
        <f>IFERROR(parse!AQ156,"")</f>
        <v/>
      </c>
      <c r="AR156" s="6" t="str">
        <f>IFERROR(parse!AR156,"")</f>
        <v/>
      </c>
      <c r="AS156" s="6" t="str">
        <f>IFERROR(parse!AS156,"")</f>
        <v/>
      </c>
      <c r="AT156" s="6" t="str">
        <f>IFERROR(parse!AT156,"")</f>
        <v/>
      </c>
      <c r="AU156" s="6" t="str">
        <f>IFERROR(parse!AU156,"")</f>
        <v/>
      </c>
      <c r="AV156" s="12">
        <f>IFERROR(VLOOKUP(K156,'prika 24h list'!A:B,2,FALSE),0)</f>
        <v>0</v>
      </c>
    </row>
    <row r="157" spans="1:48" x14ac:dyDescent="0.3">
      <c r="A157" s="1" t="s">
        <v>157</v>
      </c>
      <c r="B157" s="1">
        <v>2136023</v>
      </c>
      <c r="C157" s="16" t="s">
        <v>790</v>
      </c>
      <c r="D157" s="6" t="e">
        <f t="shared" si="8"/>
        <v>#VALUE!</v>
      </c>
      <c r="E157" s="6" t="e">
        <f t="shared" si="9"/>
        <v>#VALUE!</v>
      </c>
      <c r="F157" s="6" t="e">
        <f t="shared" si="10"/>
        <v>#VALUE!</v>
      </c>
      <c r="G157" s="6" t="e">
        <f t="shared" si="11"/>
        <v>#VALUE!</v>
      </c>
      <c r="H157" s="14" t="str">
        <f>IFERROR(parse!H157,"")</f>
        <v/>
      </c>
      <c r="I157" s="6">
        <f>IFERROR(parse!I157,"")</f>
        <v>13</v>
      </c>
      <c r="J157" s="6">
        <f>IFERROR(parse!J157,"")</f>
        <v>32</v>
      </c>
      <c r="K157" s="6" t="str">
        <f>IFERROR(parse!K157,"")</f>
        <v>פריקה וטעינה 20 דקות</v>
      </c>
      <c r="L157" s="6" t="str">
        <f>IFERROR(parse!L157,"")</f>
        <v/>
      </c>
      <c r="M157" s="6" t="str">
        <f>IFERROR(parse!M157,"")</f>
        <v/>
      </c>
      <c r="N157" s="6" t="str">
        <f>IFERROR(parse!N157,"")</f>
        <v/>
      </c>
      <c r="O157" s="6" t="str">
        <f>IFERROR(parse!O157,"")</f>
        <v/>
      </c>
      <c r="P157" s="6" t="str">
        <f>IFERROR(parse!P157,"")</f>
        <v/>
      </c>
      <c r="Q157" s="6">
        <f>IFERROR(parse!Q157,"")</f>
        <v>20</v>
      </c>
      <c r="R157" s="6" t="str">
        <f>IFERROR(parse!R157,"")</f>
        <v/>
      </c>
      <c r="S157" s="6" t="str">
        <f>IFERROR(parse!S157,"")</f>
        <v/>
      </c>
      <c r="T157" s="6" t="str">
        <f>IFERROR(parse!T157,"")</f>
        <v/>
      </c>
      <c r="U157" s="6" t="str">
        <f>IFERROR(parse!U157,"")</f>
        <v/>
      </c>
      <c r="V157" s="6" t="str">
        <f>IFERROR(parse!V157,"")</f>
        <v/>
      </c>
      <c r="W157" s="6" t="str">
        <f>IFERROR(parse!W157,"")</f>
        <v/>
      </c>
      <c r="X157" s="6" t="str">
        <f>IFERROR(parse!X157,"")</f>
        <v/>
      </c>
      <c r="Y157" s="6" t="str">
        <f>IFERROR(parse!Y157,"")</f>
        <v/>
      </c>
      <c r="Z157" s="6" t="str">
        <f>IFERROR(parse!Z157,"")</f>
        <v/>
      </c>
      <c r="AA157" s="6" t="str">
        <f>IFERROR(parse!AA157,"")</f>
        <v/>
      </c>
      <c r="AB157" s="6">
        <f>IFERROR(parse!AB157,"")</f>
        <v>20</v>
      </c>
      <c r="AC157" s="6" t="str">
        <f>IFERROR(parse!AC157,"")</f>
        <v/>
      </c>
      <c r="AD157" s="6" t="str">
        <f>IFERROR(parse!AD157,"")</f>
        <v/>
      </c>
      <c r="AE157" s="6" t="str">
        <f>IFERROR(parse!AE157,"")</f>
        <v/>
      </c>
      <c r="AF157" s="6" t="str">
        <f>IFERROR(parse!AF157,"")</f>
        <v/>
      </c>
      <c r="AG157" s="6" t="str">
        <f>IFERROR(parse!AG157,"")</f>
        <v/>
      </c>
      <c r="AH157" s="6">
        <f>IFERROR(parse!AH157,"")</f>
        <v>0</v>
      </c>
      <c r="AI157" s="6">
        <f>IFERROR(parse!AI157,"")</f>
        <v>18</v>
      </c>
      <c r="AJ157" s="6" t="str">
        <f>IFERROR(parse!AJ157,"")</f>
        <v>ות</v>
      </c>
      <c r="AK157" s="6" t="str">
        <f>IFERROR(parse!AK157,"")</f>
        <v/>
      </c>
      <c r="AL157" s="6" t="str">
        <f>IFERROR(parse!AL157,"")</f>
        <v/>
      </c>
      <c r="AM157" s="6" t="str">
        <f>IFERROR(parse!AM157,"")</f>
        <v/>
      </c>
      <c r="AN157" s="6" t="str">
        <f>IFERROR(parse!AN157,"")</f>
        <v/>
      </c>
      <c r="AO157" s="6" t="str">
        <f>IFERROR(parse!AO157,"")</f>
        <v/>
      </c>
      <c r="AP157" s="6">
        <f>IFERROR(parse!AP157,"")</f>
        <v>2</v>
      </c>
      <c r="AQ157" s="6" t="str">
        <f>IFERROR(parse!AQ157,"")</f>
        <v/>
      </c>
      <c r="AR157" s="6" t="str">
        <f>IFERROR(parse!AR157,"")</f>
        <v/>
      </c>
      <c r="AS157" s="6" t="str">
        <f>IFERROR(parse!AS157,"")</f>
        <v/>
      </c>
      <c r="AT157" s="6" t="str">
        <f>IFERROR(parse!AT157,"")</f>
        <v/>
      </c>
      <c r="AU157" s="6" t="str">
        <f>IFERROR(parse!AU157,"")</f>
        <v/>
      </c>
      <c r="AV157" s="12">
        <f>IFERROR(VLOOKUP(K157,'prika 24h list'!A:B,2,FALSE),0)</f>
        <v>0</v>
      </c>
    </row>
    <row r="158" spans="1:48" ht="28.8" x14ac:dyDescent="0.3">
      <c r="A158" s="1" t="s">
        <v>158</v>
      </c>
      <c r="B158" s="1">
        <v>2136028</v>
      </c>
      <c r="C158" s="16" t="s">
        <v>791</v>
      </c>
      <c r="D158" s="6">
        <f t="shared" si="8"/>
        <v>18</v>
      </c>
      <c r="E158" s="6" t="str">
        <f t="shared" si="9"/>
        <v>ל- 12</v>
      </c>
      <c r="F158" s="6">
        <f t="shared" si="10"/>
        <v>3</v>
      </c>
      <c r="G158" s="6">
        <f t="shared" si="11"/>
        <v>5</v>
      </c>
      <c r="H158" s="14">
        <f>IFERROR(parse!H158,"")</f>
        <v>12</v>
      </c>
      <c r="I158" s="6">
        <f>IFERROR(parse!I158,"")</f>
        <v>22</v>
      </c>
      <c r="J158" s="6">
        <f>IFERROR(parse!J158,"")</f>
        <v>66</v>
      </c>
      <c r="K158" s="6" t="str">
        <f>IFERROR(parse!K158,"")</f>
        <v xml:space="preserve">פריקה וטעינה בימי א' עד ה' מ- 08:00 עד 13:00 </v>
      </c>
      <c r="L158" s="6">
        <f>IFERROR(parse!L158,"")</f>
        <v>19</v>
      </c>
      <c r="M158" s="6">
        <f>IFERROR(parse!M158,"")</f>
        <v>33</v>
      </c>
      <c r="N158" s="6" t="str">
        <f>IFERROR(parse!N158,"")</f>
        <v>08:00</v>
      </c>
      <c r="O158" s="6">
        <f>IFERROR(parse!O158,"")</f>
        <v>42</v>
      </c>
      <c r="P158" s="6" t="str">
        <f>IFERROR(parse!P158,"")</f>
        <v>13:00</v>
      </c>
      <c r="Q158" s="6">
        <f>IFERROR(parse!Q158,"")</f>
        <v>45</v>
      </c>
      <c r="R158" s="6" t="str">
        <f>IFERROR(parse!R158,"")</f>
        <v xml:space="preserve">00 </v>
      </c>
      <c r="S158" s="6" t="str">
        <f>IFERROR(parse!S158,"")</f>
        <v/>
      </c>
      <c r="T158" s="6" t="str">
        <f>IFERROR(parse!T158,"")</f>
        <v/>
      </c>
      <c r="U158" s="6" t="str">
        <f>IFERROR(parse!U158,"")</f>
        <v/>
      </c>
      <c r="V158" s="6" t="str">
        <f>IFERROR(parse!V158,"")</f>
        <v/>
      </c>
      <c r="W158" s="6" t="str">
        <f>IFERROR(parse!W158,"")</f>
        <v/>
      </c>
      <c r="X158" s="6" t="str">
        <f>IFERROR(parse!X158,"")</f>
        <v/>
      </c>
      <c r="Y158" s="6" t="str">
        <f>IFERROR(parse!Y158,"")</f>
        <v/>
      </c>
      <c r="Z158" s="6" t="str">
        <f>IFERROR(parse!Z158,"")</f>
        <v/>
      </c>
      <c r="AA158" s="6" t="str">
        <f>IFERROR(parse!AA158,"")</f>
        <v/>
      </c>
      <c r="AB158" s="6">
        <f>IFERROR(parse!AB158,"")</f>
        <v>45</v>
      </c>
      <c r="AC158" s="6" t="str">
        <f>IFERROR(parse!AC158,"")</f>
        <v/>
      </c>
      <c r="AD158" s="6" t="str">
        <f>IFERROR(parse!AD158,"")</f>
        <v/>
      </c>
      <c r="AE158" s="6" t="str">
        <f>IFERROR(parse!AE158,"")</f>
        <v/>
      </c>
      <c r="AF158" s="6" t="str">
        <f>IFERROR(parse!AF158,"")</f>
        <v/>
      </c>
      <c r="AG158" s="6" t="str">
        <f>IFERROR(parse!AG158,"")</f>
        <v/>
      </c>
      <c r="AH158" s="6">
        <f>IFERROR(parse!AH158,"")</f>
        <v>0</v>
      </c>
      <c r="AI158" s="6">
        <f>IFERROR(parse!AI158,"")</f>
        <v>44</v>
      </c>
      <c r="AJ158" s="6" t="str">
        <f>IFERROR(parse!AJ158,"")</f>
        <v xml:space="preserve"> </v>
      </c>
      <c r="AK158" s="6" t="str">
        <f>IFERROR(parse!AK158,"")</f>
        <v/>
      </c>
      <c r="AL158" s="6" t="str">
        <f>IFERROR(parse!AL158,"")</f>
        <v/>
      </c>
      <c r="AM158" s="6" t="str">
        <f>IFERROR(parse!AM158,"")</f>
        <v/>
      </c>
      <c r="AN158" s="6" t="str">
        <f>IFERROR(parse!AN158,"")</f>
        <v/>
      </c>
      <c r="AO158" s="6" t="str">
        <f>IFERROR(parse!AO158,"")</f>
        <v/>
      </c>
      <c r="AP158" s="6">
        <f>IFERROR(parse!AP158,"")</f>
        <v>1</v>
      </c>
      <c r="AQ158" s="6" t="str">
        <f>IFERROR(parse!AQ158,"")</f>
        <v/>
      </c>
      <c r="AR158" s="6" t="str">
        <f>IFERROR(parse!AR158,"")</f>
        <v/>
      </c>
      <c r="AS158" s="6" t="str">
        <f>IFERROR(parse!AS158,"")</f>
        <v/>
      </c>
      <c r="AT158" s="6" t="str">
        <f>IFERROR(parse!AT158,"")</f>
        <v/>
      </c>
      <c r="AU158" s="6" t="str">
        <f>IFERROR(parse!AU158,"")</f>
        <v/>
      </c>
      <c r="AV158" s="12">
        <f>IFERROR(VLOOKUP(K158,'prika 24h list'!A:B,2,FALSE),0)</f>
        <v>0</v>
      </c>
    </row>
    <row r="159" spans="1:48" x14ac:dyDescent="0.3">
      <c r="A159" s="1" t="s">
        <v>159</v>
      </c>
      <c r="B159" s="1">
        <v>2138263</v>
      </c>
      <c r="C159" s="16" t="s">
        <v>748</v>
      </c>
      <c r="D159" s="6" t="e">
        <f t="shared" si="8"/>
        <v>#VALUE!</v>
      </c>
      <c r="E159" s="6" t="e">
        <f t="shared" si="9"/>
        <v>#VALUE!</v>
      </c>
      <c r="F159" s="6" t="e">
        <f t="shared" si="10"/>
        <v>#VALUE!</v>
      </c>
      <c r="G159" s="6" t="e">
        <f t="shared" si="11"/>
        <v>#VALUE!</v>
      </c>
      <c r="H159" s="14" t="str">
        <f>IFERROR(parse!H159,"")</f>
        <v/>
      </c>
      <c r="I159" s="6">
        <f>IFERROR(parse!I159,"")</f>
        <v>13</v>
      </c>
      <c r="J159" s="6">
        <f>IFERROR(parse!J159,"")</f>
        <v>25</v>
      </c>
      <c r="K159" s="6" t="str">
        <f>IFERROR(parse!K159,"")</f>
        <v xml:space="preserve">פריקה וטעינה </v>
      </c>
      <c r="L159" s="6" t="str">
        <f>IFERROR(parse!L159,"")</f>
        <v/>
      </c>
      <c r="M159" s="6" t="str">
        <f>IFERROR(parse!M159,"")</f>
        <v/>
      </c>
      <c r="N159" s="6" t="str">
        <f>IFERROR(parse!N159,"")</f>
        <v/>
      </c>
      <c r="O159" s="6" t="str">
        <f>IFERROR(parse!O159,"")</f>
        <v/>
      </c>
      <c r="P159" s="6" t="str">
        <f>IFERROR(parse!P159,"")</f>
        <v/>
      </c>
      <c r="Q159" s="6">
        <f>IFERROR(parse!Q159,"")</f>
        <v>13</v>
      </c>
      <c r="R159" s="6" t="str">
        <f>IFERROR(parse!R159,"")</f>
        <v/>
      </c>
      <c r="S159" s="6" t="str">
        <f>IFERROR(parse!S159,"")</f>
        <v/>
      </c>
      <c r="T159" s="6" t="str">
        <f>IFERROR(parse!T159,"")</f>
        <v/>
      </c>
      <c r="U159" s="6" t="str">
        <f>IFERROR(parse!U159,"")</f>
        <v/>
      </c>
      <c r="V159" s="6" t="str">
        <f>IFERROR(parse!V159,"")</f>
        <v/>
      </c>
      <c r="W159" s="6" t="str">
        <f>IFERROR(parse!W159,"")</f>
        <v/>
      </c>
      <c r="X159" s="6" t="str">
        <f>IFERROR(parse!X159,"")</f>
        <v/>
      </c>
      <c r="Y159" s="6" t="str">
        <f>IFERROR(parse!Y159,"")</f>
        <v/>
      </c>
      <c r="Z159" s="6" t="str">
        <f>IFERROR(parse!Z159,"")</f>
        <v/>
      </c>
      <c r="AA159" s="6" t="str">
        <f>IFERROR(parse!AA159,"")</f>
        <v/>
      </c>
      <c r="AB159" s="6">
        <f>IFERROR(parse!AB159,"")</f>
        <v>13</v>
      </c>
      <c r="AC159" s="6" t="str">
        <f>IFERROR(parse!AC159,"")</f>
        <v/>
      </c>
      <c r="AD159" s="6" t="str">
        <f>IFERROR(parse!AD159,"")</f>
        <v/>
      </c>
      <c r="AE159" s="6" t="str">
        <f>IFERROR(parse!AE159,"")</f>
        <v/>
      </c>
      <c r="AF159" s="6" t="str">
        <f>IFERROR(parse!AF159,"")</f>
        <v/>
      </c>
      <c r="AG159" s="6" t="str">
        <f>IFERROR(parse!AG159,"")</f>
        <v/>
      </c>
      <c r="AH159" s="6">
        <f>IFERROR(parse!AH159,"")</f>
        <v>0</v>
      </c>
      <c r="AI159" s="6">
        <f>IFERROR(parse!AI159,"")</f>
        <v>11</v>
      </c>
      <c r="AJ159" s="6" t="str">
        <f>IFERROR(parse!AJ159,"")</f>
        <v xml:space="preserve">ה </v>
      </c>
      <c r="AK159" s="6" t="str">
        <f>IFERROR(parse!AK159,"")</f>
        <v/>
      </c>
      <c r="AL159" s="6" t="str">
        <f>IFERROR(parse!AL159,"")</f>
        <v/>
      </c>
      <c r="AM159" s="6" t="str">
        <f>IFERROR(parse!AM159,"")</f>
        <v/>
      </c>
      <c r="AN159" s="6" t="str">
        <f>IFERROR(parse!AN159,"")</f>
        <v/>
      </c>
      <c r="AO159" s="6" t="str">
        <f>IFERROR(parse!AO159,"")</f>
        <v/>
      </c>
      <c r="AP159" s="6">
        <f>IFERROR(parse!AP159,"")</f>
        <v>2</v>
      </c>
      <c r="AQ159" s="6" t="str">
        <f>IFERROR(parse!AQ159,"")</f>
        <v/>
      </c>
      <c r="AR159" s="6" t="str">
        <f>IFERROR(parse!AR159,"")</f>
        <v/>
      </c>
      <c r="AS159" s="6" t="str">
        <f>IFERROR(parse!AS159,"")</f>
        <v/>
      </c>
      <c r="AT159" s="6" t="str">
        <f>IFERROR(parse!AT159,"")</f>
        <v/>
      </c>
      <c r="AU159" s="6" t="str">
        <f>IFERROR(parse!AU159,"")</f>
        <v/>
      </c>
      <c r="AV159" s="12">
        <f>IFERROR(VLOOKUP(K159,'prika 24h list'!A:B,2,FALSE),0)</f>
        <v>0</v>
      </c>
    </row>
    <row r="160" spans="1:48" ht="172.8" x14ac:dyDescent="0.3">
      <c r="A160" s="1" t="s">
        <v>160</v>
      </c>
      <c r="B160" s="1">
        <v>2140547</v>
      </c>
      <c r="C160" s="16" t="s">
        <v>792</v>
      </c>
      <c r="D160" s="6">
        <f t="shared" si="8"/>
        <v>17</v>
      </c>
      <c r="E160" s="6" t="str">
        <f t="shared" si="9"/>
        <v>קף 12</v>
      </c>
      <c r="F160" s="6">
        <f t="shared" si="10"/>
        <v>3</v>
      </c>
      <c r="G160" s="6">
        <f t="shared" si="11"/>
        <v>5</v>
      </c>
      <c r="H160" s="14">
        <f>IFERROR(parse!H160,"")</f>
        <v>12</v>
      </c>
      <c r="I160" s="6">
        <f>IFERROR(parse!I160,"")</f>
        <v>27</v>
      </c>
      <c r="J160" s="6">
        <f>IFERROR(parse!J160,"")</f>
        <v>232</v>
      </c>
      <c r="K160" s="6" t="str">
        <f>IFERROR(parse!K160,"")</f>
        <v xml:space="preserve">פריקה וטעינה רציפה לכל רכב המוגדרים ברישיונם "משא", מסחרי" ו- "אחוד" בלבד בימים א' עד ה' משעה 08:00 עד 16:00 בימי ו' וערבי חג מ 08:00 עד 13:00 רכב חונה בניגוד לחוק יגרר ביתר השעות מותרת החניה לכל סוגי הרכב </v>
      </c>
      <c r="L160" s="6">
        <f>IFERROR(parse!L160,"")</f>
        <v>81</v>
      </c>
      <c r="M160" s="6">
        <f>IFERROR(parse!M160,"")</f>
        <v>97</v>
      </c>
      <c r="N160" s="6" t="str">
        <f>IFERROR(parse!N160,"")</f>
        <v>08:00</v>
      </c>
      <c r="O160" s="6">
        <f>IFERROR(parse!O160,"")</f>
        <v>106</v>
      </c>
      <c r="P160" s="6" t="str">
        <f>IFERROR(parse!P160,"")</f>
        <v>16:00</v>
      </c>
      <c r="Q160" s="6">
        <f>IFERROR(parse!Q160,"")</f>
        <v>116</v>
      </c>
      <c r="R160" s="6" t="str">
        <f>IFERROR(parse!R160,"")</f>
        <v>00 בימי ו'</v>
      </c>
      <c r="S160" s="6" t="str">
        <f>IFERROR(parse!S160,"")</f>
        <v/>
      </c>
      <c r="T160" s="6" t="str">
        <f>IFERROR(parse!T160,"")</f>
        <v/>
      </c>
      <c r="U160" s="6" t="str">
        <f>IFERROR(parse!U160,"")</f>
        <v/>
      </c>
      <c r="V160" s="6" t="str">
        <f>IFERROR(parse!V160,"")</f>
        <v/>
      </c>
      <c r="W160" s="6" t="str">
        <f>IFERROR(parse!W160,"")</f>
        <v/>
      </c>
      <c r="X160" s="6" t="str">
        <f>IFERROR(parse!X160,"")</f>
        <v/>
      </c>
      <c r="Y160" s="6" t="str">
        <f>IFERROR(parse!Y160,"")</f>
        <v/>
      </c>
      <c r="Z160" s="6" t="str">
        <f>IFERROR(parse!Z160,"")</f>
        <v/>
      </c>
      <c r="AA160" s="6" t="str">
        <f>IFERROR(parse!AA160,"")</f>
        <v/>
      </c>
      <c r="AB160" s="6">
        <f>IFERROR(parse!AB160,"")</f>
        <v>206</v>
      </c>
      <c r="AC160" s="6" t="str">
        <f>IFERROR(parse!AC160,"")</f>
        <v/>
      </c>
      <c r="AD160" s="6" t="str">
        <f>IFERROR(parse!AD160,"")</f>
        <v/>
      </c>
      <c r="AE160" s="6" t="str">
        <f>IFERROR(parse!AE160,"")</f>
        <v/>
      </c>
      <c r="AF160" s="6" t="str">
        <f>IFERROR(parse!AF160,"")</f>
        <v/>
      </c>
      <c r="AG160" s="6" t="str">
        <f>IFERROR(parse!AG160,"")</f>
        <v/>
      </c>
      <c r="AH160" s="6">
        <f>IFERROR(parse!AH160,"")</f>
        <v>0</v>
      </c>
      <c r="AI160" s="6">
        <f>IFERROR(parse!AI160,"")</f>
        <v>114</v>
      </c>
      <c r="AJ160" s="6" t="str">
        <f>IFERROR(parse!AJ160,"")</f>
        <v xml:space="preserve">ו' וערבי חג מ 08:00 עד 13:00 רכב חונה בניגוד לחוק יגרר ביתר השעות מותרת החניה לכל סוגי הרכב </v>
      </c>
      <c r="AK160" s="6">
        <f>IFERROR(parse!AK160,"")</f>
        <v>1</v>
      </c>
      <c r="AL160" s="6">
        <f>IFERROR(parse!AL160,"")</f>
        <v>17</v>
      </c>
      <c r="AM160" s="6" t="str">
        <f>IFERROR(parse!AM160,"")</f>
        <v>08:00</v>
      </c>
      <c r="AN160" s="6">
        <f>IFERROR(parse!AN160,"")</f>
        <v>26</v>
      </c>
      <c r="AO160" s="6" t="str">
        <f>IFERROR(parse!AO160,"")</f>
        <v>13:00</v>
      </c>
      <c r="AP160" s="6">
        <f>IFERROR(parse!AP160,"")</f>
        <v>92</v>
      </c>
      <c r="AQ160" s="6" t="str">
        <f>IFERROR(parse!AQ160,"")</f>
        <v xml:space="preserve">00 רכב חונה בניגוד לחוק יגרר ביתר השעות מותרת החניה לכל סוגי הרכב </v>
      </c>
      <c r="AR160" s="6" t="str">
        <f>IFERROR(parse!AR160,"")</f>
        <v/>
      </c>
      <c r="AS160" s="6" t="str">
        <f>IFERROR(parse!AS160,"")</f>
        <v/>
      </c>
      <c r="AT160" s="6" t="str">
        <f>IFERROR(parse!AT160,"")</f>
        <v/>
      </c>
      <c r="AU160" s="6" t="str">
        <f>IFERROR(parse!AU160,"")</f>
        <v/>
      </c>
      <c r="AV160" s="12">
        <f>IFERROR(VLOOKUP(K160,'prika 24h list'!A:B,2,FALSE),0)</f>
        <v>0</v>
      </c>
    </row>
    <row r="161" spans="1:48" ht="187.2" x14ac:dyDescent="0.3">
      <c r="A161" s="1" t="s">
        <v>161</v>
      </c>
      <c r="B161" s="1">
        <v>3100288</v>
      </c>
      <c r="C161" s="16" t="s">
        <v>793</v>
      </c>
      <c r="D161" s="6">
        <f t="shared" si="8"/>
        <v>17</v>
      </c>
      <c r="E161" s="6" t="str">
        <f t="shared" si="9"/>
        <v>קף 16</v>
      </c>
      <c r="F161" s="6">
        <f t="shared" si="10"/>
        <v>3</v>
      </c>
      <c r="G161" s="6">
        <f t="shared" si="11"/>
        <v>5</v>
      </c>
      <c r="H161" s="14">
        <f>IFERROR(parse!H161,"")</f>
        <v>16</v>
      </c>
      <c r="I161" s="6">
        <f>IFERROR(parse!I161,"")</f>
        <v>21</v>
      </c>
      <c r="J161" s="6">
        <f>IFERROR(parse!J161,"")</f>
        <v>229</v>
      </c>
      <c r="K161" s="6" t="str">
        <f>IFERROR(parse!K161,"")</f>
        <v>פריקה וטעינה רציפה מותרת לכלי רכב המוגדרים ברשיונם "משא","מסחרי"ו"אחוד" בלבד ימים א' עד ה' מ-08:00 עד-15:00 ו' וערב חג מ-08:00 עד-13:00 ביתר השעות והימים החניה מותרת לכל סוגי כלי הרכב רכב חונה בניגוד לחוק יגרר</v>
      </c>
      <c r="L161" s="6">
        <f>IFERROR(parse!L161,"")</f>
        <v>83</v>
      </c>
      <c r="M161" s="6">
        <f>IFERROR(parse!M161,"")</f>
        <v>96</v>
      </c>
      <c r="N161" s="6" t="str">
        <f>IFERROR(parse!N161,"")</f>
        <v>08:00</v>
      </c>
      <c r="O161" s="6">
        <f>IFERROR(parse!O161,"")</f>
        <v>105</v>
      </c>
      <c r="P161" s="6" t="str">
        <f>IFERROR(parse!P161,"")</f>
        <v>15:00</v>
      </c>
      <c r="Q161" s="6">
        <f>IFERROR(parse!Q161,"")</f>
        <v>110</v>
      </c>
      <c r="R161" s="6" t="str">
        <f>IFERROR(parse!R161,"")</f>
        <v>00 ו'</v>
      </c>
      <c r="S161" s="6" t="str">
        <f>IFERROR(parse!S161,"")</f>
        <v/>
      </c>
      <c r="T161" s="6" t="str">
        <f>IFERROR(parse!T161,"")</f>
        <v/>
      </c>
      <c r="U161" s="6" t="str">
        <f>IFERROR(parse!U161,"")</f>
        <v/>
      </c>
      <c r="V161" s="6" t="str">
        <f>IFERROR(parse!V161,"")</f>
        <v/>
      </c>
      <c r="W161" s="6" t="str">
        <f>IFERROR(parse!W161,"")</f>
        <v/>
      </c>
      <c r="X161" s="6" t="str">
        <f>IFERROR(parse!X161,"")</f>
        <v/>
      </c>
      <c r="Y161" s="6" t="str">
        <f>IFERROR(parse!Y161,"")</f>
        <v/>
      </c>
      <c r="Z161" s="6" t="str">
        <f>IFERROR(parse!Z161,"")</f>
        <v/>
      </c>
      <c r="AA161" s="6" t="str">
        <f>IFERROR(parse!AA161,"")</f>
        <v/>
      </c>
      <c r="AB161" s="6">
        <f>IFERROR(parse!AB161,"")</f>
        <v>209</v>
      </c>
      <c r="AC161" s="6" t="str">
        <f>IFERROR(parse!AC161,"")</f>
        <v/>
      </c>
      <c r="AD161" s="6" t="str">
        <f>IFERROR(parse!AD161,"")</f>
        <v/>
      </c>
      <c r="AE161" s="6" t="str">
        <f>IFERROR(parse!AE161,"")</f>
        <v/>
      </c>
      <c r="AF161" s="6" t="str">
        <f>IFERROR(parse!AF161,"")</f>
        <v/>
      </c>
      <c r="AG161" s="6" t="str">
        <f>IFERROR(parse!AG161,"")</f>
        <v/>
      </c>
      <c r="AH161" s="6">
        <f>IFERROR(parse!AH161,"")</f>
        <v>0</v>
      </c>
      <c r="AI161" s="6">
        <f>IFERROR(parse!AI161,"")</f>
        <v>108</v>
      </c>
      <c r="AJ161" s="6" t="str">
        <f>IFERROR(parse!AJ161,"")</f>
        <v>ו' וערב חג מ-08:00 עד-13:00 ביתר השעות והימים החניה מותרת לכל סוגי כלי הרכב רכב חונה בניגוד לחוק יגרר</v>
      </c>
      <c r="AK161" s="6">
        <f>IFERROR(parse!AK161,"")</f>
        <v>1</v>
      </c>
      <c r="AL161" s="6">
        <f>IFERROR(parse!AL161,"")</f>
        <v>16</v>
      </c>
      <c r="AM161" s="6" t="str">
        <f>IFERROR(parse!AM161,"")</f>
        <v>08:00</v>
      </c>
      <c r="AN161" s="6">
        <f>IFERROR(parse!AN161,"")</f>
        <v>25</v>
      </c>
      <c r="AO161" s="6" t="str">
        <f>IFERROR(parse!AO161,"")</f>
        <v>13:00</v>
      </c>
      <c r="AP161" s="6">
        <f>IFERROR(parse!AP161,"")</f>
        <v>101</v>
      </c>
      <c r="AQ161" s="6" t="str">
        <f>IFERROR(parse!AQ161,"")</f>
        <v>00 ביתר השעות והימים החניה מותרת לכל סוגי כלי הרכב רכב חונה בניגוד לחוק יגרר</v>
      </c>
      <c r="AR161" s="6" t="str">
        <f>IFERROR(parse!AR161,"")</f>
        <v/>
      </c>
      <c r="AS161" s="6" t="str">
        <f>IFERROR(parse!AS161,"")</f>
        <v/>
      </c>
      <c r="AT161" s="6" t="str">
        <f>IFERROR(parse!AT161,"")</f>
        <v/>
      </c>
      <c r="AU161" s="6" t="str">
        <f>IFERROR(parse!AU161,"")</f>
        <v/>
      </c>
      <c r="AV161" s="12">
        <f>IFERROR(VLOOKUP(K161,'prika 24h list'!A:B,2,FALSE),0)</f>
        <v>0</v>
      </c>
    </row>
    <row r="162" spans="1:48" ht="187.2" x14ac:dyDescent="0.3">
      <c r="A162" s="1" t="s">
        <v>162</v>
      </c>
      <c r="B162" s="1">
        <v>3101611</v>
      </c>
      <c r="C162" s="16" t="s">
        <v>794</v>
      </c>
      <c r="D162" s="6" t="e">
        <f t="shared" si="8"/>
        <v>#VALUE!</v>
      </c>
      <c r="E162" s="6" t="e">
        <f t="shared" si="9"/>
        <v>#VALUE!</v>
      </c>
      <c r="F162" s="6" t="e">
        <f t="shared" si="10"/>
        <v>#VALUE!</v>
      </c>
      <c r="G162" s="6" t="e">
        <f t="shared" si="11"/>
        <v>#VALUE!</v>
      </c>
      <c r="H162" s="14" t="str">
        <f>IFERROR(parse!H162,"")</f>
        <v/>
      </c>
      <c r="I162" s="6">
        <f>IFERROR(parse!I162,"")</f>
        <v>14</v>
      </c>
      <c r="J162" s="6">
        <f>IFERROR(parse!J162,"")</f>
        <v>219</v>
      </c>
      <c r="K162" s="6" t="str">
        <f>IFERROR(parse!K162,"")</f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162" s="6">
        <f>IFERROR(parse!L162,"")</f>
        <v>79</v>
      </c>
      <c r="M162" s="6">
        <f>IFERROR(parse!M162,"")</f>
        <v>92</v>
      </c>
      <c r="N162" s="6" t="str">
        <f>IFERROR(parse!N162,"")</f>
        <v>07:00</v>
      </c>
      <c r="O162" s="6">
        <f>IFERROR(parse!O162,"")</f>
        <v>101</v>
      </c>
      <c r="P162" s="6" t="str">
        <f>IFERROR(parse!P162,"")</f>
        <v>13:00</v>
      </c>
      <c r="Q162" s="6">
        <f>IFERROR(parse!Q162,"")</f>
        <v>106</v>
      </c>
      <c r="R162" s="6" t="str">
        <f>IFERROR(parse!R162,"")</f>
        <v>00 ו'</v>
      </c>
      <c r="S162" s="6" t="str">
        <f>IFERROR(parse!S162,"")</f>
        <v/>
      </c>
      <c r="T162" s="6" t="str">
        <f>IFERROR(parse!T162,"")</f>
        <v/>
      </c>
      <c r="U162" s="6" t="str">
        <f>IFERROR(parse!U162,"")</f>
        <v/>
      </c>
      <c r="V162" s="6" t="str">
        <f>IFERROR(parse!V162,"")</f>
        <v/>
      </c>
      <c r="W162" s="6" t="str">
        <f>IFERROR(parse!W162,"")</f>
        <v/>
      </c>
      <c r="X162" s="6" t="str">
        <f>IFERROR(parse!X162,"")</f>
        <v/>
      </c>
      <c r="Y162" s="6" t="str">
        <f>IFERROR(parse!Y162,"")</f>
        <v/>
      </c>
      <c r="Z162" s="6" t="str">
        <f>IFERROR(parse!Z162,"")</f>
        <v/>
      </c>
      <c r="AA162" s="6" t="str">
        <f>IFERROR(parse!AA162,"")</f>
        <v/>
      </c>
      <c r="AB162" s="6">
        <f>IFERROR(parse!AB162,"")</f>
        <v>206</v>
      </c>
      <c r="AC162" s="6" t="str">
        <f>IFERROR(parse!AC162,"")</f>
        <v/>
      </c>
      <c r="AD162" s="6" t="str">
        <f>IFERROR(parse!AD162,"")</f>
        <v/>
      </c>
      <c r="AE162" s="6" t="str">
        <f>IFERROR(parse!AE162,"")</f>
        <v/>
      </c>
      <c r="AF162" s="6" t="str">
        <f>IFERROR(parse!AF162,"")</f>
        <v/>
      </c>
      <c r="AG162" s="6" t="str">
        <f>IFERROR(parse!AG162,"")</f>
        <v/>
      </c>
      <c r="AH162" s="6">
        <f>IFERROR(parse!AH162,"")</f>
        <v>0</v>
      </c>
      <c r="AI162" s="6">
        <f>IFERROR(parse!AI162,"")</f>
        <v>104</v>
      </c>
      <c r="AJ162" s="6" t="str">
        <f>IFERROR(parse!AJ162,"")</f>
        <v>ו' וערבי חג מ 07:00 עד 11:00 רכב חונה בניגוד לחוק יגרר ביתר הימים והשעות החניה מותרת לכל סוגי כלי הרכב</v>
      </c>
      <c r="AK162" s="6">
        <f>IFERROR(parse!AK162,"")</f>
        <v>1</v>
      </c>
      <c r="AL162" s="6">
        <f>IFERROR(parse!AL162,"")</f>
        <v>17</v>
      </c>
      <c r="AM162" s="6" t="str">
        <f>IFERROR(parse!AM162,"")</f>
        <v>07:00</v>
      </c>
      <c r="AN162" s="6">
        <f>IFERROR(parse!AN162,"")</f>
        <v>26</v>
      </c>
      <c r="AO162" s="6" t="str">
        <f>IFERROR(parse!AO162,"")</f>
        <v>11:00</v>
      </c>
      <c r="AP162" s="6">
        <f>IFERROR(parse!AP162,"")</f>
        <v>102</v>
      </c>
      <c r="AQ162" s="6" t="str">
        <f>IFERROR(parse!AQ162,"")</f>
        <v>00 רכב חונה בניגוד לחוק יגרר ביתר הימים והשעות החניה מותרת לכל סוגי כלי הרכב</v>
      </c>
      <c r="AR162" s="6" t="str">
        <f>IFERROR(parse!AR162,"")</f>
        <v/>
      </c>
      <c r="AS162" s="6" t="str">
        <f>IFERROR(parse!AS162,"")</f>
        <v/>
      </c>
      <c r="AT162" s="6" t="str">
        <f>IFERROR(parse!AT162,"")</f>
        <v/>
      </c>
      <c r="AU162" s="6" t="str">
        <f>IFERROR(parse!AU162,"")</f>
        <v/>
      </c>
      <c r="AV162" s="12">
        <f>IFERROR(VLOOKUP(K162,'prika 24h list'!A:B,2,FALSE),0)</f>
        <v>0</v>
      </c>
    </row>
    <row r="163" spans="1:48" ht="172.8" x14ac:dyDescent="0.3">
      <c r="A163" s="1" t="s">
        <v>163</v>
      </c>
      <c r="B163" s="1">
        <v>3101998</v>
      </c>
      <c r="C163" s="16" t="s">
        <v>795</v>
      </c>
      <c r="D163" s="6">
        <f t="shared" si="8"/>
        <v>17</v>
      </c>
      <c r="E163" s="6" t="str">
        <f t="shared" si="9"/>
        <v>קף 12</v>
      </c>
      <c r="F163" s="6">
        <f t="shared" si="10"/>
        <v>3</v>
      </c>
      <c r="G163" s="6">
        <f t="shared" si="11"/>
        <v>5</v>
      </c>
      <c r="H163" s="14">
        <f>IFERROR(parse!H163,"")</f>
        <v>12</v>
      </c>
      <c r="I163" s="6">
        <f>IFERROR(parse!I163,"")</f>
        <v>21</v>
      </c>
      <c r="J163" s="6">
        <f>IFERROR(parse!J163,"")</f>
        <v>221</v>
      </c>
      <c r="K163" s="6" t="str">
        <f>IFERROR(parse!K163,"")</f>
        <v>פריקה וטעינה רציפה מותרת לכלי רכב המוגדרים ברשיונם "משא","מסחרי"ו"אחוד" בלבד ימים א' עד ה' מ-07:00 עד-17:00 יום ו' וערבי חג מ-07:00 עד-13:00 ביתר השעות והימים החניה מותרת לכל סוגי כלי הרכב רכב אחר יגרר</v>
      </c>
      <c r="L163" s="6">
        <f>IFERROR(parse!L163,"")</f>
        <v>83</v>
      </c>
      <c r="M163" s="6">
        <f>IFERROR(parse!M163,"")</f>
        <v>96</v>
      </c>
      <c r="N163" s="6" t="str">
        <f>IFERROR(parse!N163,"")</f>
        <v>07:00</v>
      </c>
      <c r="O163" s="6">
        <f>IFERROR(parse!O163,"")</f>
        <v>105</v>
      </c>
      <c r="P163" s="6" t="str">
        <f>IFERROR(parse!P163,"")</f>
        <v>17:00</v>
      </c>
      <c r="Q163" s="6">
        <f>IFERROR(parse!Q163,"")</f>
        <v>114</v>
      </c>
      <c r="R163" s="6" t="str">
        <f>IFERROR(parse!R163,"")</f>
        <v>00 יום ו'</v>
      </c>
      <c r="S163" s="6" t="str">
        <f>IFERROR(parse!S163,"")</f>
        <v/>
      </c>
      <c r="T163" s="6" t="str">
        <f>IFERROR(parse!T163,"")</f>
        <v/>
      </c>
      <c r="U163" s="6" t="str">
        <f>IFERROR(parse!U163,"")</f>
        <v/>
      </c>
      <c r="V163" s="6" t="str">
        <f>IFERROR(parse!V163,"")</f>
        <v/>
      </c>
      <c r="W163" s="6" t="str">
        <f>IFERROR(parse!W163,"")</f>
        <v/>
      </c>
      <c r="X163" s="6" t="str">
        <f>IFERROR(parse!X163,"")</f>
        <v/>
      </c>
      <c r="Y163" s="6" t="str">
        <f>IFERROR(parse!Y163,"")</f>
        <v/>
      </c>
      <c r="Z163" s="6" t="str">
        <f>IFERROR(parse!Z163,"")</f>
        <v/>
      </c>
      <c r="AA163" s="6" t="str">
        <f>IFERROR(parse!AA163,"")</f>
        <v/>
      </c>
      <c r="AB163" s="6">
        <f>IFERROR(parse!AB163,"")</f>
        <v>201</v>
      </c>
      <c r="AC163" s="6" t="str">
        <f>IFERROR(parse!AC163,"")</f>
        <v/>
      </c>
      <c r="AD163" s="6" t="str">
        <f>IFERROR(parse!AD163,"")</f>
        <v/>
      </c>
      <c r="AE163" s="6" t="str">
        <f>IFERROR(parse!AE163,"")</f>
        <v/>
      </c>
      <c r="AF163" s="6" t="str">
        <f>IFERROR(parse!AF163,"")</f>
        <v/>
      </c>
      <c r="AG163" s="6" t="str">
        <f>IFERROR(parse!AG163,"")</f>
        <v/>
      </c>
      <c r="AH163" s="6">
        <f>IFERROR(parse!AH163,"")</f>
        <v>0</v>
      </c>
      <c r="AI163" s="6">
        <f>IFERROR(parse!AI163,"")</f>
        <v>112</v>
      </c>
      <c r="AJ163" s="6" t="str">
        <f>IFERROR(parse!AJ163,"")</f>
        <v>ו' וערבי חג מ-07:00 עד-13:00 ביתר השעות והימים החניה מותרת לכל סוגי כלי הרכב רכב אחר יגרר</v>
      </c>
      <c r="AK163" s="6">
        <f>IFERROR(parse!AK163,"")</f>
        <v>1</v>
      </c>
      <c r="AL163" s="6">
        <f>IFERROR(parse!AL163,"")</f>
        <v>17</v>
      </c>
      <c r="AM163" s="6" t="str">
        <f>IFERROR(parse!AM163,"")</f>
        <v>07:00</v>
      </c>
      <c r="AN163" s="6">
        <f>IFERROR(parse!AN163,"")</f>
        <v>26</v>
      </c>
      <c r="AO163" s="6" t="str">
        <f>IFERROR(parse!AO163,"")</f>
        <v>13:00</v>
      </c>
      <c r="AP163" s="6">
        <f>IFERROR(parse!AP163,"")</f>
        <v>89</v>
      </c>
      <c r="AQ163" s="6" t="str">
        <f>IFERROR(parse!AQ163,"")</f>
        <v>00 ביתר השעות והימים החניה מותרת לכל סוגי כלי הרכב רכב אחר יגרר</v>
      </c>
      <c r="AR163" s="6" t="str">
        <f>IFERROR(parse!AR163,"")</f>
        <v/>
      </c>
      <c r="AS163" s="6" t="str">
        <f>IFERROR(parse!AS163,"")</f>
        <v/>
      </c>
      <c r="AT163" s="6" t="str">
        <f>IFERROR(parse!AT163,"")</f>
        <v/>
      </c>
      <c r="AU163" s="6" t="str">
        <f>IFERROR(parse!AU163,"")</f>
        <v/>
      </c>
      <c r="AV163" s="12">
        <f>IFERROR(VLOOKUP(K163,'prika 24h list'!A:B,2,FALSE),0)</f>
        <v>0</v>
      </c>
    </row>
    <row r="164" spans="1:48" ht="115.2" x14ac:dyDescent="0.3">
      <c r="A164" s="1" t="s">
        <v>164</v>
      </c>
      <c r="B164" s="1">
        <v>3102093</v>
      </c>
      <c r="C164" s="16" t="s">
        <v>796</v>
      </c>
      <c r="D164" s="6" t="e">
        <f t="shared" si="8"/>
        <v>#VALUE!</v>
      </c>
      <c r="E164" s="6" t="e">
        <f t="shared" si="9"/>
        <v>#VALUE!</v>
      </c>
      <c r="F164" s="6" t="e">
        <f t="shared" si="10"/>
        <v>#VALUE!</v>
      </c>
      <c r="G164" s="6" t="e">
        <f t="shared" si="11"/>
        <v>#VALUE!</v>
      </c>
      <c r="H164" s="14" t="str">
        <f>IFERROR(parse!H164,"")</f>
        <v/>
      </c>
      <c r="I164" s="6">
        <f>IFERROR(parse!I164,"")</f>
        <v>14</v>
      </c>
      <c r="J164" s="6">
        <f>IFERROR(parse!J164,"")</f>
        <v>177</v>
      </c>
      <c r="K164" s="6" t="str">
        <f>IFERROR(parse!K164,"")</f>
        <v>פריקה וטעינה רציפה מותרת לכלי רכב המוגדרים ברשיונם "משא","מסחרי"ו"אחוד" בלבד ימים א' עד ו' מ-08:30 עד-13:00 ביתר הימים והשעות החניה מותרת לכל סוגי הרכב רכב אחר יגרר</v>
      </c>
      <c r="L164" s="6" t="str">
        <f>IFERROR(parse!L164,"")</f>
        <v/>
      </c>
      <c r="M164" s="6" t="str">
        <f>IFERROR(parse!M164,"")</f>
        <v/>
      </c>
      <c r="N164" s="6" t="str">
        <f>IFERROR(parse!N164,"")</f>
        <v/>
      </c>
      <c r="O164" s="6" t="str">
        <f>IFERROR(parse!O164,"")</f>
        <v/>
      </c>
      <c r="P164" s="6" t="str">
        <f>IFERROR(parse!P164,"")</f>
        <v/>
      </c>
      <c r="Q164" s="6">
        <f>IFERROR(parse!Q164,"")</f>
        <v>164</v>
      </c>
      <c r="R164" s="6" t="str">
        <f>IFERROR(parse!R164,"")</f>
        <v/>
      </c>
      <c r="S164" s="6" t="str">
        <f>IFERROR(parse!S164,"")</f>
        <v/>
      </c>
      <c r="T164" s="6" t="str">
        <f>IFERROR(parse!T164,"")</f>
        <v/>
      </c>
      <c r="U164" s="6" t="str">
        <f>IFERROR(parse!U164,"")</f>
        <v/>
      </c>
      <c r="V164" s="6" t="str">
        <f>IFERROR(parse!V164,"")</f>
        <v/>
      </c>
      <c r="W164" s="6">
        <f>IFERROR(parse!W164,"")</f>
        <v>83</v>
      </c>
      <c r="X164" s="6">
        <f>IFERROR(parse!X164,"")</f>
        <v>96</v>
      </c>
      <c r="Y164" s="6" t="str">
        <f>IFERROR(parse!Y164,"")</f>
        <v>08:30</v>
      </c>
      <c r="Z164" s="6">
        <f>IFERROR(parse!Z164,"")</f>
        <v>105</v>
      </c>
      <c r="AA164" s="6" t="str">
        <f>IFERROR(parse!AA164,"")</f>
        <v>13:00</v>
      </c>
      <c r="AB164" s="6">
        <f>IFERROR(parse!AB164,"")</f>
        <v>164</v>
      </c>
      <c r="AC164" s="6" t="str">
        <f>IFERROR(parse!AC164,"")</f>
        <v>00 ביתר הימים והשעות החניה מותרת לכל סוגי הרכב רכב אחר יגרר</v>
      </c>
      <c r="AD164" s="6" t="str">
        <f>IFERROR(parse!AD164,"")</f>
        <v/>
      </c>
      <c r="AE164" s="6" t="str">
        <f>IFERROR(parse!AE164,"")</f>
        <v/>
      </c>
      <c r="AF164" s="6" t="str">
        <f>IFERROR(parse!AF164,"")</f>
        <v/>
      </c>
      <c r="AG164" s="6" t="str">
        <f>IFERROR(parse!AG164,"")</f>
        <v/>
      </c>
      <c r="AH164" s="6">
        <f>IFERROR(parse!AH164,"")</f>
        <v>0</v>
      </c>
      <c r="AI164" s="6">
        <f>IFERROR(parse!AI164,"")</f>
        <v>162</v>
      </c>
      <c r="AJ164" s="6" t="str">
        <f>IFERROR(parse!AJ164,"")</f>
        <v>רר</v>
      </c>
      <c r="AK164" s="6" t="str">
        <f>IFERROR(parse!AK164,"")</f>
        <v/>
      </c>
      <c r="AL164" s="6" t="str">
        <f>IFERROR(parse!AL164,"")</f>
        <v/>
      </c>
      <c r="AM164" s="6" t="str">
        <f>IFERROR(parse!AM164,"")</f>
        <v/>
      </c>
      <c r="AN164" s="6" t="str">
        <f>IFERROR(parse!AN164,"")</f>
        <v/>
      </c>
      <c r="AO164" s="6" t="str">
        <f>IFERROR(parse!AO164,"")</f>
        <v/>
      </c>
      <c r="AP164" s="6">
        <f>IFERROR(parse!AP164,"")</f>
        <v>2</v>
      </c>
      <c r="AQ164" s="6" t="str">
        <f>IFERROR(parse!AQ164,"")</f>
        <v/>
      </c>
      <c r="AR164" s="6" t="str">
        <f>IFERROR(parse!AR164,"")</f>
        <v/>
      </c>
      <c r="AS164" s="6" t="str">
        <f>IFERROR(parse!AS164,"")</f>
        <v/>
      </c>
      <c r="AT164" s="6" t="str">
        <f>IFERROR(parse!AT164,"")</f>
        <v/>
      </c>
      <c r="AU164" s="6" t="str">
        <f>IFERROR(parse!AU164,"")</f>
        <v/>
      </c>
      <c r="AV164" s="12">
        <f>IFERROR(VLOOKUP(K164,'prika 24h list'!A:B,2,FALSE),0)</f>
        <v>0</v>
      </c>
    </row>
    <row r="165" spans="1:48" ht="86.4" x14ac:dyDescent="0.3">
      <c r="A165" s="1" t="s">
        <v>165</v>
      </c>
      <c r="B165" s="1">
        <v>3102177</v>
      </c>
      <c r="C165" s="16" t="s">
        <v>797</v>
      </c>
      <c r="D165" s="6">
        <f t="shared" si="8"/>
        <v>17</v>
      </c>
      <c r="E165" s="6" t="str">
        <f t="shared" si="9"/>
        <v>קף 10</v>
      </c>
      <c r="F165" s="6">
        <f t="shared" si="10"/>
        <v>3</v>
      </c>
      <c r="G165" s="6">
        <f t="shared" si="11"/>
        <v>5</v>
      </c>
      <c r="H165" s="14">
        <f>IFERROR(parse!H165,"")</f>
        <v>10</v>
      </c>
      <c r="I165" s="6">
        <f>IFERROR(parse!I165,"")</f>
        <v>27</v>
      </c>
      <c r="J165" s="6">
        <f>IFERROR(parse!J165,"")</f>
        <v>182</v>
      </c>
      <c r="K165" s="6" t="str">
        <f>IFERROR(parse!K165,"")</f>
        <v>פריקה וטעינה רציפה לכלי רכב המוגדרים ברשיונם "משא","מסחרי"ו"אחוד" בלבד ימים א' עד ה' מ-06:30 עד-08:30 ו' וערבי חג מ-06:30 עד-08:30 רכב חונה בניגוד לחוק יגרר</v>
      </c>
      <c r="L165" s="6">
        <f>IFERROR(parse!L165,"")</f>
        <v>77</v>
      </c>
      <c r="M165" s="6">
        <f>IFERROR(parse!M165,"")</f>
        <v>90</v>
      </c>
      <c r="N165" s="6" t="str">
        <f>IFERROR(parse!N165,"")</f>
        <v>06:30</v>
      </c>
      <c r="O165" s="6">
        <f>IFERROR(parse!O165,"")</f>
        <v>99</v>
      </c>
      <c r="P165" s="6" t="str">
        <f>IFERROR(parse!P165,"")</f>
        <v>08:30</v>
      </c>
      <c r="Q165" s="6">
        <f>IFERROR(parse!Q165,"")</f>
        <v>104</v>
      </c>
      <c r="R165" s="6" t="str">
        <f>IFERROR(parse!R165,"")</f>
        <v>30 ו'</v>
      </c>
      <c r="S165" s="6" t="str">
        <f>IFERROR(parse!S165,"")</f>
        <v/>
      </c>
      <c r="T165" s="6" t="str">
        <f>IFERROR(parse!T165,"")</f>
        <v/>
      </c>
      <c r="U165" s="6" t="str">
        <f>IFERROR(parse!U165,"")</f>
        <v/>
      </c>
      <c r="V165" s="6" t="str">
        <f>IFERROR(parse!V165,"")</f>
        <v/>
      </c>
      <c r="W165" s="6" t="str">
        <f>IFERROR(parse!W165,"")</f>
        <v/>
      </c>
      <c r="X165" s="6" t="str">
        <f>IFERROR(parse!X165,"")</f>
        <v/>
      </c>
      <c r="Y165" s="6" t="str">
        <f>IFERROR(parse!Y165,"")</f>
        <v/>
      </c>
      <c r="Z165" s="6" t="str">
        <f>IFERROR(parse!Z165,"")</f>
        <v/>
      </c>
      <c r="AA165" s="6" t="str">
        <f>IFERROR(parse!AA165,"")</f>
        <v/>
      </c>
      <c r="AB165" s="6">
        <f>IFERROR(parse!AB165,"")</f>
        <v>156</v>
      </c>
      <c r="AC165" s="6" t="str">
        <f>IFERROR(parse!AC165,"")</f>
        <v/>
      </c>
      <c r="AD165" s="6" t="str">
        <f>IFERROR(parse!AD165,"")</f>
        <v/>
      </c>
      <c r="AE165" s="6" t="str">
        <f>IFERROR(parse!AE165,"")</f>
        <v/>
      </c>
      <c r="AF165" s="6" t="str">
        <f>IFERROR(parse!AF165,"")</f>
        <v/>
      </c>
      <c r="AG165" s="6" t="str">
        <f>IFERROR(parse!AG165,"")</f>
        <v/>
      </c>
      <c r="AH165" s="6">
        <f>IFERROR(parse!AH165,"")</f>
        <v>0</v>
      </c>
      <c r="AI165" s="6">
        <f>IFERROR(parse!AI165,"")</f>
        <v>102</v>
      </c>
      <c r="AJ165" s="6" t="str">
        <f>IFERROR(parse!AJ165,"")</f>
        <v>ו' וערבי חג מ-06:30 עד-08:30 רכב חונה בניגוד לחוק יגרר</v>
      </c>
      <c r="AK165" s="6">
        <f>IFERROR(parse!AK165,"")</f>
        <v>1</v>
      </c>
      <c r="AL165" s="6">
        <f>IFERROR(parse!AL165,"")</f>
        <v>17</v>
      </c>
      <c r="AM165" s="6" t="str">
        <f>IFERROR(parse!AM165,"")</f>
        <v>06:30</v>
      </c>
      <c r="AN165" s="6">
        <f>IFERROR(parse!AN165,"")</f>
        <v>26</v>
      </c>
      <c r="AO165" s="6" t="str">
        <f>IFERROR(parse!AO165,"")</f>
        <v>08:30</v>
      </c>
      <c r="AP165" s="6">
        <f>IFERROR(parse!AP165,"")</f>
        <v>54</v>
      </c>
      <c r="AQ165" s="6" t="str">
        <f>IFERROR(parse!AQ165,"")</f>
        <v>30 רכב חונה בניגוד לחוק יגרר</v>
      </c>
      <c r="AR165" s="6" t="str">
        <f>IFERROR(parse!AR165,"")</f>
        <v/>
      </c>
      <c r="AS165" s="6" t="str">
        <f>IFERROR(parse!AS165,"")</f>
        <v/>
      </c>
      <c r="AT165" s="6" t="str">
        <f>IFERROR(parse!AT165,"")</f>
        <v/>
      </c>
      <c r="AU165" s="6" t="str">
        <f>IFERROR(parse!AU165,"")</f>
        <v/>
      </c>
      <c r="AV165" s="12">
        <f>IFERROR(VLOOKUP(K165,'prika 24h list'!A:B,2,FALSE),0)</f>
        <v>0</v>
      </c>
    </row>
    <row r="166" spans="1:48" ht="100.8" x14ac:dyDescent="0.3">
      <c r="A166" s="1" t="s">
        <v>166</v>
      </c>
      <c r="B166" s="1">
        <v>3102865</v>
      </c>
      <c r="C166" s="16" t="s">
        <v>798</v>
      </c>
      <c r="D166" s="6">
        <f t="shared" si="8"/>
        <v>17</v>
      </c>
      <c r="E166" s="6" t="str">
        <f t="shared" si="9"/>
        <v>קף 35</v>
      </c>
      <c r="F166" s="6">
        <f t="shared" si="10"/>
        <v>3</v>
      </c>
      <c r="G166" s="6">
        <f t="shared" si="11"/>
        <v>5</v>
      </c>
      <c r="H166" s="14">
        <f>IFERROR(parse!H166,"")</f>
        <v>35</v>
      </c>
      <c r="I166" s="6">
        <f>IFERROR(parse!I166,"")</f>
        <v>27</v>
      </c>
      <c r="J166" s="6">
        <f>IFERROR(parse!J166,"")</f>
        <v>170</v>
      </c>
      <c r="K166" s="6" t="str">
        <f>IFERROR(parse!K166,"")</f>
        <v>פריקה וטעינה רציפה לכלי רכב המוגדרים ברשיונם "משא","מסחרי"ו"אחוד" בלבד ימים א' עד ו' מ-07:00 עד-15:00 ביתר הימים והשעות החניה אסורה רכב אחר יגרר</v>
      </c>
      <c r="L166" s="6" t="str">
        <f>IFERROR(parse!L166,"")</f>
        <v/>
      </c>
      <c r="M166" s="6" t="str">
        <f>IFERROR(parse!M166,"")</f>
        <v/>
      </c>
      <c r="N166" s="6" t="str">
        <f>IFERROR(parse!N166,"")</f>
        <v/>
      </c>
      <c r="O166" s="6" t="str">
        <f>IFERROR(parse!O166,"")</f>
        <v/>
      </c>
      <c r="P166" s="6" t="str">
        <f>IFERROR(parse!P166,"")</f>
        <v/>
      </c>
      <c r="Q166" s="6">
        <f>IFERROR(parse!Q166,"")</f>
        <v>144</v>
      </c>
      <c r="R166" s="6" t="str">
        <f>IFERROR(parse!R166,"")</f>
        <v/>
      </c>
      <c r="S166" s="6" t="str">
        <f>IFERROR(parse!S166,"")</f>
        <v/>
      </c>
      <c r="T166" s="6" t="str">
        <f>IFERROR(parse!T166,"")</f>
        <v/>
      </c>
      <c r="U166" s="6" t="str">
        <f>IFERROR(parse!U166,"")</f>
        <v/>
      </c>
      <c r="V166" s="6" t="str">
        <f>IFERROR(parse!V166,"")</f>
        <v/>
      </c>
      <c r="W166" s="6">
        <f>IFERROR(parse!W166,"")</f>
        <v>77</v>
      </c>
      <c r="X166" s="6">
        <f>IFERROR(parse!X166,"")</f>
        <v>90</v>
      </c>
      <c r="Y166" s="6" t="str">
        <f>IFERROR(parse!Y166,"")</f>
        <v>07:00</v>
      </c>
      <c r="Z166" s="6">
        <f>IFERROR(parse!Z166,"")</f>
        <v>99</v>
      </c>
      <c r="AA166" s="6" t="str">
        <f>IFERROR(parse!AA166,"")</f>
        <v>15:00</v>
      </c>
      <c r="AB166" s="6">
        <f>IFERROR(parse!AB166,"")</f>
        <v>144</v>
      </c>
      <c r="AC166" s="6" t="str">
        <f>IFERROR(parse!AC166,"")</f>
        <v>00 ביתר הימים והשעות החניה אסורה רכב אחר יגרר</v>
      </c>
      <c r="AD166" s="6" t="str">
        <f>IFERROR(parse!AD166,"")</f>
        <v/>
      </c>
      <c r="AE166" s="6" t="str">
        <f>IFERROR(parse!AE166,"")</f>
        <v/>
      </c>
      <c r="AF166" s="6" t="str">
        <f>IFERROR(parse!AF166,"")</f>
        <v/>
      </c>
      <c r="AG166" s="6" t="str">
        <f>IFERROR(parse!AG166,"")</f>
        <v/>
      </c>
      <c r="AH166" s="6">
        <f>IFERROR(parse!AH166,"")</f>
        <v>0</v>
      </c>
      <c r="AI166" s="6">
        <f>IFERROR(parse!AI166,"")</f>
        <v>142</v>
      </c>
      <c r="AJ166" s="6" t="str">
        <f>IFERROR(parse!AJ166,"")</f>
        <v>רר</v>
      </c>
      <c r="AK166" s="6" t="str">
        <f>IFERROR(parse!AK166,"")</f>
        <v/>
      </c>
      <c r="AL166" s="6" t="str">
        <f>IFERROR(parse!AL166,"")</f>
        <v/>
      </c>
      <c r="AM166" s="6" t="str">
        <f>IFERROR(parse!AM166,"")</f>
        <v/>
      </c>
      <c r="AN166" s="6" t="str">
        <f>IFERROR(parse!AN166,"")</f>
        <v/>
      </c>
      <c r="AO166" s="6" t="str">
        <f>IFERROR(parse!AO166,"")</f>
        <v/>
      </c>
      <c r="AP166" s="6">
        <f>IFERROR(parse!AP166,"")</f>
        <v>2</v>
      </c>
      <c r="AQ166" s="6" t="str">
        <f>IFERROR(parse!AQ166,"")</f>
        <v/>
      </c>
      <c r="AR166" s="6" t="str">
        <f>IFERROR(parse!AR166,"")</f>
        <v/>
      </c>
      <c r="AS166" s="6" t="str">
        <f>IFERROR(parse!AS166,"")</f>
        <v/>
      </c>
      <c r="AT166" s="6" t="str">
        <f>IFERROR(parse!AT166,"")</f>
        <v/>
      </c>
      <c r="AU166" s="6" t="str">
        <f>IFERROR(parse!AU166,"")</f>
        <v/>
      </c>
      <c r="AV166" s="12">
        <f>IFERROR(VLOOKUP(K166,'prika 24h list'!A:B,2,FALSE),0)</f>
        <v>0</v>
      </c>
    </row>
    <row r="167" spans="1:48" ht="158.4" x14ac:dyDescent="0.3">
      <c r="A167" s="1" t="s">
        <v>167</v>
      </c>
      <c r="B167" s="1">
        <v>3103425</v>
      </c>
      <c r="C167" s="16" t="s">
        <v>799</v>
      </c>
      <c r="D167" s="6">
        <f t="shared" si="8"/>
        <v>17</v>
      </c>
      <c r="E167" s="6" t="str">
        <f t="shared" si="9"/>
        <v>קף 10</v>
      </c>
      <c r="F167" s="6">
        <f t="shared" si="10"/>
        <v>3</v>
      </c>
      <c r="G167" s="6">
        <f t="shared" si="11"/>
        <v>5</v>
      </c>
      <c r="H167" s="14">
        <f>IFERROR(parse!H167,"")</f>
        <v>10</v>
      </c>
      <c r="I167" s="6">
        <f>IFERROR(parse!I167,"")</f>
        <v>21</v>
      </c>
      <c r="J167" s="6">
        <f>IFERROR(parse!J167,"")</f>
        <v>211</v>
      </c>
      <c r="K167" s="6" t="str">
        <f>IFERROR(parse!K167,"")</f>
        <v>פריקה וטעינה רציפה מותרת לכלי רכב המוגדרים ברישיונם "משא" "מסחרי" ו"אחוד" בימי א' עד ה' מ-09:00 עד 15:00 בימי ו' וערבי חג מ-09:00 עד 13:00 ביתר הימים והשעות החניה מותרת לרכב הנושא תג נכה בלבד</v>
      </c>
      <c r="L167" s="6">
        <f>IFERROR(parse!L167,"")</f>
        <v>80</v>
      </c>
      <c r="M167" s="6">
        <f>IFERROR(parse!M167,"")</f>
        <v>93</v>
      </c>
      <c r="N167" s="6" t="str">
        <f>IFERROR(parse!N167,"")</f>
        <v>09:00</v>
      </c>
      <c r="O167" s="6">
        <f>IFERROR(parse!O167,"")</f>
        <v>102</v>
      </c>
      <c r="P167" s="6" t="str">
        <f>IFERROR(parse!P167,"")</f>
        <v>15:00</v>
      </c>
      <c r="Q167" s="6">
        <f>IFERROR(parse!Q167,"")</f>
        <v>112</v>
      </c>
      <c r="R167" s="6" t="str">
        <f>IFERROR(parse!R167,"")</f>
        <v>00 בימי ו'</v>
      </c>
      <c r="S167" s="6" t="str">
        <f>IFERROR(parse!S167,"")</f>
        <v/>
      </c>
      <c r="T167" s="6" t="str">
        <f>IFERROR(parse!T167,"")</f>
        <v/>
      </c>
      <c r="U167" s="6" t="str">
        <f>IFERROR(parse!U167,"")</f>
        <v/>
      </c>
      <c r="V167" s="6" t="str">
        <f>IFERROR(parse!V167,"")</f>
        <v/>
      </c>
      <c r="W167" s="6" t="str">
        <f>IFERROR(parse!W167,"")</f>
        <v/>
      </c>
      <c r="X167" s="6" t="str">
        <f>IFERROR(parse!X167,"")</f>
        <v/>
      </c>
      <c r="Y167" s="6" t="str">
        <f>IFERROR(parse!Y167,"")</f>
        <v/>
      </c>
      <c r="Z167" s="6" t="str">
        <f>IFERROR(parse!Z167,"")</f>
        <v/>
      </c>
      <c r="AA167" s="6" t="str">
        <f>IFERROR(parse!AA167,"")</f>
        <v/>
      </c>
      <c r="AB167" s="6">
        <f>IFERROR(parse!AB167,"")</f>
        <v>191</v>
      </c>
      <c r="AC167" s="6" t="str">
        <f>IFERROR(parse!AC167,"")</f>
        <v/>
      </c>
      <c r="AD167" s="6" t="str">
        <f>IFERROR(parse!AD167,"")</f>
        <v/>
      </c>
      <c r="AE167" s="6" t="str">
        <f>IFERROR(parse!AE167,"")</f>
        <v/>
      </c>
      <c r="AF167" s="6" t="str">
        <f>IFERROR(parse!AF167,"")</f>
        <v/>
      </c>
      <c r="AG167" s="6" t="str">
        <f>IFERROR(parse!AG167,"")</f>
        <v/>
      </c>
      <c r="AH167" s="6">
        <f>IFERROR(parse!AH167,"")</f>
        <v>0</v>
      </c>
      <c r="AI167" s="6">
        <f>IFERROR(parse!AI167,"")</f>
        <v>110</v>
      </c>
      <c r="AJ167" s="6" t="str">
        <f>IFERROR(parse!AJ167,"")</f>
        <v>ו' וערבי חג מ-09:00 עד 13:00 ביתר הימים והשעות החניה מותרת לרכב הנושא תג נכה בלבד</v>
      </c>
      <c r="AK167" s="6">
        <f>IFERROR(parse!AK167,"")</f>
        <v>1</v>
      </c>
      <c r="AL167" s="6">
        <f>IFERROR(parse!AL167,"")</f>
        <v>17</v>
      </c>
      <c r="AM167" s="6" t="str">
        <f>IFERROR(parse!AM167,"")</f>
        <v>09:00</v>
      </c>
      <c r="AN167" s="6">
        <f>IFERROR(parse!AN167,"")</f>
        <v>26</v>
      </c>
      <c r="AO167" s="6" t="str">
        <f>IFERROR(parse!AO167,"")</f>
        <v>13:00</v>
      </c>
      <c r="AP167" s="6">
        <f>IFERROR(parse!AP167,"")</f>
        <v>81</v>
      </c>
      <c r="AQ167" s="6" t="str">
        <f>IFERROR(parse!AQ167,"")</f>
        <v>00 ביתר הימים והשעות החניה מותרת לרכב הנושא תג נכה בלבד</v>
      </c>
      <c r="AR167" s="6" t="str">
        <f>IFERROR(parse!AR167,"")</f>
        <v/>
      </c>
      <c r="AS167" s="6" t="str">
        <f>IFERROR(parse!AS167,"")</f>
        <v/>
      </c>
      <c r="AT167" s="6" t="str">
        <f>IFERROR(parse!AT167,"")</f>
        <v/>
      </c>
      <c r="AU167" s="6" t="str">
        <f>IFERROR(parse!AU167,"")</f>
        <v/>
      </c>
      <c r="AV167" s="12">
        <f>IFERROR(VLOOKUP(K167,'prika 24h list'!A:B,2,FALSE),0)</f>
        <v>0</v>
      </c>
    </row>
    <row r="168" spans="1:48" ht="57.6" x14ac:dyDescent="0.3">
      <c r="A168" s="1" t="s">
        <v>168</v>
      </c>
      <c r="B168" s="1">
        <v>3103827</v>
      </c>
      <c r="C168" s="16" t="s">
        <v>800</v>
      </c>
      <c r="D168" s="6">
        <f t="shared" si="8"/>
        <v>17</v>
      </c>
      <c r="E168" s="6" t="str">
        <f t="shared" si="9"/>
        <v>קף 12</v>
      </c>
      <c r="F168" s="6">
        <f t="shared" si="10"/>
        <v>3</v>
      </c>
      <c r="G168" s="6">
        <f t="shared" si="11"/>
        <v>5</v>
      </c>
      <c r="H168" s="14">
        <f>IFERROR(parse!H168,"")</f>
        <v>12</v>
      </c>
      <c r="I168" s="6">
        <f>IFERROR(parse!I168,"")</f>
        <v>21</v>
      </c>
      <c r="J168" s="6">
        <f>IFERROR(parse!J168,"")</f>
        <v>156</v>
      </c>
      <c r="K168" s="6" t="str">
        <f>IFERROR(parse!K168,"")</f>
        <v>פריקה וטעינה רציפה מותרת לכלי רכב המוגדרים ברשיונם "משא", "מסחרי", ו"אחוד" בלבד בימים א' עד ו' מ-06:30 עד 10:00 רכב חונה בנגוד לחוק יגרר</v>
      </c>
      <c r="L168" s="6" t="str">
        <f>IFERROR(parse!L168,"")</f>
        <v/>
      </c>
      <c r="M168" s="6" t="str">
        <f>IFERROR(parse!M168,"")</f>
        <v/>
      </c>
      <c r="N168" s="6" t="str">
        <f>IFERROR(parse!N168,"")</f>
        <v/>
      </c>
      <c r="O168" s="6" t="str">
        <f>IFERROR(parse!O168,"")</f>
        <v/>
      </c>
      <c r="P168" s="6" t="str">
        <f>IFERROR(parse!P168,"")</f>
        <v/>
      </c>
      <c r="Q168" s="6">
        <f>IFERROR(parse!Q168,"")</f>
        <v>136</v>
      </c>
      <c r="R168" s="6" t="str">
        <f>IFERROR(parse!R168,"")</f>
        <v/>
      </c>
      <c r="S168" s="6" t="str">
        <f>IFERROR(parse!S168,"")</f>
        <v/>
      </c>
      <c r="T168" s="6" t="str">
        <f>IFERROR(parse!T168,"")</f>
        <v/>
      </c>
      <c r="U168" s="6" t="str">
        <f>IFERROR(parse!U168,"")</f>
        <v/>
      </c>
      <c r="V168" s="6" t="str">
        <f>IFERROR(parse!V168,"")</f>
        <v/>
      </c>
      <c r="W168" s="6">
        <f>IFERROR(parse!W168,"")</f>
        <v>87</v>
      </c>
      <c r="X168" s="6">
        <f>IFERROR(parse!X168,"")</f>
        <v>100</v>
      </c>
      <c r="Y168" s="6" t="str">
        <f>IFERROR(parse!Y168,"")</f>
        <v>06:30</v>
      </c>
      <c r="Z168" s="6">
        <f>IFERROR(parse!Z168,"")</f>
        <v>109</v>
      </c>
      <c r="AA168" s="6" t="str">
        <f>IFERROR(parse!AA168,"")</f>
        <v>10:00</v>
      </c>
      <c r="AB168" s="6">
        <f>IFERROR(parse!AB168,"")</f>
        <v>136</v>
      </c>
      <c r="AC168" s="6" t="str">
        <f>IFERROR(parse!AC168,"")</f>
        <v>00 רכב חונה בנגוד לחוק יגרר</v>
      </c>
      <c r="AD168" s="6" t="str">
        <f>IFERROR(parse!AD168,"")</f>
        <v/>
      </c>
      <c r="AE168" s="6" t="str">
        <f>IFERROR(parse!AE168,"")</f>
        <v/>
      </c>
      <c r="AF168" s="6" t="str">
        <f>IFERROR(parse!AF168,"")</f>
        <v/>
      </c>
      <c r="AG168" s="6" t="str">
        <f>IFERROR(parse!AG168,"")</f>
        <v/>
      </c>
      <c r="AH168" s="6">
        <f>IFERROR(parse!AH168,"")</f>
        <v>0</v>
      </c>
      <c r="AI168" s="6">
        <f>IFERROR(parse!AI168,"")</f>
        <v>134</v>
      </c>
      <c r="AJ168" s="6" t="str">
        <f>IFERROR(parse!AJ168,"")</f>
        <v>רר</v>
      </c>
      <c r="AK168" s="6" t="str">
        <f>IFERROR(parse!AK168,"")</f>
        <v/>
      </c>
      <c r="AL168" s="6" t="str">
        <f>IFERROR(parse!AL168,"")</f>
        <v/>
      </c>
      <c r="AM168" s="6" t="str">
        <f>IFERROR(parse!AM168,"")</f>
        <v/>
      </c>
      <c r="AN168" s="6" t="str">
        <f>IFERROR(parse!AN168,"")</f>
        <v/>
      </c>
      <c r="AO168" s="6" t="str">
        <f>IFERROR(parse!AO168,"")</f>
        <v/>
      </c>
      <c r="AP168" s="6">
        <f>IFERROR(parse!AP168,"")</f>
        <v>2</v>
      </c>
      <c r="AQ168" s="6" t="str">
        <f>IFERROR(parse!AQ168,"")</f>
        <v/>
      </c>
      <c r="AR168" s="6" t="str">
        <f>IFERROR(parse!AR168,"")</f>
        <v/>
      </c>
      <c r="AS168" s="6" t="str">
        <f>IFERROR(parse!AS168,"")</f>
        <v/>
      </c>
      <c r="AT168" s="6" t="str">
        <f>IFERROR(parse!AT168,"")</f>
        <v/>
      </c>
      <c r="AU168" s="6" t="str">
        <f>IFERROR(parse!AU168,"")</f>
        <v/>
      </c>
      <c r="AV168" s="12">
        <f>IFERROR(VLOOKUP(K168,'prika 24h list'!A:B,2,FALSE),0)</f>
        <v>0</v>
      </c>
    </row>
    <row r="169" spans="1:48" ht="57.6" x14ac:dyDescent="0.3">
      <c r="A169" s="1" t="s">
        <v>169</v>
      </c>
      <c r="B169" s="1">
        <v>3103837</v>
      </c>
      <c r="C169" s="16" t="s">
        <v>801</v>
      </c>
      <c r="D169" s="6">
        <f t="shared" si="8"/>
        <v>17</v>
      </c>
      <c r="E169" s="6" t="str">
        <f t="shared" si="9"/>
        <v>קף 12</v>
      </c>
      <c r="F169" s="6">
        <f t="shared" si="10"/>
        <v>3</v>
      </c>
      <c r="G169" s="6">
        <f t="shared" si="11"/>
        <v>5</v>
      </c>
      <c r="H169" s="14">
        <f>IFERROR(parse!H169,"")</f>
        <v>12</v>
      </c>
      <c r="I169" s="6">
        <f>IFERROR(parse!I169,"")</f>
        <v>21</v>
      </c>
      <c r="J169" s="6">
        <f>IFERROR(parse!J169,"")</f>
        <v>156</v>
      </c>
      <c r="K169" s="6" t="str">
        <f>IFERROR(parse!K169,"")</f>
        <v>פריקה וטעינה רציפה מותרת לכלי רכב המוגדרים ברשיונם "משא", "מסחרי", ו"אחוד" בלבד בימים א' עד ו' מ-06:30 עד 10:30 רכב חונה בנגוד לחוק יגרר</v>
      </c>
      <c r="L169" s="6" t="str">
        <f>IFERROR(parse!L169,"")</f>
        <v/>
      </c>
      <c r="M169" s="6" t="str">
        <f>IFERROR(parse!M169,"")</f>
        <v/>
      </c>
      <c r="N169" s="6" t="str">
        <f>IFERROR(parse!N169,"")</f>
        <v/>
      </c>
      <c r="O169" s="6" t="str">
        <f>IFERROR(parse!O169,"")</f>
        <v/>
      </c>
      <c r="P169" s="6" t="str">
        <f>IFERROR(parse!P169,"")</f>
        <v/>
      </c>
      <c r="Q169" s="6">
        <f>IFERROR(parse!Q169,"")</f>
        <v>136</v>
      </c>
      <c r="R169" s="6" t="str">
        <f>IFERROR(parse!R169,"")</f>
        <v/>
      </c>
      <c r="S169" s="6" t="str">
        <f>IFERROR(parse!S169,"")</f>
        <v/>
      </c>
      <c r="T169" s="6" t="str">
        <f>IFERROR(parse!T169,"")</f>
        <v/>
      </c>
      <c r="U169" s="6" t="str">
        <f>IFERROR(parse!U169,"")</f>
        <v/>
      </c>
      <c r="V169" s="6" t="str">
        <f>IFERROR(parse!V169,"")</f>
        <v/>
      </c>
      <c r="W169" s="6">
        <f>IFERROR(parse!W169,"")</f>
        <v>87</v>
      </c>
      <c r="X169" s="6">
        <f>IFERROR(parse!X169,"")</f>
        <v>100</v>
      </c>
      <c r="Y169" s="6" t="str">
        <f>IFERROR(parse!Y169,"")</f>
        <v>06:30</v>
      </c>
      <c r="Z169" s="6">
        <f>IFERROR(parse!Z169,"")</f>
        <v>109</v>
      </c>
      <c r="AA169" s="6" t="str">
        <f>IFERROR(parse!AA169,"")</f>
        <v>10:30</v>
      </c>
      <c r="AB169" s="6">
        <f>IFERROR(parse!AB169,"")</f>
        <v>136</v>
      </c>
      <c r="AC169" s="6" t="str">
        <f>IFERROR(parse!AC169,"")</f>
        <v>30 רכב חונה בנגוד לחוק יגרר</v>
      </c>
      <c r="AD169" s="6" t="str">
        <f>IFERROR(parse!AD169,"")</f>
        <v/>
      </c>
      <c r="AE169" s="6" t="str">
        <f>IFERROR(parse!AE169,"")</f>
        <v/>
      </c>
      <c r="AF169" s="6" t="str">
        <f>IFERROR(parse!AF169,"")</f>
        <v/>
      </c>
      <c r="AG169" s="6" t="str">
        <f>IFERROR(parse!AG169,"")</f>
        <v/>
      </c>
      <c r="AH169" s="6">
        <f>IFERROR(parse!AH169,"")</f>
        <v>0</v>
      </c>
      <c r="AI169" s="6">
        <f>IFERROR(parse!AI169,"")</f>
        <v>134</v>
      </c>
      <c r="AJ169" s="6" t="str">
        <f>IFERROR(parse!AJ169,"")</f>
        <v>רר</v>
      </c>
      <c r="AK169" s="6" t="str">
        <f>IFERROR(parse!AK169,"")</f>
        <v/>
      </c>
      <c r="AL169" s="6" t="str">
        <f>IFERROR(parse!AL169,"")</f>
        <v/>
      </c>
      <c r="AM169" s="6" t="str">
        <f>IFERROR(parse!AM169,"")</f>
        <v/>
      </c>
      <c r="AN169" s="6" t="str">
        <f>IFERROR(parse!AN169,"")</f>
        <v/>
      </c>
      <c r="AO169" s="6" t="str">
        <f>IFERROR(parse!AO169,"")</f>
        <v/>
      </c>
      <c r="AP169" s="6">
        <f>IFERROR(parse!AP169,"")</f>
        <v>2</v>
      </c>
      <c r="AQ169" s="6" t="str">
        <f>IFERROR(parse!AQ169,"")</f>
        <v/>
      </c>
      <c r="AR169" s="6" t="str">
        <f>IFERROR(parse!AR169,"")</f>
        <v/>
      </c>
      <c r="AS169" s="6" t="str">
        <f>IFERROR(parse!AS169,"")</f>
        <v/>
      </c>
      <c r="AT169" s="6" t="str">
        <f>IFERROR(parse!AT169,"")</f>
        <v/>
      </c>
      <c r="AU169" s="6" t="str">
        <f>IFERROR(parse!AU169,"")</f>
        <v/>
      </c>
      <c r="AV169" s="12">
        <f>IFERROR(VLOOKUP(K169,'prika 24h list'!A:B,2,FALSE),0)</f>
        <v>0</v>
      </c>
    </row>
    <row r="170" spans="1:48" ht="158.4" x14ac:dyDescent="0.3">
      <c r="A170" s="1" t="s">
        <v>170</v>
      </c>
      <c r="B170" s="1">
        <v>3103895</v>
      </c>
      <c r="C170" s="16" t="s">
        <v>802</v>
      </c>
      <c r="D170" s="6" t="e">
        <f t="shared" si="8"/>
        <v>#VALUE!</v>
      </c>
      <c r="E170" s="6" t="e">
        <f t="shared" si="9"/>
        <v>#VALUE!</v>
      </c>
      <c r="F170" s="6" t="e">
        <f t="shared" si="10"/>
        <v>#VALUE!</v>
      </c>
      <c r="G170" s="6" t="e">
        <f t="shared" si="11"/>
        <v>#VALUE!</v>
      </c>
      <c r="H170" s="14" t="str">
        <f>IFERROR(parse!H170,"")</f>
        <v/>
      </c>
      <c r="I170" s="6">
        <f>IFERROR(parse!I170,"")</f>
        <v>14</v>
      </c>
      <c r="J170" s="6">
        <f>IFERROR(parse!J170,"")</f>
        <v>184</v>
      </c>
      <c r="K170" s="6" t="str">
        <f>IFERROR(parse!K170,"")</f>
        <v>פריקה וטעינה רציפה לכלי רכב המוגדרים ברשיונם "משא","מסחרי"ו"אחוד" בלבד ימים א' עד ו' מ-08:00 עד-14:00 רכב חונה בניגוד לחוק יגרר ביתר הימים והשעות מותרת החניה לכל סוגי הרכב</v>
      </c>
      <c r="L170" s="6" t="str">
        <f>IFERROR(parse!L170,"")</f>
        <v/>
      </c>
      <c r="M170" s="6" t="str">
        <f>IFERROR(parse!M170,"")</f>
        <v/>
      </c>
      <c r="N170" s="6" t="str">
        <f>IFERROR(parse!N170,"")</f>
        <v/>
      </c>
      <c r="O170" s="6" t="str">
        <f>IFERROR(parse!O170,"")</f>
        <v/>
      </c>
      <c r="P170" s="6" t="str">
        <f>IFERROR(parse!P170,"")</f>
        <v/>
      </c>
      <c r="Q170" s="6">
        <f>IFERROR(parse!Q170,"")</f>
        <v>171</v>
      </c>
      <c r="R170" s="6" t="str">
        <f>IFERROR(parse!R170,"")</f>
        <v/>
      </c>
      <c r="S170" s="6" t="str">
        <f>IFERROR(parse!S170,"")</f>
        <v/>
      </c>
      <c r="T170" s="6" t="str">
        <f>IFERROR(parse!T170,"")</f>
        <v/>
      </c>
      <c r="U170" s="6" t="str">
        <f>IFERROR(parse!U170,"")</f>
        <v/>
      </c>
      <c r="V170" s="6" t="str">
        <f>IFERROR(parse!V170,"")</f>
        <v/>
      </c>
      <c r="W170" s="6">
        <f>IFERROR(parse!W170,"")</f>
        <v>77</v>
      </c>
      <c r="X170" s="6">
        <f>IFERROR(parse!X170,"")</f>
        <v>90</v>
      </c>
      <c r="Y170" s="6" t="str">
        <f>IFERROR(parse!Y170,"")</f>
        <v>08:00</v>
      </c>
      <c r="Z170" s="6">
        <f>IFERROR(parse!Z170,"")</f>
        <v>99</v>
      </c>
      <c r="AA170" s="6" t="str">
        <f>IFERROR(parse!AA170,"")</f>
        <v>14:00</v>
      </c>
      <c r="AB170" s="6">
        <f>IFERROR(parse!AB170,"")</f>
        <v>171</v>
      </c>
      <c r="AC170" s="6" t="str">
        <f>IFERROR(parse!AC170,"")</f>
        <v>00 רכב חונה בניגוד לחוק יגרר ביתר הימים והשעות מותרת החניה לכל סוגי הרכב</v>
      </c>
      <c r="AD170" s="6" t="str">
        <f>IFERROR(parse!AD170,"")</f>
        <v/>
      </c>
      <c r="AE170" s="6" t="str">
        <f>IFERROR(parse!AE170,"")</f>
        <v/>
      </c>
      <c r="AF170" s="6" t="str">
        <f>IFERROR(parse!AF170,"")</f>
        <v/>
      </c>
      <c r="AG170" s="6" t="str">
        <f>IFERROR(parse!AG170,"")</f>
        <v/>
      </c>
      <c r="AH170" s="6">
        <f>IFERROR(parse!AH170,"")</f>
        <v>0</v>
      </c>
      <c r="AI170" s="6">
        <f>IFERROR(parse!AI170,"")</f>
        <v>169</v>
      </c>
      <c r="AJ170" s="6" t="str">
        <f>IFERROR(parse!AJ170,"")</f>
        <v>כב</v>
      </c>
      <c r="AK170" s="6" t="str">
        <f>IFERROR(parse!AK170,"")</f>
        <v/>
      </c>
      <c r="AL170" s="6" t="str">
        <f>IFERROR(parse!AL170,"")</f>
        <v/>
      </c>
      <c r="AM170" s="6" t="str">
        <f>IFERROR(parse!AM170,"")</f>
        <v/>
      </c>
      <c r="AN170" s="6" t="str">
        <f>IFERROR(parse!AN170,"")</f>
        <v/>
      </c>
      <c r="AO170" s="6" t="str">
        <f>IFERROR(parse!AO170,"")</f>
        <v/>
      </c>
      <c r="AP170" s="6">
        <f>IFERROR(parse!AP170,"")</f>
        <v>2</v>
      </c>
      <c r="AQ170" s="6" t="str">
        <f>IFERROR(parse!AQ170,"")</f>
        <v/>
      </c>
      <c r="AR170" s="6" t="str">
        <f>IFERROR(parse!AR170,"")</f>
        <v/>
      </c>
      <c r="AS170" s="6" t="str">
        <f>IFERROR(parse!AS170,"")</f>
        <v/>
      </c>
      <c r="AT170" s="6" t="str">
        <f>IFERROR(parse!AT170,"")</f>
        <v/>
      </c>
      <c r="AU170" s="6" t="str">
        <f>IFERROR(parse!AU170,"")</f>
        <v/>
      </c>
      <c r="AV170" s="12">
        <f>IFERROR(VLOOKUP(K170,'prika 24h list'!A:B,2,FALSE),0)</f>
        <v>0</v>
      </c>
    </row>
    <row r="171" spans="1:48" ht="43.2" x14ac:dyDescent="0.3">
      <c r="A171" s="1" t="s">
        <v>171</v>
      </c>
      <c r="B171" s="1">
        <v>3104008</v>
      </c>
      <c r="C171" s="16" t="s">
        <v>803</v>
      </c>
      <c r="D171" s="6">
        <f t="shared" si="8"/>
        <v>17</v>
      </c>
      <c r="E171" s="6" t="str">
        <f t="shared" si="9"/>
        <v>קף 12</v>
      </c>
      <c r="F171" s="6">
        <f t="shared" si="10"/>
        <v>3</v>
      </c>
      <c r="G171" s="6">
        <f t="shared" si="11"/>
        <v>5</v>
      </c>
      <c r="H171" s="14">
        <f>IFERROR(parse!H171,"")</f>
        <v>12</v>
      </c>
      <c r="I171" s="6">
        <f>IFERROR(parse!I171,"")</f>
        <v>27</v>
      </c>
      <c r="J171" s="6">
        <f>IFERROR(parse!J171,"")</f>
        <v>137</v>
      </c>
      <c r="K171" s="6" t="str">
        <f>IFERROR(parse!K171,"")</f>
        <v>פריקה וטעינה רציפה לכלי רכב המוגדרים ברשיונם "משא", "מסחרי", ו"אחוד" בלבד רכב חונה בניגוד לחוק יגרר &lt;----------</v>
      </c>
      <c r="L171" s="6" t="str">
        <f>IFERROR(parse!L171,"")</f>
        <v/>
      </c>
      <c r="M171" s="6" t="str">
        <f>IFERROR(parse!M171,"")</f>
        <v/>
      </c>
      <c r="N171" s="6" t="str">
        <f>IFERROR(parse!N171,"")</f>
        <v/>
      </c>
      <c r="O171" s="6" t="str">
        <f>IFERROR(parse!O171,"")</f>
        <v/>
      </c>
      <c r="P171" s="6" t="str">
        <f>IFERROR(parse!P171,"")</f>
        <v/>
      </c>
      <c r="Q171" s="6">
        <f>IFERROR(parse!Q171,"")</f>
        <v>111</v>
      </c>
      <c r="R171" s="6" t="str">
        <f>IFERROR(parse!R171,"")</f>
        <v/>
      </c>
      <c r="S171" s="6" t="str">
        <f>IFERROR(parse!S171,"")</f>
        <v/>
      </c>
      <c r="T171" s="6" t="str">
        <f>IFERROR(parse!T171,"")</f>
        <v/>
      </c>
      <c r="U171" s="6" t="str">
        <f>IFERROR(parse!U171,"")</f>
        <v/>
      </c>
      <c r="V171" s="6" t="str">
        <f>IFERROR(parse!V171,"")</f>
        <v/>
      </c>
      <c r="W171" s="6" t="str">
        <f>IFERROR(parse!W171,"")</f>
        <v/>
      </c>
      <c r="X171" s="6" t="str">
        <f>IFERROR(parse!X171,"")</f>
        <v/>
      </c>
      <c r="Y171" s="6" t="str">
        <f>IFERROR(parse!Y171,"")</f>
        <v/>
      </c>
      <c r="Z171" s="6" t="str">
        <f>IFERROR(parse!Z171,"")</f>
        <v/>
      </c>
      <c r="AA171" s="6" t="str">
        <f>IFERROR(parse!AA171,"")</f>
        <v/>
      </c>
      <c r="AB171" s="6">
        <f>IFERROR(parse!AB171,"")</f>
        <v>111</v>
      </c>
      <c r="AC171" s="6" t="str">
        <f>IFERROR(parse!AC171,"")</f>
        <v/>
      </c>
      <c r="AD171" s="6" t="str">
        <f>IFERROR(parse!AD171,"")</f>
        <v/>
      </c>
      <c r="AE171" s="6" t="str">
        <f>IFERROR(parse!AE171,"")</f>
        <v/>
      </c>
      <c r="AF171" s="6" t="str">
        <f>IFERROR(parse!AF171,"")</f>
        <v/>
      </c>
      <c r="AG171" s="6" t="str">
        <f>IFERROR(parse!AG171,"")</f>
        <v/>
      </c>
      <c r="AH171" s="6">
        <f>IFERROR(parse!AH171,"")</f>
        <v>0</v>
      </c>
      <c r="AI171" s="6">
        <f>IFERROR(parse!AI171,"")</f>
        <v>109</v>
      </c>
      <c r="AJ171" s="6" t="str">
        <f>IFERROR(parse!AJ171,"")</f>
        <v>--</v>
      </c>
      <c r="AK171" s="6" t="str">
        <f>IFERROR(parse!AK171,"")</f>
        <v/>
      </c>
      <c r="AL171" s="6" t="str">
        <f>IFERROR(parse!AL171,"")</f>
        <v/>
      </c>
      <c r="AM171" s="6" t="str">
        <f>IFERROR(parse!AM171,"")</f>
        <v/>
      </c>
      <c r="AN171" s="6" t="str">
        <f>IFERROR(parse!AN171,"")</f>
        <v/>
      </c>
      <c r="AO171" s="6" t="str">
        <f>IFERROR(parse!AO171,"")</f>
        <v/>
      </c>
      <c r="AP171" s="6">
        <f>IFERROR(parse!AP171,"")</f>
        <v>2</v>
      </c>
      <c r="AQ171" s="6" t="str">
        <f>IFERROR(parse!AQ171,"")</f>
        <v/>
      </c>
      <c r="AR171" s="6" t="str">
        <f>IFERROR(parse!AR171,"")</f>
        <v/>
      </c>
      <c r="AS171" s="6" t="str">
        <f>IFERROR(parse!AS171,"")</f>
        <v/>
      </c>
      <c r="AT171" s="6" t="str">
        <f>IFERROR(parse!AT171,"")</f>
        <v/>
      </c>
      <c r="AU171" s="6" t="str">
        <f>IFERROR(parse!AU171,"")</f>
        <v/>
      </c>
      <c r="AV171" s="12">
        <f>IFERROR(VLOOKUP(K171,'prika 24h list'!A:B,2,FALSE),0)</f>
        <v>0</v>
      </c>
    </row>
    <row r="172" spans="1:48" ht="57.6" x14ac:dyDescent="0.3">
      <c r="A172" s="1" t="s">
        <v>172</v>
      </c>
      <c r="B172" s="1">
        <v>3104372</v>
      </c>
      <c r="C172" s="16" t="s">
        <v>804</v>
      </c>
      <c r="D172" s="6" t="e">
        <f t="shared" si="8"/>
        <v>#VALUE!</v>
      </c>
      <c r="E172" s="6" t="e">
        <f t="shared" si="9"/>
        <v>#VALUE!</v>
      </c>
      <c r="F172" s="6" t="e">
        <f t="shared" si="10"/>
        <v>#VALUE!</v>
      </c>
      <c r="G172" s="6" t="e">
        <f t="shared" si="11"/>
        <v>#VALUE!</v>
      </c>
      <c r="H172" s="14" t="str">
        <f>IFERROR(parse!H172,"")</f>
        <v/>
      </c>
      <c r="I172" s="6">
        <f>IFERROR(parse!I172,"")</f>
        <v>8</v>
      </c>
      <c r="J172" s="6">
        <f>IFERROR(parse!J172,"")</f>
        <v>152</v>
      </c>
      <c r="K172" s="6" t="str">
        <f>IFERROR(parse!K172,"")</f>
        <v>פריקה וטעינה רציפה מותרת לכלי רכב המוגדרים ברשיונם "משא", "מסחרי", ו"אחוד" בלבד בימי א' עד ו' וערבי חג מ-06:00 עד 08:00 רכב החונה בנגוד לחוק יגרר</v>
      </c>
      <c r="L172" s="6" t="str">
        <f>IFERROR(parse!L172,"")</f>
        <v/>
      </c>
      <c r="M172" s="6" t="str">
        <f>IFERROR(parse!M172,"")</f>
        <v/>
      </c>
      <c r="N172" s="6" t="str">
        <f>IFERROR(parse!N172,"")</f>
        <v/>
      </c>
      <c r="O172" s="6" t="str">
        <f>IFERROR(parse!O172,"")</f>
        <v/>
      </c>
      <c r="P172" s="6" t="str">
        <f>IFERROR(parse!P172,"")</f>
        <v/>
      </c>
      <c r="Q172" s="6">
        <f>IFERROR(parse!Q172,"")</f>
        <v>145</v>
      </c>
      <c r="R172" s="6" t="str">
        <f>IFERROR(parse!R172,"")</f>
        <v/>
      </c>
      <c r="S172" s="6" t="str">
        <f>IFERROR(parse!S172,"")</f>
        <v/>
      </c>
      <c r="T172" s="6" t="str">
        <f>IFERROR(parse!T172,"")</f>
        <v/>
      </c>
      <c r="U172" s="6" t="str">
        <f>IFERROR(parse!U172,"")</f>
        <v/>
      </c>
      <c r="V172" s="6" t="str">
        <f>IFERROR(parse!V172,"")</f>
        <v/>
      </c>
      <c r="W172" s="6">
        <f>IFERROR(parse!W172,"")</f>
        <v>86</v>
      </c>
      <c r="X172" s="6">
        <f>IFERROR(parse!X172,"")</f>
        <v>108</v>
      </c>
      <c r="Y172" s="6" t="str">
        <f>IFERROR(parse!Y172,"")</f>
        <v>06:00</v>
      </c>
      <c r="Z172" s="6">
        <f>IFERROR(parse!Z172,"")</f>
        <v>117</v>
      </c>
      <c r="AA172" s="6" t="str">
        <f>IFERROR(parse!AA172,"")</f>
        <v>08:00</v>
      </c>
      <c r="AB172" s="6">
        <f>IFERROR(parse!AB172,"")</f>
        <v>145</v>
      </c>
      <c r="AC172" s="6" t="str">
        <f>IFERROR(parse!AC172,"")</f>
        <v>00 רכב החונה בנגוד לחוק יגרר</v>
      </c>
      <c r="AD172" s="6" t="str">
        <f>IFERROR(parse!AD172,"")</f>
        <v/>
      </c>
      <c r="AE172" s="6" t="str">
        <f>IFERROR(parse!AE172,"")</f>
        <v/>
      </c>
      <c r="AF172" s="6" t="str">
        <f>IFERROR(parse!AF172,"")</f>
        <v/>
      </c>
      <c r="AG172" s="6" t="str">
        <f>IFERROR(parse!AG172,"")</f>
        <v/>
      </c>
      <c r="AH172" s="6">
        <f>IFERROR(parse!AH172,"")</f>
        <v>0</v>
      </c>
      <c r="AI172" s="6">
        <f>IFERROR(parse!AI172,"")</f>
        <v>143</v>
      </c>
      <c r="AJ172" s="6" t="str">
        <f>IFERROR(parse!AJ172,"")</f>
        <v>רר</v>
      </c>
      <c r="AK172" s="6" t="str">
        <f>IFERROR(parse!AK172,"")</f>
        <v/>
      </c>
      <c r="AL172" s="6" t="str">
        <f>IFERROR(parse!AL172,"")</f>
        <v/>
      </c>
      <c r="AM172" s="6" t="str">
        <f>IFERROR(parse!AM172,"")</f>
        <v/>
      </c>
      <c r="AN172" s="6" t="str">
        <f>IFERROR(parse!AN172,"")</f>
        <v/>
      </c>
      <c r="AO172" s="6" t="str">
        <f>IFERROR(parse!AO172,"")</f>
        <v/>
      </c>
      <c r="AP172" s="6">
        <f>IFERROR(parse!AP172,"")</f>
        <v>2</v>
      </c>
      <c r="AQ172" s="6" t="str">
        <f>IFERROR(parse!AQ172,"")</f>
        <v/>
      </c>
      <c r="AR172" s="6" t="str">
        <f>IFERROR(parse!AR172,"")</f>
        <v/>
      </c>
      <c r="AS172" s="6" t="str">
        <f>IFERROR(parse!AS172,"")</f>
        <v/>
      </c>
      <c r="AT172" s="6" t="str">
        <f>IFERROR(parse!AT172,"")</f>
        <v/>
      </c>
      <c r="AU172" s="6" t="str">
        <f>IFERROR(parse!AU172,"")</f>
        <v/>
      </c>
      <c r="AV172" s="12">
        <f>IFERROR(VLOOKUP(K172,'prika 24h list'!A:B,2,FALSE),0)</f>
        <v>0</v>
      </c>
    </row>
    <row r="173" spans="1:48" ht="129.6" x14ac:dyDescent="0.3">
      <c r="A173" s="1" t="s">
        <v>173</v>
      </c>
      <c r="B173" s="1">
        <v>3105499</v>
      </c>
      <c r="C173" s="16" t="s">
        <v>805</v>
      </c>
      <c r="D173" s="6">
        <f t="shared" si="8"/>
        <v>17</v>
      </c>
      <c r="E173" s="6" t="str">
        <f t="shared" si="9"/>
        <v>קף 24</v>
      </c>
      <c r="F173" s="6">
        <f t="shared" si="10"/>
        <v>3</v>
      </c>
      <c r="G173" s="6">
        <f t="shared" si="11"/>
        <v>5</v>
      </c>
      <c r="H173" s="14">
        <f>IFERROR(parse!H173,"")</f>
        <v>24</v>
      </c>
      <c r="I173" s="6">
        <f>IFERROR(parse!I173,"")</f>
        <v>21</v>
      </c>
      <c r="J173" s="6">
        <f>IFERROR(parse!J173,"")</f>
        <v>192</v>
      </c>
      <c r="K173" s="6" t="str">
        <f>IFERROR(parse!K173,"")</f>
        <v>פריקה וטעינה רציפה מותרת לכלי רכב המוגדרים ברשיונם "משא", "מסחרי", ו"אחוד" בלבד בימים א' עד ה' מ 08:00 עד 15:00 ביתר הימים והשעות החניה מותרת לכל סוגי כלי הרכב רכב אחר יגרר</v>
      </c>
      <c r="L173" s="6">
        <f>IFERROR(parse!L173,"")</f>
        <v>87</v>
      </c>
      <c r="M173" s="6">
        <f>IFERROR(parse!M173,"")</f>
        <v>100</v>
      </c>
      <c r="N173" s="6" t="str">
        <f>IFERROR(parse!N173,"")</f>
        <v>08:00</v>
      </c>
      <c r="O173" s="6">
        <f>IFERROR(parse!O173,"")</f>
        <v>109</v>
      </c>
      <c r="P173" s="6" t="str">
        <f>IFERROR(parse!P173,"")</f>
        <v>15:00</v>
      </c>
      <c r="Q173" s="6">
        <f>IFERROR(parse!Q173,"")</f>
        <v>172</v>
      </c>
      <c r="R173" s="6" t="str">
        <f>IFERROR(parse!R173,"")</f>
        <v>00 ביתר הימים והשעות החניה מותרת לכל סוגי כלי הרכב רכב אחר יגרר</v>
      </c>
      <c r="S173" s="6" t="str">
        <f>IFERROR(parse!S173,"")</f>
        <v/>
      </c>
      <c r="T173" s="6" t="str">
        <f>IFERROR(parse!T173,"")</f>
        <v/>
      </c>
      <c r="U173" s="6" t="str">
        <f>IFERROR(parse!U173,"")</f>
        <v/>
      </c>
      <c r="V173" s="6" t="str">
        <f>IFERROR(parse!V173,"")</f>
        <v/>
      </c>
      <c r="W173" s="6" t="str">
        <f>IFERROR(parse!W173,"")</f>
        <v/>
      </c>
      <c r="X173" s="6" t="str">
        <f>IFERROR(parse!X173,"")</f>
        <v/>
      </c>
      <c r="Y173" s="6" t="str">
        <f>IFERROR(parse!Y173,"")</f>
        <v/>
      </c>
      <c r="Z173" s="6" t="str">
        <f>IFERROR(parse!Z173,"")</f>
        <v/>
      </c>
      <c r="AA173" s="6" t="str">
        <f>IFERROR(parse!AA173,"")</f>
        <v/>
      </c>
      <c r="AB173" s="6">
        <f>IFERROR(parse!AB173,"")</f>
        <v>172</v>
      </c>
      <c r="AC173" s="6" t="str">
        <f>IFERROR(parse!AC173,"")</f>
        <v/>
      </c>
      <c r="AD173" s="6" t="str">
        <f>IFERROR(parse!AD173,"")</f>
        <v/>
      </c>
      <c r="AE173" s="6" t="str">
        <f>IFERROR(parse!AE173,"")</f>
        <v/>
      </c>
      <c r="AF173" s="6" t="str">
        <f>IFERROR(parse!AF173,"")</f>
        <v/>
      </c>
      <c r="AG173" s="6" t="str">
        <f>IFERROR(parse!AG173,"")</f>
        <v/>
      </c>
      <c r="AH173" s="6">
        <f>IFERROR(parse!AH173,"")</f>
        <v>0</v>
      </c>
      <c r="AI173" s="6">
        <f>IFERROR(parse!AI173,"")</f>
        <v>170</v>
      </c>
      <c r="AJ173" s="6" t="str">
        <f>IFERROR(parse!AJ173,"")</f>
        <v>רר</v>
      </c>
      <c r="AK173" s="6" t="str">
        <f>IFERROR(parse!AK173,"")</f>
        <v/>
      </c>
      <c r="AL173" s="6" t="str">
        <f>IFERROR(parse!AL173,"")</f>
        <v/>
      </c>
      <c r="AM173" s="6" t="str">
        <f>IFERROR(parse!AM173,"")</f>
        <v/>
      </c>
      <c r="AN173" s="6" t="str">
        <f>IFERROR(parse!AN173,"")</f>
        <v/>
      </c>
      <c r="AO173" s="6" t="str">
        <f>IFERROR(parse!AO173,"")</f>
        <v/>
      </c>
      <c r="AP173" s="6">
        <f>IFERROR(parse!AP173,"")</f>
        <v>2</v>
      </c>
      <c r="AQ173" s="6" t="str">
        <f>IFERROR(parse!AQ173,"")</f>
        <v/>
      </c>
      <c r="AR173" s="6" t="str">
        <f>IFERROR(parse!AR173,"")</f>
        <v/>
      </c>
      <c r="AS173" s="6" t="str">
        <f>IFERROR(parse!AS173,"")</f>
        <v/>
      </c>
      <c r="AT173" s="6" t="str">
        <f>IFERROR(parse!AT173,"")</f>
        <v/>
      </c>
      <c r="AU173" s="6" t="str">
        <f>IFERROR(parse!AU173,"")</f>
        <v/>
      </c>
      <c r="AV173" s="12">
        <f>IFERROR(VLOOKUP(K173,'prika 24h list'!A:B,2,FALSE),0)</f>
        <v>0</v>
      </c>
    </row>
    <row r="174" spans="1:48" ht="216" x14ac:dyDescent="0.3">
      <c r="A174" s="1" t="s">
        <v>174</v>
      </c>
      <c r="B174" s="1">
        <v>3107779</v>
      </c>
      <c r="C174" s="16" t="s">
        <v>806</v>
      </c>
      <c r="D174" s="6" t="e">
        <f t="shared" si="8"/>
        <v>#VALUE!</v>
      </c>
      <c r="E174" s="6" t="e">
        <f t="shared" si="9"/>
        <v>#VALUE!</v>
      </c>
      <c r="F174" s="6" t="e">
        <f t="shared" si="10"/>
        <v>#VALUE!</v>
      </c>
      <c r="G174" s="6" t="e">
        <f t="shared" si="11"/>
        <v>#VALUE!</v>
      </c>
      <c r="H174" s="14" t="str">
        <f>IFERROR(parse!H174,"")</f>
        <v/>
      </c>
      <c r="I174" s="6">
        <f>IFERROR(parse!I174,"")</f>
        <v>14</v>
      </c>
      <c r="J174" s="6">
        <f>IFERROR(parse!J174,"")</f>
        <v>244</v>
      </c>
      <c r="K174" s="6" t="str">
        <f>IFERROR(parse!K174,"")</f>
        <v>פריקה ועינה רציפה לכלי רכב המוגדרים ברישיונם "משא" "מסחרי" ו "אחוד" בלבד בימים א' עד ה' מ 08:00 עד 15:00 ו' וערבי חג מ 08:00 עד 13:00 רכב חונה בניגוד לחוק יגרר מותרת חניה בימים א' עד ה' מ 19:00 עד 08:00 ו' וערבי חג מ 16:00 עד 08:00</v>
      </c>
      <c r="L174" s="6">
        <f>IFERROR(parse!L174,"")</f>
        <v>80</v>
      </c>
      <c r="M174" s="6">
        <f>IFERROR(parse!M174,"")</f>
        <v>93</v>
      </c>
      <c r="N174" s="6" t="str">
        <f>IFERROR(parse!N174,"")</f>
        <v>08:00</v>
      </c>
      <c r="O174" s="6">
        <f>IFERROR(parse!O174,"")</f>
        <v>102</v>
      </c>
      <c r="P174" s="6" t="str">
        <f>IFERROR(parse!P174,"")</f>
        <v>15:00</v>
      </c>
      <c r="Q174" s="6">
        <f>IFERROR(parse!Q174,"")</f>
        <v>107</v>
      </c>
      <c r="R174" s="6" t="str">
        <f>IFERROR(parse!R174,"")</f>
        <v>00 ו'</v>
      </c>
      <c r="S174" s="6" t="str">
        <f>IFERROR(parse!S174,"")</f>
        <v/>
      </c>
      <c r="T174" s="6" t="str">
        <f>IFERROR(parse!T174,"")</f>
        <v/>
      </c>
      <c r="U174" s="6" t="str">
        <f>IFERROR(parse!U174,"")</f>
        <v/>
      </c>
      <c r="V174" s="6" t="str">
        <f>IFERROR(parse!V174,"")</f>
        <v/>
      </c>
      <c r="W174" s="6" t="str">
        <f>IFERROR(parse!W174,"")</f>
        <v/>
      </c>
      <c r="X174" s="6" t="str">
        <f>IFERROR(parse!X174,"")</f>
        <v/>
      </c>
      <c r="Y174" s="6" t="str">
        <f>IFERROR(parse!Y174,"")</f>
        <v/>
      </c>
      <c r="Z174" s="6" t="str">
        <f>IFERROR(parse!Z174,"")</f>
        <v/>
      </c>
      <c r="AA174" s="6" t="str">
        <f>IFERROR(parse!AA174,"")</f>
        <v/>
      </c>
      <c r="AB174" s="6">
        <f>IFERROR(parse!AB174,"")</f>
        <v>231</v>
      </c>
      <c r="AC174" s="6" t="str">
        <f>IFERROR(parse!AC174,"")</f>
        <v/>
      </c>
      <c r="AD174" s="6" t="str">
        <f>IFERROR(parse!AD174,"")</f>
        <v/>
      </c>
      <c r="AE174" s="6" t="str">
        <f>IFERROR(parse!AE174,"")</f>
        <v/>
      </c>
      <c r="AF174" s="6" t="str">
        <f>IFERROR(parse!AF174,"")</f>
        <v/>
      </c>
      <c r="AG174" s="6" t="str">
        <f>IFERROR(parse!AG174,"")</f>
        <v/>
      </c>
      <c r="AH174" s="6">
        <f>IFERROR(parse!AH174,"")</f>
        <v>0</v>
      </c>
      <c r="AI174" s="6">
        <f>IFERROR(parse!AI174,"")</f>
        <v>105</v>
      </c>
      <c r="AJ174" s="6" t="str">
        <f>IFERROR(parse!AJ174,"")</f>
        <v>ו' וערבי חג מ 08:00 עד 13:00 רכב חונה בניגוד לחוק יגרר מותרת חניה בימים א' עד ה' מ 19:00 עד 08:00 ו' וערבי חג מ 16:00 עד 08:00</v>
      </c>
      <c r="AK174" s="6">
        <f>IFERROR(parse!AK174,"")</f>
        <v>1</v>
      </c>
      <c r="AL174" s="6">
        <f>IFERROR(parse!AL174,"")</f>
        <v>17</v>
      </c>
      <c r="AM174" s="6" t="str">
        <f>IFERROR(parse!AM174,"")</f>
        <v>08:00</v>
      </c>
      <c r="AN174" s="6">
        <f>IFERROR(parse!AN174,"")</f>
        <v>26</v>
      </c>
      <c r="AO174" s="6" t="str">
        <f>IFERROR(parse!AO174,"")</f>
        <v>13:00</v>
      </c>
      <c r="AP174" s="6">
        <f>IFERROR(parse!AP174,"")</f>
        <v>74</v>
      </c>
      <c r="AQ174" s="6" t="str">
        <f>IFERROR(parse!AQ174,"")</f>
        <v>00 רכב חונה בניגוד לחוק יגרר מותרת חניה בימים א'</v>
      </c>
      <c r="AR174" s="6" t="str">
        <f>IFERROR(parse!AR174,"")</f>
        <v/>
      </c>
      <c r="AS174" s="6" t="str">
        <f>IFERROR(parse!AS174,"")</f>
        <v/>
      </c>
      <c r="AT174" s="6" t="str">
        <f>IFERROR(parse!AT174,"")</f>
        <v/>
      </c>
      <c r="AU174" s="6" t="str">
        <f>IFERROR(parse!AU174,"")</f>
        <v/>
      </c>
      <c r="AV174" s="12">
        <f>IFERROR(VLOOKUP(K174,'prika 24h list'!A:B,2,FALSE),0)</f>
        <v>0</v>
      </c>
    </row>
    <row r="175" spans="1:48" ht="201.6" x14ac:dyDescent="0.3">
      <c r="A175" s="1" t="s">
        <v>175</v>
      </c>
      <c r="B175" s="1">
        <v>3108509</v>
      </c>
      <c r="C175" s="16" t="s">
        <v>807</v>
      </c>
      <c r="D175" s="6">
        <f t="shared" si="8"/>
        <v>11</v>
      </c>
      <c r="E175" s="6" t="str">
        <f t="shared" si="9"/>
        <v>__ 12</v>
      </c>
      <c r="F175" s="6">
        <f t="shared" si="10"/>
        <v>3</v>
      </c>
      <c r="G175" s="6">
        <f t="shared" si="11"/>
        <v>5</v>
      </c>
      <c r="H175" s="14">
        <f>IFERROR(parse!H175,"")</f>
        <v>12</v>
      </c>
      <c r="I175" s="6">
        <f>IFERROR(parse!I175,"")</f>
        <v>15</v>
      </c>
      <c r="J175" s="6">
        <f>IFERROR(parse!J175,"")</f>
        <v>232</v>
      </c>
      <c r="K175" s="6" t="str">
        <f>IFERROR(parse!K175,"")</f>
        <v>פריקה וטעינה רציפה מותרת לכלי רכב המוגדרים ברשיונם "משא", "מסחרי", ו"אחוד" בלבד בימים א' עד ה' מ 07:00 עד 14:00 ן' וערבי חג מ 07:00 עד 13:00 רכב חונה בניגוד לחוק יגרר ביתר הימים והשעות החניה מותרת לכל סוגי הרכב &lt;------</v>
      </c>
      <c r="L175" s="6">
        <f>IFERROR(parse!L175,"")</f>
        <v>87</v>
      </c>
      <c r="M175" s="6">
        <f>IFERROR(parse!M175,"")</f>
        <v>100</v>
      </c>
      <c r="N175" s="6" t="str">
        <f>IFERROR(parse!N175,"")</f>
        <v>07:00</v>
      </c>
      <c r="O175" s="6">
        <f>IFERROR(parse!O175,"")</f>
        <v>109</v>
      </c>
      <c r="P175" s="6" t="str">
        <f>IFERROR(parse!P175,"")</f>
        <v>14:00</v>
      </c>
      <c r="Q175" s="6">
        <f>IFERROR(parse!Q175,"")</f>
        <v>114</v>
      </c>
      <c r="R175" s="6" t="str">
        <f>IFERROR(parse!R175,"")</f>
        <v>00 ן'</v>
      </c>
      <c r="S175" s="6" t="str">
        <f>IFERROR(parse!S175,"")</f>
        <v/>
      </c>
      <c r="T175" s="6" t="str">
        <f>IFERROR(parse!T175,"")</f>
        <v/>
      </c>
      <c r="U175" s="6" t="str">
        <f>IFERROR(parse!U175,"")</f>
        <v/>
      </c>
      <c r="V175" s="6" t="str">
        <f>IFERROR(parse!V175,"")</f>
        <v/>
      </c>
      <c r="W175" s="6" t="str">
        <f>IFERROR(parse!W175,"")</f>
        <v/>
      </c>
      <c r="X175" s="6" t="str">
        <f>IFERROR(parse!X175,"")</f>
        <v/>
      </c>
      <c r="Y175" s="6" t="str">
        <f>IFERROR(parse!Y175,"")</f>
        <v/>
      </c>
      <c r="Z175" s="6" t="str">
        <f>IFERROR(parse!Z175,"")</f>
        <v/>
      </c>
      <c r="AA175" s="6" t="str">
        <f>IFERROR(parse!AA175,"")</f>
        <v/>
      </c>
      <c r="AB175" s="6">
        <f>IFERROR(parse!AB175,"")</f>
        <v>218</v>
      </c>
      <c r="AC175" s="6" t="str">
        <f>IFERROR(parse!AC175,"")</f>
        <v/>
      </c>
      <c r="AD175" s="6" t="str">
        <f>IFERROR(parse!AD175,"")</f>
        <v/>
      </c>
      <c r="AE175" s="6" t="str">
        <f>IFERROR(parse!AE175,"")</f>
        <v/>
      </c>
      <c r="AF175" s="6" t="str">
        <f>IFERROR(parse!AF175,"")</f>
        <v/>
      </c>
      <c r="AG175" s="6" t="str">
        <f>IFERROR(parse!AG175,"")</f>
        <v/>
      </c>
      <c r="AH175" s="6">
        <f>IFERROR(parse!AH175,"")</f>
        <v>0</v>
      </c>
      <c r="AI175" s="6">
        <f>IFERROR(parse!AI175,"")</f>
        <v>112</v>
      </c>
      <c r="AJ175" s="6" t="str">
        <f>IFERROR(parse!AJ175,"")</f>
        <v>ן' וערבי חג מ 07:00 עד 13:00 רכב חונה בניגוד לחוק יגרר ביתר הימים והשעות החניה מותרת לכל סוגי הרכב &lt;------</v>
      </c>
      <c r="AK175" s="6" t="str">
        <f>IFERROR(parse!AK175,"")</f>
        <v/>
      </c>
      <c r="AL175" s="6" t="str">
        <f>IFERROR(parse!AL175,"")</f>
        <v/>
      </c>
      <c r="AM175" s="6" t="str">
        <f>IFERROR(parse!AM175,"")</f>
        <v/>
      </c>
      <c r="AN175" s="6" t="str">
        <f>IFERROR(parse!AN175,"")</f>
        <v/>
      </c>
      <c r="AO175" s="6" t="str">
        <f>IFERROR(parse!AO175,"")</f>
        <v/>
      </c>
      <c r="AP175" s="6">
        <f>IFERROR(parse!AP175,"")</f>
        <v>106</v>
      </c>
      <c r="AQ175" s="6" t="str">
        <f>IFERROR(parse!AQ175,"")</f>
        <v/>
      </c>
      <c r="AR175" s="6" t="str">
        <f>IFERROR(parse!AR175,"")</f>
        <v/>
      </c>
      <c r="AS175" s="6" t="str">
        <f>IFERROR(parse!AS175,"")</f>
        <v/>
      </c>
      <c r="AT175" s="6" t="str">
        <f>IFERROR(parse!AT175,"")</f>
        <v/>
      </c>
      <c r="AU175" s="6" t="str">
        <f>IFERROR(parse!AU175,"")</f>
        <v/>
      </c>
      <c r="AV175" s="12">
        <f>IFERROR(VLOOKUP(K175,'prika 24h list'!A:B,2,FALSE),0)</f>
        <v>0</v>
      </c>
    </row>
    <row r="176" spans="1:48" ht="43.2" x14ac:dyDescent="0.3">
      <c r="A176" s="1" t="s">
        <v>176</v>
      </c>
      <c r="B176" s="1">
        <v>3109215</v>
      </c>
      <c r="C176" s="16" t="s">
        <v>808</v>
      </c>
      <c r="D176" s="6" t="e">
        <f t="shared" si="8"/>
        <v>#VALUE!</v>
      </c>
      <c r="E176" s="6" t="e">
        <f t="shared" si="9"/>
        <v>#VALUE!</v>
      </c>
      <c r="F176" s="6" t="e">
        <f t="shared" si="10"/>
        <v>#VALUE!</v>
      </c>
      <c r="G176" s="6" t="e">
        <f t="shared" si="11"/>
        <v>#VALUE!</v>
      </c>
      <c r="H176" s="14" t="str">
        <f>IFERROR(parse!H176,"")</f>
        <v/>
      </c>
      <c r="I176" s="6">
        <f>IFERROR(parse!I176,"")</f>
        <v>27</v>
      </c>
      <c r="J176" s="6">
        <f>IFERROR(parse!J176,"")</f>
        <v>124</v>
      </c>
      <c r="K176" s="6" t="str">
        <f>IFERROR(parse!K176,"")</f>
        <v>פריקה וטעינה רציפה לכלי רכב המוגדרים ברשיונם "משא" "מסחרי" ו"אחוד" בימים א' עד ה' מ 06:00 עד 10:00</v>
      </c>
      <c r="L176" s="6">
        <f>IFERROR(parse!L176,"")</f>
        <v>74</v>
      </c>
      <c r="M176" s="6">
        <f>IFERROR(parse!M176,"")</f>
        <v>87</v>
      </c>
      <c r="N176" s="6" t="str">
        <f>IFERROR(parse!N176,"")</f>
        <v>06:00</v>
      </c>
      <c r="O176" s="6">
        <f>IFERROR(parse!O176,"")</f>
        <v>96</v>
      </c>
      <c r="P176" s="6" t="str">
        <f>IFERROR(parse!P176,"")</f>
        <v>10:00</v>
      </c>
      <c r="Q176" s="6">
        <f>IFERROR(parse!Q176,"")</f>
        <v>98</v>
      </c>
      <c r="R176" s="6" t="str">
        <f>IFERROR(parse!R176,"")</f>
        <v>00</v>
      </c>
      <c r="S176" s="6" t="str">
        <f>IFERROR(parse!S176,"")</f>
        <v/>
      </c>
      <c r="T176" s="6" t="str">
        <f>IFERROR(parse!T176,"")</f>
        <v/>
      </c>
      <c r="U176" s="6" t="str">
        <f>IFERROR(parse!U176,"")</f>
        <v/>
      </c>
      <c r="V176" s="6" t="str">
        <f>IFERROR(parse!V176,"")</f>
        <v/>
      </c>
      <c r="W176" s="6" t="str">
        <f>IFERROR(parse!W176,"")</f>
        <v/>
      </c>
      <c r="X176" s="6" t="str">
        <f>IFERROR(parse!X176,"")</f>
        <v/>
      </c>
      <c r="Y176" s="6" t="str">
        <f>IFERROR(parse!Y176,"")</f>
        <v/>
      </c>
      <c r="Z176" s="6" t="str">
        <f>IFERROR(parse!Z176,"")</f>
        <v/>
      </c>
      <c r="AA176" s="6" t="str">
        <f>IFERROR(parse!AA176,"")</f>
        <v/>
      </c>
      <c r="AB176" s="6">
        <f>IFERROR(parse!AB176,"")</f>
        <v>98</v>
      </c>
      <c r="AC176" s="6" t="str">
        <f>IFERROR(parse!AC176,"")</f>
        <v/>
      </c>
      <c r="AD176" s="6" t="str">
        <f>IFERROR(parse!AD176,"")</f>
        <v/>
      </c>
      <c r="AE176" s="6" t="str">
        <f>IFERROR(parse!AE176,"")</f>
        <v/>
      </c>
      <c r="AF176" s="6" t="str">
        <f>IFERROR(parse!AF176,"")</f>
        <v/>
      </c>
      <c r="AG176" s="6" t="str">
        <f>IFERROR(parse!AG176,"")</f>
        <v/>
      </c>
      <c r="AH176" s="6">
        <f>IFERROR(parse!AH176,"")</f>
        <v>0</v>
      </c>
      <c r="AI176" s="6">
        <f>IFERROR(parse!AI176,"")</f>
        <v>98</v>
      </c>
      <c r="AJ176" s="6" t="str">
        <f>IFERROR(parse!AJ176,"")</f>
        <v/>
      </c>
      <c r="AK176" s="6" t="str">
        <f>IFERROR(parse!AK176,"")</f>
        <v/>
      </c>
      <c r="AL176" s="6" t="str">
        <f>IFERROR(parse!AL176,"")</f>
        <v/>
      </c>
      <c r="AM176" s="6" t="str">
        <f>IFERROR(parse!AM176,"")</f>
        <v/>
      </c>
      <c r="AN176" s="6" t="str">
        <f>IFERROR(parse!AN176,"")</f>
        <v/>
      </c>
      <c r="AO176" s="6" t="str">
        <f>IFERROR(parse!AO176,"")</f>
        <v/>
      </c>
      <c r="AP176" s="6">
        <f>IFERROR(parse!AP176,"")</f>
        <v>0</v>
      </c>
      <c r="AQ176" s="6" t="str">
        <f>IFERROR(parse!AQ176,"")</f>
        <v/>
      </c>
      <c r="AR176" s="6" t="str">
        <f>IFERROR(parse!AR176,"")</f>
        <v/>
      </c>
      <c r="AS176" s="6" t="str">
        <f>IFERROR(parse!AS176,"")</f>
        <v/>
      </c>
      <c r="AT176" s="6" t="str">
        <f>IFERROR(parse!AT176,"")</f>
        <v/>
      </c>
      <c r="AU176" s="6" t="str">
        <f>IFERROR(parse!AU176,"")</f>
        <v/>
      </c>
      <c r="AV176" s="12">
        <f>IFERROR(VLOOKUP(K176,'prika 24h list'!A:B,2,FALSE),0)</f>
        <v>0</v>
      </c>
    </row>
    <row r="177" spans="1:48" ht="187.2" x14ac:dyDescent="0.3">
      <c r="A177" s="1" t="s">
        <v>177</v>
      </c>
      <c r="B177" s="1">
        <v>3109560</v>
      </c>
      <c r="C177" s="16" t="s">
        <v>1195</v>
      </c>
      <c r="D177" s="6">
        <f t="shared" si="8"/>
        <v>17</v>
      </c>
      <c r="E177" s="6" t="str">
        <f t="shared" si="9"/>
        <v>קף 15</v>
      </c>
      <c r="F177" s="6">
        <f t="shared" si="10"/>
        <v>3</v>
      </c>
      <c r="G177" s="6">
        <f t="shared" si="11"/>
        <v>5</v>
      </c>
      <c r="H177" s="14">
        <f>IFERROR(parse!H177,"")</f>
        <v>15</v>
      </c>
      <c r="I177" s="6">
        <f>IFERROR(parse!I177,"")</f>
        <v>21</v>
      </c>
      <c r="J177" s="6">
        <f>IFERROR(parse!J177,"")</f>
        <v>240</v>
      </c>
      <c r="K177" s="6" t="str">
        <f>IFERROR(parse!K177,"")</f>
        <v>פריקה וטעינה רציפה מותרת לכלי רכב המוגדרים ברשיונם "משא", "מסחרי", ו"אחוד" בלבד בימים א' עד ה' מ 09:00 עד 15:00 בימי ו' וערבי חג מ 09:00 עד 12:00 ביתר הימים והשעות החניה מותרת לכל סוגי כלי הרכב ............. רכב אחר יגרר</v>
      </c>
      <c r="L177" s="6">
        <f>IFERROR(parse!L177,"")</f>
        <v>87</v>
      </c>
      <c r="M177" s="6">
        <f>IFERROR(parse!M177,"")</f>
        <v>100</v>
      </c>
      <c r="N177" s="6" t="str">
        <f>IFERROR(parse!N177,"")</f>
        <v>09:00</v>
      </c>
      <c r="O177" s="6">
        <f>IFERROR(parse!O177,"")</f>
        <v>109</v>
      </c>
      <c r="P177" s="6" t="str">
        <f>IFERROR(parse!P177,"")</f>
        <v>15:00</v>
      </c>
      <c r="Q177" s="6">
        <f>IFERROR(parse!Q177,"")</f>
        <v>119</v>
      </c>
      <c r="R177" s="6" t="str">
        <f>IFERROR(parse!R177,"")</f>
        <v>00 בימי ו'</v>
      </c>
      <c r="S177" s="6" t="str">
        <f>IFERROR(parse!S177,"")</f>
        <v/>
      </c>
      <c r="T177" s="6" t="str">
        <f>IFERROR(parse!T177,"")</f>
        <v/>
      </c>
      <c r="U177" s="6" t="str">
        <f>IFERROR(parse!U177,"")</f>
        <v/>
      </c>
      <c r="V177" s="6" t="str">
        <f>IFERROR(parse!V177,"")</f>
        <v/>
      </c>
      <c r="W177" s="6" t="str">
        <f>IFERROR(parse!W177,"")</f>
        <v/>
      </c>
      <c r="X177" s="6" t="str">
        <f>IFERROR(parse!X177,"")</f>
        <v/>
      </c>
      <c r="Y177" s="6" t="str">
        <f>IFERROR(parse!Y177,"")</f>
        <v/>
      </c>
      <c r="Z177" s="6" t="str">
        <f>IFERROR(parse!Z177,"")</f>
        <v/>
      </c>
      <c r="AA177" s="6" t="str">
        <f>IFERROR(parse!AA177,"")</f>
        <v/>
      </c>
      <c r="AB177" s="6">
        <f>IFERROR(parse!AB177,"")</f>
        <v>220</v>
      </c>
      <c r="AC177" s="6" t="str">
        <f>IFERROR(parse!AC177,"")</f>
        <v/>
      </c>
      <c r="AD177" s="6" t="str">
        <f>IFERROR(parse!AD177,"")</f>
        <v/>
      </c>
      <c r="AE177" s="6" t="str">
        <f>IFERROR(parse!AE177,"")</f>
        <v/>
      </c>
      <c r="AF177" s="6" t="str">
        <f>IFERROR(parse!AF177,"")</f>
        <v/>
      </c>
      <c r="AG177" s="6" t="str">
        <f>IFERROR(parse!AG177,"")</f>
        <v/>
      </c>
      <c r="AH177" s="6">
        <f>IFERROR(parse!AH177,"")</f>
        <v>0</v>
      </c>
      <c r="AI177" s="6">
        <f>IFERROR(parse!AI177,"")</f>
        <v>117</v>
      </c>
      <c r="AJ177" s="6" t="str">
        <f>IFERROR(parse!AJ177,"")</f>
        <v>ו' וערבי חג מ 09:00 עד 12:00 ביתר הימים והשעות החניה מותרת לכל סוגי כלי הרכב ............. רכב אחר יגרר</v>
      </c>
      <c r="AK177" s="6">
        <f>IFERROR(parse!AK177,"")</f>
        <v>1</v>
      </c>
      <c r="AL177" s="6">
        <f>IFERROR(parse!AL177,"")</f>
        <v>17</v>
      </c>
      <c r="AM177" s="6" t="str">
        <f>IFERROR(parse!AM177,"")</f>
        <v>09:00</v>
      </c>
      <c r="AN177" s="6">
        <f>IFERROR(parse!AN177,"")</f>
        <v>26</v>
      </c>
      <c r="AO177" s="6" t="str">
        <f>IFERROR(parse!AO177,"")</f>
        <v>12:00</v>
      </c>
      <c r="AP177" s="6">
        <f>IFERROR(parse!AP177,"")</f>
        <v>103</v>
      </c>
      <c r="AQ177" s="6" t="str">
        <f>IFERROR(parse!AQ177,"")</f>
        <v>00 ביתר הימים והשעות החניה מותרת לכל סוגי כלי הרכב ............. רכב אחר יגרר</v>
      </c>
      <c r="AR177" s="6" t="str">
        <f>IFERROR(parse!AR177,"")</f>
        <v/>
      </c>
      <c r="AS177" s="6" t="str">
        <f>IFERROR(parse!AS177,"")</f>
        <v/>
      </c>
      <c r="AT177" s="6" t="str">
        <f>IFERROR(parse!AT177,"")</f>
        <v/>
      </c>
      <c r="AU177" s="6" t="str">
        <f>IFERROR(parse!AU177,"")</f>
        <v/>
      </c>
      <c r="AV177" s="12">
        <f>IFERROR(VLOOKUP(K177,'prika 24h list'!A:B,2,FALSE),0)</f>
        <v>0</v>
      </c>
    </row>
    <row r="178" spans="1:48" ht="57.6" x14ac:dyDescent="0.3">
      <c r="A178" s="1" t="s">
        <v>178</v>
      </c>
      <c r="B178" s="1">
        <v>3109644</v>
      </c>
      <c r="C178" s="16" t="s">
        <v>809</v>
      </c>
      <c r="D178" s="6">
        <f t="shared" si="8"/>
        <v>16</v>
      </c>
      <c r="E178" s="6" t="str">
        <f t="shared" si="9"/>
        <v>וקף 6</v>
      </c>
      <c r="F178" s="6">
        <f t="shared" si="10"/>
        <v>4</v>
      </c>
      <c r="G178" s="6">
        <f t="shared" si="11"/>
        <v>5</v>
      </c>
      <c r="H178" s="14">
        <f>IFERROR(parse!H178,"")</f>
        <v>6</v>
      </c>
      <c r="I178" s="6">
        <f>IFERROR(parse!I178,"")</f>
        <v>26</v>
      </c>
      <c r="J178" s="6">
        <f>IFERROR(parse!J178,"")</f>
        <v>211</v>
      </c>
      <c r="K178" s="6" t="str">
        <f>IFERROR(parse!K178,"")</f>
        <v>פריקה וטעינה רציפה לכלי רכב המוגדרים ברשיונם 'משא", "מסחרי" ו "אחוד" בלבד בימי א-ה מ-09:00 עד 15:00 בימי ו' וערבי חג מ-09:00 עד 13:00 ביתר הימים והשעות מותרת החניה לרכב הנושא תג נכה בלבד</v>
      </c>
      <c r="L178" s="6" t="str">
        <f>IFERROR(parse!L178,"")</f>
        <v/>
      </c>
      <c r="M178" s="6" t="str">
        <f>IFERROR(parse!M178,"")</f>
        <v/>
      </c>
      <c r="N178" s="6" t="str">
        <f>IFERROR(parse!N178,"")</f>
        <v/>
      </c>
      <c r="O178" s="6" t="str">
        <f>IFERROR(parse!O178,"")</f>
        <v/>
      </c>
      <c r="P178" s="6" t="str">
        <f>IFERROR(parse!P178,"")</f>
        <v/>
      </c>
      <c r="Q178" s="6">
        <f>IFERROR(parse!Q178,"")</f>
        <v>186</v>
      </c>
      <c r="R178" s="6" t="str">
        <f>IFERROR(parse!R178,"")</f>
        <v/>
      </c>
      <c r="S178" s="6" t="str">
        <f>IFERROR(parse!S178,"")</f>
        <v/>
      </c>
      <c r="T178" s="6" t="str">
        <f>IFERROR(parse!T178,"")</f>
        <v/>
      </c>
      <c r="U178" s="6" t="str">
        <f>IFERROR(parse!U178,"")</f>
        <v/>
      </c>
      <c r="V178" s="6" t="str">
        <f>IFERROR(parse!V178,"")</f>
        <v/>
      </c>
      <c r="W178" s="6" t="str">
        <f>IFERROR(parse!W178,"")</f>
        <v/>
      </c>
      <c r="X178" s="6" t="str">
        <f>IFERROR(parse!X178,"")</f>
        <v/>
      </c>
      <c r="Y178" s="6" t="str">
        <f>IFERROR(parse!Y178,"")</f>
        <v/>
      </c>
      <c r="Z178" s="6" t="str">
        <f>IFERROR(parse!Z178,"")</f>
        <v/>
      </c>
      <c r="AA178" s="6" t="str">
        <f>IFERROR(parse!AA178,"")</f>
        <v/>
      </c>
      <c r="AB178" s="6">
        <f>IFERROR(parse!AB178,"")</f>
        <v>186</v>
      </c>
      <c r="AC178" s="6" t="str">
        <f>IFERROR(parse!AC178,"")</f>
        <v/>
      </c>
      <c r="AD178" s="6" t="str">
        <f>IFERROR(parse!AD178,"")</f>
        <v/>
      </c>
      <c r="AE178" s="6" t="str">
        <f>IFERROR(parse!AE178,"")</f>
        <v/>
      </c>
      <c r="AF178" s="6" t="str">
        <f>IFERROR(parse!AF178,"")</f>
        <v/>
      </c>
      <c r="AG178" s="6" t="str">
        <f>IFERROR(parse!AG178,"")</f>
        <v/>
      </c>
      <c r="AH178" s="6">
        <f>IFERROR(parse!AH178,"")</f>
        <v>0</v>
      </c>
      <c r="AI178" s="6">
        <f>IFERROR(parse!AI178,"")</f>
        <v>184</v>
      </c>
      <c r="AJ178" s="6" t="str">
        <f>IFERROR(parse!AJ178,"")</f>
        <v>בד</v>
      </c>
      <c r="AK178" s="6" t="str">
        <f>IFERROR(parse!AK178,"")</f>
        <v/>
      </c>
      <c r="AL178" s="6" t="str">
        <f>IFERROR(parse!AL178,"")</f>
        <v/>
      </c>
      <c r="AM178" s="6" t="str">
        <f>IFERROR(parse!AM178,"")</f>
        <v/>
      </c>
      <c r="AN178" s="6" t="str">
        <f>IFERROR(parse!AN178,"")</f>
        <v/>
      </c>
      <c r="AO178" s="6" t="str">
        <f>IFERROR(parse!AO178,"")</f>
        <v/>
      </c>
      <c r="AP178" s="6">
        <f>IFERROR(parse!AP178,"")</f>
        <v>2</v>
      </c>
      <c r="AQ178" s="6" t="str">
        <f>IFERROR(parse!AQ178,"")</f>
        <v/>
      </c>
      <c r="AR178" s="6" t="str">
        <f>IFERROR(parse!AR178,"")</f>
        <v/>
      </c>
      <c r="AS178" s="6" t="str">
        <f>IFERROR(parse!AS178,"")</f>
        <v/>
      </c>
      <c r="AT178" s="6" t="str">
        <f>IFERROR(parse!AT178,"")</f>
        <v/>
      </c>
      <c r="AU178" s="6" t="str">
        <f>IFERROR(parse!AU178,"")</f>
        <v/>
      </c>
      <c r="AV178" s="12">
        <f>IFERROR(VLOOKUP(K178,'prika 24h list'!A:B,2,FALSE),0)</f>
        <v>0</v>
      </c>
    </row>
    <row r="179" spans="1:48" ht="57.6" x14ac:dyDescent="0.3">
      <c r="A179" s="1" t="s">
        <v>179</v>
      </c>
      <c r="B179" s="1">
        <v>3109645</v>
      </c>
      <c r="C179" s="16" t="s">
        <v>810</v>
      </c>
      <c r="D179" s="6">
        <f t="shared" si="8"/>
        <v>16</v>
      </c>
      <c r="E179" s="6" t="str">
        <f t="shared" si="9"/>
        <v>וקף 6</v>
      </c>
      <c r="F179" s="6">
        <f t="shared" si="10"/>
        <v>4</v>
      </c>
      <c r="G179" s="6">
        <f t="shared" si="11"/>
        <v>5</v>
      </c>
      <c r="H179" s="14">
        <f>IFERROR(parse!H179,"")</f>
        <v>6</v>
      </c>
      <c r="I179" s="6">
        <f>IFERROR(parse!I179,"")</f>
        <v>26</v>
      </c>
      <c r="J179" s="6">
        <f>IFERROR(parse!J179,"")</f>
        <v>177</v>
      </c>
      <c r="K179" s="6" t="str">
        <f>IFERROR(parse!K179,"")</f>
        <v>פריקה וטעינה רציפה לכלי רכב המוגדרים ברשיונם 'משא", "מסחרי" ו "אחוד" בלבד בימי א-ה מ-09:00 עד 15:00 ביתר הימים והשעות מותרת החניה לרכב הנושא תג נכה בלבד</v>
      </c>
      <c r="L179" s="6" t="str">
        <f>IFERROR(parse!L179,"")</f>
        <v/>
      </c>
      <c r="M179" s="6" t="str">
        <f>IFERROR(parse!M179,"")</f>
        <v/>
      </c>
      <c r="N179" s="6" t="str">
        <f>IFERROR(parse!N179,"")</f>
        <v/>
      </c>
      <c r="O179" s="6" t="str">
        <f>IFERROR(parse!O179,"")</f>
        <v/>
      </c>
      <c r="P179" s="6" t="str">
        <f>IFERROR(parse!P179,"")</f>
        <v/>
      </c>
      <c r="Q179" s="6">
        <f>IFERROR(parse!Q179,"")</f>
        <v>152</v>
      </c>
      <c r="R179" s="6" t="str">
        <f>IFERROR(parse!R179,"")</f>
        <v/>
      </c>
      <c r="S179" s="6" t="str">
        <f>IFERROR(parse!S179,"")</f>
        <v/>
      </c>
      <c r="T179" s="6" t="str">
        <f>IFERROR(parse!T179,"")</f>
        <v/>
      </c>
      <c r="U179" s="6" t="str">
        <f>IFERROR(parse!U179,"")</f>
        <v/>
      </c>
      <c r="V179" s="6" t="str">
        <f>IFERROR(parse!V179,"")</f>
        <v/>
      </c>
      <c r="W179" s="6" t="str">
        <f>IFERROR(parse!W179,"")</f>
        <v/>
      </c>
      <c r="X179" s="6" t="str">
        <f>IFERROR(parse!X179,"")</f>
        <v/>
      </c>
      <c r="Y179" s="6" t="str">
        <f>IFERROR(parse!Y179,"")</f>
        <v/>
      </c>
      <c r="Z179" s="6" t="str">
        <f>IFERROR(parse!Z179,"")</f>
        <v/>
      </c>
      <c r="AA179" s="6" t="str">
        <f>IFERROR(parse!AA179,"")</f>
        <v/>
      </c>
      <c r="AB179" s="6">
        <f>IFERROR(parse!AB179,"")</f>
        <v>152</v>
      </c>
      <c r="AC179" s="6" t="str">
        <f>IFERROR(parse!AC179,"")</f>
        <v/>
      </c>
      <c r="AD179" s="6" t="str">
        <f>IFERROR(parse!AD179,"")</f>
        <v/>
      </c>
      <c r="AE179" s="6" t="str">
        <f>IFERROR(parse!AE179,"")</f>
        <v/>
      </c>
      <c r="AF179" s="6" t="str">
        <f>IFERROR(parse!AF179,"")</f>
        <v/>
      </c>
      <c r="AG179" s="6" t="str">
        <f>IFERROR(parse!AG179,"")</f>
        <v/>
      </c>
      <c r="AH179" s="6">
        <f>IFERROR(parse!AH179,"")</f>
        <v>0</v>
      </c>
      <c r="AI179" s="6">
        <f>IFERROR(parse!AI179,"")</f>
        <v>150</v>
      </c>
      <c r="AJ179" s="6" t="str">
        <f>IFERROR(parse!AJ179,"")</f>
        <v>בד</v>
      </c>
      <c r="AK179" s="6" t="str">
        <f>IFERROR(parse!AK179,"")</f>
        <v/>
      </c>
      <c r="AL179" s="6" t="str">
        <f>IFERROR(parse!AL179,"")</f>
        <v/>
      </c>
      <c r="AM179" s="6" t="str">
        <f>IFERROR(parse!AM179,"")</f>
        <v/>
      </c>
      <c r="AN179" s="6" t="str">
        <f>IFERROR(parse!AN179,"")</f>
        <v/>
      </c>
      <c r="AO179" s="6" t="str">
        <f>IFERROR(parse!AO179,"")</f>
        <v/>
      </c>
      <c r="AP179" s="6">
        <f>IFERROR(parse!AP179,"")</f>
        <v>2</v>
      </c>
      <c r="AQ179" s="6" t="str">
        <f>IFERROR(parse!AQ179,"")</f>
        <v/>
      </c>
      <c r="AR179" s="6" t="str">
        <f>IFERROR(parse!AR179,"")</f>
        <v/>
      </c>
      <c r="AS179" s="6" t="str">
        <f>IFERROR(parse!AS179,"")</f>
        <v/>
      </c>
      <c r="AT179" s="6" t="str">
        <f>IFERROR(parse!AT179,"")</f>
        <v/>
      </c>
      <c r="AU179" s="6" t="str">
        <f>IFERROR(parse!AU179,"")</f>
        <v/>
      </c>
      <c r="AV179" s="12">
        <f>IFERROR(VLOOKUP(K179,'prika 24h list'!A:B,2,FALSE),0)</f>
        <v>0</v>
      </c>
    </row>
    <row r="180" spans="1:48" ht="115.2" x14ac:dyDescent="0.3">
      <c r="A180" s="1" t="s">
        <v>180</v>
      </c>
      <c r="B180" s="1">
        <v>3109661</v>
      </c>
      <c r="C180" s="16" t="s">
        <v>811</v>
      </c>
      <c r="D180" s="6">
        <f t="shared" si="8"/>
        <v>16</v>
      </c>
      <c r="E180" s="6" t="str">
        <f t="shared" si="9"/>
        <v>וקף 6</v>
      </c>
      <c r="F180" s="6">
        <f t="shared" si="10"/>
        <v>4</v>
      </c>
      <c r="G180" s="6">
        <f t="shared" si="11"/>
        <v>5</v>
      </c>
      <c r="H180" s="14">
        <f>IFERROR(parse!H180,"")</f>
        <v>6</v>
      </c>
      <c r="I180" s="6">
        <f>IFERROR(parse!I180,"")</f>
        <v>20</v>
      </c>
      <c r="J180" s="6">
        <f>IFERROR(parse!J180,"")</f>
        <v>175</v>
      </c>
      <c r="K180" s="6" t="str">
        <f>IFERROR(parse!K180,"")</f>
        <v>פריקה וטעינה רציפה מותרת לכלי רכב המוגדרים ברישיונם "משא" "מסחרי" ו"אחוד" בימי א' עד ה' מ09:00 עד 15:00 ביתר הימים והשעות החניה מותאת לרכב הנושא תג נכה בלבד</v>
      </c>
      <c r="L180" s="6">
        <f>IFERROR(parse!L180,"")</f>
        <v>80</v>
      </c>
      <c r="M180" s="6">
        <f>IFERROR(parse!M180,"")</f>
        <v>92</v>
      </c>
      <c r="N180" s="6" t="str">
        <f>IFERROR(parse!N180,"")</f>
        <v>09:00</v>
      </c>
      <c r="O180" s="6">
        <f>IFERROR(parse!O180,"")</f>
        <v>101</v>
      </c>
      <c r="P180" s="6" t="str">
        <f>IFERROR(parse!P180,"")</f>
        <v>15:00</v>
      </c>
      <c r="Q180" s="6">
        <f>IFERROR(parse!Q180,"")</f>
        <v>156</v>
      </c>
      <c r="R180" s="6" t="str">
        <f>IFERROR(parse!R180,"")</f>
        <v>00 ביתר הימים והשעות החניה מותאת לרכב הנושא תג נכה בלבד</v>
      </c>
      <c r="S180" s="6" t="str">
        <f>IFERROR(parse!S180,"")</f>
        <v/>
      </c>
      <c r="T180" s="6" t="str">
        <f>IFERROR(parse!T180,"")</f>
        <v/>
      </c>
      <c r="U180" s="6" t="str">
        <f>IFERROR(parse!U180,"")</f>
        <v/>
      </c>
      <c r="V180" s="6" t="str">
        <f>IFERROR(parse!V180,"")</f>
        <v/>
      </c>
      <c r="W180" s="6" t="str">
        <f>IFERROR(parse!W180,"")</f>
        <v/>
      </c>
      <c r="X180" s="6" t="str">
        <f>IFERROR(parse!X180,"")</f>
        <v/>
      </c>
      <c r="Y180" s="6" t="str">
        <f>IFERROR(parse!Y180,"")</f>
        <v/>
      </c>
      <c r="Z180" s="6" t="str">
        <f>IFERROR(parse!Z180,"")</f>
        <v/>
      </c>
      <c r="AA180" s="6" t="str">
        <f>IFERROR(parse!AA180,"")</f>
        <v/>
      </c>
      <c r="AB180" s="6">
        <f>IFERROR(parse!AB180,"")</f>
        <v>156</v>
      </c>
      <c r="AC180" s="6" t="str">
        <f>IFERROR(parse!AC180,"")</f>
        <v/>
      </c>
      <c r="AD180" s="6" t="str">
        <f>IFERROR(parse!AD180,"")</f>
        <v/>
      </c>
      <c r="AE180" s="6" t="str">
        <f>IFERROR(parse!AE180,"")</f>
        <v/>
      </c>
      <c r="AF180" s="6" t="str">
        <f>IFERROR(parse!AF180,"")</f>
        <v/>
      </c>
      <c r="AG180" s="6" t="str">
        <f>IFERROR(parse!AG180,"")</f>
        <v/>
      </c>
      <c r="AH180" s="6">
        <f>IFERROR(parse!AH180,"")</f>
        <v>0</v>
      </c>
      <c r="AI180" s="6">
        <f>IFERROR(parse!AI180,"")</f>
        <v>154</v>
      </c>
      <c r="AJ180" s="6" t="str">
        <f>IFERROR(parse!AJ180,"")</f>
        <v>בד</v>
      </c>
      <c r="AK180" s="6" t="str">
        <f>IFERROR(parse!AK180,"")</f>
        <v/>
      </c>
      <c r="AL180" s="6" t="str">
        <f>IFERROR(parse!AL180,"")</f>
        <v/>
      </c>
      <c r="AM180" s="6" t="str">
        <f>IFERROR(parse!AM180,"")</f>
        <v/>
      </c>
      <c r="AN180" s="6" t="str">
        <f>IFERROR(parse!AN180,"")</f>
        <v/>
      </c>
      <c r="AO180" s="6" t="str">
        <f>IFERROR(parse!AO180,"")</f>
        <v/>
      </c>
      <c r="AP180" s="6">
        <f>IFERROR(parse!AP180,"")</f>
        <v>2</v>
      </c>
      <c r="AQ180" s="6" t="str">
        <f>IFERROR(parse!AQ180,"")</f>
        <v/>
      </c>
      <c r="AR180" s="6" t="str">
        <f>IFERROR(parse!AR180,"")</f>
        <v/>
      </c>
      <c r="AS180" s="6" t="str">
        <f>IFERROR(parse!AS180,"")</f>
        <v/>
      </c>
      <c r="AT180" s="6" t="str">
        <f>IFERROR(parse!AT180,"")</f>
        <v/>
      </c>
      <c r="AU180" s="6" t="str">
        <f>IFERROR(parse!AU180,"")</f>
        <v/>
      </c>
      <c r="AV180" s="12">
        <f>IFERROR(VLOOKUP(K180,'prika 24h list'!A:B,2,FALSE),0)</f>
        <v>0</v>
      </c>
    </row>
    <row r="181" spans="1:48" ht="216" x14ac:dyDescent="0.3">
      <c r="A181" s="1" t="s">
        <v>181</v>
      </c>
      <c r="B181" s="1">
        <v>3109919</v>
      </c>
      <c r="C181" s="16" t="s">
        <v>812</v>
      </c>
      <c r="D181" s="6">
        <f t="shared" si="8"/>
        <v>16</v>
      </c>
      <c r="E181" s="6" t="str">
        <f t="shared" si="9"/>
        <v>וקף 6</v>
      </c>
      <c r="F181" s="6">
        <f t="shared" si="10"/>
        <v>4</v>
      </c>
      <c r="G181" s="6">
        <f t="shared" si="11"/>
        <v>5</v>
      </c>
      <c r="H181" s="14">
        <f>IFERROR(parse!H181,"")</f>
        <v>6</v>
      </c>
      <c r="I181" s="6">
        <f>IFERROR(parse!I181,"")</f>
        <v>26</v>
      </c>
      <c r="J181" s="6">
        <f>IFERROR(parse!J181,"")</f>
        <v>238</v>
      </c>
      <c r="K181" s="6" t="str">
        <f>IFERROR(parse!K181,"")</f>
        <v>פריקה וטעינה רציפה לכלי רכב המוגדרים ברשיונם "משא", "מסחרי", ו"אחוד" בלבד בימי א' עד ה' מ-09:00 עד 15:00 ו' וערבי חג מ-09:00 עד 13:00 רכב החונה בניגוד לחוק יגרר ביתר הימים והשעות מותרת החניה לרכב הנושא תג נכה בלבד</v>
      </c>
      <c r="L181" s="6">
        <f>IFERROR(parse!L181,"")</f>
        <v>80</v>
      </c>
      <c r="M181" s="6">
        <f>IFERROR(parse!M181,"")</f>
        <v>93</v>
      </c>
      <c r="N181" s="6" t="str">
        <f>IFERROR(parse!N181,"")</f>
        <v>09:00</v>
      </c>
      <c r="O181" s="6">
        <f>IFERROR(parse!O181,"")</f>
        <v>102</v>
      </c>
      <c r="P181" s="6" t="str">
        <f>IFERROR(parse!P181,"")</f>
        <v>15:00</v>
      </c>
      <c r="Q181" s="6">
        <f>IFERROR(parse!Q181,"")</f>
        <v>107</v>
      </c>
      <c r="R181" s="6" t="str">
        <f>IFERROR(parse!R181,"")</f>
        <v>00 ו'</v>
      </c>
      <c r="S181" s="6" t="str">
        <f>IFERROR(parse!S181,"")</f>
        <v/>
      </c>
      <c r="T181" s="6" t="str">
        <f>IFERROR(parse!T181,"")</f>
        <v/>
      </c>
      <c r="U181" s="6" t="str">
        <f>IFERROR(parse!U181,"")</f>
        <v/>
      </c>
      <c r="V181" s="6" t="str">
        <f>IFERROR(parse!V181,"")</f>
        <v/>
      </c>
      <c r="W181" s="6" t="str">
        <f>IFERROR(parse!W181,"")</f>
        <v/>
      </c>
      <c r="X181" s="6" t="str">
        <f>IFERROR(parse!X181,"")</f>
        <v/>
      </c>
      <c r="Y181" s="6" t="str">
        <f>IFERROR(parse!Y181,"")</f>
        <v/>
      </c>
      <c r="Z181" s="6" t="str">
        <f>IFERROR(parse!Z181,"")</f>
        <v/>
      </c>
      <c r="AA181" s="6" t="str">
        <f>IFERROR(parse!AA181,"")</f>
        <v/>
      </c>
      <c r="AB181" s="6">
        <f>IFERROR(parse!AB181,"")</f>
        <v>213</v>
      </c>
      <c r="AC181" s="6" t="str">
        <f>IFERROR(parse!AC181,"")</f>
        <v/>
      </c>
      <c r="AD181" s="6" t="str">
        <f>IFERROR(parse!AD181,"")</f>
        <v/>
      </c>
      <c r="AE181" s="6" t="str">
        <f>IFERROR(parse!AE181,"")</f>
        <v/>
      </c>
      <c r="AF181" s="6" t="str">
        <f>IFERROR(parse!AF181,"")</f>
        <v/>
      </c>
      <c r="AG181" s="6" t="str">
        <f>IFERROR(parse!AG181,"")</f>
        <v/>
      </c>
      <c r="AH181" s="6">
        <f>IFERROR(parse!AH181,"")</f>
        <v>0</v>
      </c>
      <c r="AI181" s="6">
        <f>IFERROR(parse!AI181,"")</f>
        <v>105</v>
      </c>
      <c r="AJ181" s="6" t="str">
        <f>IFERROR(parse!AJ181,"")</f>
        <v>ו' וערבי חג מ-09:00 עד 13:00 רכב החונה בניגוד לחוק יגרר ביתר הימים והשעות מותרת החניה לרכב הנושא תג נכה בלבד</v>
      </c>
      <c r="AK181" s="6">
        <f>IFERROR(parse!AK181,"")</f>
        <v>1</v>
      </c>
      <c r="AL181" s="6">
        <f>IFERROR(parse!AL181,"")</f>
        <v>17</v>
      </c>
      <c r="AM181" s="6" t="str">
        <f>IFERROR(parse!AM181,"")</f>
        <v>09:00</v>
      </c>
      <c r="AN181" s="6">
        <f>IFERROR(parse!AN181,"")</f>
        <v>26</v>
      </c>
      <c r="AO181" s="6" t="str">
        <f>IFERROR(parse!AO181,"")</f>
        <v>13:00</v>
      </c>
      <c r="AP181" s="6">
        <f>IFERROR(parse!AP181,"")</f>
        <v>108</v>
      </c>
      <c r="AQ181" s="6" t="str">
        <f>IFERROR(parse!AQ181,"")</f>
        <v>00 רכב החונה בניגוד לחוק יגרר ביתר הימים והשעות מותרת החניה לרכב הנושא תג נכה בלבד</v>
      </c>
      <c r="AR181" s="6" t="str">
        <f>IFERROR(parse!AR181,"")</f>
        <v/>
      </c>
      <c r="AS181" s="6" t="str">
        <f>IFERROR(parse!AS181,"")</f>
        <v/>
      </c>
      <c r="AT181" s="6" t="str">
        <f>IFERROR(parse!AT181,"")</f>
        <v/>
      </c>
      <c r="AU181" s="6" t="str">
        <f>IFERROR(parse!AU181,"")</f>
        <v/>
      </c>
      <c r="AV181" s="12">
        <f>IFERROR(VLOOKUP(K181,'prika 24h list'!A:B,2,FALSE),0)</f>
        <v>0</v>
      </c>
    </row>
    <row r="182" spans="1:48" ht="129.6" x14ac:dyDescent="0.3">
      <c r="A182" s="1" t="s">
        <v>182</v>
      </c>
      <c r="B182" s="1">
        <v>3109921</v>
      </c>
      <c r="C182" s="16" t="s">
        <v>813</v>
      </c>
      <c r="D182" s="6">
        <f t="shared" si="8"/>
        <v>16</v>
      </c>
      <c r="E182" s="6" t="str">
        <f t="shared" si="9"/>
        <v>וקף 6</v>
      </c>
      <c r="F182" s="6">
        <f t="shared" si="10"/>
        <v>4</v>
      </c>
      <c r="G182" s="6">
        <f t="shared" si="11"/>
        <v>5</v>
      </c>
      <c r="H182" s="14">
        <f>IFERROR(parse!H182,"")</f>
        <v>6</v>
      </c>
      <c r="I182" s="6">
        <f>IFERROR(parse!I182,"")</f>
        <v>20</v>
      </c>
      <c r="J182" s="6">
        <f>IFERROR(parse!J182,"")</f>
        <v>189</v>
      </c>
      <c r="K182" s="6" t="str">
        <f>IFERROR(parse!K182,"")</f>
        <v>פריקה וטעינה רציפה מותרת לכלי רכב המוגדרים ברשיונם "משא", "מסחרי", ו"אחוד" בלבד בימים א' עד ה' מ 09:00 עד 15:00 ביתר הימים והשעות החניה החניה מותרת לרכב הנושא תג נכה בלבד</v>
      </c>
      <c r="L182" s="6">
        <f>IFERROR(parse!L182,"")</f>
        <v>87</v>
      </c>
      <c r="M182" s="6">
        <f>IFERROR(parse!M182,"")</f>
        <v>100</v>
      </c>
      <c r="N182" s="6" t="str">
        <f>IFERROR(parse!N182,"")</f>
        <v>09:00</v>
      </c>
      <c r="O182" s="6">
        <f>IFERROR(parse!O182,"")</f>
        <v>109</v>
      </c>
      <c r="P182" s="6" t="str">
        <f>IFERROR(parse!P182,"")</f>
        <v>15:00</v>
      </c>
      <c r="Q182" s="6">
        <f>IFERROR(parse!Q182,"")</f>
        <v>170</v>
      </c>
      <c r="R182" s="6" t="str">
        <f>IFERROR(parse!R182,"")</f>
        <v>00 ביתר הימים והשעות החניה החניה מותרת לרכב הנושא תג נכה בלבד</v>
      </c>
      <c r="S182" s="6" t="str">
        <f>IFERROR(parse!S182,"")</f>
        <v/>
      </c>
      <c r="T182" s="6" t="str">
        <f>IFERROR(parse!T182,"")</f>
        <v/>
      </c>
      <c r="U182" s="6" t="str">
        <f>IFERROR(parse!U182,"")</f>
        <v/>
      </c>
      <c r="V182" s="6" t="str">
        <f>IFERROR(parse!V182,"")</f>
        <v/>
      </c>
      <c r="W182" s="6" t="str">
        <f>IFERROR(parse!W182,"")</f>
        <v/>
      </c>
      <c r="X182" s="6" t="str">
        <f>IFERROR(parse!X182,"")</f>
        <v/>
      </c>
      <c r="Y182" s="6" t="str">
        <f>IFERROR(parse!Y182,"")</f>
        <v/>
      </c>
      <c r="Z182" s="6" t="str">
        <f>IFERROR(parse!Z182,"")</f>
        <v/>
      </c>
      <c r="AA182" s="6" t="str">
        <f>IFERROR(parse!AA182,"")</f>
        <v/>
      </c>
      <c r="AB182" s="6">
        <f>IFERROR(parse!AB182,"")</f>
        <v>170</v>
      </c>
      <c r="AC182" s="6" t="str">
        <f>IFERROR(parse!AC182,"")</f>
        <v/>
      </c>
      <c r="AD182" s="6" t="str">
        <f>IFERROR(parse!AD182,"")</f>
        <v/>
      </c>
      <c r="AE182" s="6" t="str">
        <f>IFERROR(parse!AE182,"")</f>
        <v/>
      </c>
      <c r="AF182" s="6" t="str">
        <f>IFERROR(parse!AF182,"")</f>
        <v/>
      </c>
      <c r="AG182" s="6" t="str">
        <f>IFERROR(parse!AG182,"")</f>
        <v/>
      </c>
      <c r="AH182" s="6">
        <f>IFERROR(parse!AH182,"")</f>
        <v>0</v>
      </c>
      <c r="AI182" s="6">
        <f>IFERROR(parse!AI182,"")</f>
        <v>168</v>
      </c>
      <c r="AJ182" s="6" t="str">
        <f>IFERROR(parse!AJ182,"")</f>
        <v>בד</v>
      </c>
      <c r="AK182" s="6" t="str">
        <f>IFERROR(parse!AK182,"")</f>
        <v/>
      </c>
      <c r="AL182" s="6" t="str">
        <f>IFERROR(parse!AL182,"")</f>
        <v/>
      </c>
      <c r="AM182" s="6" t="str">
        <f>IFERROR(parse!AM182,"")</f>
        <v/>
      </c>
      <c r="AN182" s="6" t="str">
        <f>IFERROR(parse!AN182,"")</f>
        <v/>
      </c>
      <c r="AO182" s="6" t="str">
        <f>IFERROR(parse!AO182,"")</f>
        <v/>
      </c>
      <c r="AP182" s="6">
        <f>IFERROR(parse!AP182,"")</f>
        <v>2</v>
      </c>
      <c r="AQ182" s="6" t="str">
        <f>IFERROR(parse!AQ182,"")</f>
        <v/>
      </c>
      <c r="AR182" s="6" t="str">
        <f>IFERROR(parse!AR182,"")</f>
        <v/>
      </c>
      <c r="AS182" s="6" t="str">
        <f>IFERROR(parse!AS182,"")</f>
        <v/>
      </c>
      <c r="AT182" s="6" t="str">
        <f>IFERROR(parse!AT182,"")</f>
        <v/>
      </c>
      <c r="AU182" s="6" t="str">
        <f>IFERROR(parse!AU182,"")</f>
        <v/>
      </c>
      <c r="AV182" s="12">
        <f>IFERROR(VLOOKUP(K182,'prika 24h list'!A:B,2,FALSE),0)</f>
        <v>0</v>
      </c>
    </row>
    <row r="183" spans="1:48" ht="158.4" x14ac:dyDescent="0.3">
      <c r="A183" s="1" t="s">
        <v>183</v>
      </c>
      <c r="B183" s="1">
        <v>3110026</v>
      </c>
      <c r="C183" s="16" t="s">
        <v>814</v>
      </c>
      <c r="D183" s="6">
        <f t="shared" si="8"/>
        <v>16</v>
      </c>
      <c r="E183" s="6" t="str">
        <f t="shared" si="9"/>
        <v>וקף 6</v>
      </c>
      <c r="F183" s="6">
        <f t="shared" si="10"/>
        <v>4</v>
      </c>
      <c r="G183" s="6">
        <f t="shared" si="11"/>
        <v>5</v>
      </c>
      <c r="H183" s="14">
        <f>IFERROR(parse!H183,"")</f>
        <v>6</v>
      </c>
      <c r="I183" s="6">
        <f>IFERROR(parse!I183,"")</f>
        <v>20</v>
      </c>
      <c r="J183" s="6">
        <f>IFERROR(parse!J183,"")</f>
        <v>217</v>
      </c>
      <c r="K183" s="6" t="str">
        <f>IFERROR(parse!K183,"")</f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183" s="6">
        <f>IFERROR(parse!L183,"")</f>
        <v>87</v>
      </c>
      <c r="M183" s="6">
        <f>IFERROR(parse!M183,"")</f>
        <v>100</v>
      </c>
      <c r="N183" s="6" t="str">
        <f>IFERROR(parse!N183,"")</f>
        <v>09:00</v>
      </c>
      <c r="O183" s="6">
        <f>IFERROR(parse!O183,"")</f>
        <v>109</v>
      </c>
      <c r="P183" s="6" t="str">
        <f>IFERROR(parse!P183,"")</f>
        <v>15:00</v>
      </c>
      <c r="Q183" s="6">
        <f>IFERROR(parse!Q183,"")</f>
        <v>119</v>
      </c>
      <c r="R183" s="6" t="str">
        <f>IFERROR(parse!R183,"")</f>
        <v>00 בימי ו'</v>
      </c>
      <c r="S183" s="6" t="str">
        <f>IFERROR(parse!S183,"")</f>
        <v/>
      </c>
      <c r="T183" s="6" t="str">
        <f>IFERROR(parse!T183,"")</f>
        <v/>
      </c>
      <c r="U183" s="6" t="str">
        <f>IFERROR(parse!U183,"")</f>
        <v/>
      </c>
      <c r="V183" s="6" t="str">
        <f>IFERROR(parse!V183,"")</f>
        <v/>
      </c>
      <c r="W183" s="6" t="str">
        <f>IFERROR(parse!W183,"")</f>
        <v/>
      </c>
      <c r="X183" s="6" t="str">
        <f>IFERROR(parse!X183,"")</f>
        <v/>
      </c>
      <c r="Y183" s="6" t="str">
        <f>IFERROR(parse!Y183,"")</f>
        <v/>
      </c>
      <c r="Z183" s="6" t="str">
        <f>IFERROR(parse!Z183,"")</f>
        <v/>
      </c>
      <c r="AA183" s="6" t="str">
        <f>IFERROR(parse!AA183,"")</f>
        <v/>
      </c>
      <c r="AB183" s="6">
        <f>IFERROR(parse!AB183,"")</f>
        <v>198</v>
      </c>
      <c r="AC183" s="6" t="str">
        <f>IFERROR(parse!AC183,"")</f>
        <v/>
      </c>
      <c r="AD183" s="6" t="str">
        <f>IFERROR(parse!AD183,"")</f>
        <v/>
      </c>
      <c r="AE183" s="6" t="str">
        <f>IFERROR(parse!AE183,"")</f>
        <v/>
      </c>
      <c r="AF183" s="6" t="str">
        <f>IFERROR(parse!AF183,"")</f>
        <v/>
      </c>
      <c r="AG183" s="6" t="str">
        <f>IFERROR(parse!AG183,"")</f>
        <v/>
      </c>
      <c r="AH183" s="6">
        <f>IFERROR(parse!AH183,"")</f>
        <v>0</v>
      </c>
      <c r="AI183" s="6">
        <f>IFERROR(parse!AI183,"")</f>
        <v>117</v>
      </c>
      <c r="AJ183" s="6" t="str">
        <f>IFERROR(parse!AJ183,"")</f>
        <v>ו' וערבי חג מ 09:00 עד 13:00 ביתר הימים והשעות החניה מותרת לרכב הנושא תג נכה בלבד</v>
      </c>
      <c r="AK183" s="6">
        <f>IFERROR(parse!AK183,"")</f>
        <v>1</v>
      </c>
      <c r="AL183" s="6">
        <f>IFERROR(parse!AL183,"")</f>
        <v>17</v>
      </c>
      <c r="AM183" s="6" t="str">
        <f>IFERROR(parse!AM183,"")</f>
        <v>09:00</v>
      </c>
      <c r="AN183" s="6">
        <f>IFERROR(parse!AN183,"")</f>
        <v>26</v>
      </c>
      <c r="AO183" s="6" t="str">
        <f>IFERROR(parse!AO183,"")</f>
        <v>13:00</v>
      </c>
      <c r="AP183" s="6">
        <f>IFERROR(parse!AP183,"")</f>
        <v>81</v>
      </c>
      <c r="AQ183" s="6" t="str">
        <f>IFERROR(parse!AQ183,"")</f>
        <v>00 ביתר הימים והשעות החניה מותרת לרכב הנושא תג נכה בלבד</v>
      </c>
      <c r="AR183" s="6" t="str">
        <f>IFERROR(parse!AR183,"")</f>
        <v/>
      </c>
      <c r="AS183" s="6" t="str">
        <f>IFERROR(parse!AS183,"")</f>
        <v/>
      </c>
      <c r="AT183" s="6" t="str">
        <f>IFERROR(parse!AT183,"")</f>
        <v/>
      </c>
      <c r="AU183" s="6" t="str">
        <f>IFERROR(parse!AU183,"")</f>
        <v/>
      </c>
      <c r="AV183" s="12">
        <f>IFERROR(VLOOKUP(K183,'prika 24h list'!A:B,2,FALSE),0)</f>
        <v>0</v>
      </c>
    </row>
    <row r="184" spans="1:48" ht="115.2" x14ac:dyDescent="0.3">
      <c r="A184" s="1" t="s">
        <v>184</v>
      </c>
      <c r="B184" s="1">
        <v>3110027</v>
      </c>
      <c r="C184" s="16" t="s">
        <v>815</v>
      </c>
      <c r="D184" s="6">
        <f t="shared" si="8"/>
        <v>16</v>
      </c>
      <c r="E184" s="6" t="str">
        <f t="shared" si="9"/>
        <v>וקף 6</v>
      </c>
      <c r="F184" s="6">
        <f t="shared" si="10"/>
        <v>4</v>
      </c>
      <c r="G184" s="6">
        <f t="shared" si="11"/>
        <v>5</v>
      </c>
      <c r="H184" s="14">
        <f>IFERROR(parse!H184,"")</f>
        <v>6</v>
      </c>
      <c r="I184" s="6">
        <f>IFERROR(parse!I184,"")</f>
        <v>20</v>
      </c>
      <c r="J184" s="6">
        <f>IFERROR(parse!J184,"")</f>
        <v>183</v>
      </c>
      <c r="K184" s="6" t="str">
        <f>IFERROR(parse!K184,"")</f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4" s="6">
        <f>IFERROR(parse!L184,"")</f>
        <v>87</v>
      </c>
      <c r="M184" s="6">
        <f>IFERROR(parse!M184,"")</f>
        <v>100</v>
      </c>
      <c r="N184" s="6" t="str">
        <f>IFERROR(parse!N184,"")</f>
        <v>09:00</v>
      </c>
      <c r="O184" s="6">
        <f>IFERROR(parse!O184,"")</f>
        <v>109</v>
      </c>
      <c r="P184" s="6" t="str">
        <f>IFERROR(parse!P184,"")</f>
        <v>15:00</v>
      </c>
      <c r="Q184" s="6">
        <f>IFERROR(parse!Q184,"")</f>
        <v>164</v>
      </c>
      <c r="R184" s="6" t="str">
        <f>IFERROR(parse!R184,"")</f>
        <v>00 ביתר הימים והשעות החניה מותרת לרכב הנושא תג נכה בלבד</v>
      </c>
      <c r="S184" s="6" t="str">
        <f>IFERROR(parse!S184,"")</f>
        <v/>
      </c>
      <c r="T184" s="6" t="str">
        <f>IFERROR(parse!T184,"")</f>
        <v/>
      </c>
      <c r="U184" s="6" t="str">
        <f>IFERROR(parse!U184,"")</f>
        <v/>
      </c>
      <c r="V184" s="6" t="str">
        <f>IFERROR(parse!V184,"")</f>
        <v/>
      </c>
      <c r="W184" s="6" t="str">
        <f>IFERROR(parse!W184,"")</f>
        <v/>
      </c>
      <c r="X184" s="6" t="str">
        <f>IFERROR(parse!X184,"")</f>
        <v/>
      </c>
      <c r="Y184" s="6" t="str">
        <f>IFERROR(parse!Y184,"")</f>
        <v/>
      </c>
      <c r="Z184" s="6" t="str">
        <f>IFERROR(parse!Z184,"")</f>
        <v/>
      </c>
      <c r="AA184" s="6" t="str">
        <f>IFERROR(parse!AA184,"")</f>
        <v/>
      </c>
      <c r="AB184" s="6">
        <f>IFERROR(parse!AB184,"")</f>
        <v>164</v>
      </c>
      <c r="AC184" s="6" t="str">
        <f>IFERROR(parse!AC184,"")</f>
        <v/>
      </c>
      <c r="AD184" s="6" t="str">
        <f>IFERROR(parse!AD184,"")</f>
        <v/>
      </c>
      <c r="AE184" s="6" t="str">
        <f>IFERROR(parse!AE184,"")</f>
        <v/>
      </c>
      <c r="AF184" s="6" t="str">
        <f>IFERROR(parse!AF184,"")</f>
        <v/>
      </c>
      <c r="AG184" s="6" t="str">
        <f>IFERROR(parse!AG184,"")</f>
        <v/>
      </c>
      <c r="AH184" s="6">
        <f>IFERROR(parse!AH184,"")</f>
        <v>0</v>
      </c>
      <c r="AI184" s="6">
        <f>IFERROR(parse!AI184,"")</f>
        <v>162</v>
      </c>
      <c r="AJ184" s="6" t="str">
        <f>IFERROR(parse!AJ184,"")</f>
        <v>בד</v>
      </c>
      <c r="AK184" s="6" t="str">
        <f>IFERROR(parse!AK184,"")</f>
        <v/>
      </c>
      <c r="AL184" s="6" t="str">
        <f>IFERROR(parse!AL184,"")</f>
        <v/>
      </c>
      <c r="AM184" s="6" t="str">
        <f>IFERROR(parse!AM184,"")</f>
        <v/>
      </c>
      <c r="AN184" s="6" t="str">
        <f>IFERROR(parse!AN184,"")</f>
        <v/>
      </c>
      <c r="AO184" s="6" t="str">
        <f>IFERROR(parse!AO184,"")</f>
        <v/>
      </c>
      <c r="AP184" s="6">
        <f>IFERROR(parse!AP184,"")</f>
        <v>2</v>
      </c>
      <c r="AQ184" s="6" t="str">
        <f>IFERROR(parse!AQ184,"")</f>
        <v/>
      </c>
      <c r="AR184" s="6" t="str">
        <f>IFERROR(parse!AR184,"")</f>
        <v/>
      </c>
      <c r="AS184" s="6" t="str">
        <f>IFERROR(parse!AS184,"")</f>
        <v/>
      </c>
      <c r="AT184" s="6" t="str">
        <f>IFERROR(parse!AT184,"")</f>
        <v/>
      </c>
      <c r="AU184" s="6" t="str">
        <f>IFERROR(parse!AU184,"")</f>
        <v/>
      </c>
      <c r="AV184" s="12">
        <f>IFERROR(VLOOKUP(K184,'prika 24h list'!A:B,2,FALSE),0)</f>
        <v>0</v>
      </c>
    </row>
    <row r="185" spans="1:48" ht="115.2" x14ac:dyDescent="0.3">
      <c r="A185" s="1" t="s">
        <v>185</v>
      </c>
      <c r="B185" s="1">
        <v>3110042</v>
      </c>
      <c r="C185" s="16" t="s">
        <v>815</v>
      </c>
      <c r="D185" s="6">
        <f t="shared" si="8"/>
        <v>16</v>
      </c>
      <c r="E185" s="6" t="str">
        <f t="shared" si="9"/>
        <v>וקף 6</v>
      </c>
      <c r="F185" s="6">
        <f t="shared" si="10"/>
        <v>4</v>
      </c>
      <c r="G185" s="6">
        <f t="shared" si="11"/>
        <v>5</v>
      </c>
      <c r="H185" s="14">
        <f>IFERROR(parse!H185,"")</f>
        <v>6</v>
      </c>
      <c r="I185" s="6">
        <f>IFERROR(parse!I185,"")</f>
        <v>20</v>
      </c>
      <c r="J185" s="6">
        <f>IFERROR(parse!J185,"")</f>
        <v>183</v>
      </c>
      <c r="K185" s="6" t="str">
        <f>IFERROR(parse!K185,"")</f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5" s="6">
        <f>IFERROR(parse!L185,"")</f>
        <v>87</v>
      </c>
      <c r="M185" s="6">
        <f>IFERROR(parse!M185,"")</f>
        <v>100</v>
      </c>
      <c r="N185" s="6" t="str">
        <f>IFERROR(parse!N185,"")</f>
        <v>09:00</v>
      </c>
      <c r="O185" s="6">
        <f>IFERROR(parse!O185,"")</f>
        <v>109</v>
      </c>
      <c r="P185" s="6" t="str">
        <f>IFERROR(parse!P185,"")</f>
        <v>15:00</v>
      </c>
      <c r="Q185" s="6">
        <f>IFERROR(parse!Q185,"")</f>
        <v>164</v>
      </c>
      <c r="R185" s="6" t="str">
        <f>IFERROR(parse!R185,"")</f>
        <v>00 ביתר הימים והשעות החניה מותרת לרכב הנושא תג נכה בלבד</v>
      </c>
      <c r="S185" s="6" t="str">
        <f>IFERROR(parse!S185,"")</f>
        <v/>
      </c>
      <c r="T185" s="6" t="str">
        <f>IFERROR(parse!T185,"")</f>
        <v/>
      </c>
      <c r="U185" s="6" t="str">
        <f>IFERROR(parse!U185,"")</f>
        <v/>
      </c>
      <c r="V185" s="6" t="str">
        <f>IFERROR(parse!V185,"")</f>
        <v/>
      </c>
      <c r="W185" s="6" t="str">
        <f>IFERROR(parse!W185,"")</f>
        <v/>
      </c>
      <c r="X185" s="6" t="str">
        <f>IFERROR(parse!X185,"")</f>
        <v/>
      </c>
      <c r="Y185" s="6" t="str">
        <f>IFERROR(parse!Y185,"")</f>
        <v/>
      </c>
      <c r="Z185" s="6" t="str">
        <f>IFERROR(parse!Z185,"")</f>
        <v/>
      </c>
      <c r="AA185" s="6" t="str">
        <f>IFERROR(parse!AA185,"")</f>
        <v/>
      </c>
      <c r="AB185" s="6">
        <f>IFERROR(parse!AB185,"")</f>
        <v>164</v>
      </c>
      <c r="AC185" s="6" t="str">
        <f>IFERROR(parse!AC185,"")</f>
        <v/>
      </c>
      <c r="AD185" s="6" t="str">
        <f>IFERROR(parse!AD185,"")</f>
        <v/>
      </c>
      <c r="AE185" s="6" t="str">
        <f>IFERROR(parse!AE185,"")</f>
        <v/>
      </c>
      <c r="AF185" s="6" t="str">
        <f>IFERROR(parse!AF185,"")</f>
        <v/>
      </c>
      <c r="AG185" s="6" t="str">
        <f>IFERROR(parse!AG185,"")</f>
        <v/>
      </c>
      <c r="AH185" s="6">
        <f>IFERROR(parse!AH185,"")</f>
        <v>0</v>
      </c>
      <c r="AI185" s="6">
        <f>IFERROR(parse!AI185,"")</f>
        <v>162</v>
      </c>
      <c r="AJ185" s="6" t="str">
        <f>IFERROR(parse!AJ185,"")</f>
        <v>בד</v>
      </c>
      <c r="AK185" s="6" t="str">
        <f>IFERROR(parse!AK185,"")</f>
        <v/>
      </c>
      <c r="AL185" s="6" t="str">
        <f>IFERROR(parse!AL185,"")</f>
        <v/>
      </c>
      <c r="AM185" s="6" t="str">
        <f>IFERROR(parse!AM185,"")</f>
        <v/>
      </c>
      <c r="AN185" s="6" t="str">
        <f>IFERROR(parse!AN185,"")</f>
        <v/>
      </c>
      <c r="AO185" s="6" t="str">
        <f>IFERROR(parse!AO185,"")</f>
        <v/>
      </c>
      <c r="AP185" s="6">
        <f>IFERROR(parse!AP185,"")</f>
        <v>2</v>
      </c>
      <c r="AQ185" s="6" t="str">
        <f>IFERROR(parse!AQ185,"")</f>
        <v/>
      </c>
      <c r="AR185" s="6" t="str">
        <f>IFERROR(parse!AR185,"")</f>
        <v/>
      </c>
      <c r="AS185" s="6" t="str">
        <f>IFERROR(parse!AS185,"")</f>
        <v/>
      </c>
      <c r="AT185" s="6" t="str">
        <f>IFERROR(parse!AT185,"")</f>
        <v/>
      </c>
      <c r="AU185" s="6" t="str">
        <f>IFERROR(parse!AU185,"")</f>
        <v/>
      </c>
      <c r="AV185" s="12">
        <f>IFERROR(VLOOKUP(K185,'prika 24h list'!A:B,2,FALSE),0)</f>
        <v>0</v>
      </c>
    </row>
    <row r="186" spans="1:48" ht="115.2" x14ac:dyDescent="0.3">
      <c r="A186" s="1" t="s">
        <v>186</v>
      </c>
      <c r="B186" s="1">
        <v>3110049</v>
      </c>
      <c r="C186" s="16" t="s">
        <v>815</v>
      </c>
      <c r="D186" s="6">
        <f t="shared" si="8"/>
        <v>16</v>
      </c>
      <c r="E186" s="6" t="str">
        <f t="shared" si="9"/>
        <v>וקף 6</v>
      </c>
      <c r="F186" s="6">
        <f t="shared" si="10"/>
        <v>4</v>
      </c>
      <c r="G186" s="6">
        <f t="shared" si="11"/>
        <v>5</v>
      </c>
      <c r="H186" s="14">
        <f>IFERROR(parse!H186,"")</f>
        <v>6</v>
      </c>
      <c r="I186" s="6">
        <f>IFERROR(parse!I186,"")</f>
        <v>20</v>
      </c>
      <c r="J186" s="6">
        <f>IFERROR(parse!J186,"")</f>
        <v>183</v>
      </c>
      <c r="K186" s="6" t="str">
        <f>IFERROR(parse!K186,"")</f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186" s="6">
        <f>IFERROR(parse!L186,"")</f>
        <v>87</v>
      </c>
      <c r="M186" s="6">
        <f>IFERROR(parse!M186,"")</f>
        <v>100</v>
      </c>
      <c r="N186" s="6" t="str">
        <f>IFERROR(parse!N186,"")</f>
        <v>09:00</v>
      </c>
      <c r="O186" s="6">
        <f>IFERROR(parse!O186,"")</f>
        <v>109</v>
      </c>
      <c r="P186" s="6" t="str">
        <f>IFERROR(parse!P186,"")</f>
        <v>15:00</v>
      </c>
      <c r="Q186" s="6">
        <f>IFERROR(parse!Q186,"")</f>
        <v>164</v>
      </c>
      <c r="R186" s="6" t="str">
        <f>IFERROR(parse!R186,"")</f>
        <v>00 ביתר הימים והשעות החניה מותרת לרכב הנושא תג נכה בלבד</v>
      </c>
      <c r="S186" s="6" t="str">
        <f>IFERROR(parse!S186,"")</f>
        <v/>
      </c>
      <c r="T186" s="6" t="str">
        <f>IFERROR(parse!T186,"")</f>
        <v/>
      </c>
      <c r="U186" s="6" t="str">
        <f>IFERROR(parse!U186,"")</f>
        <v/>
      </c>
      <c r="V186" s="6" t="str">
        <f>IFERROR(parse!V186,"")</f>
        <v/>
      </c>
      <c r="W186" s="6" t="str">
        <f>IFERROR(parse!W186,"")</f>
        <v/>
      </c>
      <c r="X186" s="6" t="str">
        <f>IFERROR(parse!X186,"")</f>
        <v/>
      </c>
      <c r="Y186" s="6" t="str">
        <f>IFERROR(parse!Y186,"")</f>
        <v/>
      </c>
      <c r="Z186" s="6" t="str">
        <f>IFERROR(parse!Z186,"")</f>
        <v/>
      </c>
      <c r="AA186" s="6" t="str">
        <f>IFERROR(parse!AA186,"")</f>
        <v/>
      </c>
      <c r="AB186" s="6">
        <f>IFERROR(parse!AB186,"")</f>
        <v>164</v>
      </c>
      <c r="AC186" s="6" t="str">
        <f>IFERROR(parse!AC186,"")</f>
        <v/>
      </c>
      <c r="AD186" s="6" t="str">
        <f>IFERROR(parse!AD186,"")</f>
        <v/>
      </c>
      <c r="AE186" s="6" t="str">
        <f>IFERROR(parse!AE186,"")</f>
        <v/>
      </c>
      <c r="AF186" s="6" t="str">
        <f>IFERROR(parse!AF186,"")</f>
        <v/>
      </c>
      <c r="AG186" s="6" t="str">
        <f>IFERROR(parse!AG186,"")</f>
        <v/>
      </c>
      <c r="AH186" s="6">
        <f>IFERROR(parse!AH186,"")</f>
        <v>0</v>
      </c>
      <c r="AI186" s="6">
        <f>IFERROR(parse!AI186,"")</f>
        <v>162</v>
      </c>
      <c r="AJ186" s="6" t="str">
        <f>IFERROR(parse!AJ186,"")</f>
        <v>בד</v>
      </c>
      <c r="AK186" s="6" t="str">
        <f>IFERROR(parse!AK186,"")</f>
        <v/>
      </c>
      <c r="AL186" s="6" t="str">
        <f>IFERROR(parse!AL186,"")</f>
        <v/>
      </c>
      <c r="AM186" s="6" t="str">
        <f>IFERROR(parse!AM186,"")</f>
        <v/>
      </c>
      <c r="AN186" s="6" t="str">
        <f>IFERROR(parse!AN186,"")</f>
        <v/>
      </c>
      <c r="AO186" s="6" t="str">
        <f>IFERROR(parse!AO186,"")</f>
        <v/>
      </c>
      <c r="AP186" s="6">
        <f>IFERROR(parse!AP186,"")</f>
        <v>2</v>
      </c>
      <c r="AQ186" s="6" t="str">
        <f>IFERROR(parse!AQ186,"")</f>
        <v/>
      </c>
      <c r="AR186" s="6" t="str">
        <f>IFERROR(parse!AR186,"")</f>
        <v/>
      </c>
      <c r="AS186" s="6" t="str">
        <f>IFERROR(parse!AS186,"")</f>
        <v/>
      </c>
      <c r="AT186" s="6" t="str">
        <f>IFERROR(parse!AT186,"")</f>
        <v/>
      </c>
      <c r="AU186" s="6" t="str">
        <f>IFERROR(parse!AU186,"")</f>
        <v/>
      </c>
      <c r="AV186" s="12">
        <f>IFERROR(VLOOKUP(K186,'prika 24h list'!A:B,2,FALSE),0)</f>
        <v>0</v>
      </c>
    </row>
    <row r="187" spans="1:48" ht="158.4" x14ac:dyDescent="0.3">
      <c r="A187" s="1" t="s">
        <v>187</v>
      </c>
      <c r="B187" s="1">
        <v>3110825</v>
      </c>
      <c r="C187" s="16" t="s">
        <v>816</v>
      </c>
      <c r="D187" s="6">
        <f t="shared" si="8"/>
        <v>16</v>
      </c>
      <c r="E187" s="6" t="str">
        <f t="shared" si="9"/>
        <v>וקף 6</v>
      </c>
      <c r="F187" s="6">
        <f t="shared" si="10"/>
        <v>4</v>
      </c>
      <c r="G187" s="6">
        <f t="shared" si="11"/>
        <v>5</v>
      </c>
      <c r="H187" s="14">
        <f>IFERROR(parse!H187,"")</f>
        <v>6</v>
      </c>
      <c r="I187" s="6">
        <f>IFERROR(parse!I187,"")</f>
        <v>20</v>
      </c>
      <c r="J187" s="6">
        <f>IFERROR(parse!J187,"")</f>
        <v>213</v>
      </c>
      <c r="K187" s="6" t="str">
        <f>IFERROR(parse!K187,"")</f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187" s="6">
        <f>IFERROR(parse!L187,"")</f>
        <v>86</v>
      </c>
      <c r="M187" s="6">
        <f>IFERROR(parse!M187,"")</f>
        <v>100</v>
      </c>
      <c r="N187" s="6" t="str">
        <f>IFERROR(parse!N187,"")</f>
        <v>09:00</v>
      </c>
      <c r="O187" s="6">
        <f>IFERROR(parse!O187,"")</f>
        <v>109</v>
      </c>
      <c r="P187" s="6" t="str">
        <f>IFERROR(parse!P187,"")</f>
        <v>15:00</v>
      </c>
      <c r="Q187" s="6">
        <f>IFERROR(parse!Q187,"")</f>
        <v>114</v>
      </c>
      <c r="R187" s="6" t="str">
        <f>IFERROR(parse!R187,"")</f>
        <v>00 ו'</v>
      </c>
      <c r="S187" s="6" t="str">
        <f>IFERROR(parse!S187,"")</f>
        <v/>
      </c>
      <c r="T187" s="6" t="str">
        <f>IFERROR(parse!T187,"")</f>
        <v/>
      </c>
      <c r="U187" s="6" t="str">
        <f>IFERROR(parse!U187,"")</f>
        <v/>
      </c>
      <c r="V187" s="6" t="str">
        <f>IFERROR(parse!V187,"")</f>
        <v/>
      </c>
      <c r="W187" s="6" t="str">
        <f>IFERROR(parse!W187,"")</f>
        <v/>
      </c>
      <c r="X187" s="6" t="str">
        <f>IFERROR(parse!X187,"")</f>
        <v/>
      </c>
      <c r="Y187" s="6" t="str">
        <f>IFERROR(parse!Y187,"")</f>
        <v/>
      </c>
      <c r="Z187" s="6" t="str">
        <f>IFERROR(parse!Z187,"")</f>
        <v/>
      </c>
      <c r="AA187" s="6" t="str">
        <f>IFERROR(parse!AA187,"")</f>
        <v/>
      </c>
      <c r="AB187" s="6">
        <f>IFERROR(parse!AB187,"")</f>
        <v>194</v>
      </c>
      <c r="AC187" s="6" t="str">
        <f>IFERROR(parse!AC187,"")</f>
        <v/>
      </c>
      <c r="AD187" s="6" t="str">
        <f>IFERROR(parse!AD187,"")</f>
        <v/>
      </c>
      <c r="AE187" s="6" t="str">
        <f>IFERROR(parse!AE187,"")</f>
        <v/>
      </c>
      <c r="AF187" s="6" t="str">
        <f>IFERROR(parse!AF187,"")</f>
        <v/>
      </c>
      <c r="AG187" s="6" t="str">
        <f>IFERROR(parse!AG187,"")</f>
        <v/>
      </c>
      <c r="AH187" s="6">
        <f>IFERROR(parse!AH187,"")</f>
        <v>0</v>
      </c>
      <c r="AI187" s="6">
        <f>IFERROR(parse!AI187,"")</f>
        <v>112</v>
      </c>
      <c r="AJ187" s="6" t="str">
        <f>IFERROR(parse!AJ187,"")</f>
        <v>ו' וערבי חג מ- 09:00 עד 13:00 ביתר הימים והשעות החניה מותרת לרכב הנושא תג נכה בלבד</v>
      </c>
      <c r="AK187" s="6">
        <f>IFERROR(parse!AK187,"")</f>
        <v>1</v>
      </c>
      <c r="AL187" s="6">
        <f>IFERROR(parse!AL187,"")</f>
        <v>18</v>
      </c>
      <c r="AM187" s="6" t="str">
        <f>IFERROR(parse!AM187,"")</f>
        <v>09:00</v>
      </c>
      <c r="AN187" s="6">
        <f>IFERROR(parse!AN187,"")</f>
        <v>27</v>
      </c>
      <c r="AO187" s="6" t="str">
        <f>IFERROR(parse!AO187,"")</f>
        <v>13:00</v>
      </c>
      <c r="AP187" s="6">
        <f>IFERROR(parse!AP187,"")</f>
        <v>82</v>
      </c>
      <c r="AQ187" s="6" t="str">
        <f>IFERROR(parse!AQ187,"")</f>
        <v>00 ביתר הימים והשעות החניה מותרת לרכב הנושא תג נכה בלבד</v>
      </c>
      <c r="AR187" s="6" t="str">
        <f>IFERROR(parse!AR187,"")</f>
        <v/>
      </c>
      <c r="AS187" s="6" t="str">
        <f>IFERROR(parse!AS187,"")</f>
        <v/>
      </c>
      <c r="AT187" s="6" t="str">
        <f>IFERROR(parse!AT187,"")</f>
        <v/>
      </c>
      <c r="AU187" s="6" t="str">
        <f>IFERROR(parse!AU187,"")</f>
        <v/>
      </c>
      <c r="AV187" s="12">
        <f>IFERROR(VLOOKUP(K187,'prika 24h list'!A:B,2,FALSE),0)</f>
        <v>0</v>
      </c>
    </row>
    <row r="188" spans="1:48" ht="158.4" x14ac:dyDescent="0.3">
      <c r="A188" s="1" t="s">
        <v>188</v>
      </c>
      <c r="B188" s="1">
        <v>3110831</v>
      </c>
      <c r="C188" s="16" t="s">
        <v>814</v>
      </c>
      <c r="D188" s="6">
        <f t="shared" si="8"/>
        <v>16</v>
      </c>
      <c r="E188" s="6" t="str">
        <f t="shared" si="9"/>
        <v>וקף 6</v>
      </c>
      <c r="F188" s="6">
        <f t="shared" si="10"/>
        <v>4</v>
      </c>
      <c r="G188" s="6">
        <f t="shared" si="11"/>
        <v>5</v>
      </c>
      <c r="H188" s="14">
        <f>IFERROR(parse!H188,"")</f>
        <v>6</v>
      </c>
      <c r="I188" s="6">
        <f>IFERROR(parse!I188,"")</f>
        <v>20</v>
      </c>
      <c r="J188" s="6">
        <f>IFERROR(parse!J188,"")</f>
        <v>217</v>
      </c>
      <c r="K188" s="6" t="str">
        <f>IFERROR(parse!K188,"")</f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188" s="6">
        <f>IFERROR(parse!L188,"")</f>
        <v>87</v>
      </c>
      <c r="M188" s="6">
        <f>IFERROR(parse!M188,"")</f>
        <v>100</v>
      </c>
      <c r="N188" s="6" t="str">
        <f>IFERROR(parse!N188,"")</f>
        <v>09:00</v>
      </c>
      <c r="O188" s="6">
        <f>IFERROR(parse!O188,"")</f>
        <v>109</v>
      </c>
      <c r="P188" s="6" t="str">
        <f>IFERROR(parse!P188,"")</f>
        <v>15:00</v>
      </c>
      <c r="Q188" s="6">
        <f>IFERROR(parse!Q188,"")</f>
        <v>119</v>
      </c>
      <c r="R188" s="6" t="str">
        <f>IFERROR(parse!R188,"")</f>
        <v>00 בימי ו'</v>
      </c>
      <c r="S188" s="6" t="str">
        <f>IFERROR(parse!S188,"")</f>
        <v/>
      </c>
      <c r="T188" s="6" t="str">
        <f>IFERROR(parse!T188,"")</f>
        <v/>
      </c>
      <c r="U188" s="6" t="str">
        <f>IFERROR(parse!U188,"")</f>
        <v/>
      </c>
      <c r="V188" s="6" t="str">
        <f>IFERROR(parse!V188,"")</f>
        <v/>
      </c>
      <c r="W188" s="6" t="str">
        <f>IFERROR(parse!W188,"")</f>
        <v/>
      </c>
      <c r="X188" s="6" t="str">
        <f>IFERROR(parse!X188,"")</f>
        <v/>
      </c>
      <c r="Y188" s="6" t="str">
        <f>IFERROR(parse!Y188,"")</f>
        <v/>
      </c>
      <c r="Z188" s="6" t="str">
        <f>IFERROR(parse!Z188,"")</f>
        <v/>
      </c>
      <c r="AA188" s="6" t="str">
        <f>IFERROR(parse!AA188,"")</f>
        <v/>
      </c>
      <c r="AB188" s="6">
        <f>IFERROR(parse!AB188,"")</f>
        <v>198</v>
      </c>
      <c r="AC188" s="6" t="str">
        <f>IFERROR(parse!AC188,"")</f>
        <v/>
      </c>
      <c r="AD188" s="6" t="str">
        <f>IFERROR(parse!AD188,"")</f>
        <v/>
      </c>
      <c r="AE188" s="6" t="str">
        <f>IFERROR(parse!AE188,"")</f>
        <v/>
      </c>
      <c r="AF188" s="6" t="str">
        <f>IFERROR(parse!AF188,"")</f>
        <v/>
      </c>
      <c r="AG188" s="6" t="str">
        <f>IFERROR(parse!AG188,"")</f>
        <v/>
      </c>
      <c r="AH188" s="6">
        <f>IFERROR(parse!AH188,"")</f>
        <v>0</v>
      </c>
      <c r="AI188" s="6">
        <f>IFERROR(parse!AI188,"")</f>
        <v>117</v>
      </c>
      <c r="AJ188" s="6" t="str">
        <f>IFERROR(parse!AJ188,"")</f>
        <v>ו' וערבי חג מ 09:00 עד 13:00 ביתר הימים והשעות החניה מותרת לרכב הנושא תג נכה בלבד</v>
      </c>
      <c r="AK188" s="6">
        <f>IFERROR(parse!AK188,"")</f>
        <v>1</v>
      </c>
      <c r="AL188" s="6">
        <f>IFERROR(parse!AL188,"")</f>
        <v>17</v>
      </c>
      <c r="AM188" s="6" t="str">
        <f>IFERROR(parse!AM188,"")</f>
        <v>09:00</v>
      </c>
      <c r="AN188" s="6">
        <f>IFERROR(parse!AN188,"")</f>
        <v>26</v>
      </c>
      <c r="AO188" s="6" t="str">
        <f>IFERROR(parse!AO188,"")</f>
        <v>13:00</v>
      </c>
      <c r="AP188" s="6">
        <f>IFERROR(parse!AP188,"")</f>
        <v>81</v>
      </c>
      <c r="AQ188" s="6" t="str">
        <f>IFERROR(parse!AQ188,"")</f>
        <v>00 ביתר הימים והשעות החניה מותרת לרכב הנושא תג נכה בלבד</v>
      </c>
      <c r="AR188" s="6" t="str">
        <f>IFERROR(parse!AR188,"")</f>
        <v/>
      </c>
      <c r="AS188" s="6" t="str">
        <f>IFERROR(parse!AS188,"")</f>
        <v/>
      </c>
      <c r="AT188" s="6" t="str">
        <f>IFERROR(parse!AT188,"")</f>
        <v/>
      </c>
      <c r="AU188" s="6" t="str">
        <f>IFERROR(parse!AU188,"")</f>
        <v/>
      </c>
      <c r="AV188" s="12">
        <f>IFERROR(VLOOKUP(K188,'prika 24h list'!A:B,2,FALSE),0)</f>
        <v>0</v>
      </c>
    </row>
    <row r="189" spans="1:48" ht="172.8" x14ac:dyDescent="0.3">
      <c r="A189" s="1" t="s">
        <v>189</v>
      </c>
      <c r="B189" s="1">
        <v>3110844</v>
      </c>
      <c r="C189" s="16" t="s">
        <v>817</v>
      </c>
      <c r="D189" s="6">
        <f t="shared" si="8"/>
        <v>16</v>
      </c>
      <c r="E189" s="6" t="str">
        <f t="shared" si="9"/>
        <v>וקף 6</v>
      </c>
      <c r="F189" s="6">
        <f t="shared" si="10"/>
        <v>4</v>
      </c>
      <c r="G189" s="6">
        <f t="shared" si="11"/>
        <v>5</v>
      </c>
      <c r="H189" s="14">
        <f>IFERROR(parse!H189,"")</f>
        <v>6</v>
      </c>
      <c r="I189" s="6">
        <f>IFERROR(parse!I189,"")</f>
        <v>20</v>
      </c>
      <c r="J189" s="6">
        <f>IFERROR(parse!J189,"")</f>
        <v>221</v>
      </c>
      <c r="K189" s="6" t="str">
        <f>IFERROR(parse!K189,"")</f>
        <v>פריקה וטעינה רציפה מותרת לכלי רכב המוגדרים ברשיונם "משא", "מסחרי", ו"אחוד" בלבד בימים א' עד ה' מ 09:00 עד 15:00 בימי ו' וערבי חג 09:00 עד 13:00 ביתר הימים והשעות החניה החניה מותרת לרכב הנושא תג נכה בלבד</v>
      </c>
      <c r="L189" s="6">
        <f>IFERROR(parse!L189,"")</f>
        <v>87</v>
      </c>
      <c r="M189" s="6">
        <f>IFERROR(parse!M189,"")</f>
        <v>100</v>
      </c>
      <c r="N189" s="6" t="str">
        <f>IFERROR(parse!N189,"")</f>
        <v>09:00</v>
      </c>
      <c r="O189" s="6">
        <f>IFERROR(parse!O189,"")</f>
        <v>109</v>
      </c>
      <c r="P189" s="6" t="str">
        <f>IFERROR(parse!P189,"")</f>
        <v>15:00</v>
      </c>
      <c r="Q189" s="6">
        <f>IFERROR(parse!Q189,"")</f>
        <v>119</v>
      </c>
      <c r="R189" s="6" t="str">
        <f>IFERROR(parse!R189,"")</f>
        <v>00 בימי ו'</v>
      </c>
      <c r="S189" s="6" t="str">
        <f>IFERROR(parse!S189,"")</f>
        <v/>
      </c>
      <c r="T189" s="6" t="str">
        <f>IFERROR(parse!T189,"")</f>
        <v/>
      </c>
      <c r="U189" s="6" t="str">
        <f>IFERROR(parse!U189,"")</f>
        <v/>
      </c>
      <c r="V189" s="6" t="str">
        <f>IFERROR(parse!V189,"")</f>
        <v/>
      </c>
      <c r="W189" s="6" t="str">
        <f>IFERROR(parse!W189,"")</f>
        <v/>
      </c>
      <c r="X189" s="6" t="str">
        <f>IFERROR(parse!X189,"")</f>
        <v/>
      </c>
      <c r="Y189" s="6" t="str">
        <f>IFERROR(parse!Y189,"")</f>
        <v/>
      </c>
      <c r="Z189" s="6" t="str">
        <f>IFERROR(parse!Z189,"")</f>
        <v/>
      </c>
      <c r="AA189" s="6" t="str">
        <f>IFERROR(parse!AA189,"")</f>
        <v/>
      </c>
      <c r="AB189" s="6">
        <f>IFERROR(parse!AB189,"")</f>
        <v>202</v>
      </c>
      <c r="AC189" s="6" t="str">
        <f>IFERROR(parse!AC189,"")</f>
        <v/>
      </c>
      <c r="AD189" s="6" t="str">
        <f>IFERROR(parse!AD189,"")</f>
        <v/>
      </c>
      <c r="AE189" s="6" t="str">
        <f>IFERROR(parse!AE189,"")</f>
        <v/>
      </c>
      <c r="AF189" s="6" t="str">
        <f>IFERROR(parse!AF189,"")</f>
        <v/>
      </c>
      <c r="AG189" s="6" t="str">
        <f>IFERROR(parse!AG189,"")</f>
        <v/>
      </c>
      <c r="AH189" s="6">
        <f>IFERROR(parse!AH189,"")</f>
        <v>0</v>
      </c>
      <c r="AI189" s="6">
        <f>IFERROR(parse!AI189,"")</f>
        <v>117</v>
      </c>
      <c r="AJ189" s="6" t="str">
        <f>IFERROR(parse!AJ189,"")</f>
        <v>ו' וערבי חג 09:00 עד 13:00 ביתר הימים והשעות החניה החניה מותרת לרכב הנושא תג נכה בלבד</v>
      </c>
      <c r="AK189" s="6">
        <f>IFERROR(parse!AK189,"")</f>
        <v>1</v>
      </c>
      <c r="AL189" s="6">
        <f>IFERROR(parse!AL189,"")</f>
        <v>15</v>
      </c>
      <c r="AM189" s="6" t="str">
        <f>IFERROR(parse!AM189,"")</f>
        <v>09:00</v>
      </c>
      <c r="AN189" s="6">
        <f>IFERROR(parse!AN189,"")</f>
        <v>24</v>
      </c>
      <c r="AO189" s="6" t="str">
        <f>IFERROR(parse!AO189,"")</f>
        <v>13:00</v>
      </c>
      <c r="AP189" s="6">
        <f>IFERROR(parse!AP189,"")</f>
        <v>85</v>
      </c>
      <c r="AQ189" s="6" t="str">
        <f>IFERROR(parse!AQ189,"")</f>
        <v>00 ביתר הימים והשעות החניה החניה מותרת לרכב הנושא תג נכה בלבד</v>
      </c>
      <c r="AR189" s="6" t="str">
        <f>IFERROR(parse!AR189,"")</f>
        <v/>
      </c>
      <c r="AS189" s="6" t="str">
        <f>IFERROR(parse!AS189,"")</f>
        <v/>
      </c>
      <c r="AT189" s="6" t="str">
        <f>IFERROR(parse!AT189,"")</f>
        <v/>
      </c>
      <c r="AU189" s="6" t="str">
        <f>IFERROR(parse!AU189,"")</f>
        <v/>
      </c>
      <c r="AV189" s="12">
        <f>IFERROR(VLOOKUP(K189,'prika 24h list'!A:B,2,FALSE),0)</f>
        <v>0</v>
      </c>
    </row>
    <row r="190" spans="1:48" ht="158.4" x14ac:dyDescent="0.3">
      <c r="A190" s="1" t="s">
        <v>190</v>
      </c>
      <c r="B190" s="1">
        <v>3111809</v>
      </c>
      <c r="C190" s="16" t="s">
        <v>818</v>
      </c>
      <c r="D190" s="6">
        <f t="shared" si="8"/>
        <v>16</v>
      </c>
      <c r="E190" s="6" t="str">
        <f t="shared" si="9"/>
        <v>וקף 6</v>
      </c>
      <c r="F190" s="6">
        <f t="shared" si="10"/>
        <v>4</v>
      </c>
      <c r="G190" s="6">
        <f t="shared" si="11"/>
        <v>5</v>
      </c>
      <c r="H190" s="14">
        <f>IFERROR(parse!H190,"")</f>
        <v>6</v>
      </c>
      <c r="I190" s="6">
        <f>IFERROR(parse!I190,"")</f>
        <v>20</v>
      </c>
      <c r="J190" s="6">
        <f>IFERROR(parse!J190,"")</f>
        <v>209</v>
      </c>
      <c r="K190" s="6" t="str">
        <f>IFERROR(parse!K190,"")</f>
        <v>פריקה וטעינה רציפה מותרת לכלי רכב המוגדרים ברשיונם "משא" "מסחרי" ו"אחוד" בימי א' עד ה' מ-09:00 עד 15:00 בימי ו' וערבי חג מ 09:00 עד 13:00 ביתר הימים והשעות החניה מותרת לרכב הנושא תג נכה בלבד</v>
      </c>
      <c r="L190" s="6">
        <f>IFERROR(parse!L190,"")</f>
        <v>79</v>
      </c>
      <c r="M190" s="6">
        <f>IFERROR(parse!M190,"")</f>
        <v>92</v>
      </c>
      <c r="N190" s="6" t="str">
        <f>IFERROR(parse!N190,"")</f>
        <v>09:00</v>
      </c>
      <c r="O190" s="6">
        <f>IFERROR(parse!O190,"")</f>
        <v>101</v>
      </c>
      <c r="P190" s="6" t="str">
        <f>IFERROR(parse!P190,"")</f>
        <v>15:00</v>
      </c>
      <c r="Q190" s="6">
        <f>IFERROR(parse!Q190,"")</f>
        <v>111</v>
      </c>
      <c r="R190" s="6" t="str">
        <f>IFERROR(parse!R190,"")</f>
        <v>00 בימי ו'</v>
      </c>
      <c r="S190" s="6" t="str">
        <f>IFERROR(parse!S190,"")</f>
        <v/>
      </c>
      <c r="T190" s="6" t="str">
        <f>IFERROR(parse!T190,"")</f>
        <v/>
      </c>
      <c r="U190" s="6" t="str">
        <f>IFERROR(parse!U190,"")</f>
        <v/>
      </c>
      <c r="V190" s="6" t="str">
        <f>IFERROR(parse!V190,"")</f>
        <v/>
      </c>
      <c r="W190" s="6" t="str">
        <f>IFERROR(parse!W190,"")</f>
        <v/>
      </c>
      <c r="X190" s="6" t="str">
        <f>IFERROR(parse!X190,"")</f>
        <v/>
      </c>
      <c r="Y190" s="6" t="str">
        <f>IFERROR(parse!Y190,"")</f>
        <v/>
      </c>
      <c r="Z190" s="6" t="str">
        <f>IFERROR(parse!Z190,"")</f>
        <v/>
      </c>
      <c r="AA190" s="6" t="str">
        <f>IFERROR(parse!AA190,"")</f>
        <v/>
      </c>
      <c r="AB190" s="6">
        <f>IFERROR(parse!AB190,"")</f>
        <v>190</v>
      </c>
      <c r="AC190" s="6" t="str">
        <f>IFERROR(parse!AC190,"")</f>
        <v/>
      </c>
      <c r="AD190" s="6" t="str">
        <f>IFERROR(parse!AD190,"")</f>
        <v/>
      </c>
      <c r="AE190" s="6" t="str">
        <f>IFERROR(parse!AE190,"")</f>
        <v/>
      </c>
      <c r="AF190" s="6" t="str">
        <f>IFERROR(parse!AF190,"")</f>
        <v/>
      </c>
      <c r="AG190" s="6" t="str">
        <f>IFERROR(parse!AG190,"")</f>
        <v/>
      </c>
      <c r="AH190" s="6">
        <f>IFERROR(parse!AH190,"")</f>
        <v>0</v>
      </c>
      <c r="AI190" s="6">
        <f>IFERROR(parse!AI190,"")</f>
        <v>109</v>
      </c>
      <c r="AJ190" s="6" t="str">
        <f>IFERROR(parse!AJ190,"")</f>
        <v>ו' וערבי חג מ 09:00 עד 13:00 ביתר הימים והשעות החניה מותרת לרכב הנושא תג נכה בלבד</v>
      </c>
      <c r="AK190" s="6">
        <f>IFERROR(parse!AK190,"")</f>
        <v>1</v>
      </c>
      <c r="AL190" s="6">
        <f>IFERROR(parse!AL190,"")</f>
        <v>17</v>
      </c>
      <c r="AM190" s="6" t="str">
        <f>IFERROR(parse!AM190,"")</f>
        <v>09:00</v>
      </c>
      <c r="AN190" s="6">
        <f>IFERROR(parse!AN190,"")</f>
        <v>26</v>
      </c>
      <c r="AO190" s="6" t="str">
        <f>IFERROR(parse!AO190,"")</f>
        <v>13:00</v>
      </c>
      <c r="AP190" s="6">
        <f>IFERROR(parse!AP190,"")</f>
        <v>81</v>
      </c>
      <c r="AQ190" s="6" t="str">
        <f>IFERROR(parse!AQ190,"")</f>
        <v>00 ביתר הימים והשעות החניה מותרת לרכב הנושא תג נכה בלבד</v>
      </c>
      <c r="AR190" s="6" t="str">
        <f>IFERROR(parse!AR190,"")</f>
        <v/>
      </c>
      <c r="AS190" s="6" t="str">
        <f>IFERROR(parse!AS190,"")</f>
        <v/>
      </c>
      <c r="AT190" s="6" t="str">
        <f>IFERROR(parse!AT190,"")</f>
        <v/>
      </c>
      <c r="AU190" s="6" t="str">
        <f>IFERROR(parse!AU190,"")</f>
        <v/>
      </c>
      <c r="AV190" s="12">
        <f>IFERROR(VLOOKUP(K190,'prika 24h list'!A:B,2,FALSE),0)</f>
        <v>0</v>
      </c>
    </row>
    <row r="191" spans="1:48" x14ac:dyDescent="0.3">
      <c r="A191" s="1" t="s">
        <v>191</v>
      </c>
      <c r="B191" s="1">
        <v>3111870</v>
      </c>
      <c r="C191" s="16" t="s">
        <v>688</v>
      </c>
      <c r="D191" s="6" t="e">
        <f t="shared" si="8"/>
        <v>#VALUE!</v>
      </c>
      <c r="E191" s="6" t="e">
        <f t="shared" si="9"/>
        <v>#VALUE!</v>
      </c>
      <c r="F191" s="6" t="e">
        <f t="shared" si="10"/>
        <v>#VALUE!</v>
      </c>
      <c r="G191" s="6" t="e">
        <f t="shared" si="11"/>
        <v>#VALUE!</v>
      </c>
      <c r="H191" s="14" t="str">
        <f>IFERROR(parse!H191,"")</f>
        <v/>
      </c>
      <c r="I191" s="6">
        <f>IFERROR(parse!I191,"")</f>
        <v>13</v>
      </c>
      <c r="J191" s="6">
        <f>IFERROR(parse!J191,"")</f>
        <v>24</v>
      </c>
      <c r="K191" s="6" t="str">
        <f>IFERROR(parse!K191,"")</f>
        <v>פריקה וטעינה</v>
      </c>
      <c r="L191" s="6" t="str">
        <f>IFERROR(parse!L191,"")</f>
        <v/>
      </c>
      <c r="M191" s="6" t="str">
        <f>IFERROR(parse!M191,"")</f>
        <v/>
      </c>
      <c r="N191" s="6" t="str">
        <f>IFERROR(parse!N191,"")</f>
        <v/>
      </c>
      <c r="O191" s="6" t="str">
        <f>IFERROR(parse!O191,"")</f>
        <v/>
      </c>
      <c r="P191" s="6" t="str">
        <f>IFERROR(parse!P191,"")</f>
        <v/>
      </c>
      <c r="Q191" s="6">
        <f>IFERROR(parse!Q191,"")</f>
        <v>12</v>
      </c>
      <c r="R191" s="6" t="str">
        <f>IFERROR(parse!R191,"")</f>
        <v/>
      </c>
      <c r="S191" s="6" t="str">
        <f>IFERROR(parse!S191,"")</f>
        <v/>
      </c>
      <c r="T191" s="6" t="str">
        <f>IFERROR(parse!T191,"")</f>
        <v/>
      </c>
      <c r="U191" s="6" t="str">
        <f>IFERROR(parse!U191,"")</f>
        <v/>
      </c>
      <c r="V191" s="6" t="str">
        <f>IFERROR(parse!V191,"")</f>
        <v/>
      </c>
      <c r="W191" s="6" t="str">
        <f>IFERROR(parse!W191,"")</f>
        <v/>
      </c>
      <c r="X191" s="6" t="str">
        <f>IFERROR(parse!X191,"")</f>
        <v/>
      </c>
      <c r="Y191" s="6" t="str">
        <f>IFERROR(parse!Y191,"")</f>
        <v/>
      </c>
      <c r="Z191" s="6" t="str">
        <f>IFERROR(parse!Z191,"")</f>
        <v/>
      </c>
      <c r="AA191" s="6" t="str">
        <f>IFERROR(parse!AA191,"")</f>
        <v/>
      </c>
      <c r="AB191" s="6">
        <f>IFERROR(parse!AB191,"")</f>
        <v>12</v>
      </c>
      <c r="AC191" s="6" t="str">
        <f>IFERROR(parse!AC191,"")</f>
        <v/>
      </c>
      <c r="AD191" s="6" t="str">
        <f>IFERROR(parse!AD191,"")</f>
        <v/>
      </c>
      <c r="AE191" s="6" t="str">
        <f>IFERROR(parse!AE191,"")</f>
        <v/>
      </c>
      <c r="AF191" s="6" t="str">
        <f>IFERROR(parse!AF191,"")</f>
        <v/>
      </c>
      <c r="AG191" s="6" t="str">
        <f>IFERROR(parse!AG191,"")</f>
        <v/>
      </c>
      <c r="AH191" s="6">
        <f>IFERROR(parse!AH191,"")</f>
        <v>0</v>
      </c>
      <c r="AI191" s="6">
        <f>IFERROR(parse!AI191,"")</f>
        <v>10</v>
      </c>
      <c r="AJ191" s="6" t="str">
        <f>IFERROR(parse!AJ191,"")</f>
        <v>נה</v>
      </c>
      <c r="AK191" s="6" t="str">
        <f>IFERROR(parse!AK191,"")</f>
        <v/>
      </c>
      <c r="AL191" s="6" t="str">
        <f>IFERROR(parse!AL191,"")</f>
        <v/>
      </c>
      <c r="AM191" s="6" t="str">
        <f>IFERROR(parse!AM191,"")</f>
        <v/>
      </c>
      <c r="AN191" s="6" t="str">
        <f>IFERROR(parse!AN191,"")</f>
        <v/>
      </c>
      <c r="AO191" s="6" t="str">
        <f>IFERROR(parse!AO191,"")</f>
        <v/>
      </c>
      <c r="AP191" s="6">
        <f>IFERROR(parse!AP191,"")</f>
        <v>2</v>
      </c>
      <c r="AQ191" s="6" t="str">
        <f>IFERROR(parse!AQ191,"")</f>
        <v/>
      </c>
      <c r="AR191" s="6" t="str">
        <f>IFERROR(parse!AR191,"")</f>
        <v/>
      </c>
      <c r="AS191" s="6" t="str">
        <f>IFERROR(parse!AS191,"")</f>
        <v/>
      </c>
      <c r="AT191" s="6" t="str">
        <f>IFERROR(parse!AT191,"")</f>
        <v/>
      </c>
      <c r="AU191" s="6" t="str">
        <f>IFERROR(parse!AU191,"")</f>
        <v/>
      </c>
      <c r="AV191" s="12">
        <f>IFERROR(VLOOKUP(K191,'prika 24h list'!A:B,2,FALSE),0)</f>
        <v>24</v>
      </c>
    </row>
    <row r="192" spans="1:48" ht="28.8" x14ac:dyDescent="0.3">
      <c r="A192" s="1" t="s">
        <v>192</v>
      </c>
      <c r="B192" s="1">
        <v>3112629</v>
      </c>
      <c r="C192" s="16" t="s">
        <v>819</v>
      </c>
      <c r="D192" s="6">
        <f t="shared" si="8"/>
        <v>10</v>
      </c>
      <c r="E192" s="6" t="str">
        <f t="shared" si="9"/>
        <v>___ 9</v>
      </c>
      <c r="F192" s="6">
        <f t="shared" si="10"/>
        <v>4</v>
      </c>
      <c r="G192" s="6">
        <f t="shared" si="11"/>
        <v>5</v>
      </c>
      <c r="H192" s="14">
        <f>IFERROR(parse!H192,"")</f>
        <v>9</v>
      </c>
      <c r="I192" s="6">
        <f>IFERROR(parse!I192,"")</f>
        <v>55</v>
      </c>
      <c r="J192" s="6">
        <f>IFERROR(parse!J192,"")</f>
        <v>72</v>
      </c>
      <c r="K192" s="6" t="str">
        <f>IFERROR(parse!K192,"")</f>
        <v>פריקה וטעינה מותרת</v>
      </c>
      <c r="L192" s="6" t="str">
        <f>IFERROR(parse!L192,"")</f>
        <v/>
      </c>
      <c r="M192" s="6" t="str">
        <f>IFERROR(parse!M192,"")</f>
        <v/>
      </c>
      <c r="N192" s="6" t="str">
        <f>IFERROR(parse!N192,"")</f>
        <v/>
      </c>
      <c r="O192" s="6" t="str">
        <f>IFERROR(parse!O192,"")</f>
        <v/>
      </c>
      <c r="P192" s="6" t="str">
        <f>IFERROR(parse!P192,"")</f>
        <v/>
      </c>
      <c r="Q192" s="6">
        <f>IFERROR(parse!Q192,"")</f>
        <v>18</v>
      </c>
      <c r="R192" s="6" t="str">
        <f>IFERROR(parse!R192,"")</f>
        <v/>
      </c>
      <c r="S192" s="6" t="str">
        <f>IFERROR(parse!S192,"")</f>
        <v/>
      </c>
      <c r="T192" s="6" t="str">
        <f>IFERROR(parse!T192,"")</f>
        <v/>
      </c>
      <c r="U192" s="6" t="str">
        <f>IFERROR(parse!U192,"")</f>
        <v/>
      </c>
      <c r="V192" s="6" t="str">
        <f>IFERROR(parse!V192,"")</f>
        <v/>
      </c>
      <c r="W192" s="6" t="str">
        <f>IFERROR(parse!W192,"")</f>
        <v/>
      </c>
      <c r="X192" s="6" t="str">
        <f>IFERROR(parse!X192,"")</f>
        <v/>
      </c>
      <c r="Y192" s="6" t="str">
        <f>IFERROR(parse!Y192,"")</f>
        <v/>
      </c>
      <c r="Z192" s="6" t="str">
        <f>IFERROR(parse!Z192,"")</f>
        <v/>
      </c>
      <c r="AA192" s="6" t="str">
        <f>IFERROR(parse!AA192,"")</f>
        <v/>
      </c>
      <c r="AB192" s="6">
        <f>IFERROR(parse!AB192,"")</f>
        <v>18</v>
      </c>
      <c r="AC192" s="6" t="str">
        <f>IFERROR(parse!AC192,"")</f>
        <v/>
      </c>
      <c r="AD192" s="6" t="str">
        <f>IFERROR(parse!AD192,"")</f>
        <v/>
      </c>
      <c r="AE192" s="6" t="str">
        <f>IFERROR(parse!AE192,"")</f>
        <v/>
      </c>
      <c r="AF192" s="6" t="str">
        <f>IFERROR(parse!AF192,"")</f>
        <v/>
      </c>
      <c r="AG192" s="6" t="str">
        <f>IFERROR(parse!AG192,"")</f>
        <v/>
      </c>
      <c r="AH192" s="6">
        <f>IFERROR(parse!AH192,"")</f>
        <v>0</v>
      </c>
      <c r="AI192" s="6">
        <f>IFERROR(parse!AI192,"")</f>
        <v>16</v>
      </c>
      <c r="AJ192" s="6" t="str">
        <f>IFERROR(parse!AJ192,"")</f>
        <v>רת</v>
      </c>
      <c r="AK192" s="6" t="str">
        <f>IFERROR(parse!AK192,"")</f>
        <v/>
      </c>
      <c r="AL192" s="6" t="str">
        <f>IFERROR(parse!AL192,"")</f>
        <v/>
      </c>
      <c r="AM192" s="6" t="str">
        <f>IFERROR(parse!AM192,"")</f>
        <v/>
      </c>
      <c r="AN192" s="6" t="str">
        <f>IFERROR(parse!AN192,"")</f>
        <v/>
      </c>
      <c r="AO192" s="6" t="str">
        <f>IFERROR(parse!AO192,"")</f>
        <v/>
      </c>
      <c r="AP192" s="6">
        <f>IFERROR(parse!AP192,"")</f>
        <v>2</v>
      </c>
      <c r="AQ192" s="6" t="str">
        <f>IFERROR(parse!AQ192,"")</f>
        <v/>
      </c>
      <c r="AR192" s="6" t="str">
        <f>IFERROR(parse!AR192,"")</f>
        <v/>
      </c>
      <c r="AS192" s="6" t="str">
        <f>IFERROR(parse!AS192,"")</f>
        <v/>
      </c>
      <c r="AT192" s="6" t="str">
        <f>IFERROR(parse!AT192,"")</f>
        <v/>
      </c>
      <c r="AU192" s="6" t="str">
        <f>IFERROR(parse!AU192,"")</f>
        <v/>
      </c>
      <c r="AV192" s="12">
        <f>IFERROR(VLOOKUP(K192,'prika 24h list'!A:B,2,FALSE),0)</f>
        <v>24</v>
      </c>
    </row>
    <row r="193" spans="1:48" ht="144" x14ac:dyDescent="0.3">
      <c r="A193" s="1" t="s">
        <v>193</v>
      </c>
      <c r="B193" s="1">
        <v>3113125</v>
      </c>
      <c r="C193" s="16" t="s">
        <v>820</v>
      </c>
      <c r="D193" s="6">
        <f t="shared" si="8"/>
        <v>16</v>
      </c>
      <c r="E193" s="6" t="str">
        <f t="shared" si="9"/>
        <v>וקף 6</v>
      </c>
      <c r="F193" s="6">
        <f t="shared" si="10"/>
        <v>4</v>
      </c>
      <c r="G193" s="6">
        <f t="shared" si="11"/>
        <v>5</v>
      </c>
      <c r="H193" s="14">
        <f>IFERROR(parse!H193,"")</f>
        <v>6</v>
      </c>
      <c r="I193" s="6">
        <f>IFERROR(parse!I193,"")</f>
        <v>20</v>
      </c>
      <c r="J193" s="6">
        <f>IFERROR(parse!J193,"")</f>
        <v>210</v>
      </c>
      <c r="K193" s="6" t="str">
        <f>IFERROR(parse!K193,"")</f>
        <v>פריקה וטעינה רציפה מותרת לכלי רכב המוגדרים ברשיונם "משא", "מסחרי", ו"אחוד" בלבד בימים א' עד ה' מ 09:00 עד 15:00 ביום ו' 09:00 עד 12:00 ביתר הימים והשעות החניה מותרת לכל סוגי הרכב רכב אחר יגרר</v>
      </c>
      <c r="L193" s="6">
        <f>IFERROR(parse!L193,"")</f>
        <v>87</v>
      </c>
      <c r="M193" s="6">
        <f>IFERROR(parse!M193,"")</f>
        <v>100</v>
      </c>
      <c r="N193" s="6" t="str">
        <f>IFERROR(parse!N193,"")</f>
        <v>09:00</v>
      </c>
      <c r="O193" s="6">
        <f>IFERROR(parse!O193,"")</f>
        <v>109</v>
      </c>
      <c r="P193" s="6" t="str">
        <f>IFERROR(parse!P193,"")</f>
        <v>15:00</v>
      </c>
      <c r="Q193" s="6">
        <f>IFERROR(parse!Q193,"")</f>
        <v>119</v>
      </c>
      <c r="R193" s="6" t="str">
        <f>IFERROR(parse!R193,"")</f>
        <v>00 ביום ו'</v>
      </c>
      <c r="S193" s="6" t="str">
        <f>IFERROR(parse!S193,"")</f>
        <v/>
      </c>
      <c r="T193" s="6" t="str">
        <f>IFERROR(parse!T193,"")</f>
        <v/>
      </c>
      <c r="U193" s="6" t="str">
        <f>IFERROR(parse!U193,"")</f>
        <v/>
      </c>
      <c r="V193" s="6" t="str">
        <f>IFERROR(parse!V193,"")</f>
        <v/>
      </c>
      <c r="W193" s="6" t="str">
        <f>IFERROR(parse!W193,"")</f>
        <v/>
      </c>
      <c r="X193" s="6" t="str">
        <f>IFERROR(parse!X193,"")</f>
        <v/>
      </c>
      <c r="Y193" s="6" t="str">
        <f>IFERROR(parse!Y193,"")</f>
        <v/>
      </c>
      <c r="Z193" s="6" t="str">
        <f>IFERROR(parse!Z193,"")</f>
        <v/>
      </c>
      <c r="AA193" s="6" t="str">
        <f>IFERROR(parse!AA193,"")</f>
        <v/>
      </c>
      <c r="AB193" s="6">
        <f>IFERROR(parse!AB193,"")</f>
        <v>191</v>
      </c>
      <c r="AC193" s="6" t="str">
        <f>IFERROR(parse!AC193,"")</f>
        <v/>
      </c>
      <c r="AD193" s="6" t="str">
        <f>IFERROR(parse!AD193,"")</f>
        <v/>
      </c>
      <c r="AE193" s="6" t="str">
        <f>IFERROR(parse!AE193,"")</f>
        <v/>
      </c>
      <c r="AF193" s="6" t="str">
        <f>IFERROR(parse!AF193,"")</f>
        <v/>
      </c>
      <c r="AG193" s="6" t="str">
        <f>IFERROR(parse!AG193,"")</f>
        <v/>
      </c>
      <c r="AH193" s="6">
        <f>IFERROR(parse!AH193,"")</f>
        <v>0</v>
      </c>
      <c r="AI193" s="6">
        <f>IFERROR(parse!AI193,"")</f>
        <v>117</v>
      </c>
      <c r="AJ193" s="6" t="str">
        <f>IFERROR(parse!AJ193,"")</f>
        <v>ו' 09:00 עד 12:00 ביתר הימים והשעות החניה מותרת לכל סוגי הרכב רכב אחר יגרר</v>
      </c>
      <c r="AK193" s="6">
        <f>IFERROR(parse!AK193,"")</f>
        <v>1</v>
      </c>
      <c r="AL193" s="6">
        <f>IFERROR(parse!AL193,"")</f>
        <v>6</v>
      </c>
      <c r="AM193" s="6" t="str">
        <f>IFERROR(parse!AM193,"")</f>
        <v>09:00</v>
      </c>
      <c r="AN193" s="6">
        <f>IFERROR(parse!AN193,"")</f>
        <v>15</v>
      </c>
      <c r="AO193" s="6" t="str">
        <f>IFERROR(parse!AO193,"")</f>
        <v>12:00</v>
      </c>
      <c r="AP193" s="6">
        <f>IFERROR(parse!AP193,"")</f>
        <v>74</v>
      </c>
      <c r="AQ193" s="6" t="str">
        <f>IFERROR(parse!AQ193,"")</f>
        <v>00 ביתר הימים והשעות החניה מותרת לכל סוגי הרכב רכב אחר יגרר</v>
      </c>
      <c r="AR193" s="6" t="str">
        <f>IFERROR(parse!AR193,"")</f>
        <v/>
      </c>
      <c r="AS193" s="6" t="str">
        <f>IFERROR(parse!AS193,"")</f>
        <v/>
      </c>
      <c r="AT193" s="6" t="str">
        <f>IFERROR(parse!AT193,"")</f>
        <v/>
      </c>
      <c r="AU193" s="6" t="str">
        <f>IFERROR(parse!AU193,"")</f>
        <v/>
      </c>
      <c r="AV193" s="12">
        <f>IFERROR(VLOOKUP(K193,'prika 24h list'!A:B,2,FALSE),0)</f>
        <v>0</v>
      </c>
    </row>
    <row r="194" spans="1:48" ht="72" x14ac:dyDescent="0.3">
      <c r="A194" s="1" t="s">
        <v>194</v>
      </c>
      <c r="B194" s="1">
        <v>3115737</v>
      </c>
      <c r="C194" s="16" t="s">
        <v>821</v>
      </c>
      <c r="D194" s="6" t="e">
        <f t="shared" si="8"/>
        <v>#VALUE!</v>
      </c>
      <c r="E194" s="6" t="e">
        <f t="shared" si="9"/>
        <v>#VALUE!</v>
      </c>
      <c r="F194" s="6" t="e">
        <f t="shared" si="10"/>
        <v>#VALUE!</v>
      </c>
      <c r="G194" s="6" t="e">
        <f t="shared" si="11"/>
        <v>#VALUE!</v>
      </c>
      <c r="H194" s="14" t="str">
        <f>IFERROR(parse!H194,"")</f>
        <v/>
      </c>
      <c r="I194" s="6">
        <f>IFERROR(parse!I194,"")</f>
        <v>14</v>
      </c>
      <c r="J194" s="6">
        <f>IFERROR(parse!J194,"")</f>
        <v>77</v>
      </c>
      <c r="K194" s="6" t="str">
        <f>IFERROR(parse!K194,"")</f>
        <v>פריקה וטעינה א' עד ה' 09:00עד 16:00 בשאר הימים והשעות חניה מותרת</v>
      </c>
      <c r="L194" s="6">
        <f>IFERROR(parse!L194,"")</f>
        <v>14</v>
      </c>
      <c r="M194" s="6">
        <f>IFERROR(parse!M194,"")</f>
        <v>25</v>
      </c>
      <c r="N194" s="6" t="str">
        <f>IFERROR(parse!N194,"")</f>
        <v>09:00</v>
      </c>
      <c r="O194" s="6">
        <f>IFERROR(parse!O194,"")</f>
        <v>33</v>
      </c>
      <c r="P194" s="6" t="str">
        <f>IFERROR(parse!P194,"")</f>
        <v>16:00</v>
      </c>
      <c r="Q194" s="6">
        <f>IFERROR(parse!Q194,"")</f>
        <v>64</v>
      </c>
      <c r="R194" s="6" t="str">
        <f>IFERROR(parse!R194,"")</f>
        <v>00 בשאר הימים והשעות חניה מותרת</v>
      </c>
      <c r="S194" s="6" t="str">
        <f>IFERROR(parse!S194,"")</f>
        <v/>
      </c>
      <c r="T194" s="6" t="str">
        <f>IFERROR(parse!T194,"")</f>
        <v/>
      </c>
      <c r="U194" s="6" t="str">
        <f>IFERROR(parse!U194,"")</f>
        <v/>
      </c>
      <c r="V194" s="6" t="str">
        <f>IFERROR(parse!V194,"")</f>
        <v/>
      </c>
      <c r="W194" s="6" t="str">
        <f>IFERROR(parse!W194,"")</f>
        <v/>
      </c>
      <c r="X194" s="6" t="str">
        <f>IFERROR(parse!X194,"")</f>
        <v/>
      </c>
      <c r="Y194" s="6" t="str">
        <f>IFERROR(parse!Y194,"")</f>
        <v/>
      </c>
      <c r="Z194" s="6" t="str">
        <f>IFERROR(parse!Z194,"")</f>
        <v/>
      </c>
      <c r="AA194" s="6" t="str">
        <f>IFERROR(parse!AA194,"")</f>
        <v/>
      </c>
      <c r="AB194" s="6">
        <f>IFERROR(parse!AB194,"")</f>
        <v>64</v>
      </c>
      <c r="AC194" s="6" t="str">
        <f>IFERROR(parse!AC194,"")</f>
        <v/>
      </c>
      <c r="AD194" s="6" t="str">
        <f>IFERROR(parse!AD194,"")</f>
        <v/>
      </c>
      <c r="AE194" s="6" t="str">
        <f>IFERROR(parse!AE194,"")</f>
        <v/>
      </c>
      <c r="AF194" s="6" t="str">
        <f>IFERROR(parse!AF194,"")</f>
        <v/>
      </c>
      <c r="AG194" s="6" t="str">
        <f>IFERROR(parse!AG194,"")</f>
        <v/>
      </c>
      <c r="AH194" s="6">
        <f>IFERROR(parse!AH194,"")</f>
        <v>0</v>
      </c>
      <c r="AI194" s="6">
        <f>IFERROR(parse!AI194,"")</f>
        <v>62</v>
      </c>
      <c r="AJ194" s="6" t="str">
        <f>IFERROR(parse!AJ194,"")</f>
        <v>רת</v>
      </c>
      <c r="AK194" s="6" t="str">
        <f>IFERROR(parse!AK194,"")</f>
        <v/>
      </c>
      <c r="AL194" s="6" t="str">
        <f>IFERROR(parse!AL194,"")</f>
        <v/>
      </c>
      <c r="AM194" s="6" t="str">
        <f>IFERROR(parse!AM194,"")</f>
        <v/>
      </c>
      <c r="AN194" s="6" t="str">
        <f>IFERROR(parse!AN194,"")</f>
        <v/>
      </c>
      <c r="AO194" s="6" t="str">
        <f>IFERROR(parse!AO194,"")</f>
        <v/>
      </c>
      <c r="AP194" s="6">
        <f>IFERROR(parse!AP194,"")</f>
        <v>2</v>
      </c>
      <c r="AQ194" s="6" t="str">
        <f>IFERROR(parse!AQ194,"")</f>
        <v/>
      </c>
      <c r="AR194" s="6" t="str">
        <f>IFERROR(parse!AR194,"")</f>
        <v/>
      </c>
      <c r="AS194" s="6" t="str">
        <f>IFERROR(parse!AS194,"")</f>
        <v/>
      </c>
      <c r="AT194" s="6" t="str">
        <f>IFERROR(parse!AT194,"")</f>
        <v/>
      </c>
      <c r="AU194" s="6" t="str">
        <f>IFERROR(parse!AU194,"")</f>
        <v/>
      </c>
      <c r="AV194" s="12">
        <f>IFERROR(VLOOKUP(K194,'prika 24h list'!A:B,2,FALSE),0)</f>
        <v>0</v>
      </c>
    </row>
    <row r="195" spans="1:48" ht="216" x14ac:dyDescent="0.3">
      <c r="A195" s="1" t="s">
        <v>195</v>
      </c>
      <c r="B195" s="1">
        <v>3115754</v>
      </c>
      <c r="C195" s="16" t="s">
        <v>822</v>
      </c>
      <c r="D195" s="6">
        <f t="shared" ref="D195:D258" si="12">FIND("מטר",C195)</f>
        <v>17</v>
      </c>
      <c r="E195" s="6" t="str">
        <f t="shared" ref="E195:E258" si="13">MID(C195,D195-6,5)</f>
        <v>קף 12</v>
      </c>
      <c r="F195" s="6">
        <f t="shared" ref="F195:F258" si="14">FIND(" ",E195)</f>
        <v>3</v>
      </c>
      <c r="G195" s="6">
        <f t="shared" ref="G195:G258" si="15">LEN(E195)</f>
        <v>5</v>
      </c>
      <c r="H195" s="14">
        <f>IFERROR(parse!H195,"")</f>
        <v>12</v>
      </c>
      <c r="I195" s="6">
        <f>IFERROR(parse!I195,"")</f>
        <v>27</v>
      </c>
      <c r="J195" s="6">
        <f>IFERROR(parse!J195,"")</f>
        <v>225</v>
      </c>
      <c r="K195" s="6" t="str">
        <f>IFERROR(parse!K195,"")</f>
        <v>פריקה וטעינה רציפה לכלי רכב המוגדרים ברשיונם "משא", "מסחרי", ו"אחוד" בלבד בימים א' עד ו' מ 08:00 עד 15:00 ביתר הימים והשעות החניה רכב החונה בנגוד לחוק יגרר ביתר הימים והשעות החניה מותרת לכל סוגי הרכב</v>
      </c>
      <c r="L195" s="6" t="str">
        <f>IFERROR(parse!L195,"")</f>
        <v/>
      </c>
      <c r="M195" s="6" t="str">
        <f>IFERROR(parse!M195,"")</f>
        <v/>
      </c>
      <c r="N195" s="6" t="str">
        <f>IFERROR(parse!N195,"")</f>
        <v/>
      </c>
      <c r="O195" s="6" t="str">
        <f>IFERROR(parse!O195,"")</f>
        <v/>
      </c>
      <c r="P195" s="6" t="str">
        <f>IFERROR(parse!P195,"")</f>
        <v/>
      </c>
      <c r="Q195" s="6">
        <f>IFERROR(parse!Q195,"")</f>
        <v>199</v>
      </c>
      <c r="R195" s="6" t="str">
        <f>IFERROR(parse!R195,"")</f>
        <v/>
      </c>
      <c r="S195" s="6" t="str">
        <f>IFERROR(parse!S195,"")</f>
        <v/>
      </c>
      <c r="T195" s="6" t="str">
        <f>IFERROR(parse!T195,"")</f>
        <v/>
      </c>
      <c r="U195" s="6" t="str">
        <f>IFERROR(parse!U195,"")</f>
        <v/>
      </c>
      <c r="V195" s="6" t="str">
        <f>IFERROR(parse!V195,"")</f>
        <v/>
      </c>
      <c r="W195" s="6">
        <f>IFERROR(parse!W195,"")</f>
        <v>81</v>
      </c>
      <c r="X195" s="6">
        <f>IFERROR(parse!X195,"")</f>
        <v>94</v>
      </c>
      <c r="Y195" s="6" t="str">
        <f>IFERROR(parse!Y195,"")</f>
        <v>08:00</v>
      </c>
      <c r="Z195" s="6">
        <f>IFERROR(parse!Z195,"")</f>
        <v>103</v>
      </c>
      <c r="AA195" s="6" t="str">
        <f>IFERROR(parse!AA195,"")</f>
        <v>15:00</v>
      </c>
      <c r="AB195" s="6">
        <f>IFERROR(parse!AB195,"")</f>
        <v>199</v>
      </c>
      <c r="AC195" s="6" t="str">
        <f>IFERROR(parse!AC195,"")</f>
        <v>00 ביתר הימים והשעות החניה רכב החונה בנגוד לחוק יגרר ביתר הימים והשעות החניה מותרת לכל סוגי הרכב</v>
      </c>
      <c r="AD195" s="6" t="str">
        <f>IFERROR(parse!AD195,"")</f>
        <v/>
      </c>
      <c r="AE195" s="6" t="str">
        <f>IFERROR(parse!AE195,"")</f>
        <v/>
      </c>
      <c r="AF195" s="6" t="str">
        <f>IFERROR(parse!AF195,"")</f>
        <v/>
      </c>
      <c r="AG195" s="6" t="str">
        <f>IFERROR(parse!AG195,"")</f>
        <v/>
      </c>
      <c r="AH195" s="6">
        <f>IFERROR(parse!AH195,"")</f>
        <v>0</v>
      </c>
      <c r="AI195" s="6">
        <f>IFERROR(parse!AI195,"")</f>
        <v>197</v>
      </c>
      <c r="AJ195" s="6" t="str">
        <f>IFERROR(parse!AJ195,"")</f>
        <v>כב</v>
      </c>
      <c r="AK195" s="6" t="str">
        <f>IFERROR(parse!AK195,"")</f>
        <v/>
      </c>
      <c r="AL195" s="6" t="str">
        <f>IFERROR(parse!AL195,"")</f>
        <v/>
      </c>
      <c r="AM195" s="6" t="str">
        <f>IFERROR(parse!AM195,"")</f>
        <v/>
      </c>
      <c r="AN195" s="6" t="str">
        <f>IFERROR(parse!AN195,"")</f>
        <v/>
      </c>
      <c r="AO195" s="6" t="str">
        <f>IFERROR(parse!AO195,"")</f>
        <v/>
      </c>
      <c r="AP195" s="6">
        <f>IFERROR(parse!AP195,"")</f>
        <v>2</v>
      </c>
      <c r="AQ195" s="6" t="str">
        <f>IFERROR(parse!AQ195,"")</f>
        <v/>
      </c>
      <c r="AR195" s="6" t="str">
        <f>IFERROR(parse!AR195,"")</f>
        <v/>
      </c>
      <c r="AS195" s="6" t="str">
        <f>IFERROR(parse!AS195,"")</f>
        <v/>
      </c>
      <c r="AT195" s="6" t="str">
        <f>IFERROR(parse!AT195,"")</f>
        <v/>
      </c>
      <c r="AU195" s="6" t="str">
        <f>IFERROR(parse!AU195,"")</f>
        <v/>
      </c>
      <c r="AV195" s="12">
        <f>IFERROR(VLOOKUP(K195,'prika 24h list'!A:B,2,FALSE),0)</f>
        <v>0</v>
      </c>
    </row>
    <row r="196" spans="1:48" x14ac:dyDescent="0.3">
      <c r="A196" s="1" t="s">
        <v>196</v>
      </c>
      <c r="B196" s="1">
        <v>3116044</v>
      </c>
      <c r="C196" s="16" t="s">
        <v>1196</v>
      </c>
      <c r="D196" s="6" t="e">
        <f t="shared" si="12"/>
        <v>#VALUE!</v>
      </c>
      <c r="E196" s="6" t="e">
        <f t="shared" si="13"/>
        <v>#VALUE!</v>
      </c>
      <c r="F196" s="6" t="e">
        <f t="shared" si="14"/>
        <v>#VALUE!</v>
      </c>
      <c r="G196" s="6" t="e">
        <f t="shared" si="15"/>
        <v>#VALUE!</v>
      </c>
      <c r="H196" s="14" t="str">
        <f>IFERROR(parse!H196,"")</f>
        <v/>
      </c>
      <c r="I196" s="6">
        <f>IFERROR(parse!I196,"")</f>
        <v>8</v>
      </c>
      <c r="J196" s="6">
        <f>IFERROR(parse!J196,"")</f>
        <v>45</v>
      </c>
      <c r="K196" s="6" t="str">
        <f>IFERROR(parse!K196,"")</f>
        <v>פריקה וטעינה מוטרת משעה 07:00 עד 18:00</v>
      </c>
      <c r="L196" s="6" t="str">
        <f>IFERROR(parse!L196,"")</f>
        <v/>
      </c>
      <c r="M196" s="6" t="str">
        <f>IFERROR(parse!M196,"")</f>
        <v/>
      </c>
      <c r="N196" s="6" t="str">
        <f>IFERROR(parse!N196,"")</f>
        <v/>
      </c>
      <c r="O196" s="6" t="str">
        <f>IFERROR(parse!O196,"")</f>
        <v/>
      </c>
      <c r="P196" s="6" t="str">
        <f>IFERROR(parse!P196,"")</f>
        <v/>
      </c>
      <c r="Q196" s="6">
        <f>IFERROR(parse!Q196,"")</f>
        <v>38</v>
      </c>
      <c r="R196" s="6" t="str">
        <f>IFERROR(parse!R196,"")</f>
        <v/>
      </c>
      <c r="S196" s="6" t="str">
        <f>IFERROR(parse!S196,"")</f>
        <v/>
      </c>
      <c r="T196" s="6" t="str">
        <f>IFERROR(parse!T196,"")</f>
        <v/>
      </c>
      <c r="U196" s="6" t="str">
        <f>IFERROR(parse!U196,"")</f>
        <v/>
      </c>
      <c r="V196" s="6" t="str">
        <f>IFERROR(parse!V196,"")</f>
        <v/>
      </c>
      <c r="W196" s="6" t="str">
        <f>IFERROR(parse!W196,"")</f>
        <v/>
      </c>
      <c r="X196" s="6" t="str">
        <f>IFERROR(parse!X196,"")</f>
        <v/>
      </c>
      <c r="Y196" s="6" t="str">
        <f>IFERROR(parse!Y196,"")</f>
        <v/>
      </c>
      <c r="Z196" s="6" t="str">
        <f>IFERROR(parse!Z196,"")</f>
        <v/>
      </c>
      <c r="AA196" s="6" t="str">
        <f>IFERROR(parse!AA196,"")</f>
        <v/>
      </c>
      <c r="AB196" s="6">
        <f>IFERROR(parse!AB196,"")</f>
        <v>38</v>
      </c>
      <c r="AC196" s="6" t="str">
        <f>IFERROR(parse!AC196,"")</f>
        <v/>
      </c>
      <c r="AD196" s="6" t="str">
        <f>IFERROR(parse!AD196,"")</f>
        <v/>
      </c>
      <c r="AE196" s="6" t="str">
        <f>IFERROR(parse!AE196,"")</f>
        <v/>
      </c>
      <c r="AF196" s="6" t="str">
        <f>IFERROR(parse!AF196,"")</f>
        <v/>
      </c>
      <c r="AG196" s="6" t="str">
        <f>IFERROR(parse!AG196,"")</f>
        <v/>
      </c>
      <c r="AH196" s="6">
        <f>IFERROR(parse!AH196,"")</f>
        <v>0</v>
      </c>
      <c r="AI196" s="6">
        <f>IFERROR(parse!AI196,"")</f>
        <v>36</v>
      </c>
      <c r="AJ196" s="6" t="str">
        <f>IFERROR(parse!AJ196,"")</f>
        <v>00</v>
      </c>
      <c r="AK196" s="6" t="str">
        <f>IFERROR(parse!AK196,"")</f>
        <v/>
      </c>
      <c r="AL196" s="6" t="str">
        <f>IFERROR(parse!AL196,"")</f>
        <v/>
      </c>
      <c r="AM196" s="6" t="str">
        <f>IFERROR(parse!AM196,"")</f>
        <v/>
      </c>
      <c r="AN196" s="6" t="str">
        <f>IFERROR(parse!AN196,"")</f>
        <v/>
      </c>
      <c r="AO196" s="6" t="str">
        <f>IFERROR(parse!AO196,"")</f>
        <v/>
      </c>
      <c r="AP196" s="6">
        <f>IFERROR(parse!AP196,"")</f>
        <v>2</v>
      </c>
      <c r="AQ196" s="6" t="str">
        <f>IFERROR(parse!AQ196,"")</f>
        <v/>
      </c>
      <c r="AR196" s="6" t="str">
        <f>IFERROR(parse!AR196,"")</f>
        <v/>
      </c>
      <c r="AS196" s="6" t="str">
        <f>IFERROR(parse!AS196,"")</f>
        <v/>
      </c>
      <c r="AT196" s="6" t="str">
        <f>IFERROR(parse!AT196,"")</f>
        <v/>
      </c>
      <c r="AU196" s="6" t="str">
        <f>IFERROR(parse!AU196,"")</f>
        <v/>
      </c>
      <c r="AV196" s="12">
        <f>IFERROR(VLOOKUP(K196,'prika 24h list'!A:B,2,FALSE),0)</f>
        <v>0</v>
      </c>
    </row>
    <row r="197" spans="1:48" ht="187.2" x14ac:dyDescent="0.3">
      <c r="A197" s="1" t="s">
        <v>197</v>
      </c>
      <c r="B197" s="1">
        <v>3116435</v>
      </c>
      <c r="C197" s="16" t="s">
        <v>823</v>
      </c>
      <c r="D197" s="6">
        <f t="shared" si="12"/>
        <v>17</v>
      </c>
      <c r="E197" s="6" t="str">
        <f t="shared" si="13"/>
        <v>קף 18</v>
      </c>
      <c r="F197" s="6">
        <f t="shared" si="14"/>
        <v>3</v>
      </c>
      <c r="G197" s="6">
        <f t="shared" si="15"/>
        <v>5</v>
      </c>
      <c r="H197" s="14">
        <f>IFERROR(parse!H197,"")</f>
        <v>18</v>
      </c>
      <c r="I197" s="6">
        <f>IFERROR(parse!I197,"")</f>
        <v>21</v>
      </c>
      <c r="J197" s="6">
        <f>IFERROR(parse!J197,"")</f>
        <v>230</v>
      </c>
      <c r="K197" s="6" t="str">
        <f>IFERROR(parse!K197,"")</f>
        <v>פריקה וטעינה רציפה מותרת לכלי רכב המוגדרים ברשיונם "משא","מסחרי"ו"אחוד" בלבד ימים א' עד ה' מ-08:00 עד-13:00 יום ו' וערבי חג מ-08:00 עד-11:00 ביתר הימים והשעות החניה מותרת לכל סוגי הרכב רכב חונה בניגוד לחוק יגרר</v>
      </c>
      <c r="L197" s="6">
        <f>IFERROR(parse!L197,"")</f>
        <v>83</v>
      </c>
      <c r="M197" s="6">
        <f>IFERROR(parse!M197,"")</f>
        <v>96</v>
      </c>
      <c r="N197" s="6" t="str">
        <f>IFERROR(parse!N197,"")</f>
        <v>08:00</v>
      </c>
      <c r="O197" s="6">
        <f>IFERROR(parse!O197,"")</f>
        <v>105</v>
      </c>
      <c r="P197" s="6" t="str">
        <f>IFERROR(parse!P197,"")</f>
        <v>13:00</v>
      </c>
      <c r="Q197" s="6">
        <f>IFERROR(parse!Q197,"")</f>
        <v>114</v>
      </c>
      <c r="R197" s="6" t="str">
        <f>IFERROR(parse!R197,"")</f>
        <v>00 יום ו'</v>
      </c>
      <c r="S197" s="6" t="str">
        <f>IFERROR(parse!S197,"")</f>
        <v/>
      </c>
      <c r="T197" s="6" t="str">
        <f>IFERROR(parse!T197,"")</f>
        <v/>
      </c>
      <c r="U197" s="6" t="str">
        <f>IFERROR(parse!U197,"")</f>
        <v/>
      </c>
      <c r="V197" s="6" t="str">
        <f>IFERROR(parse!V197,"")</f>
        <v/>
      </c>
      <c r="W197" s="6" t="str">
        <f>IFERROR(parse!W197,"")</f>
        <v/>
      </c>
      <c r="X197" s="6" t="str">
        <f>IFERROR(parse!X197,"")</f>
        <v/>
      </c>
      <c r="Y197" s="6" t="str">
        <f>IFERROR(parse!Y197,"")</f>
        <v/>
      </c>
      <c r="Z197" s="6" t="str">
        <f>IFERROR(parse!Z197,"")</f>
        <v/>
      </c>
      <c r="AA197" s="6" t="str">
        <f>IFERROR(parse!AA197,"")</f>
        <v/>
      </c>
      <c r="AB197" s="6">
        <f>IFERROR(parse!AB197,"")</f>
        <v>210</v>
      </c>
      <c r="AC197" s="6" t="str">
        <f>IFERROR(parse!AC197,"")</f>
        <v/>
      </c>
      <c r="AD197" s="6" t="str">
        <f>IFERROR(parse!AD197,"")</f>
        <v/>
      </c>
      <c r="AE197" s="6" t="str">
        <f>IFERROR(parse!AE197,"")</f>
        <v/>
      </c>
      <c r="AF197" s="6" t="str">
        <f>IFERROR(parse!AF197,"")</f>
        <v/>
      </c>
      <c r="AG197" s="6" t="str">
        <f>IFERROR(parse!AG197,"")</f>
        <v/>
      </c>
      <c r="AH197" s="6">
        <f>IFERROR(parse!AH197,"")</f>
        <v>0</v>
      </c>
      <c r="AI197" s="6">
        <f>IFERROR(parse!AI197,"")</f>
        <v>112</v>
      </c>
      <c r="AJ197" s="6" t="str">
        <f>IFERROR(parse!AJ197,"")</f>
        <v>ו' וערבי חג מ-08:00 עד-11:00 ביתר הימים והשעות החניה מותרת לכל סוגי הרכב רכב חונה בניגוד לחוק יגרר</v>
      </c>
      <c r="AK197" s="6">
        <f>IFERROR(parse!AK197,"")</f>
        <v>1</v>
      </c>
      <c r="AL197" s="6">
        <f>IFERROR(parse!AL197,"")</f>
        <v>17</v>
      </c>
      <c r="AM197" s="6" t="str">
        <f>IFERROR(parse!AM197,"")</f>
        <v>08:00</v>
      </c>
      <c r="AN197" s="6">
        <f>IFERROR(parse!AN197,"")</f>
        <v>26</v>
      </c>
      <c r="AO197" s="6" t="str">
        <f>IFERROR(parse!AO197,"")</f>
        <v>11:00</v>
      </c>
      <c r="AP197" s="6">
        <f>IFERROR(parse!AP197,"")</f>
        <v>98</v>
      </c>
      <c r="AQ197" s="6" t="str">
        <f>IFERROR(parse!AQ197,"")</f>
        <v>00 ביתר הימים והשעות החניה מותרת לכל סוגי הרכב רכב חונה בניגוד לחוק יגרר</v>
      </c>
      <c r="AR197" s="6" t="str">
        <f>IFERROR(parse!AR197,"")</f>
        <v/>
      </c>
      <c r="AS197" s="6" t="str">
        <f>IFERROR(parse!AS197,"")</f>
        <v/>
      </c>
      <c r="AT197" s="6" t="str">
        <f>IFERROR(parse!AT197,"")</f>
        <v/>
      </c>
      <c r="AU197" s="6" t="str">
        <f>IFERROR(parse!AU197,"")</f>
        <v/>
      </c>
      <c r="AV197" s="12">
        <f>IFERROR(VLOOKUP(K197,'prika 24h list'!A:B,2,FALSE),0)</f>
        <v>0</v>
      </c>
    </row>
    <row r="198" spans="1:48" ht="172.8" x14ac:dyDescent="0.3">
      <c r="A198" s="1" t="s">
        <v>198</v>
      </c>
      <c r="B198" s="1">
        <v>3116913</v>
      </c>
      <c r="C198" s="16" t="s">
        <v>824</v>
      </c>
      <c r="D198" s="6">
        <f t="shared" si="12"/>
        <v>11</v>
      </c>
      <c r="E198" s="6" t="str">
        <f t="shared" si="13"/>
        <v>__ 12</v>
      </c>
      <c r="F198" s="6">
        <f t="shared" si="14"/>
        <v>3</v>
      </c>
      <c r="G198" s="6">
        <f t="shared" si="15"/>
        <v>5</v>
      </c>
      <c r="H198" s="14">
        <f>IFERROR(parse!H198,"")</f>
        <v>12</v>
      </c>
      <c r="I198" s="6">
        <f>IFERROR(parse!I198,"")</f>
        <v>21</v>
      </c>
      <c r="J198" s="6">
        <f>IFERROR(parse!J198,"")</f>
        <v>206</v>
      </c>
      <c r="K198" s="6" t="str">
        <f>IFERROR(parse!K198,"")</f>
        <v>פריקה וטעינה רציפה לכלי רכב המוגדרים ברשיונם "משא","מסחרי"ו"אחוד" בלבד ימים א' עד ה' מ-08:30 עד-15:00 יום ו' מ-08:30 עד-12:00 ביתר השעות והימים החניה מותרת לכל סוגי כלי הרכב רכב אחר יגרר</v>
      </c>
      <c r="L198" s="6">
        <f>IFERROR(parse!L198,"")</f>
        <v>77</v>
      </c>
      <c r="M198" s="6">
        <f>IFERROR(parse!M198,"")</f>
        <v>90</v>
      </c>
      <c r="N198" s="6" t="str">
        <f>IFERROR(parse!N198,"")</f>
        <v>08:30</v>
      </c>
      <c r="O198" s="6">
        <f>IFERROR(parse!O198,"")</f>
        <v>99</v>
      </c>
      <c r="P198" s="6" t="str">
        <f>IFERROR(parse!P198,"")</f>
        <v>15:00</v>
      </c>
      <c r="Q198" s="6">
        <f>IFERROR(parse!Q198,"")</f>
        <v>108</v>
      </c>
      <c r="R198" s="6" t="str">
        <f>IFERROR(parse!R198,"")</f>
        <v>00 יום ו'</v>
      </c>
      <c r="S198" s="6" t="str">
        <f>IFERROR(parse!S198,"")</f>
        <v/>
      </c>
      <c r="T198" s="6" t="str">
        <f>IFERROR(parse!T198,"")</f>
        <v/>
      </c>
      <c r="U198" s="6" t="str">
        <f>IFERROR(parse!U198,"")</f>
        <v/>
      </c>
      <c r="V198" s="6" t="str">
        <f>IFERROR(parse!V198,"")</f>
        <v/>
      </c>
      <c r="W198" s="6" t="str">
        <f>IFERROR(parse!W198,"")</f>
        <v/>
      </c>
      <c r="X198" s="6" t="str">
        <f>IFERROR(parse!X198,"")</f>
        <v/>
      </c>
      <c r="Y198" s="6" t="str">
        <f>IFERROR(parse!Y198,"")</f>
        <v/>
      </c>
      <c r="Z198" s="6" t="str">
        <f>IFERROR(parse!Z198,"")</f>
        <v/>
      </c>
      <c r="AA198" s="6" t="str">
        <f>IFERROR(parse!AA198,"")</f>
        <v/>
      </c>
      <c r="AB198" s="6">
        <f>IFERROR(parse!AB198,"")</f>
        <v>186</v>
      </c>
      <c r="AC198" s="6" t="str">
        <f>IFERROR(parse!AC198,"")</f>
        <v/>
      </c>
      <c r="AD198" s="6" t="str">
        <f>IFERROR(parse!AD198,"")</f>
        <v/>
      </c>
      <c r="AE198" s="6" t="str">
        <f>IFERROR(parse!AE198,"")</f>
        <v/>
      </c>
      <c r="AF198" s="6" t="str">
        <f>IFERROR(parse!AF198,"")</f>
        <v/>
      </c>
      <c r="AG198" s="6" t="str">
        <f>IFERROR(parse!AG198,"")</f>
        <v/>
      </c>
      <c r="AH198" s="6">
        <f>IFERROR(parse!AH198,"")</f>
        <v>0</v>
      </c>
      <c r="AI198" s="6">
        <f>IFERROR(parse!AI198,"")</f>
        <v>106</v>
      </c>
      <c r="AJ198" s="6" t="str">
        <f>IFERROR(parse!AJ198,"")</f>
        <v>ו' מ-08:30 עד-12:00 ביתר השעות והימים החניה מותרת לכל סוגי כלי הרכב רכב אחר יגרר</v>
      </c>
      <c r="AK198" s="6">
        <f>IFERROR(parse!AK198,"")</f>
        <v>1</v>
      </c>
      <c r="AL198" s="6">
        <f>IFERROR(parse!AL198,"")</f>
        <v>8</v>
      </c>
      <c r="AM198" s="6" t="str">
        <f>IFERROR(parse!AM198,"")</f>
        <v>08:30</v>
      </c>
      <c r="AN198" s="6">
        <f>IFERROR(parse!AN198,"")</f>
        <v>17</v>
      </c>
      <c r="AO198" s="6" t="str">
        <f>IFERROR(parse!AO198,"")</f>
        <v>12:00</v>
      </c>
      <c r="AP198" s="6">
        <f>IFERROR(parse!AP198,"")</f>
        <v>80</v>
      </c>
      <c r="AQ198" s="6" t="str">
        <f>IFERROR(parse!AQ198,"")</f>
        <v>00 ביתר השעות והימים החניה מותרת לכל סוגי כלי הרכב רכב אחר יגרר</v>
      </c>
      <c r="AR198" s="6" t="str">
        <f>IFERROR(parse!AR198,"")</f>
        <v/>
      </c>
      <c r="AS198" s="6" t="str">
        <f>IFERROR(parse!AS198,"")</f>
        <v/>
      </c>
      <c r="AT198" s="6" t="str">
        <f>IFERROR(parse!AT198,"")</f>
        <v/>
      </c>
      <c r="AU198" s="6" t="str">
        <f>IFERROR(parse!AU198,"")</f>
        <v/>
      </c>
      <c r="AV198" s="12">
        <f>IFERROR(VLOOKUP(K198,'prika 24h list'!A:B,2,FALSE),0)</f>
        <v>0</v>
      </c>
    </row>
    <row r="199" spans="1:48" ht="43.2" x14ac:dyDescent="0.3">
      <c r="A199" s="1" t="s">
        <v>199</v>
      </c>
      <c r="B199" s="1">
        <v>3117369</v>
      </c>
      <c r="C199" s="16" t="s">
        <v>825</v>
      </c>
      <c r="D199" s="6">
        <f t="shared" si="12"/>
        <v>11</v>
      </c>
      <c r="E199" s="6" t="str">
        <f t="shared" si="13"/>
        <v>__ 12</v>
      </c>
      <c r="F199" s="6">
        <f t="shared" si="14"/>
        <v>3</v>
      </c>
      <c r="G199" s="6">
        <f t="shared" si="15"/>
        <v>5</v>
      </c>
      <c r="H199" s="14">
        <f>IFERROR(parse!H199,"")</f>
        <v>12</v>
      </c>
      <c r="I199" s="6">
        <f>IFERROR(parse!I199,"")</f>
        <v>123</v>
      </c>
      <c r="J199" s="6">
        <f>IFERROR(parse!J199,"")</f>
        <v>140</v>
      </c>
      <c r="K199" s="6" t="str">
        <f>IFERROR(parse!K199,"")</f>
        <v>פריקה וטעינה מותרת</v>
      </c>
      <c r="L199" s="6" t="str">
        <f>IFERROR(parse!L199,"")</f>
        <v/>
      </c>
      <c r="M199" s="6" t="str">
        <f>IFERROR(parse!M199,"")</f>
        <v/>
      </c>
      <c r="N199" s="6" t="str">
        <f>IFERROR(parse!N199,"")</f>
        <v/>
      </c>
      <c r="O199" s="6" t="str">
        <f>IFERROR(parse!O199,"")</f>
        <v/>
      </c>
      <c r="P199" s="6" t="str">
        <f>IFERROR(parse!P199,"")</f>
        <v/>
      </c>
      <c r="Q199" s="6">
        <f>IFERROR(parse!Q199,"")</f>
        <v>18</v>
      </c>
      <c r="R199" s="6" t="str">
        <f>IFERROR(parse!R199,"")</f>
        <v/>
      </c>
      <c r="S199" s="6" t="str">
        <f>IFERROR(parse!S199,"")</f>
        <v/>
      </c>
      <c r="T199" s="6" t="str">
        <f>IFERROR(parse!T199,"")</f>
        <v/>
      </c>
      <c r="U199" s="6" t="str">
        <f>IFERROR(parse!U199,"")</f>
        <v/>
      </c>
      <c r="V199" s="6" t="str">
        <f>IFERROR(parse!V199,"")</f>
        <v/>
      </c>
      <c r="W199" s="6" t="str">
        <f>IFERROR(parse!W199,"")</f>
        <v/>
      </c>
      <c r="X199" s="6" t="str">
        <f>IFERROR(parse!X199,"")</f>
        <v/>
      </c>
      <c r="Y199" s="6" t="str">
        <f>IFERROR(parse!Y199,"")</f>
        <v/>
      </c>
      <c r="Z199" s="6" t="str">
        <f>IFERROR(parse!Z199,"")</f>
        <v/>
      </c>
      <c r="AA199" s="6" t="str">
        <f>IFERROR(parse!AA199,"")</f>
        <v/>
      </c>
      <c r="AB199" s="6">
        <f>IFERROR(parse!AB199,"")</f>
        <v>18</v>
      </c>
      <c r="AC199" s="6" t="str">
        <f>IFERROR(parse!AC199,"")</f>
        <v/>
      </c>
      <c r="AD199" s="6" t="str">
        <f>IFERROR(parse!AD199,"")</f>
        <v/>
      </c>
      <c r="AE199" s="6" t="str">
        <f>IFERROR(parse!AE199,"")</f>
        <v/>
      </c>
      <c r="AF199" s="6" t="str">
        <f>IFERROR(parse!AF199,"")</f>
        <v/>
      </c>
      <c r="AG199" s="6" t="str">
        <f>IFERROR(parse!AG199,"")</f>
        <v/>
      </c>
      <c r="AH199" s="6">
        <f>IFERROR(parse!AH199,"")</f>
        <v>0</v>
      </c>
      <c r="AI199" s="6">
        <f>IFERROR(parse!AI199,"")</f>
        <v>16</v>
      </c>
      <c r="AJ199" s="6" t="str">
        <f>IFERROR(parse!AJ199,"")</f>
        <v>רת</v>
      </c>
      <c r="AK199" s="6" t="str">
        <f>IFERROR(parse!AK199,"")</f>
        <v/>
      </c>
      <c r="AL199" s="6" t="str">
        <f>IFERROR(parse!AL199,"")</f>
        <v/>
      </c>
      <c r="AM199" s="6" t="str">
        <f>IFERROR(parse!AM199,"")</f>
        <v/>
      </c>
      <c r="AN199" s="6" t="str">
        <f>IFERROR(parse!AN199,"")</f>
        <v/>
      </c>
      <c r="AO199" s="6" t="str">
        <f>IFERROR(parse!AO199,"")</f>
        <v/>
      </c>
      <c r="AP199" s="6">
        <f>IFERROR(parse!AP199,"")</f>
        <v>2</v>
      </c>
      <c r="AQ199" s="6" t="str">
        <f>IFERROR(parse!AQ199,"")</f>
        <v/>
      </c>
      <c r="AR199" s="6" t="str">
        <f>IFERROR(parse!AR199,"")</f>
        <v/>
      </c>
      <c r="AS199" s="6" t="str">
        <f>IFERROR(parse!AS199,"")</f>
        <v/>
      </c>
      <c r="AT199" s="6" t="str">
        <f>IFERROR(parse!AT199,"")</f>
        <v/>
      </c>
      <c r="AU199" s="6" t="str">
        <f>IFERROR(parse!AU199,"")</f>
        <v/>
      </c>
      <c r="AV199" s="12">
        <f>IFERROR(VLOOKUP(K199,'prika 24h list'!A:B,2,FALSE),0)</f>
        <v>24</v>
      </c>
    </row>
    <row r="200" spans="1:48" ht="273.60000000000002" x14ac:dyDescent="0.3">
      <c r="A200" s="1" t="s">
        <v>200</v>
      </c>
      <c r="B200" s="1">
        <v>3118582</v>
      </c>
      <c r="C200" s="16" t="s">
        <v>826</v>
      </c>
      <c r="D200" s="6">
        <f t="shared" si="12"/>
        <v>17</v>
      </c>
      <c r="E200" s="6" t="str">
        <f t="shared" si="13"/>
        <v>קף 12</v>
      </c>
      <c r="F200" s="6">
        <f t="shared" si="14"/>
        <v>3</v>
      </c>
      <c r="G200" s="6">
        <f t="shared" si="15"/>
        <v>5</v>
      </c>
      <c r="H200" s="14">
        <f>IFERROR(parse!H200,"")</f>
        <v>12</v>
      </c>
      <c r="I200" s="6">
        <f>IFERROR(parse!I200,"")</f>
        <v>21</v>
      </c>
      <c r="J200" s="6">
        <f>IFERROR(parse!J200,"")</f>
        <v>297</v>
      </c>
      <c r="K200" s="6" t="str">
        <f>IFERROR(parse!K200,"")</f>
        <v>פריקה וטעינה רציפה מותרת לכלי רכב המוגדרים ברשיונם "משא", "מסחרי", ו"אחוד" בלבד בימי א' עד ו' מ 07:30 עד 09:30 ------------------------------------------------ רכב חונה בניגוד לחוק יגרר ----------------------------------------------- ביתר הימים והשעות החניה מותרת לכל סוגי הרכב</v>
      </c>
      <c r="L200" s="6" t="str">
        <f>IFERROR(parse!L200,"")</f>
        <v/>
      </c>
      <c r="M200" s="6" t="str">
        <f>IFERROR(parse!M200,"")</f>
        <v/>
      </c>
      <c r="N200" s="6" t="str">
        <f>IFERROR(parse!N200,"")</f>
        <v/>
      </c>
      <c r="O200" s="6" t="str">
        <f>IFERROR(parse!O200,"")</f>
        <v/>
      </c>
      <c r="P200" s="6" t="str">
        <f>IFERROR(parse!P200,"")</f>
        <v/>
      </c>
      <c r="Q200" s="6">
        <f>IFERROR(parse!Q200,"")</f>
        <v>277</v>
      </c>
      <c r="R200" s="6" t="str">
        <f>IFERROR(parse!R200,"")</f>
        <v/>
      </c>
      <c r="S200" s="6" t="str">
        <f>IFERROR(parse!S200,"")</f>
        <v/>
      </c>
      <c r="T200" s="6" t="str">
        <f>IFERROR(parse!T200,"")</f>
        <v/>
      </c>
      <c r="U200" s="6" t="str">
        <f>IFERROR(parse!U200,"")</f>
        <v/>
      </c>
      <c r="V200" s="6" t="str">
        <f>IFERROR(parse!V200,"")</f>
        <v/>
      </c>
      <c r="W200" s="6">
        <f>IFERROR(parse!W200,"")</f>
        <v>86</v>
      </c>
      <c r="X200" s="6">
        <f>IFERROR(parse!X200,"")</f>
        <v>99</v>
      </c>
      <c r="Y200" s="6" t="str">
        <f>IFERROR(parse!Y200,"")</f>
        <v>07:30</v>
      </c>
      <c r="Z200" s="6">
        <f>IFERROR(parse!Z200,"")</f>
        <v>108</v>
      </c>
      <c r="AA200" s="6" t="str">
        <f>IFERROR(parse!AA200,"")</f>
        <v>09:30</v>
      </c>
      <c r="AB200" s="6">
        <f>IFERROR(parse!AB200,"")</f>
        <v>277</v>
      </c>
      <c r="AC200" s="6" t="str">
        <f>IFERROR(parse!AC200,"")</f>
        <v>30 ------------------------------------------------ רכב חונה בניגוד לחוק יגרר ----------------------------------------------- ביתר הימים והשעות החניה מותרת לכל סוגי הרכב</v>
      </c>
      <c r="AD200" s="6" t="str">
        <f>IFERROR(parse!AD200,"")</f>
        <v/>
      </c>
      <c r="AE200" s="6" t="str">
        <f>IFERROR(parse!AE200,"")</f>
        <v/>
      </c>
      <c r="AF200" s="6" t="str">
        <f>IFERROR(parse!AF200,"")</f>
        <v/>
      </c>
      <c r="AG200" s="6" t="str">
        <f>IFERROR(parse!AG200,"")</f>
        <v/>
      </c>
      <c r="AH200" s="6">
        <f>IFERROR(parse!AH200,"")</f>
        <v>0</v>
      </c>
      <c r="AI200" s="6">
        <f>IFERROR(parse!AI200,"")</f>
        <v>275</v>
      </c>
      <c r="AJ200" s="6" t="str">
        <f>IFERROR(parse!AJ200,"")</f>
        <v>כב</v>
      </c>
      <c r="AK200" s="6" t="str">
        <f>IFERROR(parse!AK200,"")</f>
        <v/>
      </c>
      <c r="AL200" s="6" t="str">
        <f>IFERROR(parse!AL200,"")</f>
        <v/>
      </c>
      <c r="AM200" s="6" t="str">
        <f>IFERROR(parse!AM200,"")</f>
        <v/>
      </c>
      <c r="AN200" s="6" t="str">
        <f>IFERROR(parse!AN200,"")</f>
        <v/>
      </c>
      <c r="AO200" s="6" t="str">
        <f>IFERROR(parse!AO200,"")</f>
        <v/>
      </c>
      <c r="AP200" s="6">
        <f>IFERROR(parse!AP200,"")</f>
        <v>2</v>
      </c>
      <c r="AQ200" s="6" t="str">
        <f>IFERROR(parse!AQ200,"")</f>
        <v/>
      </c>
      <c r="AR200" s="6" t="str">
        <f>IFERROR(parse!AR200,"")</f>
        <v/>
      </c>
      <c r="AS200" s="6" t="str">
        <f>IFERROR(parse!AS200,"")</f>
        <v/>
      </c>
      <c r="AT200" s="6" t="str">
        <f>IFERROR(parse!AT200,"")</f>
        <v/>
      </c>
      <c r="AU200" s="6" t="str">
        <f>IFERROR(parse!AU200,"")</f>
        <v/>
      </c>
      <c r="AV200" s="12">
        <f>IFERROR(VLOOKUP(K200,'prika 24h list'!A:B,2,FALSE),0)</f>
        <v>0</v>
      </c>
    </row>
    <row r="201" spans="1:48" ht="172.8" x14ac:dyDescent="0.3">
      <c r="A201" s="1" t="s">
        <v>201</v>
      </c>
      <c r="B201" s="1">
        <v>3118950</v>
      </c>
      <c r="C201" s="16" t="s">
        <v>827</v>
      </c>
      <c r="D201" s="6" t="e">
        <f t="shared" si="12"/>
        <v>#VALUE!</v>
      </c>
      <c r="E201" s="6" t="e">
        <f t="shared" si="13"/>
        <v>#VALUE!</v>
      </c>
      <c r="F201" s="6" t="e">
        <f t="shared" si="14"/>
        <v>#VALUE!</v>
      </c>
      <c r="G201" s="6" t="e">
        <f t="shared" si="15"/>
        <v>#VALUE!</v>
      </c>
      <c r="H201" s="14" t="str">
        <f>IFERROR(parse!H201,"")</f>
        <v/>
      </c>
      <c r="I201" s="6">
        <f>IFERROR(parse!I201,"")</f>
        <v>8</v>
      </c>
      <c r="J201" s="6">
        <f>IFERROR(parse!J201,"")</f>
        <v>207</v>
      </c>
      <c r="K201" s="6" t="str">
        <f>IFERROR(parse!K201,"")</f>
        <v>פריקה וטעינה רציפה מותרת לכלי רכב המוגדרים ברשיונם "משא", "מסחרי", ו"אחוד" בלבד בימים א' עד ה' מ 09:00 עד 15:00 ו' וערב חג מ 09:00 עד 14:00 ביתר הימים והשעות החניה מותרת לכל סוגי כלי הרכב רכב אחר יגרר</v>
      </c>
      <c r="L201" s="6">
        <f>IFERROR(parse!L201,"")</f>
        <v>87</v>
      </c>
      <c r="M201" s="6">
        <f>IFERROR(parse!M201,"")</f>
        <v>100</v>
      </c>
      <c r="N201" s="6" t="str">
        <f>IFERROR(parse!N201,"")</f>
        <v>09:00</v>
      </c>
      <c r="O201" s="6">
        <f>IFERROR(parse!O201,"")</f>
        <v>109</v>
      </c>
      <c r="P201" s="6" t="str">
        <f>IFERROR(parse!P201,"")</f>
        <v>15:00</v>
      </c>
      <c r="Q201" s="6">
        <f>IFERROR(parse!Q201,"")</f>
        <v>114</v>
      </c>
      <c r="R201" s="6" t="str">
        <f>IFERROR(parse!R201,"")</f>
        <v>00 ו'</v>
      </c>
      <c r="S201" s="6" t="str">
        <f>IFERROR(parse!S201,"")</f>
        <v/>
      </c>
      <c r="T201" s="6" t="str">
        <f>IFERROR(parse!T201,"")</f>
        <v/>
      </c>
      <c r="U201" s="6" t="str">
        <f>IFERROR(parse!U201,"")</f>
        <v/>
      </c>
      <c r="V201" s="6" t="str">
        <f>IFERROR(parse!V201,"")</f>
        <v/>
      </c>
      <c r="W201" s="6" t="str">
        <f>IFERROR(parse!W201,"")</f>
        <v/>
      </c>
      <c r="X201" s="6" t="str">
        <f>IFERROR(parse!X201,"")</f>
        <v/>
      </c>
      <c r="Y201" s="6" t="str">
        <f>IFERROR(parse!Y201,"")</f>
        <v/>
      </c>
      <c r="Z201" s="6" t="str">
        <f>IFERROR(parse!Z201,"")</f>
        <v/>
      </c>
      <c r="AA201" s="6" t="str">
        <f>IFERROR(parse!AA201,"")</f>
        <v/>
      </c>
      <c r="AB201" s="6">
        <f>IFERROR(parse!AB201,"")</f>
        <v>200</v>
      </c>
      <c r="AC201" s="6" t="str">
        <f>IFERROR(parse!AC201,"")</f>
        <v/>
      </c>
      <c r="AD201" s="6" t="str">
        <f>IFERROR(parse!AD201,"")</f>
        <v/>
      </c>
      <c r="AE201" s="6" t="str">
        <f>IFERROR(parse!AE201,"")</f>
        <v/>
      </c>
      <c r="AF201" s="6" t="str">
        <f>IFERROR(parse!AF201,"")</f>
        <v/>
      </c>
      <c r="AG201" s="6" t="str">
        <f>IFERROR(parse!AG201,"")</f>
        <v/>
      </c>
      <c r="AH201" s="6">
        <f>IFERROR(parse!AH201,"")</f>
        <v>0</v>
      </c>
      <c r="AI201" s="6">
        <f>IFERROR(parse!AI201,"")</f>
        <v>112</v>
      </c>
      <c r="AJ201" s="6" t="str">
        <f>IFERROR(parse!AJ201,"")</f>
        <v>ו' וערב חג מ 09:00 עד 14:00 ביתר הימים והשעות החניה מותרת לכל סוגי כלי הרכב רכב אחר יגרר</v>
      </c>
      <c r="AK201" s="6">
        <f>IFERROR(parse!AK201,"")</f>
        <v>1</v>
      </c>
      <c r="AL201" s="6">
        <f>IFERROR(parse!AL201,"")</f>
        <v>16</v>
      </c>
      <c r="AM201" s="6" t="str">
        <f>IFERROR(parse!AM201,"")</f>
        <v>09:00</v>
      </c>
      <c r="AN201" s="6">
        <f>IFERROR(parse!AN201,"")</f>
        <v>25</v>
      </c>
      <c r="AO201" s="6" t="str">
        <f>IFERROR(parse!AO201,"")</f>
        <v>14:00</v>
      </c>
      <c r="AP201" s="6">
        <f>IFERROR(parse!AP201,"")</f>
        <v>88</v>
      </c>
      <c r="AQ201" s="6" t="str">
        <f>IFERROR(parse!AQ201,"")</f>
        <v>00 ביתר הימים והשעות החניה מותרת לכל סוגי כלי הרכב רכב אחר יגרר</v>
      </c>
      <c r="AR201" s="6" t="str">
        <f>IFERROR(parse!AR201,"")</f>
        <v/>
      </c>
      <c r="AS201" s="6" t="str">
        <f>IFERROR(parse!AS201,"")</f>
        <v/>
      </c>
      <c r="AT201" s="6" t="str">
        <f>IFERROR(parse!AT201,"")</f>
        <v/>
      </c>
      <c r="AU201" s="6" t="str">
        <f>IFERROR(parse!AU201,"")</f>
        <v/>
      </c>
      <c r="AV201" s="12">
        <f>IFERROR(VLOOKUP(K201,'prika 24h list'!A:B,2,FALSE),0)</f>
        <v>0</v>
      </c>
    </row>
    <row r="202" spans="1:48" ht="230.4" x14ac:dyDescent="0.3">
      <c r="A202" s="1" t="s">
        <v>202</v>
      </c>
      <c r="B202" s="1">
        <v>3119018</v>
      </c>
      <c r="C202" s="16" t="s">
        <v>828</v>
      </c>
      <c r="D202" s="6">
        <f t="shared" si="12"/>
        <v>17</v>
      </c>
      <c r="E202" s="6" t="str">
        <f t="shared" si="13"/>
        <v>קף 12</v>
      </c>
      <c r="F202" s="6">
        <f t="shared" si="14"/>
        <v>3</v>
      </c>
      <c r="G202" s="6">
        <f t="shared" si="15"/>
        <v>5</v>
      </c>
      <c r="H202" s="14">
        <f>IFERROR(parse!H202,"")</f>
        <v>12</v>
      </c>
      <c r="I202" s="6">
        <f>IFERROR(parse!I202,"")</f>
        <v>21</v>
      </c>
      <c r="J202" s="6">
        <f>IFERROR(parse!J202,"")</f>
        <v>253</v>
      </c>
      <c r="K202" s="6" t="str">
        <f>IFERROR(parse!K202,"")</f>
        <v>פריקה וטעינה רציפה מותרת לכלי רכב המוגדרים ברשיונם "משא", "מסחרי", ו"אחוד" בלבד בימים א' עד ה' מ 07:00 עד 17:00 בימי ו' וערבי חג מ 07:00 עד 13:00 ביתר הימים והשעות החנית במקום החניה הראשון הצמוד לתמרור זה מיועד לרכב הנושא תג נכה בלבד</v>
      </c>
      <c r="L202" s="6">
        <f>IFERROR(parse!L202,"")</f>
        <v>87</v>
      </c>
      <c r="M202" s="6">
        <f>IFERROR(parse!M202,"")</f>
        <v>100</v>
      </c>
      <c r="N202" s="6" t="str">
        <f>IFERROR(parse!N202,"")</f>
        <v>07:00</v>
      </c>
      <c r="O202" s="6">
        <f>IFERROR(parse!O202,"")</f>
        <v>109</v>
      </c>
      <c r="P202" s="6" t="str">
        <f>IFERROR(parse!P202,"")</f>
        <v>17:00</v>
      </c>
      <c r="Q202" s="6">
        <f>IFERROR(parse!Q202,"")</f>
        <v>119</v>
      </c>
      <c r="R202" s="6" t="str">
        <f>IFERROR(parse!R202,"")</f>
        <v>00 בימי ו'</v>
      </c>
      <c r="S202" s="6" t="str">
        <f>IFERROR(parse!S202,"")</f>
        <v/>
      </c>
      <c r="T202" s="6" t="str">
        <f>IFERROR(parse!T202,"")</f>
        <v/>
      </c>
      <c r="U202" s="6" t="str">
        <f>IFERROR(parse!U202,"")</f>
        <v/>
      </c>
      <c r="V202" s="6" t="str">
        <f>IFERROR(parse!V202,"")</f>
        <v/>
      </c>
      <c r="W202" s="6" t="str">
        <f>IFERROR(parse!W202,"")</f>
        <v/>
      </c>
      <c r="X202" s="6" t="str">
        <f>IFERROR(parse!X202,"")</f>
        <v/>
      </c>
      <c r="Y202" s="6" t="str">
        <f>IFERROR(parse!Y202,"")</f>
        <v/>
      </c>
      <c r="Z202" s="6" t="str">
        <f>IFERROR(parse!Z202,"")</f>
        <v/>
      </c>
      <c r="AA202" s="6" t="str">
        <f>IFERROR(parse!AA202,"")</f>
        <v/>
      </c>
      <c r="AB202" s="6">
        <f>IFERROR(parse!AB202,"")</f>
        <v>233</v>
      </c>
      <c r="AC202" s="6" t="str">
        <f>IFERROR(parse!AC202,"")</f>
        <v/>
      </c>
      <c r="AD202" s="6" t="str">
        <f>IFERROR(parse!AD202,"")</f>
        <v/>
      </c>
      <c r="AE202" s="6" t="str">
        <f>IFERROR(parse!AE202,"")</f>
        <v/>
      </c>
      <c r="AF202" s="6" t="str">
        <f>IFERROR(parse!AF202,"")</f>
        <v/>
      </c>
      <c r="AG202" s="6" t="str">
        <f>IFERROR(parse!AG202,"")</f>
        <v/>
      </c>
      <c r="AH202" s="6">
        <f>IFERROR(parse!AH202,"")</f>
        <v>0</v>
      </c>
      <c r="AI202" s="6">
        <f>IFERROR(parse!AI202,"")</f>
        <v>117</v>
      </c>
      <c r="AJ202" s="6" t="str">
        <f>IFERROR(parse!AJ202,"")</f>
        <v>ו' וערבי חג מ 07:00 עד 13:00 ביתר הימים והשעות החנית במקום החניה הראשון הצמוד לתמרור זה מיועד לרכב הנושא תג נכה בלבד</v>
      </c>
      <c r="AK202" s="6">
        <f>IFERROR(parse!AK202,"")</f>
        <v>1</v>
      </c>
      <c r="AL202" s="6">
        <f>IFERROR(parse!AL202,"")</f>
        <v>17</v>
      </c>
      <c r="AM202" s="6" t="str">
        <f>IFERROR(parse!AM202,"")</f>
        <v>07:00</v>
      </c>
      <c r="AN202" s="6">
        <f>IFERROR(parse!AN202,"")</f>
        <v>26</v>
      </c>
      <c r="AO202" s="6" t="str">
        <f>IFERROR(parse!AO202,"")</f>
        <v>13:00</v>
      </c>
      <c r="AP202" s="6">
        <f>IFERROR(parse!AP202,"")</f>
        <v>116</v>
      </c>
      <c r="AQ202" s="6" t="str">
        <f>IFERROR(parse!AQ202,"")</f>
        <v>00 ביתר הימים והשעות החנית במקום החניה הראשון הצמוד לתמרור זה מיועד לרכב הנושא תג נכה בלבד</v>
      </c>
      <c r="AR202" s="6" t="str">
        <f>IFERROR(parse!AR202,"")</f>
        <v/>
      </c>
      <c r="AS202" s="6" t="str">
        <f>IFERROR(parse!AS202,"")</f>
        <v/>
      </c>
      <c r="AT202" s="6" t="str">
        <f>IFERROR(parse!AT202,"")</f>
        <v/>
      </c>
      <c r="AU202" s="6" t="str">
        <f>IFERROR(parse!AU202,"")</f>
        <v/>
      </c>
      <c r="AV202" s="12">
        <f>IFERROR(VLOOKUP(K202,'prika 24h list'!A:B,2,FALSE),0)</f>
        <v>0</v>
      </c>
    </row>
    <row r="203" spans="1:48" ht="100.8" x14ac:dyDescent="0.3">
      <c r="A203" s="1" t="s">
        <v>203</v>
      </c>
      <c r="B203" s="1">
        <v>3119153</v>
      </c>
      <c r="C203" s="16" t="s">
        <v>829</v>
      </c>
      <c r="D203" s="6">
        <f t="shared" si="12"/>
        <v>35</v>
      </c>
      <c r="E203" s="6" t="str">
        <f t="shared" si="13"/>
        <v>פה 12</v>
      </c>
      <c r="F203" s="6">
        <f t="shared" si="14"/>
        <v>3</v>
      </c>
      <c r="G203" s="6">
        <f t="shared" si="15"/>
        <v>5</v>
      </c>
      <c r="H203" s="14">
        <f>IFERROR(parse!H203,"")</f>
        <v>12</v>
      </c>
      <c r="I203" s="6">
        <f>IFERROR(parse!I203,"")</f>
        <v>13</v>
      </c>
      <c r="J203" s="6">
        <f>IFERROR(parse!J203,"")</f>
        <v>175</v>
      </c>
      <c r="K203" s="6" t="str">
        <f>IFERROR(parse!K203,"")</f>
        <v>פריקה וטעינה רציפה 12 מטר לכלי רכב המוגדרים ברישיונם "משא", "מסחרי" ו"אחוד" בלבד בימים א' עד ו' משעה 05:00 עד שעה 11:00 ביתר השעות והימים מותרת החניה לכל סוגי הרכב</v>
      </c>
      <c r="L203" s="6" t="str">
        <f>IFERROR(parse!L203,"")</f>
        <v/>
      </c>
      <c r="M203" s="6" t="str">
        <f>IFERROR(parse!M203,"")</f>
        <v/>
      </c>
      <c r="N203" s="6" t="str">
        <f>IFERROR(parse!N203,"")</f>
        <v/>
      </c>
      <c r="O203" s="6" t="str">
        <f>IFERROR(parse!O203,"")</f>
        <v/>
      </c>
      <c r="P203" s="6" t="str">
        <f>IFERROR(parse!P203,"")</f>
        <v/>
      </c>
      <c r="Q203" s="6">
        <f>IFERROR(parse!Q203,"")</f>
        <v>163</v>
      </c>
      <c r="R203" s="6" t="str">
        <f>IFERROR(parse!R203,"")</f>
        <v/>
      </c>
      <c r="S203" s="6" t="str">
        <f>IFERROR(parse!S203,"")</f>
        <v/>
      </c>
      <c r="T203" s="6" t="str">
        <f>IFERROR(parse!T203,"")</f>
        <v/>
      </c>
      <c r="U203" s="6" t="str">
        <f>IFERROR(parse!U203,"")</f>
        <v/>
      </c>
      <c r="V203" s="6" t="str">
        <f>IFERROR(parse!V203,"")</f>
        <v/>
      </c>
      <c r="W203" s="6">
        <f>IFERROR(parse!W203,"")</f>
        <v>88</v>
      </c>
      <c r="X203" s="6">
        <f>IFERROR(parse!X203,"")</f>
        <v>104</v>
      </c>
      <c r="Y203" s="6" t="str">
        <f>IFERROR(parse!Y203,"")</f>
        <v>05:00</v>
      </c>
      <c r="Z203" s="6">
        <f>IFERROR(parse!Z203,"")</f>
        <v>117</v>
      </c>
      <c r="AA203" s="6" t="str">
        <f>IFERROR(parse!AA203,"")</f>
        <v>11:00</v>
      </c>
      <c r="AB203" s="6">
        <f>IFERROR(parse!AB203,"")</f>
        <v>163</v>
      </c>
      <c r="AC203" s="6" t="str">
        <f>IFERROR(parse!AC203,"")</f>
        <v>00 ביתר השעות והימים מותרת החניה לכל סוגי הרכב</v>
      </c>
      <c r="AD203" s="6" t="str">
        <f>IFERROR(parse!AD203,"")</f>
        <v/>
      </c>
      <c r="AE203" s="6" t="str">
        <f>IFERROR(parse!AE203,"")</f>
        <v/>
      </c>
      <c r="AF203" s="6" t="str">
        <f>IFERROR(parse!AF203,"")</f>
        <v/>
      </c>
      <c r="AG203" s="6" t="str">
        <f>IFERROR(parse!AG203,"")</f>
        <v/>
      </c>
      <c r="AH203" s="6">
        <f>IFERROR(parse!AH203,"")</f>
        <v>0</v>
      </c>
      <c r="AI203" s="6">
        <f>IFERROR(parse!AI203,"")</f>
        <v>161</v>
      </c>
      <c r="AJ203" s="6" t="str">
        <f>IFERROR(parse!AJ203,"")</f>
        <v>כב</v>
      </c>
      <c r="AK203" s="6" t="str">
        <f>IFERROR(parse!AK203,"")</f>
        <v/>
      </c>
      <c r="AL203" s="6" t="str">
        <f>IFERROR(parse!AL203,"")</f>
        <v/>
      </c>
      <c r="AM203" s="6" t="str">
        <f>IFERROR(parse!AM203,"")</f>
        <v/>
      </c>
      <c r="AN203" s="6" t="str">
        <f>IFERROR(parse!AN203,"")</f>
        <v/>
      </c>
      <c r="AO203" s="6" t="str">
        <f>IFERROR(parse!AO203,"")</f>
        <v/>
      </c>
      <c r="AP203" s="6">
        <f>IFERROR(parse!AP203,"")</f>
        <v>2</v>
      </c>
      <c r="AQ203" s="6" t="str">
        <f>IFERROR(parse!AQ203,"")</f>
        <v/>
      </c>
      <c r="AR203" s="6" t="str">
        <f>IFERROR(parse!AR203,"")</f>
        <v/>
      </c>
      <c r="AS203" s="6" t="str">
        <f>IFERROR(parse!AS203,"")</f>
        <v/>
      </c>
      <c r="AT203" s="6" t="str">
        <f>IFERROR(parse!AT203,"")</f>
        <v/>
      </c>
      <c r="AU203" s="6" t="str">
        <f>IFERROR(parse!AU203,"")</f>
        <v/>
      </c>
      <c r="AV203" s="12">
        <f>IFERROR(VLOOKUP(K203,'prika 24h list'!A:B,2,FALSE),0)</f>
        <v>0</v>
      </c>
    </row>
    <row r="204" spans="1:48" ht="230.4" x14ac:dyDescent="0.3">
      <c r="A204" s="1" t="s">
        <v>204</v>
      </c>
      <c r="B204" s="1">
        <v>3119283</v>
      </c>
      <c r="C204" s="16" t="s">
        <v>830</v>
      </c>
      <c r="D204" s="6">
        <f t="shared" si="12"/>
        <v>17</v>
      </c>
      <c r="E204" s="6" t="str">
        <f t="shared" si="13"/>
        <v>קף 12</v>
      </c>
      <c r="F204" s="6">
        <f t="shared" si="14"/>
        <v>3</v>
      </c>
      <c r="G204" s="6">
        <f t="shared" si="15"/>
        <v>5</v>
      </c>
      <c r="H204" s="14">
        <f>IFERROR(parse!H204,"")</f>
        <v>12</v>
      </c>
      <c r="I204" s="6">
        <f>IFERROR(parse!I204,"")</f>
        <v>21</v>
      </c>
      <c r="J204" s="6">
        <f>IFERROR(parse!J204,"")</f>
        <v>237</v>
      </c>
      <c r="K204" s="6" t="str">
        <f>IFERROR(parse!K204,"")</f>
        <v>פריקה וטעינה רציפה מותרת לכלי רכב המוגדרים ברישיונים "משא", "מסחרי" ו"אחוד" בלבד בימי א' עד ו' מ-07:30 עד 09:30 ומ-13:00 עד 15:30 ביתר הימים והשעות החניה במקום החניה הראשון הצמוד לתמרור זה מיועד לרכב הנושא תג נכה בלבד</v>
      </c>
      <c r="L204" s="6" t="str">
        <f>IFERROR(parse!L204,"")</f>
        <v/>
      </c>
      <c r="M204" s="6" t="str">
        <f>IFERROR(parse!M204,"")</f>
        <v/>
      </c>
      <c r="N204" s="6" t="str">
        <f>IFERROR(parse!N204,"")</f>
        <v/>
      </c>
      <c r="O204" s="6" t="str">
        <f>IFERROR(parse!O204,"")</f>
        <v/>
      </c>
      <c r="P204" s="6" t="str">
        <f>IFERROR(parse!P204,"")</f>
        <v/>
      </c>
      <c r="Q204" s="6">
        <f>IFERROR(parse!Q204,"")</f>
        <v>217</v>
      </c>
      <c r="R204" s="6" t="str">
        <f>IFERROR(parse!R204,"")</f>
        <v/>
      </c>
      <c r="S204" s="6" t="str">
        <f>IFERROR(parse!S204,"")</f>
        <v/>
      </c>
      <c r="T204" s="6" t="str">
        <f>IFERROR(parse!T204,"")</f>
        <v/>
      </c>
      <c r="U204" s="6" t="str">
        <f>IFERROR(parse!U204,"")</f>
        <v/>
      </c>
      <c r="V204" s="6" t="str">
        <f>IFERROR(parse!V204,"")</f>
        <v/>
      </c>
      <c r="W204" s="6">
        <f>IFERROR(parse!W204,"")</f>
        <v>87</v>
      </c>
      <c r="X204" s="6">
        <f>IFERROR(parse!X204,"")</f>
        <v>100</v>
      </c>
      <c r="Y204" s="6" t="str">
        <f>IFERROR(parse!Y204,"")</f>
        <v>07:30</v>
      </c>
      <c r="Z204" s="6">
        <f>IFERROR(parse!Z204,"")</f>
        <v>109</v>
      </c>
      <c r="AA204" s="6" t="str">
        <f>IFERROR(parse!AA204,"")</f>
        <v>09:30</v>
      </c>
      <c r="AB204" s="6">
        <f>IFERROR(parse!AB204,"")</f>
        <v>217</v>
      </c>
      <c r="AC204" s="6" t="str">
        <f>IFERROR(parse!AC204,"")</f>
        <v>30 ומ-13:00 עד 15:30 ביתר הימים והשעות החניה במקום החניה הראשון הצמוד לתמרור זה מיועד לרכב הנושא תג נכה בלבד</v>
      </c>
      <c r="AD204" s="6">
        <f>IFERROR(parse!AD204,"")</f>
        <v>9</v>
      </c>
      <c r="AE204" s="6" t="str">
        <f>IFERROR(parse!AE204,"")</f>
        <v>13:00</v>
      </c>
      <c r="AF204" s="6">
        <f>IFERROR(parse!AF204,"")</f>
        <v>18</v>
      </c>
      <c r="AG204" s="6" t="str">
        <f>IFERROR(parse!AG204,"")</f>
        <v>15:30</v>
      </c>
      <c r="AH204" s="6">
        <f>IFERROR(parse!AH204,"")</f>
        <v>0</v>
      </c>
      <c r="AI204" s="6">
        <f>IFERROR(parse!AI204,"")</f>
        <v>215</v>
      </c>
      <c r="AJ204" s="6" t="str">
        <f>IFERROR(parse!AJ204,"")</f>
        <v>בד</v>
      </c>
      <c r="AK204" s="6" t="str">
        <f>IFERROR(parse!AK204,"")</f>
        <v/>
      </c>
      <c r="AL204" s="6" t="str">
        <f>IFERROR(parse!AL204,"")</f>
        <v/>
      </c>
      <c r="AM204" s="6" t="str">
        <f>IFERROR(parse!AM204,"")</f>
        <v/>
      </c>
      <c r="AN204" s="6" t="str">
        <f>IFERROR(parse!AN204,"")</f>
        <v/>
      </c>
      <c r="AO204" s="6" t="str">
        <f>IFERROR(parse!AO204,"")</f>
        <v/>
      </c>
      <c r="AP204" s="6">
        <f>IFERROR(parse!AP204,"")</f>
        <v>2</v>
      </c>
      <c r="AQ204" s="6" t="str">
        <f>IFERROR(parse!AQ204,"")</f>
        <v/>
      </c>
      <c r="AR204" s="6" t="str">
        <f>IFERROR(parse!AR204,"")</f>
        <v/>
      </c>
      <c r="AS204" s="6" t="str">
        <f>IFERROR(parse!AS204,"")</f>
        <v/>
      </c>
      <c r="AT204" s="6" t="str">
        <f>IFERROR(parse!AT204,"")</f>
        <v/>
      </c>
      <c r="AU204" s="6" t="str">
        <f>IFERROR(parse!AU204,"")</f>
        <v/>
      </c>
      <c r="AV204" s="12">
        <f>IFERROR(VLOOKUP(K204,'prika 24h list'!A:B,2,FALSE),0)</f>
        <v>0</v>
      </c>
    </row>
    <row r="205" spans="1:48" ht="187.2" x14ac:dyDescent="0.3">
      <c r="A205" s="1" t="s">
        <v>205</v>
      </c>
      <c r="B205" s="1">
        <v>3119594</v>
      </c>
      <c r="C205" s="16" t="s">
        <v>831</v>
      </c>
      <c r="D205" s="6">
        <f t="shared" si="12"/>
        <v>17</v>
      </c>
      <c r="E205" s="6" t="str">
        <f t="shared" si="13"/>
        <v>קף 12</v>
      </c>
      <c r="F205" s="6">
        <f t="shared" si="14"/>
        <v>3</v>
      </c>
      <c r="G205" s="6">
        <f t="shared" si="15"/>
        <v>5</v>
      </c>
      <c r="H205" s="14">
        <f>IFERROR(parse!H205,"")</f>
        <v>12</v>
      </c>
      <c r="I205" s="6">
        <f>IFERROR(parse!I205,"")</f>
        <v>21</v>
      </c>
      <c r="J205" s="6">
        <f>IFERROR(parse!J205,"")</f>
        <v>221</v>
      </c>
      <c r="K205" s="6" t="str">
        <f>IFERROR(parse!K205,"")</f>
        <v>פריקה וטעינה רציפה מותרת לכלי רכב המוגדרים ברשיונם "משא", "מסחרי", ו"אחוד" בלבד בימים א' עד ה' מ 07:00 עד 17:00 ביתר הימים והשעות ה החניה במקום החניה הראשון הצמוד לתמרור זה מיועד לרכב הנושא תג נכה בלבד</v>
      </c>
      <c r="L205" s="6">
        <f>IFERROR(parse!L205,"")</f>
        <v>87</v>
      </c>
      <c r="M205" s="6">
        <f>IFERROR(parse!M205,"")</f>
        <v>100</v>
      </c>
      <c r="N205" s="6" t="str">
        <f>IFERROR(parse!N205,"")</f>
        <v>07:00</v>
      </c>
      <c r="O205" s="6">
        <f>IFERROR(parse!O205,"")</f>
        <v>109</v>
      </c>
      <c r="P205" s="6" t="str">
        <f>IFERROR(parse!P205,"")</f>
        <v>17:00</v>
      </c>
      <c r="Q205" s="6">
        <f>IFERROR(parse!Q205,"")</f>
        <v>201</v>
      </c>
      <c r="R205" s="6" t="str">
        <f>IFERROR(parse!R205,"")</f>
        <v>00 ביתר הימים והשעות ה החניה במקום החניה הראשון הצמוד לתמרור זה מיועד לרכב הנושא תג נכה בלבד</v>
      </c>
      <c r="S205" s="6" t="str">
        <f>IFERROR(parse!S205,"")</f>
        <v/>
      </c>
      <c r="T205" s="6" t="str">
        <f>IFERROR(parse!T205,"")</f>
        <v/>
      </c>
      <c r="U205" s="6" t="str">
        <f>IFERROR(parse!U205,"")</f>
        <v/>
      </c>
      <c r="V205" s="6" t="str">
        <f>IFERROR(parse!V205,"")</f>
        <v/>
      </c>
      <c r="W205" s="6" t="str">
        <f>IFERROR(parse!W205,"")</f>
        <v/>
      </c>
      <c r="X205" s="6" t="str">
        <f>IFERROR(parse!X205,"")</f>
        <v/>
      </c>
      <c r="Y205" s="6" t="str">
        <f>IFERROR(parse!Y205,"")</f>
        <v/>
      </c>
      <c r="Z205" s="6" t="str">
        <f>IFERROR(parse!Z205,"")</f>
        <v/>
      </c>
      <c r="AA205" s="6" t="str">
        <f>IFERROR(parse!AA205,"")</f>
        <v/>
      </c>
      <c r="AB205" s="6">
        <f>IFERROR(parse!AB205,"")</f>
        <v>201</v>
      </c>
      <c r="AC205" s="6" t="str">
        <f>IFERROR(parse!AC205,"")</f>
        <v/>
      </c>
      <c r="AD205" s="6" t="str">
        <f>IFERROR(parse!AD205,"")</f>
        <v/>
      </c>
      <c r="AE205" s="6" t="str">
        <f>IFERROR(parse!AE205,"")</f>
        <v/>
      </c>
      <c r="AF205" s="6" t="str">
        <f>IFERROR(parse!AF205,"")</f>
        <v/>
      </c>
      <c r="AG205" s="6" t="str">
        <f>IFERROR(parse!AG205,"")</f>
        <v/>
      </c>
      <c r="AH205" s="6">
        <f>IFERROR(parse!AH205,"")</f>
        <v>0</v>
      </c>
      <c r="AI205" s="6">
        <f>IFERROR(parse!AI205,"")</f>
        <v>199</v>
      </c>
      <c r="AJ205" s="6" t="str">
        <f>IFERROR(parse!AJ205,"")</f>
        <v>בד</v>
      </c>
      <c r="AK205" s="6" t="str">
        <f>IFERROR(parse!AK205,"")</f>
        <v/>
      </c>
      <c r="AL205" s="6" t="str">
        <f>IFERROR(parse!AL205,"")</f>
        <v/>
      </c>
      <c r="AM205" s="6" t="str">
        <f>IFERROR(parse!AM205,"")</f>
        <v/>
      </c>
      <c r="AN205" s="6" t="str">
        <f>IFERROR(parse!AN205,"")</f>
        <v/>
      </c>
      <c r="AO205" s="6" t="str">
        <f>IFERROR(parse!AO205,"")</f>
        <v/>
      </c>
      <c r="AP205" s="6">
        <f>IFERROR(parse!AP205,"")</f>
        <v>2</v>
      </c>
      <c r="AQ205" s="6" t="str">
        <f>IFERROR(parse!AQ205,"")</f>
        <v/>
      </c>
      <c r="AR205" s="6" t="str">
        <f>IFERROR(parse!AR205,"")</f>
        <v/>
      </c>
      <c r="AS205" s="6" t="str">
        <f>IFERROR(parse!AS205,"")</f>
        <v/>
      </c>
      <c r="AT205" s="6" t="str">
        <f>IFERROR(parse!AT205,"")</f>
        <v/>
      </c>
      <c r="AU205" s="6" t="str">
        <f>IFERROR(parse!AU205,"")</f>
        <v/>
      </c>
      <c r="AV205" s="12">
        <f>IFERROR(VLOOKUP(K205,'prika 24h list'!A:B,2,FALSE),0)</f>
        <v>0</v>
      </c>
    </row>
    <row r="206" spans="1:48" ht="86.4" x14ac:dyDescent="0.3">
      <c r="A206" s="1" t="s">
        <v>206</v>
      </c>
      <c r="B206" s="1">
        <v>3119596</v>
      </c>
      <c r="C206" s="16" t="s">
        <v>832</v>
      </c>
      <c r="D206" s="6">
        <f t="shared" si="12"/>
        <v>17</v>
      </c>
      <c r="E206" s="6" t="str">
        <f t="shared" si="13"/>
        <v>קף 12</v>
      </c>
      <c r="F206" s="6">
        <f t="shared" si="14"/>
        <v>3</v>
      </c>
      <c r="G206" s="6">
        <f t="shared" si="15"/>
        <v>5</v>
      </c>
      <c r="H206" s="14">
        <f>IFERROR(parse!H206,"")</f>
        <v>12</v>
      </c>
      <c r="I206" s="6">
        <f>IFERROR(parse!I206,"")</f>
        <v>21</v>
      </c>
      <c r="J206" s="6">
        <f>IFERROR(parse!J206,"")</f>
        <v>252</v>
      </c>
      <c r="K206" s="6" t="str">
        <f>IFERROR(parse!K206,"")</f>
        <v>פריקה וטעינה רציפה מותרת לכלי רכב המוגדרים ברשיונם "משא", "מסחרי", ו"אחוד" בלבד בימים א'עד ה' מ 07:00 עד 17:00 בימי ו' וערבי חג מ 08:00 עד 13:00 ביתר הימים והשעות החניה במקום החניה הראשון הצמוד לתמרור זה מיועד לרכב הנושא תג נכה בלבד</v>
      </c>
      <c r="L206" s="6" t="str">
        <f>IFERROR(parse!L206,"")</f>
        <v/>
      </c>
      <c r="M206" s="6" t="str">
        <f>IFERROR(parse!M206,"")</f>
        <v/>
      </c>
      <c r="N206" s="6" t="str">
        <f>IFERROR(parse!N206,"")</f>
        <v/>
      </c>
      <c r="O206" s="6" t="str">
        <f>IFERROR(parse!O206,"")</f>
        <v/>
      </c>
      <c r="P206" s="6" t="str">
        <f>IFERROR(parse!P206,"")</f>
        <v/>
      </c>
      <c r="Q206" s="6">
        <f>IFERROR(parse!Q206,"")</f>
        <v>232</v>
      </c>
      <c r="R206" s="6" t="str">
        <f>IFERROR(parse!R206,"")</f>
        <v/>
      </c>
      <c r="S206" s="6" t="str">
        <f>IFERROR(parse!S206,"")</f>
        <v/>
      </c>
      <c r="T206" s="6" t="str">
        <f>IFERROR(parse!T206,"")</f>
        <v/>
      </c>
      <c r="U206" s="6" t="str">
        <f>IFERROR(parse!U206,"")</f>
        <v/>
      </c>
      <c r="V206" s="6" t="str">
        <f>IFERROR(parse!V206,"")</f>
        <v/>
      </c>
      <c r="W206" s="6" t="str">
        <f>IFERROR(parse!W206,"")</f>
        <v/>
      </c>
      <c r="X206" s="6" t="str">
        <f>IFERROR(parse!X206,"")</f>
        <v/>
      </c>
      <c r="Y206" s="6" t="str">
        <f>IFERROR(parse!Y206,"")</f>
        <v/>
      </c>
      <c r="Z206" s="6" t="str">
        <f>IFERROR(parse!Z206,"")</f>
        <v/>
      </c>
      <c r="AA206" s="6" t="str">
        <f>IFERROR(parse!AA206,"")</f>
        <v/>
      </c>
      <c r="AB206" s="6">
        <f>IFERROR(parse!AB206,"")</f>
        <v>232</v>
      </c>
      <c r="AC206" s="6" t="str">
        <f>IFERROR(parse!AC206,"")</f>
        <v/>
      </c>
      <c r="AD206" s="6" t="str">
        <f>IFERROR(parse!AD206,"")</f>
        <v/>
      </c>
      <c r="AE206" s="6" t="str">
        <f>IFERROR(parse!AE206,"")</f>
        <v/>
      </c>
      <c r="AF206" s="6" t="str">
        <f>IFERROR(parse!AF206,"")</f>
        <v/>
      </c>
      <c r="AG206" s="6" t="str">
        <f>IFERROR(parse!AG206,"")</f>
        <v/>
      </c>
      <c r="AH206" s="6">
        <f>IFERROR(parse!AH206,"")</f>
        <v>0</v>
      </c>
      <c r="AI206" s="6">
        <f>IFERROR(parse!AI206,"")</f>
        <v>230</v>
      </c>
      <c r="AJ206" s="6" t="str">
        <f>IFERROR(parse!AJ206,"")</f>
        <v>בד</v>
      </c>
      <c r="AK206" s="6" t="str">
        <f>IFERROR(parse!AK206,"")</f>
        <v/>
      </c>
      <c r="AL206" s="6" t="str">
        <f>IFERROR(parse!AL206,"")</f>
        <v/>
      </c>
      <c r="AM206" s="6" t="str">
        <f>IFERROR(parse!AM206,"")</f>
        <v/>
      </c>
      <c r="AN206" s="6" t="str">
        <f>IFERROR(parse!AN206,"")</f>
        <v/>
      </c>
      <c r="AO206" s="6" t="str">
        <f>IFERROR(parse!AO206,"")</f>
        <v/>
      </c>
      <c r="AP206" s="6">
        <f>IFERROR(parse!AP206,"")</f>
        <v>2</v>
      </c>
      <c r="AQ206" s="6" t="str">
        <f>IFERROR(parse!AQ206,"")</f>
        <v/>
      </c>
      <c r="AR206" s="6" t="str">
        <f>IFERROR(parse!AR206,"")</f>
        <v/>
      </c>
      <c r="AS206" s="6" t="str">
        <f>IFERROR(parse!AS206,"")</f>
        <v/>
      </c>
      <c r="AT206" s="6" t="str">
        <f>IFERROR(parse!AT206,"")</f>
        <v/>
      </c>
      <c r="AU206" s="6" t="str">
        <f>IFERROR(parse!AU206,"")</f>
        <v/>
      </c>
      <c r="AV206" s="12">
        <f>IFERROR(VLOOKUP(K206,'prika 24h list'!A:B,2,FALSE),0)</f>
        <v>0</v>
      </c>
    </row>
    <row r="207" spans="1:48" ht="158.4" x14ac:dyDescent="0.3">
      <c r="A207" s="1" t="s">
        <v>207</v>
      </c>
      <c r="B207" s="1">
        <v>3120024</v>
      </c>
      <c r="C207" s="16" t="s">
        <v>833</v>
      </c>
      <c r="D207" s="6">
        <f t="shared" si="12"/>
        <v>17</v>
      </c>
      <c r="E207" s="6" t="str">
        <f t="shared" si="13"/>
        <v>קף 12</v>
      </c>
      <c r="F207" s="6">
        <f t="shared" si="14"/>
        <v>3</v>
      </c>
      <c r="G207" s="6">
        <f t="shared" si="15"/>
        <v>5</v>
      </c>
      <c r="H207" s="14">
        <f>IFERROR(parse!H207,"")</f>
        <v>12</v>
      </c>
      <c r="I207" s="6">
        <f>IFERROR(parse!I207,"")</f>
        <v>21</v>
      </c>
      <c r="J207" s="6">
        <f>IFERROR(parse!J207,"")</f>
        <v>217</v>
      </c>
      <c r="K207" s="6" t="str">
        <f>IFERROR(parse!K207,"")</f>
        <v>פריקה וטעינה רציפה מותרת לכלי רכב המוגדרים ברשיונם "משא", "מסחרי", ו"אחוד" בלבד בימים א' עד ה' מ 08:00 עד 17:00 ו' וערבי חג מ 08:00 עד 13:00 ביתר הימים והשעות החניה מותרת לכל סוגי הרכב רכב אחר יגרר</v>
      </c>
      <c r="L207" s="6">
        <f>IFERROR(parse!L207,"")</f>
        <v>87</v>
      </c>
      <c r="M207" s="6">
        <f>IFERROR(parse!M207,"")</f>
        <v>100</v>
      </c>
      <c r="N207" s="6" t="str">
        <f>IFERROR(parse!N207,"")</f>
        <v>08:00</v>
      </c>
      <c r="O207" s="6">
        <f>IFERROR(parse!O207,"")</f>
        <v>109</v>
      </c>
      <c r="P207" s="6" t="str">
        <f>IFERROR(parse!P207,"")</f>
        <v>17:00</v>
      </c>
      <c r="Q207" s="6">
        <f>IFERROR(parse!Q207,"")</f>
        <v>114</v>
      </c>
      <c r="R207" s="6" t="str">
        <f>IFERROR(parse!R207,"")</f>
        <v>00 ו'</v>
      </c>
      <c r="S207" s="6" t="str">
        <f>IFERROR(parse!S207,"")</f>
        <v/>
      </c>
      <c r="T207" s="6" t="str">
        <f>IFERROR(parse!T207,"")</f>
        <v/>
      </c>
      <c r="U207" s="6" t="str">
        <f>IFERROR(parse!U207,"")</f>
        <v/>
      </c>
      <c r="V207" s="6" t="str">
        <f>IFERROR(parse!V207,"")</f>
        <v/>
      </c>
      <c r="W207" s="6" t="str">
        <f>IFERROR(parse!W207,"")</f>
        <v/>
      </c>
      <c r="X207" s="6" t="str">
        <f>IFERROR(parse!X207,"")</f>
        <v/>
      </c>
      <c r="Y207" s="6" t="str">
        <f>IFERROR(parse!Y207,"")</f>
        <v/>
      </c>
      <c r="Z207" s="6" t="str">
        <f>IFERROR(parse!Z207,"")</f>
        <v/>
      </c>
      <c r="AA207" s="6" t="str">
        <f>IFERROR(parse!AA207,"")</f>
        <v/>
      </c>
      <c r="AB207" s="6">
        <f>IFERROR(parse!AB207,"")</f>
        <v>197</v>
      </c>
      <c r="AC207" s="6" t="str">
        <f>IFERROR(parse!AC207,"")</f>
        <v/>
      </c>
      <c r="AD207" s="6" t="str">
        <f>IFERROR(parse!AD207,"")</f>
        <v/>
      </c>
      <c r="AE207" s="6" t="str">
        <f>IFERROR(parse!AE207,"")</f>
        <v/>
      </c>
      <c r="AF207" s="6" t="str">
        <f>IFERROR(parse!AF207,"")</f>
        <v/>
      </c>
      <c r="AG207" s="6" t="str">
        <f>IFERROR(parse!AG207,"")</f>
        <v/>
      </c>
      <c r="AH207" s="6">
        <f>IFERROR(parse!AH207,"")</f>
        <v>0</v>
      </c>
      <c r="AI207" s="6">
        <f>IFERROR(parse!AI207,"")</f>
        <v>112</v>
      </c>
      <c r="AJ207" s="6" t="str">
        <f>IFERROR(parse!AJ207,"")</f>
        <v>ו' וערבי חג מ 08:00 עד 13:00 ביתר הימים והשעות החניה מותרת לכל סוגי הרכב רכב אחר יגרר</v>
      </c>
      <c r="AK207" s="6">
        <f>IFERROR(parse!AK207,"")</f>
        <v>1</v>
      </c>
      <c r="AL207" s="6">
        <f>IFERROR(parse!AL207,"")</f>
        <v>17</v>
      </c>
      <c r="AM207" s="6" t="str">
        <f>IFERROR(parse!AM207,"")</f>
        <v>08:00</v>
      </c>
      <c r="AN207" s="6">
        <f>IFERROR(parse!AN207,"")</f>
        <v>26</v>
      </c>
      <c r="AO207" s="6" t="str">
        <f>IFERROR(parse!AO207,"")</f>
        <v>13:00</v>
      </c>
      <c r="AP207" s="6">
        <f>IFERROR(parse!AP207,"")</f>
        <v>85</v>
      </c>
      <c r="AQ207" s="6" t="str">
        <f>IFERROR(parse!AQ207,"")</f>
        <v>00 ביתר הימים והשעות החניה מותרת לכל סוגי הרכב רכב אחר יגרר</v>
      </c>
      <c r="AR207" s="6" t="str">
        <f>IFERROR(parse!AR207,"")</f>
        <v/>
      </c>
      <c r="AS207" s="6" t="str">
        <f>IFERROR(parse!AS207,"")</f>
        <v/>
      </c>
      <c r="AT207" s="6" t="str">
        <f>IFERROR(parse!AT207,"")</f>
        <v/>
      </c>
      <c r="AU207" s="6" t="str">
        <f>IFERROR(parse!AU207,"")</f>
        <v/>
      </c>
      <c r="AV207" s="12">
        <f>IFERROR(VLOOKUP(K207,'prika 24h list'!A:B,2,FALSE),0)</f>
        <v>0</v>
      </c>
    </row>
    <row r="208" spans="1:48" ht="158.4" x14ac:dyDescent="0.3">
      <c r="A208" s="1" t="s">
        <v>208</v>
      </c>
      <c r="B208" s="1">
        <v>3120390</v>
      </c>
      <c r="C208" s="16" t="s">
        <v>834</v>
      </c>
      <c r="D208" s="6">
        <f t="shared" si="12"/>
        <v>36</v>
      </c>
      <c r="E208" s="6" t="str">
        <f t="shared" si="13"/>
        <v>פה 23</v>
      </c>
      <c r="F208" s="6">
        <f t="shared" si="14"/>
        <v>3</v>
      </c>
      <c r="G208" s="6">
        <f t="shared" si="15"/>
        <v>5</v>
      </c>
      <c r="H208" s="14">
        <f>IFERROR(parse!H208,"")</f>
        <v>23</v>
      </c>
      <c r="I208" s="6">
        <f>IFERROR(parse!I208,"")</f>
        <v>14</v>
      </c>
      <c r="J208" s="6">
        <f>IFERROR(parse!J208,"")</f>
        <v>194</v>
      </c>
      <c r="K208" s="6" t="str">
        <f>IFERROR(parse!K208,"")</f>
        <v>פריקה וטעינה רציפה 23 מטר לכלי רכב המוגדרים ברישיונם "משא" "מסחרי" ו"אחוד" בלבד בימים א' עד ו' מ 09:00 עד 15:00 רכב חונה בניגוד לחוק יגרר בשאר הימים והשעות החניה מותרת לכל סוגי הרכב</v>
      </c>
      <c r="L208" s="6" t="str">
        <f>IFERROR(parse!L208,"")</f>
        <v/>
      </c>
      <c r="M208" s="6" t="str">
        <f>IFERROR(parse!M208,"")</f>
        <v/>
      </c>
      <c r="N208" s="6" t="str">
        <f>IFERROR(parse!N208,"")</f>
        <v/>
      </c>
      <c r="O208" s="6" t="str">
        <f>IFERROR(parse!O208,"")</f>
        <v/>
      </c>
      <c r="P208" s="6" t="str">
        <f>IFERROR(parse!P208,"")</f>
        <v/>
      </c>
      <c r="Q208" s="6">
        <f>IFERROR(parse!Q208,"")</f>
        <v>181</v>
      </c>
      <c r="R208" s="6" t="str">
        <f>IFERROR(parse!R208,"")</f>
        <v/>
      </c>
      <c r="S208" s="6" t="str">
        <f>IFERROR(parse!S208,"")</f>
        <v/>
      </c>
      <c r="T208" s="6" t="str">
        <f>IFERROR(parse!T208,"")</f>
        <v/>
      </c>
      <c r="U208" s="6" t="str">
        <f>IFERROR(parse!U208,"")</f>
        <v/>
      </c>
      <c r="V208" s="6" t="str">
        <f>IFERROR(parse!V208,"")</f>
        <v/>
      </c>
      <c r="W208" s="6">
        <f>IFERROR(parse!W208,"")</f>
        <v>87</v>
      </c>
      <c r="X208" s="6">
        <f>IFERROR(parse!X208,"")</f>
        <v>100</v>
      </c>
      <c r="Y208" s="6" t="str">
        <f>IFERROR(parse!Y208,"")</f>
        <v>09:00</v>
      </c>
      <c r="Z208" s="6">
        <f>IFERROR(parse!Z208,"")</f>
        <v>109</v>
      </c>
      <c r="AA208" s="6" t="str">
        <f>IFERROR(parse!AA208,"")</f>
        <v>15:00</v>
      </c>
      <c r="AB208" s="6">
        <f>IFERROR(parse!AB208,"")</f>
        <v>181</v>
      </c>
      <c r="AC208" s="6" t="str">
        <f>IFERROR(parse!AC208,"")</f>
        <v>00 רכב חונה בניגוד לחוק יגרר בשאר הימים והשעות החניה מותרת לכל סוגי הרכב</v>
      </c>
      <c r="AD208" s="6" t="str">
        <f>IFERROR(parse!AD208,"")</f>
        <v/>
      </c>
      <c r="AE208" s="6" t="str">
        <f>IFERROR(parse!AE208,"")</f>
        <v/>
      </c>
      <c r="AF208" s="6" t="str">
        <f>IFERROR(parse!AF208,"")</f>
        <v/>
      </c>
      <c r="AG208" s="6" t="str">
        <f>IFERROR(parse!AG208,"")</f>
        <v/>
      </c>
      <c r="AH208" s="6">
        <f>IFERROR(parse!AH208,"")</f>
        <v>0</v>
      </c>
      <c r="AI208" s="6">
        <f>IFERROR(parse!AI208,"")</f>
        <v>179</v>
      </c>
      <c r="AJ208" s="6" t="str">
        <f>IFERROR(parse!AJ208,"")</f>
        <v>כב</v>
      </c>
      <c r="AK208" s="6" t="str">
        <f>IFERROR(parse!AK208,"")</f>
        <v/>
      </c>
      <c r="AL208" s="6" t="str">
        <f>IFERROR(parse!AL208,"")</f>
        <v/>
      </c>
      <c r="AM208" s="6" t="str">
        <f>IFERROR(parse!AM208,"")</f>
        <v/>
      </c>
      <c r="AN208" s="6" t="str">
        <f>IFERROR(parse!AN208,"")</f>
        <v/>
      </c>
      <c r="AO208" s="6" t="str">
        <f>IFERROR(parse!AO208,"")</f>
        <v/>
      </c>
      <c r="AP208" s="6">
        <f>IFERROR(parse!AP208,"")</f>
        <v>2</v>
      </c>
      <c r="AQ208" s="6" t="str">
        <f>IFERROR(parse!AQ208,"")</f>
        <v/>
      </c>
      <c r="AR208" s="6" t="str">
        <f>IFERROR(parse!AR208,"")</f>
        <v/>
      </c>
      <c r="AS208" s="6" t="str">
        <f>IFERROR(parse!AS208,"")</f>
        <v/>
      </c>
      <c r="AT208" s="6" t="str">
        <f>IFERROR(parse!AT208,"")</f>
        <v/>
      </c>
      <c r="AU208" s="6" t="str">
        <f>IFERROR(parse!AU208,"")</f>
        <v/>
      </c>
      <c r="AV208" s="12">
        <f>IFERROR(VLOOKUP(K208,'prika 24h list'!A:B,2,FALSE),0)</f>
        <v>0</v>
      </c>
    </row>
    <row r="209" spans="1:48" ht="230.4" x14ac:dyDescent="0.3">
      <c r="A209" s="1" t="s">
        <v>209</v>
      </c>
      <c r="B209" s="1">
        <v>3120820</v>
      </c>
      <c r="C209" s="16" t="s">
        <v>835</v>
      </c>
      <c r="D209" s="6">
        <f t="shared" si="12"/>
        <v>17</v>
      </c>
      <c r="E209" s="6" t="str">
        <f t="shared" si="13"/>
        <v>קף 12</v>
      </c>
      <c r="F209" s="6">
        <f t="shared" si="14"/>
        <v>3</v>
      </c>
      <c r="G209" s="6">
        <f t="shared" si="15"/>
        <v>5</v>
      </c>
      <c r="H209" s="14">
        <f>IFERROR(parse!H209,"")</f>
        <v>12</v>
      </c>
      <c r="I209" s="6">
        <f>IFERROR(parse!I209,"")</f>
        <v>21</v>
      </c>
      <c r="J209" s="6">
        <f>IFERROR(parse!J209,"")</f>
        <v>253</v>
      </c>
      <c r="K209" s="6" t="str">
        <f>IFERROR(parse!K209,"")</f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במקום החניה הראשון הצמוד לתמרור זה מיועד לרכב הנושא תג נכה בלבד</v>
      </c>
      <c r="L209" s="6">
        <f>IFERROR(parse!L209,"")</f>
        <v>87</v>
      </c>
      <c r="M209" s="6">
        <f>IFERROR(parse!M209,"")</f>
        <v>100</v>
      </c>
      <c r="N209" s="6" t="str">
        <f>IFERROR(parse!N209,"")</f>
        <v>09:00</v>
      </c>
      <c r="O209" s="6">
        <f>IFERROR(parse!O209,"")</f>
        <v>109</v>
      </c>
      <c r="P209" s="6" t="str">
        <f>IFERROR(parse!P209,"")</f>
        <v>15:00</v>
      </c>
      <c r="Q209" s="6">
        <f>IFERROR(parse!Q209,"")</f>
        <v>119</v>
      </c>
      <c r="R209" s="6" t="str">
        <f>IFERROR(parse!R209,"")</f>
        <v>00 בימי ו'</v>
      </c>
      <c r="S209" s="6" t="str">
        <f>IFERROR(parse!S209,"")</f>
        <v/>
      </c>
      <c r="T209" s="6" t="str">
        <f>IFERROR(parse!T209,"")</f>
        <v/>
      </c>
      <c r="U209" s="6" t="str">
        <f>IFERROR(parse!U209,"")</f>
        <v/>
      </c>
      <c r="V209" s="6" t="str">
        <f>IFERROR(parse!V209,"")</f>
        <v/>
      </c>
      <c r="W209" s="6" t="str">
        <f>IFERROR(parse!W209,"")</f>
        <v/>
      </c>
      <c r="X209" s="6" t="str">
        <f>IFERROR(parse!X209,"")</f>
        <v/>
      </c>
      <c r="Y209" s="6" t="str">
        <f>IFERROR(parse!Y209,"")</f>
        <v/>
      </c>
      <c r="Z209" s="6" t="str">
        <f>IFERROR(parse!Z209,"")</f>
        <v/>
      </c>
      <c r="AA209" s="6" t="str">
        <f>IFERROR(parse!AA209,"")</f>
        <v/>
      </c>
      <c r="AB209" s="6">
        <f>IFERROR(parse!AB209,"")</f>
        <v>233</v>
      </c>
      <c r="AC209" s="6" t="str">
        <f>IFERROR(parse!AC209,"")</f>
        <v/>
      </c>
      <c r="AD209" s="6" t="str">
        <f>IFERROR(parse!AD209,"")</f>
        <v/>
      </c>
      <c r="AE209" s="6" t="str">
        <f>IFERROR(parse!AE209,"")</f>
        <v/>
      </c>
      <c r="AF209" s="6" t="str">
        <f>IFERROR(parse!AF209,"")</f>
        <v/>
      </c>
      <c r="AG209" s="6" t="str">
        <f>IFERROR(parse!AG209,"")</f>
        <v/>
      </c>
      <c r="AH209" s="6">
        <f>IFERROR(parse!AH209,"")</f>
        <v>0</v>
      </c>
      <c r="AI209" s="6">
        <f>IFERROR(parse!AI209,"")</f>
        <v>117</v>
      </c>
      <c r="AJ209" s="6" t="str">
        <f>IFERROR(parse!AJ209,"")</f>
        <v>ו' וערבי חג מ 09:00 עד 13:00 ביתר הימים והשעות החניה במקום החניה הראשון הצמוד לתמרור זה מיועד לרכב הנושא תג נכה בלבד</v>
      </c>
      <c r="AK209" s="6">
        <f>IFERROR(parse!AK209,"")</f>
        <v>1</v>
      </c>
      <c r="AL209" s="6">
        <f>IFERROR(parse!AL209,"")</f>
        <v>17</v>
      </c>
      <c r="AM209" s="6" t="str">
        <f>IFERROR(parse!AM209,"")</f>
        <v>09:00</v>
      </c>
      <c r="AN209" s="6">
        <f>IFERROR(parse!AN209,"")</f>
        <v>26</v>
      </c>
      <c r="AO209" s="6" t="str">
        <f>IFERROR(parse!AO209,"")</f>
        <v>13:00</v>
      </c>
      <c r="AP209" s="6">
        <f>IFERROR(parse!AP209,"")</f>
        <v>116</v>
      </c>
      <c r="AQ209" s="6" t="str">
        <f>IFERROR(parse!AQ209,"")</f>
        <v>00 ביתר הימים והשעות החניה במקום החניה הראשון הצמוד לתמרור זה מיועד לרכב הנושא תג נכה בלבד</v>
      </c>
      <c r="AR209" s="6" t="str">
        <f>IFERROR(parse!AR209,"")</f>
        <v/>
      </c>
      <c r="AS209" s="6" t="str">
        <f>IFERROR(parse!AS209,"")</f>
        <v/>
      </c>
      <c r="AT209" s="6" t="str">
        <f>IFERROR(parse!AT209,"")</f>
        <v/>
      </c>
      <c r="AU209" s="6" t="str">
        <f>IFERROR(parse!AU209,"")</f>
        <v/>
      </c>
      <c r="AV209" s="12">
        <f>IFERROR(VLOOKUP(K209,'prika 24h list'!A:B,2,FALSE),0)</f>
        <v>0</v>
      </c>
    </row>
    <row r="210" spans="1:48" ht="230.4" x14ac:dyDescent="0.3">
      <c r="A210" s="1" t="s">
        <v>210</v>
      </c>
      <c r="B210" s="1">
        <v>3120826</v>
      </c>
      <c r="C210" s="16" t="s">
        <v>836</v>
      </c>
      <c r="D210" s="6">
        <f t="shared" si="12"/>
        <v>17</v>
      </c>
      <c r="E210" s="6" t="str">
        <f t="shared" si="13"/>
        <v>קף 12</v>
      </c>
      <c r="F210" s="6">
        <f t="shared" si="14"/>
        <v>3</v>
      </c>
      <c r="G210" s="6">
        <f t="shared" si="15"/>
        <v>5</v>
      </c>
      <c r="H210" s="14">
        <f>IFERROR(parse!H210,"")</f>
        <v>12</v>
      </c>
      <c r="I210" s="6">
        <f>IFERROR(parse!I210,"")</f>
        <v>21</v>
      </c>
      <c r="J210" s="6">
        <f>IFERROR(parse!J210,"")</f>
        <v>253</v>
      </c>
      <c r="K210" s="6" t="str">
        <f>IFERROR(parse!K210,"")</f>
        <v>פריקה וטעינה רציפה מותרת לכלי רכב המוגדרים ברשיונם "משא", "מסחרי", ו"אחוד" בלבד בימים א' עד ה' מ 09:00 עד 12:00 בימי ו' וערבי חג מ 09:00 עד 12:00 ביתר הימים והשעות החניה במקום החניה הראשון הצמוד לתמרור זה מיועד לרכב הנושא תג נכה בלבד</v>
      </c>
      <c r="L210" s="6">
        <f>IFERROR(parse!L210,"")</f>
        <v>87</v>
      </c>
      <c r="M210" s="6">
        <f>IFERROR(parse!M210,"")</f>
        <v>100</v>
      </c>
      <c r="N210" s="6" t="str">
        <f>IFERROR(parse!N210,"")</f>
        <v>09:00</v>
      </c>
      <c r="O210" s="6">
        <f>IFERROR(parse!O210,"")</f>
        <v>109</v>
      </c>
      <c r="P210" s="6" t="str">
        <f>IFERROR(parse!P210,"")</f>
        <v>12:00</v>
      </c>
      <c r="Q210" s="6">
        <f>IFERROR(parse!Q210,"")</f>
        <v>119</v>
      </c>
      <c r="R210" s="6" t="str">
        <f>IFERROR(parse!R210,"")</f>
        <v>00 בימי ו'</v>
      </c>
      <c r="S210" s="6" t="str">
        <f>IFERROR(parse!S210,"")</f>
        <v/>
      </c>
      <c r="T210" s="6" t="str">
        <f>IFERROR(parse!T210,"")</f>
        <v/>
      </c>
      <c r="U210" s="6" t="str">
        <f>IFERROR(parse!U210,"")</f>
        <v/>
      </c>
      <c r="V210" s="6" t="str">
        <f>IFERROR(parse!V210,"")</f>
        <v/>
      </c>
      <c r="W210" s="6" t="str">
        <f>IFERROR(parse!W210,"")</f>
        <v/>
      </c>
      <c r="X210" s="6" t="str">
        <f>IFERROR(parse!X210,"")</f>
        <v/>
      </c>
      <c r="Y210" s="6" t="str">
        <f>IFERROR(parse!Y210,"")</f>
        <v/>
      </c>
      <c r="Z210" s="6" t="str">
        <f>IFERROR(parse!Z210,"")</f>
        <v/>
      </c>
      <c r="AA210" s="6" t="str">
        <f>IFERROR(parse!AA210,"")</f>
        <v/>
      </c>
      <c r="AB210" s="6">
        <f>IFERROR(parse!AB210,"")</f>
        <v>233</v>
      </c>
      <c r="AC210" s="6" t="str">
        <f>IFERROR(parse!AC210,"")</f>
        <v/>
      </c>
      <c r="AD210" s="6" t="str">
        <f>IFERROR(parse!AD210,"")</f>
        <v/>
      </c>
      <c r="AE210" s="6" t="str">
        <f>IFERROR(parse!AE210,"")</f>
        <v/>
      </c>
      <c r="AF210" s="6" t="str">
        <f>IFERROR(parse!AF210,"")</f>
        <v/>
      </c>
      <c r="AG210" s="6" t="str">
        <f>IFERROR(parse!AG210,"")</f>
        <v/>
      </c>
      <c r="AH210" s="6">
        <f>IFERROR(parse!AH210,"")</f>
        <v>0</v>
      </c>
      <c r="AI210" s="6">
        <f>IFERROR(parse!AI210,"")</f>
        <v>117</v>
      </c>
      <c r="AJ210" s="6" t="str">
        <f>IFERROR(parse!AJ210,"")</f>
        <v>ו' וערבי חג מ 09:00 עד 12:00 ביתר הימים והשעות החניה במקום החניה הראשון הצמוד לתמרור זה מיועד לרכב הנושא תג נכה בלבד</v>
      </c>
      <c r="AK210" s="6">
        <f>IFERROR(parse!AK210,"")</f>
        <v>1</v>
      </c>
      <c r="AL210" s="6">
        <f>IFERROR(parse!AL210,"")</f>
        <v>17</v>
      </c>
      <c r="AM210" s="6" t="str">
        <f>IFERROR(parse!AM210,"")</f>
        <v>09:00</v>
      </c>
      <c r="AN210" s="6">
        <f>IFERROR(parse!AN210,"")</f>
        <v>26</v>
      </c>
      <c r="AO210" s="6" t="str">
        <f>IFERROR(parse!AO210,"")</f>
        <v>12:00</v>
      </c>
      <c r="AP210" s="6">
        <f>IFERROR(parse!AP210,"")</f>
        <v>116</v>
      </c>
      <c r="AQ210" s="6" t="str">
        <f>IFERROR(parse!AQ210,"")</f>
        <v>00 ביתר הימים והשעות החניה במקום החניה הראשון הצמוד לתמרור זה מיועד לרכב הנושא תג נכה בלבד</v>
      </c>
      <c r="AR210" s="6" t="str">
        <f>IFERROR(parse!AR210,"")</f>
        <v/>
      </c>
      <c r="AS210" s="6" t="str">
        <f>IFERROR(parse!AS210,"")</f>
        <v/>
      </c>
      <c r="AT210" s="6" t="str">
        <f>IFERROR(parse!AT210,"")</f>
        <v/>
      </c>
      <c r="AU210" s="6" t="str">
        <f>IFERROR(parse!AU210,"")</f>
        <v/>
      </c>
      <c r="AV210" s="12">
        <f>IFERROR(VLOOKUP(K210,'prika 24h list'!A:B,2,FALSE),0)</f>
        <v>0</v>
      </c>
    </row>
    <row r="211" spans="1:48" ht="244.8" x14ac:dyDescent="0.3">
      <c r="A211" s="1" t="s">
        <v>211</v>
      </c>
      <c r="B211" s="1">
        <v>3120912</v>
      </c>
      <c r="C211" s="16" t="s">
        <v>837</v>
      </c>
      <c r="D211" s="6">
        <f t="shared" si="12"/>
        <v>17</v>
      </c>
      <c r="E211" s="6" t="str">
        <f t="shared" si="13"/>
        <v>קף 24</v>
      </c>
      <c r="F211" s="6">
        <f t="shared" si="14"/>
        <v>3</v>
      </c>
      <c r="G211" s="6">
        <f t="shared" si="15"/>
        <v>5</v>
      </c>
      <c r="H211" s="14">
        <f>IFERROR(parse!H211,"")</f>
        <v>24</v>
      </c>
      <c r="I211" s="6">
        <f>IFERROR(parse!I211,"")</f>
        <v>21</v>
      </c>
      <c r="J211" s="6">
        <f>IFERROR(parse!J211,"")</f>
        <v>264</v>
      </c>
      <c r="K211" s="6" t="str">
        <f>IFERROR(parse!K211,"")</f>
        <v>פריקה וטעינה רציפה מותרת לכלי רכב המוגדרים ברשיונם "משא", "מסחרי", ו"אחוד" בלבד בימים א' עד ה' מ 08:30 עד 13:30 בימי ו' וערבי חג מ 08:30 עד 12:00 ביתר הימים והשעות החניה בשני מקומות החניה הראשונים מהצמודים לתמרור זה מיועד לרכב הנושא תג נכה בלבד</v>
      </c>
      <c r="L211" s="6">
        <f>IFERROR(parse!L211,"")</f>
        <v>87</v>
      </c>
      <c r="M211" s="6">
        <f>IFERROR(parse!M211,"")</f>
        <v>100</v>
      </c>
      <c r="N211" s="6" t="str">
        <f>IFERROR(parse!N211,"")</f>
        <v>08:30</v>
      </c>
      <c r="O211" s="6">
        <f>IFERROR(parse!O211,"")</f>
        <v>109</v>
      </c>
      <c r="P211" s="6" t="str">
        <f>IFERROR(parse!P211,"")</f>
        <v>13:30</v>
      </c>
      <c r="Q211" s="6">
        <f>IFERROR(parse!Q211,"")</f>
        <v>119</v>
      </c>
      <c r="R211" s="6" t="str">
        <f>IFERROR(parse!R211,"")</f>
        <v>30 בימי ו'</v>
      </c>
      <c r="S211" s="6" t="str">
        <f>IFERROR(parse!S211,"")</f>
        <v/>
      </c>
      <c r="T211" s="6" t="str">
        <f>IFERROR(parse!T211,"")</f>
        <v/>
      </c>
      <c r="U211" s="6" t="str">
        <f>IFERROR(parse!U211,"")</f>
        <v/>
      </c>
      <c r="V211" s="6" t="str">
        <f>IFERROR(parse!V211,"")</f>
        <v/>
      </c>
      <c r="W211" s="6" t="str">
        <f>IFERROR(parse!W211,"")</f>
        <v/>
      </c>
      <c r="X211" s="6" t="str">
        <f>IFERROR(parse!X211,"")</f>
        <v/>
      </c>
      <c r="Y211" s="6" t="str">
        <f>IFERROR(parse!Y211,"")</f>
        <v/>
      </c>
      <c r="Z211" s="6" t="str">
        <f>IFERROR(parse!Z211,"")</f>
        <v/>
      </c>
      <c r="AA211" s="6" t="str">
        <f>IFERROR(parse!AA211,"")</f>
        <v/>
      </c>
      <c r="AB211" s="6">
        <f>IFERROR(parse!AB211,"")</f>
        <v>244</v>
      </c>
      <c r="AC211" s="6" t="str">
        <f>IFERROR(parse!AC211,"")</f>
        <v/>
      </c>
      <c r="AD211" s="6" t="str">
        <f>IFERROR(parse!AD211,"")</f>
        <v/>
      </c>
      <c r="AE211" s="6" t="str">
        <f>IFERROR(parse!AE211,"")</f>
        <v/>
      </c>
      <c r="AF211" s="6" t="str">
        <f>IFERROR(parse!AF211,"")</f>
        <v/>
      </c>
      <c r="AG211" s="6" t="str">
        <f>IFERROR(parse!AG211,"")</f>
        <v/>
      </c>
      <c r="AH211" s="6">
        <f>IFERROR(parse!AH211,"")</f>
        <v>0</v>
      </c>
      <c r="AI211" s="6">
        <f>IFERROR(parse!AI211,"")</f>
        <v>117</v>
      </c>
      <c r="AJ211" s="6" t="str">
        <f>IFERROR(parse!AJ211,"")</f>
        <v>ו' וערבי חג מ 08:30 עד 12:00 ביתר הימים והשעות החניה בשני מקומות החניה הראשונים מהצמודים לתמרור זה מיועד לרכב הנושא תג נכה בלבד</v>
      </c>
      <c r="AK211" s="6">
        <f>IFERROR(parse!AK211,"")</f>
        <v>1</v>
      </c>
      <c r="AL211" s="6">
        <f>IFERROR(parse!AL211,"")</f>
        <v>17</v>
      </c>
      <c r="AM211" s="6" t="str">
        <f>IFERROR(parse!AM211,"")</f>
        <v>08:30</v>
      </c>
      <c r="AN211" s="6">
        <f>IFERROR(parse!AN211,"")</f>
        <v>26</v>
      </c>
      <c r="AO211" s="6" t="str">
        <f>IFERROR(parse!AO211,"")</f>
        <v>12:00</v>
      </c>
      <c r="AP211" s="6">
        <f>IFERROR(parse!AP211,"")</f>
        <v>127</v>
      </c>
      <c r="AQ211" s="6" t="str">
        <f>IFERROR(parse!AQ211,"")</f>
        <v>00 ביתר הימים והשעות החניה בשני מקומות החניה הראשונים מהצמודים לתמרור זה מיועד לרכב הנושא תג נכה בלבד</v>
      </c>
      <c r="AR211" s="6" t="str">
        <f>IFERROR(parse!AR211,"")</f>
        <v/>
      </c>
      <c r="AS211" s="6" t="str">
        <f>IFERROR(parse!AS211,"")</f>
        <v/>
      </c>
      <c r="AT211" s="6" t="str">
        <f>IFERROR(parse!AT211,"")</f>
        <v/>
      </c>
      <c r="AU211" s="6" t="str">
        <f>IFERROR(parse!AU211,"")</f>
        <v/>
      </c>
      <c r="AV211" s="12">
        <f>IFERROR(VLOOKUP(K211,'prika 24h list'!A:B,2,FALSE),0)</f>
        <v>0</v>
      </c>
    </row>
    <row r="212" spans="1:48" ht="230.4" x14ac:dyDescent="0.3">
      <c r="A212" s="1" t="s">
        <v>212</v>
      </c>
      <c r="B212" s="1">
        <v>3121034</v>
      </c>
      <c r="C212" s="16" t="s">
        <v>838</v>
      </c>
      <c r="D212" s="6">
        <f t="shared" si="12"/>
        <v>17</v>
      </c>
      <c r="E212" s="6" t="str">
        <f t="shared" si="13"/>
        <v>קף 12</v>
      </c>
      <c r="F212" s="6">
        <f t="shared" si="14"/>
        <v>3</v>
      </c>
      <c r="G212" s="6">
        <f t="shared" si="15"/>
        <v>5</v>
      </c>
      <c r="H212" s="14">
        <f>IFERROR(parse!H212,"")</f>
        <v>12</v>
      </c>
      <c r="I212" s="6">
        <f>IFERROR(parse!I212,"")</f>
        <v>21</v>
      </c>
      <c r="J212" s="6">
        <f>IFERROR(parse!J212,"")</f>
        <v>241</v>
      </c>
      <c r="K212" s="6" t="str">
        <f>IFERROR(parse!K212,"")</f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212" s="6">
        <f>IFERROR(parse!L212,"")</f>
        <v>80</v>
      </c>
      <c r="M212" s="6">
        <f>IFERROR(parse!M212,"")</f>
        <v>93</v>
      </c>
      <c r="N212" s="6" t="str">
        <f>IFERROR(parse!N212,"")</f>
        <v>07:00</v>
      </c>
      <c r="O212" s="6">
        <f>IFERROR(parse!O212,"")</f>
        <v>102</v>
      </c>
      <c r="P212" s="6" t="str">
        <f>IFERROR(parse!P212,"")</f>
        <v>12:00</v>
      </c>
      <c r="Q212" s="6">
        <f>IFERROR(parse!Q212,"")</f>
        <v>107</v>
      </c>
      <c r="R212" s="6" t="str">
        <f>IFERROR(parse!R212,"")</f>
        <v>00 ו'</v>
      </c>
      <c r="S212" s="6" t="str">
        <f>IFERROR(parse!S212,"")</f>
        <v/>
      </c>
      <c r="T212" s="6" t="str">
        <f>IFERROR(parse!T212,"")</f>
        <v/>
      </c>
      <c r="U212" s="6" t="str">
        <f>IFERROR(parse!U212,"")</f>
        <v/>
      </c>
      <c r="V212" s="6" t="str">
        <f>IFERROR(parse!V212,"")</f>
        <v/>
      </c>
      <c r="W212" s="6" t="str">
        <f>IFERROR(parse!W212,"")</f>
        <v/>
      </c>
      <c r="X212" s="6" t="str">
        <f>IFERROR(parse!X212,"")</f>
        <v/>
      </c>
      <c r="Y212" s="6" t="str">
        <f>IFERROR(parse!Y212,"")</f>
        <v/>
      </c>
      <c r="Z212" s="6" t="str">
        <f>IFERROR(parse!Z212,"")</f>
        <v/>
      </c>
      <c r="AA212" s="6" t="str">
        <f>IFERROR(parse!AA212,"")</f>
        <v/>
      </c>
      <c r="AB212" s="6">
        <f>IFERROR(parse!AB212,"")</f>
        <v>221</v>
      </c>
      <c r="AC212" s="6" t="str">
        <f>IFERROR(parse!AC212,"")</f>
        <v/>
      </c>
      <c r="AD212" s="6" t="str">
        <f>IFERROR(parse!AD212,"")</f>
        <v/>
      </c>
      <c r="AE212" s="6" t="str">
        <f>IFERROR(parse!AE212,"")</f>
        <v/>
      </c>
      <c r="AF212" s="6" t="str">
        <f>IFERROR(parse!AF212,"")</f>
        <v/>
      </c>
      <c r="AG212" s="6" t="str">
        <f>IFERROR(parse!AG212,"")</f>
        <v/>
      </c>
      <c r="AH212" s="6">
        <f>IFERROR(parse!AH212,"")</f>
        <v>0</v>
      </c>
      <c r="AI212" s="6">
        <f>IFERROR(parse!AI212,"")</f>
        <v>105</v>
      </c>
      <c r="AJ212" s="6" t="str">
        <f>IFERROR(parse!AJ212,"")</f>
        <v>ו' וערבי חג מ 07:00 עד 12:00 ביתר הימים והשעות החניה במקום החניה הראשון הצמוד לתמרור זה מיועד לרכב הנושא תג נכה בלבד</v>
      </c>
      <c r="AK212" s="6">
        <f>IFERROR(parse!AK212,"")</f>
        <v>1</v>
      </c>
      <c r="AL212" s="6">
        <f>IFERROR(parse!AL212,"")</f>
        <v>17</v>
      </c>
      <c r="AM212" s="6" t="str">
        <f>IFERROR(parse!AM212,"")</f>
        <v>07:00</v>
      </c>
      <c r="AN212" s="6">
        <f>IFERROR(parse!AN212,"")</f>
        <v>26</v>
      </c>
      <c r="AO212" s="6" t="str">
        <f>IFERROR(parse!AO212,"")</f>
        <v>12:00</v>
      </c>
      <c r="AP212" s="6">
        <f>IFERROR(parse!AP212,"")</f>
        <v>116</v>
      </c>
      <c r="AQ212" s="6" t="str">
        <f>IFERROR(parse!AQ212,"")</f>
        <v>00 ביתר הימים והשעות החניה במקום החניה הראשון הצמוד לתמרור זה מיועד לרכב הנושא תג נכה בלבד</v>
      </c>
      <c r="AR212" s="6" t="str">
        <f>IFERROR(parse!AR212,"")</f>
        <v/>
      </c>
      <c r="AS212" s="6" t="str">
        <f>IFERROR(parse!AS212,"")</f>
        <v/>
      </c>
      <c r="AT212" s="6" t="str">
        <f>IFERROR(parse!AT212,"")</f>
        <v/>
      </c>
      <c r="AU212" s="6" t="str">
        <f>IFERROR(parse!AU212,"")</f>
        <v/>
      </c>
      <c r="AV212" s="12">
        <f>IFERROR(VLOOKUP(K212,'prika 24h list'!A:B,2,FALSE),0)</f>
        <v>0</v>
      </c>
    </row>
    <row r="213" spans="1:48" ht="187.2" x14ac:dyDescent="0.3">
      <c r="A213" s="1" t="s">
        <v>213</v>
      </c>
      <c r="B213" s="1">
        <v>3121038</v>
      </c>
      <c r="C213" s="16" t="s">
        <v>839</v>
      </c>
      <c r="D213" s="6">
        <f t="shared" si="12"/>
        <v>17</v>
      </c>
      <c r="E213" s="6" t="str">
        <f t="shared" si="13"/>
        <v>קף 12</v>
      </c>
      <c r="F213" s="6">
        <f t="shared" si="14"/>
        <v>3</v>
      </c>
      <c r="G213" s="6">
        <f t="shared" si="15"/>
        <v>5</v>
      </c>
      <c r="H213" s="14">
        <f>IFERROR(parse!H213,"")</f>
        <v>12</v>
      </c>
      <c r="I213" s="6">
        <f>IFERROR(parse!I213,"")</f>
        <v>21</v>
      </c>
      <c r="J213" s="6">
        <f>IFERROR(parse!J213,"")</f>
        <v>212</v>
      </c>
      <c r="K213" s="6" t="str">
        <f>IFERROR(parse!K213,"")</f>
        <v>פריקה וטעינה רציפה מותרת לכלי רכב המוגדרים ברישיונם "משא" "מסחרי" ו"אחוד" בימי א' עד ה' מ 07:00 עד 13:00 ביתר הימים והשעות החניה במקום החניה הראשון הצמוד לתמרור זה מיועד לרכב הנושא תג נכה בלבד</v>
      </c>
      <c r="L213" s="6">
        <f>IFERROR(parse!L213,"")</f>
        <v>80</v>
      </c>
      <c r="M213" s="6">
        <f>IFERROR(parse!M213,"")</f>
        <v>93</v>
      </c>
      <c r="N213" s="6" t="str">
        <f>IFERROR(parse!N213,"")</f>
        <v>07:00</v>
      </c>
      <c r="O213" s="6">
        <f>IFERROR(parse!O213,"")</f>
        <v>102</v>
      </c>
      <c r="P213" s="6" t="str">
        <f>IFERROR(parse!P213,"")</f>
        <v>13:00</v>
      </c>
      <c r="Q213" s="6">
        <f>IFERROR(parse!Q213,"")</f>
        <v>192</v>
      </c>
      <c r="R213" s="6" t="str">
        <f>IFERROR(parse!R213,"")</f>
        <v>00 ביתר הימים והשעות החניה במקום החניה הראשון הצמוד לתמרור זה מיועד לרכב הנושא תג נכה בלבד</v>
      </c>
      <c r="S213" s="6" t="str">
        <f>IFERROR(parse!S213,"")</f>
        <v/>
      </c>
      <c r="T213" s="6" t="str">
        <f>IFERROR(parse!T213,"")</f>
        <v/>
      </c>
      <c r="U213" s="6" t="str">
        <f>IFERROR(parse!U213,"")</f>
        <v/>
      </c>
      <c r="V213" s="6" t="str">
        <f>IFERROR(parse!V213,"")</f>
        <v/>
      </c>
      <c r="W213" s="6" t="str">
        <f>IFERROR(parse!W213,"")</f>
        <v/>
      </c>
      <c r="X213" s="6" t="str">
        <f>IFERROR(parse!X213,"")</f>
        <v/>
      </c>
      <c r="Y213" s="6" t="str">
        <f>IFERROR(parse!Y213,"")</f>
        <v/>
      </c>
      <c r="Z213" s="6" t="str">
        <f>IFERROR(parse!Z213,"")</f>
        <v/>
      </c>
      <c r="AA213" s="6" t="str">
        <f>IFERROR(parse!AA213,"")</f>
        <v/>
      </c>
      <c r="AB213" s="6">
        <f>IFERROR(parse!AB213,"")</f>
        <v>192</v>
      </c>
      <c r="AC213" s="6" t="str">
        <f>IFERROR(parse!AC213,"")</f>
        <v/>
      </c>
      <c r="AD213" s="6" t="str">
        <f>IFERROR(parse!AD213,"")</f>
        <v/>
      </c>
      <c r="AE213" s="6" t="str">
        <f>IFERROR(parse!AE213,"")</f>
        <v/>
      </c>
      <c r="AF213" s="6" t="str">
        <f>IFERROR(parse!AF213,"")</f>
        <v/>
      </c>
      <c r="AG213" s="6" t="str">
        <f>IFERROR(parse!AG213,"")</f>
        <v/>
      </c>
      <c r="AH213" s="6">
        <f>IFERROR(parse!AH213,"")</f>
        <v>0</v>
      </c>
      <c r="AI213" s="6">
        <f>IFERROR(parse!AI213,"")</f>
        <v>190</v>
      </c>
      <c r="AJ213" s="6" t="str">
        <f>IFERROR(parse!AJ213,"")</f>
        <v>בד</v>
      </c>
      <c r="AK213" s="6" t="str">
        <f>IFERROR(parse!AK213,"")</f>
        <v/>
      </c>
      <c r="AL213" s="6" t="str">
        <f>IFERROR(parse!AL213,"")</f>
        <v/>
      </c>
      <c r="AM213" s="6" t="str">
        <f>IFERROR(parse!AM213,"")</f>
        <v/>
      </c>
      <c r="AN213" s="6" t="str">
        <f>IFERROR(parse!AN213,"")</f>
        <v/>
      </c>
      <c r="AO213" s="6" t="str">
        <f>IFERROR(parse!AO213,"")</f>
        <v/>
      </c>
      <c r="AP213" s="6">
        <f>IFERROR(parse!AP213,"")</f>
        <v>2</v>
      </c>
      <c r="AQ213" s="6" t="str">
        <f>IFERROR(parse!AQ213,"")</f>
        <v/>
      </c>
      <c r="AR213" s="6" t="str">
        <f>IFERROR(parse!AR213,"")</f>
        <v/>
      </c>
      <c r="AS213" s="6" t="str">
        <f>IFERROR(parse!AS213,"")</f>
        <v/>
      </c>
      <c r="AT213" s="6" t="str">
        <f>IFERROR(parse!AT213,"")</f>
        <v/>
      </c>
      <c r="AU213" s="6" t="str">
        <f>IFERROR(parse!AU213,"")</f>
        <v/>
      </c>
      <c r="AV213" s="12">
        <f>IFERROR(VLOOKUP(K213,'prika 24h list'!A:B,2,FALSE),0)</f>
        <v>0</v>
      </c>
    </row>
    <row r="214" spans="1:48" ht="28.8" x14ac:dyDescent="0.3">
      <c r="A214" s="1" t="s">
        <v>214</v>
      </c>
      <c r="B214" s="1">
        <v>3121693</v>
      </c>
      <c r="C214" s="16" t="s">
        <v>840</v>
      </c>
      <c r="D214" s="6">
        <f t="shared" si="12"/>
        <v>10</v>
      </c>
      <c r="E214" s="6" t="str">
        <f t="shared" si="13"/>
        <v>___ 9</v>
      </c>
      <c r="F214" s="6">
        <f t="shared" si="14"/>
        <v>4</v>
      </c>
      <c r="G214" s="6">
        <f t="shared" si="15"/>
        <v>5</v>
      </c>
      <c r="H214" s="14">
        <f>IFERROR(parse!H214,"")</f>
        <v>9</v>
      </c>
      <c r="I214" s="6">
        <f>IFERROR(parse!I214,"")</f>
        <v>52</v>
      </c>
      <c r="J214" s="6">
        <f>IFERROR(parse!J214,"")</f>
        <v>69</v>
      </c>
      <c r="K214" s="6" t="str">
        <f>IFERROR(parse!K214,"")</f>
        <v>פריקה וטעינה מותרת</v>
      </c>
      <c r="L214" s="6" t="str">
        <f>IFERROR(parse!L214,"")</f>
        <v/>
      </c>
      <c r="M214" s="6" t="str">
        <f>IFERROR(parse!M214,"")</f>
        <v/>
      </c>
      <c r="N214" s="6" t="str">
        <f>IFERROR(parse!N214,"")</f>
        <v/>
      </c>
      <c r="O214" s="6" t="str">
        <f>IFERROR(parse!O214,"")</f>
        <v/>
      </c>
      <c r="P214" s="6" t="str">
        <f>IFERROR(parse!P214,"")</f>
        <v/>
      </c>
      <c r="Q214" s="6">
        <f>IFERROR(parse!Q214,"")</f>
        <v>18</v>
      </c>
      <c r="R214" s="6" t="str">
        <f>IFERROR(parse!R214,"")</f>
        <v/>
      </c>
      <c r="S214" s="6" t="str">
        <f>IFERROR(parse!S214,"")</f>
        <v/>
      </c>
      <c r="T214" s="6" t="str">
        <f>IFERROR(parse!T214,"")</f>
        <v/>
      </c>
      <c r="U214" s="6" t="str">
        <f>IFERROR(parse!U214,"")</f>
        <v/>
      </c>
      <c r="V214" s="6" t="str">
        <f>IFERROR(parse!V214,"")</f>
        <v/>
      </c>
      <c r="W214" s="6" t="str">
        <f>IFERROR(parse!W214,"")</f>
        <v/>
      </c>
      <c r="X214" s="6" t="str">
        <f>IFERROR(parse!X214,"")</f>
        <v/>
      </c>
      <c r="Y214" s="6" t="str">
        <f>IFERROR(parse!Y214,"")</f>
        <v/>
      </c>
      <c r="Z214" s="6" t="str">
        <f>IFERROR(parse!Z214,"")</f>
        <v/>
      </c>
      <c r="AA214" s="6" t="str">
        <f>IFERROR(parse!AA214,"")</f>
        <v/>
      </c>
      <c r="AB214" s="6">
        <f>IFERROR(parse!AB214,"")</f>
        <v>18</v>
      </c>
      <c r="AC214" s="6" t="str">
        <f>IFERROR(parse!AC214,"")</f>
        <v/>
      </c>
      <c r="AD214" s="6" t="str">
        <f>IFERROR(parse!AD214,"")</f>
        <v/>
      </c>
      <c r="AE214" s="6" t="str">
        <f>IFERROR(parse!AE214,"")</f>
        <v/>
      </c>
      <c r="AF214" s="6" t="str">
        <f>IFERROR(parse!AF214,"")</f>
        <v/>
      </c>
      <c r="AG214" s="6" t="str">
        <f>IFERROR(parse!AG214,"")</f>
        <v/>
      </c>
      <c r="AH214" s="6">
        <f>IFERROR(parse!AH214,"")</f>
        <v>0</v>
      </c>
      <c r="AI214" s="6">
        <f>IFERROR(parse!AI214,"")</f>
        <v>16</v>
      </c>
      <c r="AJ214" s="6" t="str">
        <f>IFERROR(parse!AJ214,"")</f>
        <v>רת</v>
      </c>
      <c r="AK214" s="6" t="str">
        <f>IFERROR(parse!AK214,"")</f>
        <v/>
      </c>
      <c r="AL214" s="6" t="str">
        <f>IFERROR(parse!AL214,"")</f>
        <v/>
      </c>
      <c r="AM214" s="6" t="str">
        <f>IFERROR(parse!AM214,"")</f>
        <v/>
      </c>
      <c r="AN214" s="6" t="str">
        <f>IFERROR(parse!AN214,"")</f>
        <v/>
      </c>
      <c r="AO214" s="6" t="str">
        <f>IFERROR(parse!AO214,"")</f>
        <v/>
      </c>
      <c r="AP214" s="6">
        <f>IFERROR(parse!AP214,"")</f>
        <v>2</v>
      </c>
      <c r="AQ214" s="6" t="str">
        <f>IFERROR(parse!AQ214,"")</f>
        <v/>
      </c>
      <c r="AR214" s="6" t="str">
        <f>IFERROR(parse!AR214,"")</f>
        <v/>
      </c>
      <c r="AS214" s="6" t="str">
        <f>IFERROR(parse!AS214,"")</f>
        <v/>
      </c>
      <c r="AT214" s="6" t="str">
        <f>IFERROR(parse!AT214,"")</f>
        <v/>
      </c>
      <c r="AU214" s="6" t="str">
        <f>IFERROR(parse!AU214,"")</f>
        <v/>
      </c>
      <c r="AV214" s="12">
        <f>IFERROR(VLOOKUP(K214,'prika 24h list'!A:B,2,FALSE),0)</f>
        <v>24</v>
      </c>
    </row>
    <row r="215" spans="1:48" ht="230.4" x14ac:dyDescent="0.3">
      <c r="A215" s="1" t="s">
        <v>215</v>
      </c>
      <c r="B215" s="1">
        <v>3121893</v>
      </c>
      <c r="C215" s="16" t="s">
        <v>841</v>
      </c>
      <c r="D215" s="6">
        <f t="shared" si="12"/>
        <v>17</v>
      </c>
      <c r="E215" s="6" t="str">
        <f t="shared" si="13"/>
        <v>קף 12</v>
      </c>
      <c r="F215" s="6">
        <f t="shared" si="14"/>
        <v>3</v>
      </c>
      <c r="G215" s="6">
        <f t="shared" si="15"/>
        <v>5</v>
      </c>
      <c r="H215" s="14">
        <f>IFERROR(parse!H215,"")</f>
        <v>12</v>
      </c>
      <c r="I215" s="6">
        <f>IFERROR(parse!I215,"")</f>
        <v>21</v>
      </c>
      <c r="J215" s="6">
        <f>IFERROR(parse!J215,"")</f>
        <v>241</v>
      </c>
      <c r="K215" s="6" t="str">
        <f>IFERROR(parse!K215,"")</f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215" s="6">
        <f>IFERROR(parse!L215,"")</f>
        <v>80</v>
      </c>
      <c r="M215" s="6">
        <f>IFERROR(parse!M215,"")</f>
        <v>93</v>
      </c>
      <c r="N215" s="6" t="str">
        <f>IFERROR(parse!N215,"")</f>
        <v>09:00</v>
      </c>
      <c r="O215" s="6">
        <f>IFERROR(parse!O215,"")</f>
        <v>102</v>
      </c>
      <c r="P215" s="6" t="str">
        <f>IFERROR(parse!P215,"")</f>
        <v>15:00</v>
      </c>
      <c r="Q215" s="6">
        <f>IFERROR(parse!Q215,"")</f>
        <v>107</v>
      </c>
      <c r="R215" s="6" t="str">
        <f>IFERROR(parse!R215,"")</f>
        <v>00 ו'</v>
      </c>
      <c r="S215" s="6" t="str">
        <f>IFERROR(parse!S215,"")</f>
        <v/>
      </c>
      <c r="T215" s="6" t="str">
        <f>IFERROR(parse!T215,"")</f>
        <v/>
      </c>
      <c r="U215" s="6" t="str">
        <f>IFERROR(parse!U215,"")</f>
        <v/>
      </c>
      <c r="V215" s="6" t="str">
        <f>IFERROR(parse!V215,"")</f>
        <v/>
      </c>
      <c r="W215" s="6" t="str">
        <f>IFERROR(parse!W215,"")</f>
        <v/>
      </c>
      <c r="X215" s="6" t="str">
        <f>IFERROR(parse!X215,"")</f>
        <v/>
      </c>
      <c r="Y215" s="6" t="str">
        <f>IFERROR(parse!Y215,"")</f>
        <v/>
      </c>
      <c r="Z215" s="6" t="str">
        <f>IFERROR(parse!Z215,"")</f>
        <v/>
      </c>
      <c r="AA215" s="6" t="str">
        <f>IFERROR(parse!AA215,"")</f>
        <v/>
      </c>
      <c r="AB215" s="6">
        <f>IFERROR(parse!AB215,"")</f>
        <v>221</v>
      </c>
      <c r="AC215" s="6" t="str">
        <f>IFERROR(parse!AC215,"")</f>
        <v/>
      </c>
      <c r="AD215" s="6" t="str">
        <f>IFERROR(parse!AD215,"")</f>
        <v/>
      </c>
      <c r="AE215" s="6" t="str">
        <f>IFERROR(parse!AE215,"")</f>
        <v/>
      </c>
      <c r="AF215" s="6" t="str">
        <f>IFERROR(parse!AF215,"")</f>
        <v/>
      </c>
      <c r="AG215" s="6" t="str">
        <f>IFERROR(parse!AG215,"")</f>
        <v/>
      </c>
      <c r="AH215" s="6">
        <f>IFERROR(parse!AH215,"")</f>
        <v>0</v>
      </c>
      <c r="AI215" s="6">
        <f>IFERROR(parse!AI215,"")</f>
        <v>105</v>
      </c>
      <c r="AJ215" s="6" t="str">
        <f>IFERROR(parse!AJ215,"")</f>
        <v>ו' וערבי חג מ 09:00 עד 13:00 ביתר הימים והשעות החניה במקום החניה הראשון הצמוד לתמרור זה מיועד לרכב הנושא תג נכה בלבד</v>
      </c>
      <c r="AK215" s="6">
        <f>IFERROR(parse!AK215,"")</f>
        <v>1</v>
      </c>
      <c r="AL215" s="6">
        <f>IFERROR(parse!AL215,"")</f>
        <v>17</v>
      </c>
      <c r="AM215" s="6" t="str">
        <f>IFERROR(parse!AM215,"")</f>
        <v>09:00</v>
      </c>
      <c r="AN215" s="6">
        <f>IFERROR(parse!AN215,"")</f>
        <v>26</v>
      </c>
      <c r="AO215" s="6" t="str">
        <f>IFERROR(parse!AO215,"")</f>
        <v>13:00</v>
      </c>
      <c r="AP215" s="6">
        <f>IFERROR(parse!AP215,"")</f>
        <v>116</v>
      </c>
      <c r="AQ215" s="6" t="str">
        <f>IFERROR(parse!AQ215,"")</f>
        <v>00 ביתר הימים והשעות החניה במקום החניה הראשון הצמוד לתמרור זה מיועד לרכב הנושא תג נכה בלבד</v>
      </c>
      <c r="AR215" s="6" t="str">
        <f>IFERROR(parse!AR215,"")</f>
        <v/>
      </c>
      <c r="AS215" s="6" t="str">
        <f>IFERROR(parse!AS215,"")</f>
        <v/>
      </c>
      <c r="AT215" s="6" t="str">
        <f>IFERROR(parse!AT215,"")</f>
        <v/>
      </c>
      <c r="AU215" s="6" t="str">
        <f>IFERROR(parse!AU215,"")</f>
        <v/>
      </c>
      <c r="AV215" s="12">
        <f>IFERROR(VLOOKUP(K215,'prika 24h list'!A:B,2,FALSE),0)</f>
        <v>0</v>
      </c>
    </row>
    <row r="216" spans="1:48" ht="244.8" x14ac:dyDescent="0.3">
      <c r="A216" s="1" t="s">
        <v>216</v>
      </c>
      <c r="B216" s="1">
        <v>3121902</v>
      </c>
      <c r="C216" s="16" t="s">
        <v>842</v>
      </c>
      <c r="D216" s="6">
        <f t="shared" si="12"/>
        <v>17</v>
      </c>
      <c r="E216" s="6" t="str">
        <f t="shared" si="13"/>
        <v>קף 18</v>
      </c>
      <c r="F216" s="6">
        <f t="shared" si="14"/>
        <v>3</v>
      </c>
      <c r="G216" s="6">
        <f t="shared" si="15"/>
        <v>5</v>
      </c>
      <c r="H216" s="14">
        <f>IFERROR(parse!H216,"")</f>
        <v>18</v>
      </c>
      <c r="I216" s="6">
        <f>IFERROR(parse!I216,"")</f>
        <v>21</v>
      </c>
      <c r="J216" s="6">
        <f>IFERROR(parse!J216,"")</f>
        <v>256</v>
      </c>
      <c r="K216" s="6" t="str">
        <f>IFERROR(parse!K216,"")</f>
        <v>פריקה וטעינה רציפה מותרת לכלי רכב המוגדרים ברישיונם "משא" "מסחרי" ו"אחוד" בימי א' עד ה' מ 08:00 עד 16:00 בימי ו' וערבי חג מ 08:00 עד 15:00 ביתר הימים והשעות החניה בשני מקומות החניה הראשונים הצמודים לתמרור זה מיועד לרכב הנושא תג נכה בלבד</v>
      </c>
      <c r="L216" s="6">
        <f>IFERROR(parse!L216,"")</f>
        <v>80</v>
      </c>
      <c r="M216" s="6">
        <f>IFERROR(parse!M216,"")</f>
        <v>93</v>
      </c>
      <c r="N216" s="6" t="str">
        <f>IFERROR(parse!N216,"")</f>
        <v>08:00</v>
      </c>
      <c r="O216" s="6">
        <f>IFERROR(parse!O216,"")</f>
        <v>102</v>
      </c>
      <c r="P216" s="6" t="str">
        <f>IFERROR(parse!P216,"")</f>
        <v>16:00</v>
      </c>
      <c r="Q216" s="6">
        <f>IFERROR(parse!Q216,"")</f>
        <v>112</v>
      </c>
      <c r="R216" s="6" t="str">
        <f>IFERROR(parse!R216,"")</f>
        <v>00 בימי ו'</v>
      </c>
      <c r="S216" s="6" t="str">
        <f>IFERROR(parse!S216,"")</f>
        <v/>
      </c>
      <c r="T216" s="6" t="str">
        <f>IFERROR(parse!T216,"")</f>
        <v/>
      </c>
      <c r="U216" s="6" t="str">
        <f>IFERROR(parse!U216,"")</f>
        <v/>
      </c>
      <c r="V216" s="6" t="str">
        <f>IFERROR(parse!V216,"")</f>
        <v/>
      </c>
      <c r="W216" s="6" t="str">
        <f>IFERROR(parse!W216,"")</f>
        <v/>
      </c>
      <c r="X216" s="6" t="str">
        <f>IFERROR(parse!X216,"")</f>
        <v/>
      </c>
      <c r="Y216" s="6" t="str">
        <f>IFERROR(parse!Y216,"")</f>
        <v/>
      </c>
      <c r="Z216" s="6" t="str">
        <f>IFERROR(parse!Z216,"")</f>
        <v/>
      </c>
      <c r="AA216" s="6" t="str">
        <f>IFERROR(parse!AA216,"")</f>
        <v/>
      </c>
      <c r="AB216" s="6">
        <f>IFERROR(parse!AB216,"")</f>
        <v>236</v>
      </c>
      <c r="AC216" s="6" t="str">
        <f>IFERROR(parse!AC216,"")</f>
        <v/>
      </c>
      <c r="AD216" s="6" t="str">
        <f>IFERROR(parse!AD216,"")</f>
        <v/>
      </c>
      <c r="AE216" s="6" t="str">
        <f>IFERROR(parse!AE216,"")</f>
        <v/>
      </c>
      <c r="AF216" s="6" t="str">
        <f>IFERROR(parse!AF216,"")</f>
        <v/>
      </c>
      <c r="AG216" s="6" t="str">
        <f>IFERROR(parse!AG216,"")</f>
        <v/>
      </c>
      <c r="AH216" s="6">
        <f>IFERROR(parse!AH216,"")</f>
        <v>0</v>
      </c>
      <c r="AI216" s="6">
        <f>IFERROR(parse!AI216,"")</f>
        <v>110</v>
      </c>
      <c r="AJ216" s="6" t="str">
        <f>IFERROR(parse!AJ216,"")</f>
        <v>ו' וערבי חג מ 08:00 עד 15:00 ביתר הימים והשעות החניה בשני מקומות החניה הראשונים הצמודים לתמרור זה מיועד לרכב הנושא תג נכה בלבד</v>
      </c>
      <c r="AK216" s="6">
        <f>IFERROR(parse!AK216,"")</f>
        <v>1</v>
      </c>
      <c r="AL216" s="6">
        <f>IFERROR(parse!AL216,"")</f>
        <v>17</v>
      </c>
      <c r="AM216" s="6" t="str">
        <f>IFERROR(parse!AM216,"")</f>
        <v>08:00</v>
      </c>
      <c r="AN216" s="6">
        <f>IFERROR(parse!AN216,"")</f>
        <v>26</v>
      </c>
      <c r="AO216" s="6" t="str">
        <f>IFERROR(parse!AO216,"")</f>
        <v>15:00</v>
      </c>
      <c r="AP216" s="6">
        <f>IFERROR(parse!AP216,"")</f>
        <v>126</v>
      </c>
      <c r="AQ216" s="6" t="str">
        <f>IFERROR(parse!AQ216,"")</f>
        <v>00 ביתר הימים והשעות החניה בשני מקומות החניה הראשונים הצמודים לתמרור זה מיועד לרכב הנושא תג נכה בלבד</v>
      </c>
      <c r="AR216" s="6" t="str">
        <f>IFERROR(parse!AR216,"")</f>
        <v/>
      </c>
      <c r="AS216" s="6" t="str">
        <f>IFERROR(parse!AS216,"")</f>
        <v/>
      </c>
      <c r="AT216" s="6" t="str">
        <f>IFERROR(parse!AT216,"")</f>
        <v/>
      </c>
      <c r="AU216" s="6" t="str">
        <f>IFERROR(parse!AU216,"")</f>
        <v/>
      </c>
      <c r="AV216" s="12">
        <f>IFERROR(VLOOKUP(K216,'prika 24h list'!A:B,2,FALSE),0)</f>
        <v>0</v>
      </c>
    </row>
    <row r="217" spans="1:48" ht="187.2" x14ac:dyDescent="0.3">
      <c r="A217" s="1" t="s">
        <v>217</v>
      </c>
      <c r="B217" s="1">
        <v>3121907</v>
      </c>
      <c r="C217" s="16" t="s">
        <v>843</v>
      </c>
      <c r="D217" s="6">
        <f t="shared" si="12"/>
        <v>17</v>
      </c>
      <c r="E217" s="6" t="str">
        <f t="shared" si="13"/>
        <v>קף 12</v>
      </c>
      <c r="F217" s="6">
        <f t="shared" si="14"/>
        <v>3</v>
      </c>
      <c r="G217" s="6">
        <f t="shared" si="15"/>
        <v>5</v>
      </c>
      <c r="H217" s="14">
        <f>IFERROR(parse!H217,"")</f>
        <v>12</v>
      </c>
      <c r="I217" s="6">
        <f>IFERROR(parse!I217,"")</f>
        <v>21</v>
      </c>
      <c r="J217" s="6">
        <f>IFERROR(parse!J217,"")</f>
        <v>212</v>
      </c>
      <c r="K217" s="6" t="str">
        <f>IFERROR(parse!K217,"")</f>
        <v>פריקה וטעינה רציפה מותרת לכלי רכב המוגדרים ברישיונם "משא" "מסחרי" ו"אחוד" בימי א' עד ו' מ 08:00 עד 14:00 ביתר הימים והשעות החניה במקום החניה הראשון הצמוד לתמרור זה מיועד לרכב הנושא תג נכה בלבד</v>
      </c>
      <c r="L217" s="6" t="str">
        <f>IFERROR(parse!L217,"")</f>
        <v/>
      </c>
      <c r="M217" s="6" t="str">
        <f>IFERROR(parse!M217,"")</f>
        <v/>
      </c>
      <c r="N217" s="6" t="str">
        <f>IFERROR(parse!N217,"")</f>
        <v/>
      </c>
      <c r="O217" s="6" t="str">
        <f>IFERROR(parse!O217,"")</f>
        <v/>
      </c>
      <c r="P217" s="6" t="str">
        <f>IFERROR(parse!P217,"")</f>
        <v/>
      </c>
      <c r="Q217" s="6">
        <f>IFERROR(parse!Q217,"")</f>
        <v>192</v>
      </c>
      <c r="R217" s="6" t="str">
        <f>IFERROR(parse!R217,"")</f>
        <v/>
      </c>
      <c r="S217" s="6" t="str">
        <f>IFERROR(parse!S217,"")</f>
        <v/>
      </c>
      <c r="T217" s="6" t="str">
        <f>IFERROR(parse!T217,"")</f>
        <v/>
      </c>
      <c r="U217" s="6" t="str">
        <f>IFERROR(parse!U217,"")</f>
        <v/>
      </c>
      <c r="V217" s="6" t="str">
        <f>IFERROR(parse!V217,"")</f>
        <v/>
      </c>
      <c r="W217" s="6">
        <f>IFERROR(parse!W217,"")</f>
        <v>80</v>
      </c>
      <c r="X217" s="6">
        <f>IFERROR(parse!X217,"")</f>
        <v>93</v>
      </c>
      <c r="Y217" s="6" t="str">
        <f>IFERROR(parse!Y217,"")</f>
        <v>08:00</v>
      </c>
      <c r="Z217" s="6">
        <f>IFERROR(parse!Z217,"")</f>
        <v>102</v>
      </c>
      <c r="AA217" s="6" t="str">
        <f>IFERROR(parse!AA217,"")</f>
        <v>14:00</v>
      </c>
      <c r="AB217" s="6">
        <f>IFERROR(parse!AB217,"")</f>
        <v>192</v>
      </c>
      <c r="AC217" s="6" t="str">
        <f>IFERROR(parse!AC217,"")</f>
        <v>00 ביתר הימים והשעות החניה במקום החניה הראשון הצמוד לתמרור זה מיועד לרכב הנושא תג נכה בלבד</v>
      </c>
      <c r="AD217" s="6" t="str">
        <f>IFERROR(parse!AD217,"")</f>
        <v/>
      </c>
      <c r="AE217" s="6" t="str">
        <f>IFERROR(parse!AE217,"")</f>
        <v/>
      </c>
      <c r="AF217" s="6" t="str">
        <f>IFERROR(parse!AF217,"")</f>
        <v/>
      </c>
      <c r="AG217" s="6" t="str">
        <f>IFERROR(parse!AG217,"")</f>
        <v/>
      </c>
      <c r="AH217" s="6">
        <f>IFERROR(parse!AH217,"")</f>
        <v>0</v>
      </c>
      <c r="AI217" s="6">
        <f>IFERROR(parse!AI217,"")</f>
        <v>190</v>
      </c>
      <c r="AJ217" s="6" t="str">
        <f>IFERROR(parse!AJ217,"")</f>
        <v>בד</v>
      </c>
      <c r="AK217" s="6" t="str">
        <f>IFERROR(parse!AK217,"")</f>
        <v/>
      </c>
      <c r="AL217" s="6" t="str">
        <f>IFERROR(parse!AL217,"")</f>
        <v/>
      </c>
      <c r="AM217" s="6" t="str">
        <f>IFERROR(parse!AM217,"")</f>
        <v/>
      </c>
      <c r="AN217" s="6" t="str">
        <f>IFERROR(parse!AN217,"")</f>
        <v/>
      </c>
      <c r="AO217" s="6" t="str">
        <f>IFERROR(parse!AO217,"")</f>
        <v/>
      </c>
      <c r="AP217" s="6">
        <f>IFERROR(parse!AP217,"")</f>
        <v>2</v>
      </c>
      <c r="AQ217" s="6" t="str">
        <f>IFERROR(parse!AQ217,"")</f>
        <v/>
      </c>
      <c r="AR217" s="6" t="str">
        <f>IFERROR(parse!AR217,"")</f>
        <v/>
      </c>
      <c r="AS217" s="6" t="str">
        <f>IFERROR(parse!AS217,"")</f>
        <v/>
      </c>
      <c r="AT217" s="6" t="str">
        <f>IFERROR(parse!AT217,"")</f>
        <v/>
      </c>
      <c r="AU217" s="6" t="str">
        <f>IFERROR(parse!AU217,"")</f>
        <v/>
      </c>
      <c r="AV217" s="12">
        <f>IFERROR(VLOOKUP(K217,'prika 24h list'!A:B,2,FALSE),0)</f>
        <v>0</v>
      </c>
    </row>
    <row r="218" spans="1:48" ht="230.4" x14ac:dyDescent="0.3">
      <c r="A218" s="1" t="s">
        <v>218</v>
      </c>
      <c r="B218" s="1">
        <v>3121908</v>
      </c>
      <c r="C218" s="16" t="s">
        <v>844</v>
      </c>
      <c r="D218" s="6">
        <f t="shared" si="12"/>
        <v>17</v>
      </c>
      <c r="E218" s="6" t="str">
        <f t="shared" si="13"/>
        <v>קף 13</v>
      </c>
      <c r="F218" s="6">
        <f t="shared" si="14"/>
        <v>3</v>
      </c>
      <c r="G218" s="6">
        <f t="shared" si="15"/>
        <v>5</v>
      </c>
      <c r="H218" s="14">
        <f>IFERROR(parse!H218,"")</f>
        <v>13</v>
      </c>
      <c r="I218" s="6">
        <f>IFERROR(parse!I218,"")</f>
        <v>21</v>
      </c>
      <c r="J218" s="6">
        <f>IFERROR(parse!J218,"")</f>
        <v>246</v>
      </c>
      <c r="K218" s="6" t="str">
        <f>IFERROR(parse!K218,"")</f>
        <v>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v>
      </c>
      <c r="L218" s="6">
        <f>IFERROR(parse!L218,"")</f>
        <v>80</v>
      </c>
      <c r="M218" s="6">
        <f>IFERROR(parse!M218,"")</f>
        <v>93</v>
      </c>
      <c r="N218" s="6" t="str">
        <f>IFERROR(parse!N218,"")</f>
        <v>08:00</v>
      </c>
      <c r="O218" s="6">
        <f>IFERROR(parse!O218,"")</f>
        <v>102</v>
      </c>
      <c r="P218" s="6" t="str">
        <f>IFERROR(parse!P218,"")</f>
        <v>15:00</v>
      </c>
      <c r="Q218" s="6">
        <f>IFERROR(parse!Q218,"")</f>
        <v>112</v>
      </c>
      <c r="R218" s="6" t="str">
        <f>IFERROR(parse!R218,"")</f>
        <v>00 בימי ו'</v>
      </c>
      <c r="S218" s="6" t="str">
        <f>IFERROR(parse!S218,"")</f>
        <v/>
      </c>
      <c r="T218" s="6" t="str">
        <f>IFERROR(parse!T218,"")</f>
        <v/>
      </c>
      <c r="U218" s="6" t="str">
        <f>IFERROR(parse!U218,"")</f>
        <v/>
      </c>
      <c r="V218" s="6" t="str">
        <f>IFERROR(parse!V218,"")</f>
        <v/>
      </c>
      <c r="W218" s="6" t="str">
        <f>IFERROR(parse!W218,"")</f>
        <v/>
      </c>
      <c r="X218" s="6" t="str">
        <f>IFERROR(parse!X218,"")</f>
        <v/>
      </c>
      <c r="Y218" s="6" t="str">
        <f>IFERROR(parse!Y218,"")</f>
        <v/>
      </c>
      <c r="Z218" s="6" t="str">
        <f>IFERROR(parse!Z218,"")</f>
        <v/>
      </c>
      <c r="AA218" s="6" t="str">
        <f>IFERROR(parse!AA218,"")</f>
        <v/>
      </c>
      <c r="AB218" s="6">
        <f>IFERROR(parse!AB218,"")</f>
        <v>226</v>
      </c>
      <c r="AC218" s="6" t="str">
        <f>IFERROR(parse!AC218,"")</f>
        <v/>
      </c>
      <c r="AD218" s="6" t="str">
        <f>IFERROR(parse!AD218,"")</f>
        <v/>
      </c>
      <c r="AE218" s="6" t="str">
        <f>IFERROR(parse!AE218,"")</f>
        <v/>
      </c>
      <c r="AF218" s="6" t="str">
        <f>IFERROR(parse!AF218,"")</f>
        <v/>
      </c>
      <c r="AG218" s="6" t="str">
        <f>IFERROR(parse!AG218,"")</f>
        <v/>
      </c>
      <c r="AH218" s="6">
        <f>IFERROR(parse!AH218,"")</f>
        <v>0</v>
      </c>
      <c r="AI218" s="6">
        <f>IFERROR(parse!AI218,"")</f>
        <v>110</v>
      </c>
      <c r="AJ218" s="6" t="str">
        <f>IFERROR(parse!AJ218,"")</f>
        <v>ו' וערבי חג מ 08:00 עד 13:00 ביתר הימים והשעות החניה במקום החניה הראשון הצמוד לתמרור זה מיועד לרכב הנושא תג נכה בלבד</v>
      </c>
      <c r="AK218" s="6">
        <f>IFERROR(parse!AK218,"")</f>
        <v>1</v>
      </c>
      <c r="AL218" s="6">
        <f>IFERROR(parse!AL218,"")</f>
        <v>17</v>
      </c>
      <c r="AM218" s="6" t="str">
        <f>IFERROR(parse!AM218,"")</f>
        <v>08:00</v>
      </c>
      <c r="AN218" s="6">
        <f>IFERROR(parse!AN218,"")</f>
        <v>26</v>
      </c>
      <c r="AO218" s="6" t="str">
        <f>IFERROR(parse!AO218,"")</f>
        <v>13:00</v>
      </c>
      <c r="AP218" s="6">
        <f>IFERROR(parse!AP218,"")</f>
        <v>116</v>
      </c>
      <c r="AQ218" s="6" t="str">
        <f>IFERROR(parse!AQ218,"")</f>
        <v>00 ביתר הימים והשעות החניה במקום החניה הראשון הצמוד לתמרור זה מיועד לרכב הנושא תג נכה בלבד</v>
      </c>
      <c r="AR218" s="6" t="str">
        <f>IFERROR(parse!AR218,"")</f>
        <v/>
      </c>
      <c r="AS218" s="6" t="str">
        <f>IFERROR(parse!AS218,"")</f>
        <v/>
      </c>
      <c r="AT218" s="6" t="str">
        <f>IFERROR(parse!AT218,"")</f>
        <v/>
      </c>
      <c r="AU218" s="6" t="str">
        <f>IFERROR(parse!AU218,"")</f>
        <v/>
      </c>
      <c r="AV218" s="12">
        <f>IFERROR(VLOOKUP(K218,'prika 24h list'!A:B,2,FALSE),0)</f>
        <v>0</v>
      </c>
    </row>
    <row r="219" spans="1:48" ht="230.4" x14ac:dyDescent="0.3">
      <c r="A219" s="1" t="s">
        <v>219</v>
      </c>
      <c r="B219" s="1">
        <v>3121934</v>
      </c>
      <c r="C219" s="16" t="s">
        <v>845</v>
      </c>
      <c r="D219" s="6">
        <f t="shared" si="12"/>
        <v>17</v>
      </c>
      <c r="E219" s="6" t="str">
        <f t="shared" si="13"/>
        <v>קף 12</v>
      </c>
      <c r="F219" s="6">
        <f t="shared" si="14"/>
        <v>3</v>
      </c>
      <c r="G219" s="6">
        <f t="shared" si="15"/>
        <v>5</v>
      </c>
      <c r="H219" s="14">
        <f>IFERROR(parse!H219,"")</f>
        <v>12</v>
      </c>
      <c r="I219" s="6">
        <f>IFERROR(parse!I219,"")</f>
        <v>21</v>
      </c>
      <c r="J219" s="6">
        <f>IFERROR(parse!J219,"")</f>
        <v>246</v>
      </c>
      <c r="K219" s="6" t="str">
        <f>IFERROR(parse!K219,"")</f>
        <v>פריקה וטעינה רציפה מותרת לכלי רכב המוגדרים ברישיונם "משא" "מסחרי" ו"אחוד" בימי א' עד ה' מ 08:00 עד 15:00 בימי ו' וערבי חג מ 08:00 עד 12:00 ביתר הימים והשעות החניה במקום החניה הראשון הצמוד לתמרור זה מיועד לרכב הנושא תג נכה בלבד</v>
      </c>
      <c r="L219" s="6">
        <f>IFERROR(parse!L219,"")</f>
        <v>80</v>
      </c>
      <c r="M219" s="6">
        <f>IFERROR(parse!M219,"")</f>
        <v>93</v>
      </c>
      <c r="N219" s="6" t="str">
        <f>IFERROR(parse!N219,"")</f>
        <v>08:00</v>
      </c>
      <c r="O219" s="6">
        <f>IFERROR(parse!O219,"")</f>
        <v>102</v>
      </c>
      <c r="P219" s="6" t="str">
        <f>IFERROR(parse!P219,"")</f>
        <v>15:00</v>
      </c>
      <c r="Q219" s="6">
        <f>IFERROR(parse!Q219,"")</f>
        <v>112</v>
      </c>
      <c r="R219" s="6" t="str">
        <f>IFERROR(parse!R219,"")</f>
        <v>00 בימי ו'</v>
      </c>
      <c r="S219" s="6" t="str">
        <f>IFERROR(parse!S219,"")</f>
        <v/>
      </c>
      <c r="T219" s="6" t="str">
        <f>IFERROR(parse!T219,"")</f>
        <v/>
      </c>
      <c r="U219" s="6" t="str">
        <f>IFERROR(parse!U219,"")</f>
        <v/>
      </c>
      <c r="V219" s="6" t="str">
        <f>IFERROR(parse!V219,"")</f>
        <v/>
      </c>
      <c r="W219" s="6" t="str">
        <f>IFERROR(parse!W219,"")</f>
        <v/>
      </c>
      <c r="X219" s="6" t="str">
        <f>IFERROR(parse!X219,"")</f>
        <v/>
      </c>
      <c r="Y219" s="6" t="str">
        <f>IFERROR(parse!Y219,"")</f>
        <v/>
      </c>
      <c r="Z219" s="6" t="str">
        <f>IFERROR(parse!Z219,"")</f>
        <v/>
      </c>
      <c r="AA219" s="6" t="str">
        <f>IFERROR(parse!AA219,"")</f>
        <v/>
      </c>
      <c r="AB219" s="6">
        <f>IFERROR(parse!AB219,"")</f>
        <v>226</v>
      </c>
      <c r="AC219" s="6" t="str">
        <f>IFERROR(parse!AC219,"")</f>
        <v/>
      </c>
      <c r="AD219" s="6" t="str">
        <f>IFERROR(parse!AD219,"")</f>
        <v/>
      </c>
      <c r="AE219" s="6" t="str">
        <f>IFERROR(parse!AE219,"")</f>
        <v/>
      </c>
      <c r="AF219" s="6" t="str">
        <f>IFERROR(parse!AF219,"")</f>
        <v/>
      </c>
      <c r="AG219" s="6" t="str">
        <f>IFERROR(parse!AG219,"")</f>
        <v/>
      </c>
      <c r="AH219" s="6">
        <f>IFERROR(parse!AH219,"")</f>
        <v>0</v>
      </c>
      <c r="AI219" s="6">
        <f>IFERROR(parse!AI219,"")</f>
        <v>110</v>
      </c>
      <c r="AJ219" s="6" t="str">
        <f>IFERROR(parse!AJ219,"")</f>
        <v>ו' וערבי חג מ 08:00 עד 12:00 ביתר הימים והשעות החניה במקום החניה הראשון הצמוד לתמרור זה מיועד לרכב הנושא תג נכה בלבד</v>
      </c>
      <c r="AK219" s="6">
        <f>IFERROR(parse!AK219,"")</f>
        <v>1</v>
      </c>
      <c r="AL219" s="6">
        <f>IFERROR(parse!AL219,"")</f>
        <v>17</v>
      </c>
      <c r="AM219" s="6" t="str">
        <f>IFERROR(parse!AM219,"")</f>
        <v>08:00</v>
      </c>
      <c r="AN219" s="6">
        <f>IFERROR(parse!AN219,"")</f>
        <v>26</v>
      </c>
      <c r="AO219" s="6" t="str">
        <f>IFERROR(parse!AO219,"")</f>
        <v>12:00</v>
      </c>
      <c r="AP219" s="6">
        <f>IFERROR(parse!AP219,"")</f>
        <v>116</v>
      </c>
      <c r="AQ219" s="6" t="str">
        <f>IFERROR(parse!AQ219,"")</f>
        <v>00 ביתר הימים והשעות החניה במקום החניה הראשון הצמוד לתמרור זה מיועד לרכב הנושא תג נכה בלבד</v>
      </c>
      <c r="AR219" s="6" t="str">
        <f>IFERROR(parse!AR219,"")</f>
        <v/>
      </c>
      <c r="AS219" s="6" t="str">
        <f>IFERROR(parse!AS219,"")</f>
        <v/>
      </c>
      <c r="AT219" s="6" t="str">
        <f>IFERROR(parse!AT219,"")</f>
        <v/>
      </c>
      <c r="AU219" s="6" t="str">
        <f>IFERROR(parse!AU219,"")</f>
        <v/>
      </c>
      <c r="AV219" s="12">
        <f>IFERROR(VLOOKUP(K219,'prika 24h list'!A:B,2,FALSE),0)</f>
        <v>0</v>
      </c>
    </row>
    <row r="220" spans="1:48" ht="230.4" x14ac:dyDescent="0.3">
      <c r="A220" s="1" t="s">
        <v>220</v>
      </c>
      <c r="B220" s="1">
        <v>3121936</v>
      </c>
      <c r="C220" s="16" t="s">
        <v>846</v>
      </c>
      <c r="D220" s="6">
        <f t="shared" si="12"/>
        <v>17</v>
      </c>
      <c r="E220" s="6" t="str">
        <f t="shared" si="13"/>
        <v>קף 14</v>
      </c>
      <c r="F220" s="6">
        <f t="shared" si="14"/>
        <v>3</v>
      </c>
      <c r="G220" s="6">
        <f t="shared" si="15"/>
        <v>5</v>
      </c>
      <c r="H220" s="14">
        <f>IFERROR(parse!H220,"")</f>
        <v>14</v>
      </c>
      <c r="I220" s="6">
        <f>IFERROR(parse!I220,"")</f>
        <v>21</v>
      </c>
      <c r="J220" s="6">
        <f>IFERROR(parse!J220,"")</f>
        <v>246</v>
      </c>
      <c r="K220" s="6" t="str">
        <f>IFERROR(parse!K220,"")</f>
        <v>פריקה וטעינה רציפה מותרת לכלי רכב המוגדרים ברישיונם "משא" "מסחרי" ו"אחוד" בימי א' עד ה' מ 08:00 עד 17:00 בימי ו' וערבי חג מ 08:00 עד 12:00 ביתר הימים והשעות החניה במקום החניה הראשון הצמוד לתמרור זה מיועד לרכב הנושא תג נכה בלבד</v>
      </c>
      <c r="L220" s="6">
        <f>IFERROR(parse!L220,"")</f>
        <v>80</v>
      </c>
      <c r="M220" s="6">
        <f>IFERROR(parse!M220,"")</f>
        <v>93</v>
      </c>
      <c r="N220" s="6" t="str">
        <f>IFERROR(parse!N220,"")</f>
        <v>08:00</v>
      </c>
      <c r="O220" s="6">
        <f>IFERROR(parse!O220,"")</f>
        <v>102</v>
      </c>
      <c r="P220" s="6" t="str">
        <f>IFERROR(parse!P220,"")</f>
        <v>17:00</v>
      </c>
      <c r="Q220" s="6">
        <f>IFERROR(parse!Q220,"")</f>
        <v>112</v>
      </c>
      <c r="R220" s="6" t="str">
        <f>IFERROR(parse!R220,"")</f>
        <v>00 בימי ו'</v>
      </c>
      <c r="S220" s="6" t="str">
        <f>IFERROR(parse!S220,"")</f>
        <v/>
      </c>
      <c r="T220" s="6" t="str">
        <f>IFERROR(parse!T220,"")</f>
        <v/>
      </c>
      <c r="U220" s="6" t="str">
        <f>IFERROR(parse!U220,"")</f>
        <v/>
      </c>
      <c r="V220" s="6" t="str">
        <f>IFERROR(parse!V220,"")</f>
        <v/>
      </c>
      <c r="W220" s="6" t="str">
        <f>IFERROR(parse!W220,"")</f>
        <v/>
      </c>
      <c r="X220" s="6" t="str">
        <f>IFERROR(parse!X220,"")</f>
        <v/>
      </c>
      <c r="Y220" s="6" t="str">
        <f>IFERROR(parse!Y220,"")</f>
        <v/>
      </c>
      <c r="Z220" s="6" t="str">
        <f>IFERROR(parse!Z220,"")</f>
        <v/>
      </c>
      <c r="AA220" s="6" t="str">
        <f>IFERROR(parse!AA220,"")</f>
        <v/>
      </c>
      <c r="AB220" s="6">
        <f>IFERROR(parse!AB220,"")</f>
        <v>226</v>
      </c>
      <c r="AC220" s="6" t="str">
        <f>IFERROR(parse!AC220,"")</f>
        <v/>
      </c>
      <c r="AD220" s="6" t="str">
        <f>IFERROR(parse!AD220,"")</f>
        <v/>
      </c>
      <c r="AE220" s="6" t="str">
        <f>IFERROR(parse!AE220,"")</f>
        <v/>
      </c>
      <c r="AF220" s="6" t="str">
        <f>IFERROR(parse!AF220,"")</f>
        <v/>
      </c>
      <c r="AG220" s="6" t="str">
        <f>IFERROR(parse!AG220,"")</f>
        <v/>
      </c>
      <c r="AH220" s="6">
        <f>IFERROR(parse!AH220,"")</f>
        <v>0</v>
      </c>
      <c r="AI220" s="6">
        <f>IFERROR(parse!AI220,"")</f>
        <v>110</v>
      </c>
      <c r="AJ220" s="6" t="str">
        <f>IFERROR(parse!AJ220,"")</f>
        <v>ו' וערבי חג מ 08:00 עד 12:00 ביתר הימים והשעות החניה במקום החניה הראשון הצמוד לתמרור זה מיועד לרכב הנושא תג נכה בלבד</v>
      </c>
      <c r="AK220" s="6">
        <f>IFERROR(parse!AK220,"")</f>
        <v>1</v>
      </c>
      <c r="AL220" s="6">
        <f>IFERROR(parse!AL220,"")</f>
        <v>17</v>
      </c>
      <c r="AM220" s="6" t="str">
        <f>IFERROR(parse!AM220,"")</f>
        <v>08:00</v>
      </c>
      <c r="AN220" s="6">
        <f>IFERROR(parse!AN220,"")</f>
        <v>26</v>
      </c>
      <c r="AO220" s="6" t="str">
        <f>IFERROR(parse!AO220,"")</f>
        <v>12:00</v>
      </c>
      <c r="AP220" s="6">
        <f>IFERROR(parse!AP220,"")</f>
        <v>116</v>
      </c>
      <c r="AQ220" s="6" t="str">
        <f>IFERROR(parse!AQ220,"")</f>
        <v>00 ביתר הימים והשעות החניה במקום החניה הראשון הצמוד לתמרור זה מיועד לרכב הנושא תג נכה בלבד</v>
      </c>
      <c r="AR220" s="6" t="str">
        <f>IFERROR(parse!AR220,"")</f>
        <v/>
      </c>
      <c r="AS220" s="6" t="str">
        <f>IFERROR(parse!AS220,"")</f>
        <v/>
      </c>
      <c r="AT220" s="6" t="str">
        <f>IFERROR(parse!AT220,"")</f>
        <v/>
      </c>
      <c r="AU220" s="6" t="str">
        <f>IFERROR(parse!AU220,"")</f>
        <v/>
      </c>
      <c r="AV220" s="12">
        <f>IFERROR(VLOOKUP(K220,'prika 24h list'!A:B,2,FALSE),0)</f>
        <v>0</v>
      </c>
    </row>
    <row r="221" spans="1:48" ht="187.2" x14ac:dyDescent="0.3">
      <c r="A221" s="1" t="s">
        <v>221</v>
      </c>
      <c r="B221" s="1">
        <v>3121938</v>
      </c>
      <c r="C221" s="16" t="s">
        <v>847</v>
      </c>
      <c r="D221" s="6">
        <f t="shared" si="12"/>
        <v>17</v>
      </c>
      <c r="E221" s="6" t="str">
        <f t="shared" si="13"/>
        <v>קף 12</v>
      </c>
      <c r="F221" s="6">
        <f t="shared" si="14"/>
        <v>3</v>
      </c>
      <c r="G221" s="6">
        <f t="shared" si="15"/>
        <v>5</v>
      </c>
      <c r="H221" s="14">
        <f>IFERROR(parse!H221,"")</f>
        <v>12</v>
      </c>
      <c r="I221" s="6">
        <f>IFERROR(parse!I221,"")</f>
        <v>21</v>
      </c>
      <c r="J221" s="6">
        <f>IFERROR(parse!J221,"")</f>
        <v>212</v>
      </c>
      <c r="K221" s="6" t="str">
        <f>IFERROR(parse!K221,"")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221" s="6">
        <f>IFERROR(parse!L221,"")</f>
        <v>80</v>
      </c>
      <c r="M221" s="6">
        <f>IFERROR(parse!M221,"")</f>
        <v>93</v>
      </c>
      <c r="N221" s="6" t="str">
        <f>IFERROR(parse!N221,"")</f>
        <v>08:00</v>
      </c>
      <c r="O221" s="6">
        <f>IFERROR(parse!O221,"")</f>
        <v>102</v>
      </c>
      <c r="P221" s="6" t="str">
        <f>IFERROR(parse!P221,"")</f>
        <v>17:00</v>
      </c>
      <c r="Q221" s="6">
        <f>IFERROR(parse!Q221,"")</f>
        <v>192</v>
      </c>
      <c r="R221" s="6" t="str">
        <f>IFERROR(parse!R221,"")</f>
        <v>00 ביתר הימים והשעות החניה במקום החניה הראשון הצמוד לתמרור זה מיועד לרכב הנושא תג נכה בלבד</v>
      </c>
      <c r="S221" s="6" t="str">
        <f>IFERROR(parse!S221,"")</f>
        <v/>
      </c>
      <c r="T221" s="6" t="str">
        <f>IFERROR(parse!T221,"")</f>
        <v/>
      </c>
      <c r="U221" s="6" t="str">
        <f>IFERROR(parse!U221,"")</f>
        <v/>
      </c>
      <c r="V221" s="6" t="str">
        <f>IFERROR(parse!V221,"")</f>
        <v/>
      </c>
      <c r="W221" s="6" t="str">
        <f>IFERROR(parse!W221,"")</f>
        <v/>
      </c>
      <c r="X221" s="6" t="str">
        <f>IFERROR(parse!X221,"")</f>
        <v/>
      </c>
      <c r="Y221" s="6" t="str">
        <f>IFERROR(parse!Y221,"")</f>
        <v/>
      </c>
      <c r="Z221" s="6" t="str">
        <f>IFERROR(parse!Z221,"")</f>
        <v/>
      </c>
      <c r="AA221" s="6" t="str">
        <f>IFERROR(parse!AA221,"")</f>
        <v/>
      </c>
      <c r="AB221" s="6">
        <f>IFERROR(parse!AB221,"")</f>
        <v>192</v>
      </c>
      <c r="AC221" s="6" t="str">
        <f>IFERROR(parse!AC221,"")</f>
        <v/>
      </c>
      <c r="AD221" s="6" t="str">
        <f>IFERROR(parse!AD221,"")</f>
        <v/>
      </c>
      <c r="AE221" s="6" t="str">
        <f>IFERROR(parse!AE221,"")</f>
        <v/>
      </c>
      <c r="AF221" s="6" t="str">
        <f>IFERROR(parse!AF221,"")</f>
        <v/>
      </c>
      <c r="AG221" s="6" t="str">
        <f>IFERROR(parse!AG221,"")</f>
        <v/>
      </c>
      <c r="AH221" s="6">
        <f>IFERROR(parse!AH221,"")</f>
        <v>0</v>
      </c>
      <c r="AI221" s="6">
        <f>IFERROR(parse!AI221,"")</f>
        <v>190</v>
      </c>
      <c r="AJ221" s="6" t="str">
        <f>IFERROR(parse!AJ221,"")</f>
        <v>בד</v>
      </c>
      <c r="AK221" s="6" t="str">
        <f>IFERROR(parse!AK221,"")</f>
        <v/>
      </c>
      <c r="AL221" s="6" t="str">
        <f>IFERROR(parse!AL221,"")</f>
        <v/>
      </c>
      <c r="AM221" s="6" t="str">
        <f>IFERROR(parse!AM221,"")</f>
        <v/>
      </c>
      <c r="AN221" s="6" t="str">
        <f>IFERROR(parse!AN221,"")</f>
        <v/>
      </c>
      <c r="AO221" s="6" t="str">
        <f>IFERROR(parse!AO221,"")</f>
        <v/>
      </c>
      <c r="AP221" s="6">
        <f>IFERROR(parse!AP221,"")</f>
        <v>2</v>
      </c>
      <c r="AQ221" s="6" t="str">
        <f>IFERROR(parse!AQ221,"")</f>
        <v/>
      </c>
      <c r="AR221" s="6" t="str">
        <f>IFERROR(parse!AR221,"")</f>
        <v/>
      </c>
      <c r="AS221" s="6" t="str">
        <f>IFERROR(parse!AS221,"")</f>
        <v/>
      </c>
      <c r="AT221" s="6" t="str">
        <f>IFERROR(parse!AT221,"")</f>
        <v/>
      </c>
      <c r="AU221" s="6" t="str">
        <f>IFERROR(parse!AU221,"")</f>
        <v/>
      </c>
      <c r="AV221" s="12">
        <f>IFERROR(VLOOKUP(K221,'prika 24h list'!A:B,2,FALSE),0)</f>
        <v>0</v>
      </c>
    </row>
    <row r="222" spans="1:48" ht="43.2" x14ac:dyDescent="0.3">
      <c r="A222" s="1" t="s">
        <v>222</v>
      </c>
      <c r="B222" s="1">
        <v>1007440</v>
      </c>
      <c r="C222" s="16" t="s">
        <v>676</v>
      </c>
      <c r="D222" s="6" t="e">
        <f t="shared" si="12"/>
        <v>#VALUE!</v>
      </c>
      <c r="E222" s="6" t="e">
        <f t="shared" si="13"/>
        <v>#VALUE!</v>
      </c>
      <c r="F222" s="6" t="e">
        <f t="shared" si="14"/>
        <v>#VALUE!</v>
      </c>
      <c r="G222" s="6" t="e">
        <f t="shared" si="15"/>
        <v>#VALUE!</v>
      </c>
      <c r="H222" s="14" t="str">
        <f>IFERROR(parse!H222,"")</f>
        <v/>
      </c>
      <c r="I222" s="6">
        <f>IFERROR(parse!I222,"")</f>
        <v>13</v>
      </c>
      <c r="J222" s="6">
        <f>IFERROR(parse!J222,"")</f>
        <v>151</v>
      </c>
      <c r="K222" s="6" t="str">
        <f>IFERROR(parse!K222,"")</f>
        <v>פריקה וטעינה לכלי רכב המוגדרים ברישיונם "משא", "מסחרי" ו"אחוד" בלבד. החניה מותרת לכל כלי רכב ו' וערבי חג מ- 13:00 עד 24:00 במוצ"ש ומוצאי חג</v>
      </c>
      <c r="L222" s="6" t="str">
        <f>IFERROR(parse!L222,"")</f>
        <v/>
      </c>
      <c r="M222" s="6" t="str">
        <f>IFERROR(parse!M222,"")</f>
        <v/>
      </c>
      <c r="N222" s="6" t="str">
        <f>IFERROR(parse!N222,"")</f>
        <v/>
      </c>
      <c r="O222" s="6" t="str">
        <f>IFERROR(parse!O222,"")</f>
        <v/>
      </c>
      <c r="P222" s="6" t="str">
        <f>IFERROR(parse!P222,"")</f>
        <v/>
      </c>
      <c r="Q222" s="6">
        <f>IFERROR(parse!Q222,"")</f>
        <v>139</v>
      </c>
      <c r="R222" s="6" t="str">
        <f>IFERROR(parse!R222,"")</f>
        <v/>
      </c>
      <c r="S222" s="6" t="str">
        <f>IFERROR(parse!S222,"")</f>
        <v/>
      </c>
      <c r="T222" s="6" t="str">
        <f>IFERROR(parse!T222,"")</f>
        <v/>
      </c>
      <c r="U222" s="6" t="str">
        <f>IFERROR(parse!U222,"")</f>
        <v/>
      </c>
      <c r="V222" s="6" t="str">
        <f>IFERROR(parse!V222,"")</f>
        <v/>
      </c>
      <c r="W222" s="6" t="str">
        <f>IFERROR(parse!W222,"")</f>
        <v/>
      </c>
      <c r="X222" s="6" t="str">
        <f>IFERROR(parse!X222,"")</f>
        <v/>
      </c>
      <c r="Y222" s="6" t="str">
        <f>IFERROR(parse!Y222,"")</f>
        <v/>
      </c>
      <c r="Z222" s="6" t="str">
        <f>IFERROR(parse!Z222,"")</f>
        <v/>
      </c>
      <c r="AA222" s="6" t="str">
        <f>IFERROR(parse!AA222,"")</f>
        <v/>
      </c>
      <c r="AB222" s="6">
        <f>IFERROR(parse!AB222,"")</f>
        <v>139</v>
      </c>
      <c r="AC222" s="6" t="str">
        <f>IFERROR(parse!AC222,"")</f>
        <v/>
      </c>
      <c r="AD222" s="6" t="str">
        <f>IFERROR(parse!AD222,"")</f>
        <v/>
      </c>
      <c r="AE222" s="6" t="str">
        <f>IFERROR(parse!AE222,"")</f>
        <v/>
      </c>
      <c r="AF222" s="6" t="str">
        <f>IFERROR(parse!AF222,"")</f>
        <v/>
      </c>
      <c r="AG222" s="6" t="str">
        <f>IFERROR(parse!AG222,"")</f>
        <v/>
      </c>
      <c r="AH222" s="6">
        <f>IFERROR(parse!AH222,"")</f>
        <v>0</v>
      </c>
      <c r="AI222" s="6">
        <f>IFERROR(parse!AI222,"")</f>
        <v>137</v>
      </c>
      <c r="AJ222" s="6" t="str">
        <f>IFERROR(parse!AJ222,"")</f>
        <v>חג</v>
      </c>
      <c r="AK222" s="6" t="str">
        <f>IFERROR(parse!AK222,"")</f>
        <v/>
      </c>
      <c r="AL222" s="6" t="str">
        <f>IFERROR(parse!AL222,"")</f>
        <v/>
      </c>
      <c r="AM222" s="6" t="str">
        <f>IFERROR(parse!AM222,"")</f>
        <v/>
      </c>
      <c r="AN222" s="6" t="str">
        <f>IFERROR(parse!AN222,"")</f>
        <v/>
      </c>
      <c r="AO222" s="6" t="str">
        <f>IFERROR(parse!AO222,"")</f>
        <v/>
      </c>
      <c r="AP222" s="6">
        <f>IFERROR(parse!AP222,"")</f>
        <v>2</v>
      </c>
      <c r="AQ222" s="6" t="str">
        <f>IFERROR(parse!AQ222,"")</f>
        <v/>
      </c>
      <c r="AR222" s="6" t="str">
        <f>IFERROR(parse!AR222,"")</f>
        <v/>
      </c>
      <c r="AS222" s="6" t="str">
        <f>IFERROR(parse!AS222,"")</f>
        <v/>
      </c>
      <c r="AT222" s="6" t="str">
        <f>IFERROR(parse!AT222,"")</f>
        <v/>
      </c>
      <c r="AU222" s="6" t="str">
        <f>IFERROR(parse!AU222,"")</f>
        <v/>
      </c>
      <c r="AV222" s="12">
        <f>IFERROR(VLOOKUP(K222,'prika 24h list'!A:B,2,FALSE),0)</f>
        <v>0</v>
      </c>
    </row>
    <row r="223" spans="1:48" ht="28.8" x14ac:dyDescent="0.3">
      <c r="A223" s="1" t="s">
        <v>223</v>
      </c>
      <c r="B223" s="1">
        <v>1007963</v>
      </c>
      <c r="C223" s="16" t="s">
        <v>848</v>
      </c>
      <c r="D223" s="6">
        <f t="shared" si="12"/>
        <v>51</v>
      </c>
      <c r="E223" s="6" t="str">
        <f t="shared" si="13"/>
        <v>00 12</v>
      </c>
      <c r="F223" s="6">
        <f t="shared" si="14"/>
        <v>3</v>
      </c>
      <c r="G223" s="6">
        <f t="shared" si="15"/>
        <v>5</v>
      </c>
      <c r="H223" s="14">
        <f>IFERROR(parse!H223,"")</f>
        <v>12</v>
      </c>
      <c r="I223" s="6">
        <f>IFERROR(parse!I223,"")</f>
        <v>55</v>
      </c>
      <c r="J223" s="6">
        <f>IFERROR(parse!J223,"")</f>
        <v>72</v>
      </c>
      <c r="K223" s="6" t="str">
        <f>IFERROR(parse!K223,"")</f>
        <v>פריקה וטעינה מותרת</v>
      </c>
      <c r="L223" s="6" t="str">
        <f>IFERROR(parse!L223,"")</f>
        <v/>
      </c>
      <c r="M223" s="6" t="str">
        <f>IFERROR(parse!M223,"")</f>
        <v/>
      </c>
      <c r="N223" s="6" t="str">
        <f>IFERROR(parse!N223,"")</f>
        <v/>
      </c>
      <c r="O223" s="6" t="str">
        <f>IFERROR(parse!O223,"")</f>
        <v/>
      </c>
      <c r="P223" s="6" t="str">
        <f>IFERROR(parse!P223,"")</f>
        <v/>
      </c>
      <c r="Q223" s="6">
        <f>IFERROR(parse!Q223,"")</f>
        <v>18</v>
      </c>
      <c r="R223" s="6" t="str">
        <f>IFERROR(parse!R223,"")</f>
        <v/>
      </c>
      <c r="S223" s="6" t="str">
        <f>IFERROR(parse!S223,"")</f>
        <v/>
      </c>
      <c r="T223" s="6" t="str">
        <f>IFERROR(parse!T223,"")</f>
        <v/>
      </c>
      <c r="U223" s="6" t="str">
        <f>IFERROR(parse!U223,"")</f>
        <v/>
      </c>
      <c r="V223" s="6" t="str">
        <f>IFERROR(parse!V223,"")</f>
        <v/>
      </c>
      <c r="W223" s="6" t="str">
        <f>IFERROR(parse!W223,"")</f>
        <v/>
      </c>
      <c r="X223" s="6" t="str">
        <f>IFERROR(parse!X223,"")</f>
        <v/>
      </c>
      <c r="Y223" s="6" t="str">
        <f>IFERROR(parse!Y223,"")</f>
        <v/>
      </c>
      <c r="Z223" s="6" t="str">
        <f>IFERROR(parse!Z223,"")</f>
        <v/>
      </c>
      <c r="AA223" s="6" t="str">
        <f>IFERROR(parse!AA223,"")</f>
        <v/>
      </c>
      <c r="AB223" s="6">
        <f>IFERROR(parse!AB223,"")</f>
        <v>18</v>
      </c>
      <c r="AC223" s="6" t="str">
        <f>IFERROR(parse!AC223,"")</f>
        <v/>
      </c>
      <c r="AD223" s="6" t="str">
        <f>IFERROR(parse!AD223,"")</f>
        <v/>
      </c>
      <c r="AE223" s="6" t="str">
        <f>IFERROR(parse!AE223,"")</f>
        <v/>
      </c>
      <c r="AF223" s="6" t="str">
        <f>IFERROR(parse!AF223,"")</f>
        <v/>
      </c>
      <c r="AG223" s="6" t="str">
        <f>IFERROR(parse!AG223,"")</f>
        <v/>
      </c>
      <c r="AH223" s="6">
        <f>IFERROR(parse!AH223,"")</f>
        <v>0</v>
      </c>
      <c r="AI223" s="6">
        <f>IFERROR(parse!AI223,"")</f>
        <v>16</v>
      </c>
      <c r="AJ223" s="6" t="str">
        <f>IFERROR(parse!AJ223,"")</f>
        <v>רת</v>
      </c>
      <c r="AK223" s="6" t="str">
        <f>IFERROR(parse!AK223,"")</f>
        <v/>
      </c>
      <c r="AL223" s="6" t="str">
        <f>IFERROR(parse!AL223,"")</f>
        <v/>
      </c>
      <c r="AM223" s="6" t="str">
        <f>IFERROR(parse!AM223,"")</f>
        <v/>
      </c>
      <c r="AN223" s="6" t="str">
        <f>IFERROR(parse!AN223,"")</f>
        <v/>
      </c>
      <c r="AO223" s="6" t="str">
        <f>IFERROR(parse!AO223,"")</f>
        <v/>
      </c>
      <c r="AP223" s="6">
        <f>IFERROR(parse!AP223,"")</f>
        <v>2</v>
      </c>
      <c r="AQ223" s="6" t="str">
        <f>IFERROR(parse!AQ223,"")</f>
        <v/>
      </c>
      <c r="AR223" s="6" t="str">
        <f>IFERROR(parse!AR223,"")</f>
        <v/>
      </c>
      <c r="AS223" s="6" t="str">
        <f>IFERROR(parse!AS223,"")</f>
        <v/>
      </c>
      <c r="AT223" s="6" t="str">
        <f>IFERROR(parse!AT223,"")</f>
        <v/>
      </c>
      <c r="AU223" s="6" t="str">
        <f>IFERROR(parse!AU223,"")</f>
        <v/>
      </c>
      <c r="AV223" s="12">
        <f>IFERROR(VLOOKUP(K223,'prika 24h list'!A:B,2,FALSE),0)</f>
        <v>24</v>
      </c>
    </row>
    <row r="224" spans="1:48" x14ac:dyDescent="0.3">
      <c r="A224" s="1" t="s">
        <v>224</v>
      </c>
      <c r="B224" s="1">
        <v>1008791</v>
      </c>
      <c r="C224" s="16" t="s">
        <v>849</v>
      </c>
      <c r="D224" s="6">
        <f t="shared" si="12"/>
        <v>10</v>
      </c>
      <c r="E224" s="6" t="str">
        <f t="shared" si="13"/>
        <v>___ 3</v>
      </c>
      <c r="F224" s="6">
        <f t="shared" si="14"/>
        <v>4</v>
      </c>
      <c r="G224" s="6">
        <f t="shared" si="15"/>
        <v>5</v>
      </c>
      <c r="H224" s="14">
        <f>IFERROR(parse!H224,"")</f>
        <v>3</v>
      </c>
      <c r="I224" s="6" t="str">
        <f>IFERROR(parse!I224,"")</f>
        <v/>
      </c>
      <c r="J224" s="6">
        <f>IFERROR(parse!J224,"")</f>
        <v>25</v>
      </c>
      <c r="K224" s="6" t="str">
        <f>IFERROR(parse!K224,"")</f>
        <v/>
      </c>
      <c r="L224" s="6" t="str">
        <f>IFERROR(parse!L224,"")</f>
        <v/>
      </c>
      <c r="M224" s="6" t="str">
        <f>IFERROR(parse!M224,"")</f>
        <v/>
      </c>
      <c r="N224" s="6" t="str">
        <f>IFERROR(parse!N224,"")</f>
        <v/>
      </c>
      <c r="O224" s="6" t="str">
        <f>IFERROR(parse!O224,"")</f>
        <v/>
      </c>
      <c r="P224" s="6" t="str">
        <f>IFERROR(parse!P224,"")</f>
        <v/>
      </c>
      <c r="Q224" s="6" t="str">
        <f>IFERROR(parse!Q224,"")</f>
        <v/>
      </c>
      <c r="R224" s="6" t="str">
        <f>IFERROR(parse!R224,"")</f>
        <v/>
      </c>
      <c r="S224" s="6" t="str">
        <f>IFERROR(parse!S224,"")</f>
        <v/>
      </c>
      <c r="T224" s="6" t="str">
        <f>IFERROR(parse!T224,"")</f>
        <v/>
      </c>
      <c r="U224" s="6" t="str">
        <f>IFERROR(parse!U224,"")</f>
        <v/>
      </c>
      <c r="V224" s="6" t="str">
        <f>IFERROR(parse!V224,"")</f>
        <v/>
      </c>
      <c r="W224" s="6" t="str">
        <f>IFERROR(parse!W224,"")</f>
        <v/>
      </c>
      <c r="X224" s="6" t="str">
        <f>IFERROR(parse!X224,"")</f>
        <v/>
      </c>
      <c r="Y224" s="6" t="str">
        <f>IFERROR(parse!Y224,"")</f>
        <v/>
      </c>
      <c r="Z224" s="6" t="str">
        <f>IFERROR(parse!Z224,"")</f>
        <v/>
      </c>
      <c r="AA224" s="6" t="str">
        <f>IFERROR(parse!AA224,"")</f>
        <v/>
      </c>
      <c r="AB224" s="6" t="str">
        <f>IFERROR(parse!AB224,"")</f>
        <v/>
      </c>
      <c r="AC224" s="6" t="str">
        <f>IFERROR(parse!AC224,"")</f>
        <v/>
      </c>
      <c r="AD224" s="6" t="str">
        <f>IFERROR(parse!AD224,"")</f>
        <v/>
      </c>
      <c r="AE224" s="6" t="str">
        <f>IFERROR(parse!AE224,"")</f>
        <v/>
      </c>
      <c r="AF224" s="6" t="str">
        <f>IFERROR(parse!AF224,"")</f>
        <v/>
      </c>
      <c r="AG224" s="6" t="str">
        <f>IFERROR(parse!AG224,"")</f>
        <v/>
      </c>
      <c r="AH224" s="6">
        <f>IFERROR(parse!AH224,"")</f>
        <v>0</v>
      </c>
      <c r="AI224" s="6">
        <f>IFERROR(parse!AI224,"")</f>
        <v>0</v>
      </c>
      <c r="AJ224" s="6" t="str">
        <f>IFERROR(parse!AJ224,"")</f>
        <v/>
      </c>
      <c r="AK224" s="6" t="str">
        <f>IFERROR(parse!AK224,"")</f>
        <v/>
      </c>
      <c r="AL224" s="6" t="str">
        <f>IFERROR(parse!AL224,"")</f>
        <v/>
      </c>
      <c r="AM224" s="6" t="str">
        <f>IFERROR(parse!AM224,"")</f>
        <v/>
      </c>
      <c r="AN224" s="6" t="str">
        <f>IFERROR(parse!AN224,"")</f>
        <v/>
      </c>
      <c r="AO224" s="6" t="str">
        <f>IFERROR(parse!AO224,"")</f>
        <v/>
      </c>
      <c r="AP224" s="6" t="str">
        <f>IFERROR(parse!AP224,"")</f>
        <v/>
      </c>
      <c r="AQ224" s="6" t="str">
        <f>IFERROR(parse!AQ224,"")</f>
        <v/>
      </c>
      <c r="AR224" s="6" t="str">
        <f>IFERROR(parse!AR224,"")</f>
        <v/>
      </c>
      <c r="AS224" s="6" t="str">
        <f>IFERROR(parse!AS224,"")</f>
        <v/>
      </c>
      <c r="AT224" s="6" t="str">
        <f>IFERROR(parse!AT224,"")</f>
        <v/>
      </c>
      <c r="AU224" s="6" t="str">
        <f>IFERROR(parse!AU224,"")</f>
        <v/>
      </c>
      <c r="AV224" s="12">
        <f>IFERROR(VLOOKUP(K224,'prika 24h list'!A:B,2,FALSE),0)</f>
        <v>0</v>
      </c>
    </row>
    <row r="225" spans="1:48" ht="158.4" x14ac:dyDescent="0.3">
      <c r="A225" s="1" t="s">
        <v>225</v>
      </c>
      <c r="B225" s="1">
        <v>1009673</v>
      </c>
      <c r="C225" s="16" t="s">
        <v>850</v>
      </c>
      <c r="D225" s="6">
        <f t="shared" si="12"/>
        <v>11</v>
      </c>
      <c r="E225" s="6" t="str">
        <f t="shared" si="13"/>
        <v>__ 12</v>
      </c>
      <c r="F225" s="6">
        <f t="shared" si="14"/>
        <v>3</v>
      </c>
      <c r="G225" s="6">
        <f t="shared" si="15"/>
        <v>5</v>
      </c>
      <c r="H225" s="14">
        <f>IFERROR(parse!H225,"")</f>
        <v>12</v>
      </c>
      <c r="I225" s="6">
        <f>IFERROR(parse!I225,"")</f>
        <v>21</v>
      </c>
      <c r="J225" s="6">
        <f>IFERROR(parse!J225,"")</f>
        <v>219</v>
      </c>
      <c r="K225" s="6" t="str">
        <f>IFERROR(parse!K225,"")</f>
        <v>פריקה וטעינה רציפה לכלי רכב המוגדרים ברישיונם "משא" "מסחרי" ו"אחוד" בלבד בימים א' עד ה' מ 08:00 עד 10:00 מ15:00 עד 17:00 יום ו' מ08:00 עד 10:00 מותרת החניה לכל סוגי הרכב ביתר שעות היממה בשבת וערבי חג</v>
      </c>
      <c r="L225" s="6">
        <f>IFERROR(parse!L225,"")</f>
        <v>80</v>
      </c>
      <c r="M225" s="6">
        <f>IFERROR(parse!M225,"")</f>
        <v>93</v>
      </c>
      <c r="N225" s="6" t="str">
        <f>IFERROR(parse!N225,"")</f>
        <v>08:00</v>
      </c>
      <c r="O225" s="6">
        <f>IFERROR(parse!O225,"")</f>
        <v>102</v>
      </c>
      <c r="P225" s="6" t="str">
        <f>IFERROR(parse!P225,"")</f>
        <v>10:00</v>
      </c>
      <c r="Q225" s="6">
        <f>IFERROR(parse!Q225,"")</f>
        <v>127</v>
      </c>
      <c r="R225" s="6" t="str">
        <f>IFERROR(parse!R225,"")</f>
        <v>00 מ15:00 עד 17:00 יום ו'</v>
      </c>
      <c r="S225" s="6">
        <f>IFERROR(parse!S225,"")</f>
        <v>7</v>
      </c>
      <c r="T225" s="6" t="str">
        <f>IFERROR(parse!T225,"")</f>
        <v>15:00</v>
      </c>
      <c r="U225" s="6">
        <f>IFERROR(parse!U225,"")</f>
        <v>16</v>
      </c>
      <c r="V225" s="6" t="str">
        <f>IFERROR(parse!V225,"")</f>
        <v>17:00</v>
      </c>
      <c r="W225" s="6" t="str">
        <f>IFERROR(parse!W225,"")</f>
        <v/>
      </c>
      <c r="X225" s="6" t="str">
        <f>IFERROR(parse!X225,"")</f>
        <v/>
      </c>
      <c r="Y225" s="6" t="str">
        <f>IFERROR(parse!Y225,"")</f>
        <v/>
      </c>
      <c r="Z225" s="6" t="str">
        <f>IFERROR(parse!Z225,"")</f>
        <v/>
      </c>
      <c r="AA225" s="6" t="str">
        <f>IFERROR(parse!AA225,"")</f>
        <v/>
      </c>
      <c r="AB225" s="6">
        <f>IFERROR(parse!AB225,"")</f>
        <v>199</v>
      </c>
      <c r="AC225" s="6" t="str">
        <f>IFERROR(parse!AC225,"")</f>
        <v/>
      </c>
      <c r="AD225" s="6" t="str">
        <f>IFERROR(parse!AD225,"")</f>
        <v/>
      </c>
      <c r="AE225" s="6" t="str">
        <f>IFERROR(parse!AE225,"")</f>
        <v/>
      </c>
      <c r="AF225" s="6" t="str">
        <f>IFERROR(parse!AF225,"")</f>
        <v/>
      </c>
      <c r="AG225" s="6" t="str">
        <f>IFERROR(parse!AG225,"")</f>
        <v/>
      </c>
      <c r="AH225" s="6">
        <f>IFERROR(parse!AH225,"")</f>
        <v>0</v>
      </c>
      <c r="AI225" s="6">
        <f>IFERROR(parse!AI225,"")</f>
        <v>125</v>
      </c>
      <c r="AJ225" s="6" t="str">
        <f>IFERROR(parse!AJ225,"")</f>
        <v>ו' מ08:00 עד 10:00 מותרת החניה לכל סוגי הרכב ביתר שעות היממה בשבת וערבי חג</v>
      </c>
      <c r="AK225" s="6">
        <f>IFERROR(parse!AK225,"")</f>
        <v>1</v>
      </c>
      <c r="AL225" s="6">
        <f>IFERROR(parse!AL225,"")</f>
        <v>7</v>
      </c>
      <c r="AM225" s="6" t="str">
        <f>IFERROR(parse!AM225,"")</f>
        <v>08:00</v>
      </c>
      <c r="AN225" s="6">
        <f>IFERROR(parse!AN225,"")</f>
        <v>16</v>
      </c>
      <c r="AO225" s="6" t="str">
        <f>IFERROR(parse!AO225,"")</f>
        <v>10:00</v>
      </c>
      <c r="AP225" s="6">
        <f>IFERROR(parse!AP225,"")</f>
        <v>74</v>
      </c>
      <c r="AQ225" s="6" t="str">
        <f>IFERROR(parse!AQ225,"")</f>
        <v>00 מותרת החניה לכל סוגי הרכב ביתר שעות היממה בשבת וערבי חג</v>
      </c>
      <c r="AR225" s="6" t="str">
        <f>IFERROR(parse!AR225,"")</f>
        <v/>
      </c>
      <c r="AS225" s="6" t="str">
        <f>IFERROR(parse!AS225,"")</f>
        <v/>
      </c>
      <c r="AT225" s="6" t="str">
        <f>IFERROR(parse!AT225,"")</f>
        <v/>
      </c>
      <c r="AU225" s="6" t="str">
        <f>IFERROR(parse!AU225,"")</f>
        <v/>
      </c>
      <c r="AV225" s="12">
        <f>IFERROR(VLOOKUP(K225,'prika 24h list'!A:B,2,FALSE),0)</f>
        <v>0</v>
      </c>
    </row>
    <row r="226" spans="1:48" ht="144" x14ac:dyDescent="0.3">
      <c r="A226" s="1" t="s">
        <v>226</v>
      </c>
      <c r="B226" s="1">
        <v>1013034</v>
      </c>
      <c r="C226" s="16" t="s">
        <v>851</v>
      </c>
      <c r="D226" s="6">
        <f t="shared" si="12"/>
        <v>17</v>
      </c>
      <c r="E226" s="6" t="str">
        <f t="shared" si="13"/>
        <v>קף 18</v>
      </c>
      <c r="F226" s="6">
        <f t="shared" si="14"/>
        <v>3</v>
      </c>
      <c r="G226" s="6">
        <f t="shared" si="15"/>
        <v>5</v>
      </c>
      <c r="H226" s="14">
        <f>IFERROR(parse!H226,"")</f>
        <v>18</v>
      </c>
      <c r="I226" s="6">
        <f>IFERROR(parse!I226,"")</f>
        <v>27</v>
      </c>
      <c r="J226" s="6">
        <f>IFERROR(parse!J226,"")</f>
        <v>214</v>
      </c>
      <c r="K226" s="6" t="str">
        <f>IFERROR(parse!K226,"")</f>
        <v>פריקה וטעינה רציפה לכל רכב עד 4 טון המוגדרים ברשיונים "משא", "מסחרי", "אחוד" בלבד בימים א' עד ה' משעה 08:00 עד 16:00 בימי ו' משעה 08:00 עד 13:00 ביתר השעות והימים מותרת החניה לכל סוגי הרכב</v>
      </c>
      <c r="L226" s="6">
        <f>IFERROR(parse!L226,"")</f>
        <v>89</v>
      </c>
      <c r="M226" s="6">
        <f>IFERROR(parse!M226,"")</f>
        <v>105</v>
      </c>
      <c r="N226" s="6" t="str">
        <f>IFERROR(parse!N226,"")</f>
        <v>08:00</v>
      </c>
      <c r="O226" s="6">
        <f>IFERROR(parse!O226,"")</f>
        <v>114</v>
      </c>
      <c r="P226" s="6" t="str">
        <f>IFERROR(parse!P226,"")</f>
        <v>16:00</v>
      </c>
      <c r="Q226" s="6">
        <f>IFERROR(parse!Q226,"")</f>
        <v>124</v>
      </c>
      <c r="R226" s="6" t="str">
        <f>IFERROR(parse!R226,"")</f>
        <v>00 בימי ו'</v>
      </c>
      <c r="S226" s="6" t="str">
        <f>IFERROR(parse!S226,"")</f>
        <v/>
      </c>
      <c r="T226" s="6" t="str">
        <f>IFERROR(parse!T226,"")</f>
        <v/>
      </c>
      <c r="U226" s="6" t="str">
        <f>IFERROR(parse!U226,"")</f>
        <v/>
      </c>
      <c r="V226" s="6" t="str">
        <f>IFERROR(parse!V226,"")</f>
        <v/>
      </c>
      <c r="W226" s="6" t="str">
        <f>IFERROR(parse!W226,"")</f>
        <v/>
      </c>
      <c r="X226" s="6" t="str">
        <f>IFERROR(parse!X226,"")</f>
        <v/>
      </c>
      <c r="Y226" s="6" t="str">
        <f>IFERROR(parse!Y226,"")</f>
        <v/>
      </c>
      <c r="Z226" s="6" t="str">
        <f>IFERROR(parse!Z226,"")</f>
        <v/>
      </c>
      <c r="AA226" s="6" t="str">
        <f>IFERROR(parse!AA226,"")</f>
        <v/>
      </c>
      <c r="AB226" s="6">
        <f>IFERROR(parse!AB226,"")</f>
        <v>188</v>
      </c>
      <c r="AC226" s="6" t="str">
        <f>IFERROR(parse!AC226,"")</f>
        <v/>
      </c>
      <c r="AD226" s="6" t="str">
        <f>IFERROR(parse!AD226,"")</f>
        <v/>
      </c>
      <c r="AE226" s="6" t="str">
        <f>IFERROR(parse!AE226,"")</f>
        <v/>
      </c>
      <c r="AF226" s="6" t="str">
        <f>IFERROR(parse!AF226,"")</f>
        <v/>
      </c>
      <c r="AG226" s="6" t="str">
        <f>IFERROR(parse!AG226,"")</f>
        <v/>
      </c>
      <c r="AH226" s="6">
        <f>IFERROR(parse!AH226,"")</f>
        <v>0</v>
      </c>
      <c r="AI226" s="6">
        <f>IFERROR(parse!AI226,"")</f>
        <v>122</v>
      </c>
      <c r="AJ226" s="6" t="str">
        <f>IFERROR(parse!AJ226,"")</f>
        <v>ו' משעה 08:00 עד 13:00 ביתר השעות והימים מותרת החניה לכל סוגי הרכב</v>
      </c>
      <c r="AK226" s="6">
        <f>IFERROR(parse!AK226,"")</f>
        <v>1</v>
      </c>
      <c r="AL226" s="6">
        <f>IFERROR(parse!AL226,"")</f>
        <v>11</v>
      </c>
      <c r="AM226" s="6" t="str">
        <f>IFERROR(parse!AM226,"")</f>
        <v>08:00</v>
      </c>
      <c r="AN226" s="6">
        <f>IFERROR(parse!AN226,"")</f>
        <v>20</v>
      </c>
      <c r="AO226" s="6" t="str">
        <f>IFERROR(parse!AO226,"")</f>
        <v>13:00</v>
      </c>
      <c r="AP226" s="6">
        <f>IFERROR(parse!AP226,"")</f>
        <v>66</v>
      </c>
      <c r="AQ226" s="6" t="str">
        <f>IFERROR(parse!AQ226,"")</f>
        <v>00 ביתר השעות והימים מותרת החניה לכל סוגי הרכב</v>
      </c>
      <c r="AR226" s="6" t="str">
        <f>IFERROR(parse!AR226,"")</f>
        <v/>
      </c>
      <c r="AS226" s="6" t="str">
        <f>IFERROR(parse!AS226,"")</f>
        <v/>
      </c>
      <c r="AT226" s="6" t="str">
        <f>IFERROR(parse!AT226,"")</f>
        <v/>
      </c>
      <c r="AU226" s="6" t="str">
        <f>IFERROR(parse!AU226,"")</f>
        <v/>
      </c>
      <c r="AV226" s="12">
        <f>IFERROR(VLOOKUP(K226,'prika 24h list'!A:B,2,FALSE),0)</f>
        <v>0</v>
      </c>
    </row>
    <row r="227" spans="1:48" ht="28.8" x14ac:dyDescent="0.3">
      <c r="A227" s="1" t="s">
        <v>227</v>
      </c>
      <c r="B227" s="1">
        <v>1024899</v>
      </c>
      <c r="C227" s="16" t="s">
        <v>852</v>
      </c>
      <c r="D227" s="6">
        <f t="shared" si="12"/>
        <v>17</v>
      </c>
      <c r="E227" s="6" t="str">
        <f t="shared" si="13"/>
        <v>קף 21</v>
      </c>
      <c r="F227" s="6">
        <f t="shared" si="14"/>
        <v>3</v>
      </c>
      <c r="G227" s="6">
        <f t="shared" si="15"/>
        <v>5</v>
      </c>
      <c r="H227" s="14">
        <f>IFERROR(parse!H227,"")</f>
        <v>21</v>
      </c>
      <c r="I227" s="6">
        <f>IFERROR(parse!I227,"")</f>
        <v>56</v>
      </c>
      <c r="J227" s="6">
        <f>IFERROR(parse!J227,"")</f>
        <v>73</v>
      </c>
      <c r="K227" s="6" t="str">
        <f>IFERROR(parse!K227,"")</f>
        <v>פריקה וטעינה מותרת</v>
      </c>
      <c r="L227" s="6" t="str">
        <f>IFERROR(parse!L227,"")</f>
        <v/>
      </c>
      <c r="M227" s="6" t="str">
        <f>IFERROR(parse!M227,"")</f>
        <v/>
      </c>
      <c r="N227" s="6" t="str">
        <f>IFERROR(parse!N227,"")</f>
        <v/>
      </c>
      <c r="O227" s="6" t="str">
        <f>IFERROR(parse!O227,"")</f>
        <v/>
      </c>
      <c r="P227" s="6" t="str">
        <f>IFERROR(parse!P227,"")</f>
        <v/>
      </c>
      <c r="Q227" s="6">
        <f>IFERROR(parse!Q227,"")</f>
        <v>18</v>
      </c>
      <c r="R227" s="6" t="str">
        <f>IFERROR(parse!R227,"")</f>
        <v/>
      </c>
      <c r="S227" s="6" t="str">
        <f>IFERROR(parse!S227,"")</f>
        <v/>
      </c>
      <c r="T227" s="6" t="str">
        <f>IFERROR(parse!T227,"")</f>
        <v/>
      </c>
      <c r="U227" s="6" t="str">
        <f>IFERROR(parse!U227,"")</f>
        <v/>
      </c>
      <c r="V227" s="6" t="str">
        <f>IFERROR(parse!V227,"")</f>
        <v/>
      </c>
      <c r="W227" s="6" t="str">
        <f>IFERROR(parse!W227,"")</f>
        <v/>
      </c>
      <c r="X227" s="6" t="str">
        <f>IFERROR(parse!X227,"")</f>
        <v/>
      </c>
      <c r="Y227" s="6" t="str">
        <f>IFERROR(parse!Y227,"")</f>
        <v/>
      </c>
      <c r="Z227" s="6" t="str">
        <f>IFERROR(parse!Z227,"")</f>
        <v/>
      </c>
      <c r="AA227" s="6" t="str">
        <f>IFERROR(parse!AA227,"")</f>
        <v/>
      </c>
      <c r="AB227" s="6">
        <f>IFERROR(parse!AB227,"")</f>
        <v>18</v>
      </c>
      <c r="AC227" s="6" t="str">
        <f>IFERROR(parse!AC227,"")</f>
        <v/>
      </c>
      <c r="AD227" s="6" t="str">
        <f>IFERROR(parse!AD227,"")</f>
        <v/>
      </c>
      <c r="AE227" s="6" t="str">
        <f>IFERROR(parse!AE227,"")</f>
        <v/>
      </c>
      <c r="AF227" s="6" t="str">
        <f>IFERROR(parse!AF227,"")</f>
        <v/>
      </c>
      <c r="AG227" s="6" t="str">
        <f>IFERROR(parse!AG227,"")</f>
        <v/>
      </c>
      <c r="AH227" s="6">
        <f>IFERROR(parse!AH227,"")</f>
        <v>0</v>
      </c>
      <c r="AI227" s="6">
        <f>IFERROR(parse!AI227,"")</f>
        <v>16</v>
      </c>
      <c r="AJ227" s="6" t="str">
        <f>IFERROR(parse!AJ227,"")</f>
        <v>רת</v>
      </c>
      <c r="AK227" s="6" t="str">
        <f>IFERROR(parse!AK227,"")</f>
        <v/>
      </c>
      <c r="AL227" s="6" t="str">
        <f>IFERROR(parse!AL227,"")</f>
        <v/>
      </c>
      <c r="AM227" s="6" t="str">
        <f>IFERROR(parse!AM227,"")</f>
        <v/>
      </c>
      <c r="AN227" s="6" t="str">
        <f>IFERROR(parse!AN227,"")</f>
        <v/>
      </c>
      <c r="AO227" s="6" t="str">
        <f>IFERROR(parse!AO227,"")</f>
        <v/>
      </c>
      <c r="AP227" s="6">
        <f>IFERROR(parse!AP227,"")</f>
        <v>2</v>
      </c>
      <c r="AQ227" s="6" t="str">
        <f>IFERROR(parse!AQ227,"")</f>
        <v/>
      </c>
      <c r="AR227" s="6" t="str">
        <f>IFERROR(parse!AR227,"")</f>
        <v/>
      </c>
      <c r="AS227" s="6" t="str">
        <f>IFERROR(parse!AS227,"")</f>
        <v/>
      </c>
      <c r="AT227" s="6" t="str">
        <f>IFERROR(parse!AT227,"")</f>
        <v/>
      </c>
      <c r="AU227" s="6" t="str">
        <f>IFERROR(parse!AU227,"")</f>
        <v/>
      </c>
      <c r="AV227" s="12">
        <f>IFERROR(VLOOKUP(K227,'prika 24h list'!A:B,2,FALSE),0)</f>
        <v>24</v>
      </c>
    </row>
    <row r="228" spans="1:48" ht="115.2" x14ac:dyDescent="0.3">
      <c r="A228" s="1" t="s">
        <v>228</v>
      </c>
      <c r="B228" s="1">
        <v>1025605</v>
      </c>
      <c r="C228" s="16" t="s">
        <v>853</v>
      </c>
      <c r="D228" s="6">
        <f t="shared" si="12"/>
        <v>36</v>
      </c>
      <c r="E228" s="6" t="str">
        <f t="shared" si="13"/>
        <v>פה 12</v>
      </c>
      <c r="F228" s="6">
        <f t="shared" si="14"/>
        <v>3</v>
      </c>
      <c r="G228" s="6">
        <f t="shared" si="15"/>
        <v>5</v>
      </c>
      <c r="H228" s="14">
        <f>IFERROR(parse!H228,"")</f>
        <v>12</v>
      </c>
      <c r="I228" s="6">
        <f>IFERROR(parse!I228,"")</f>
        <v>14</v>
      </c>
      <c r="J228" s="6">
        <f>IFERROR(parse!J228,"")</f>
        <v>187</v>
      </c>
      <c r="K228" s="6" t="str">
        <f>IFERROR(parse!K228,"")</f>
        <v>פריקה וטעינה רציפה 12 מטר לכלי רכב המוגדרים ברישיונם "משא", "מסחרי" ו-"אחוד" בלבד בימים א' עד ה' משעה 08:00 עד 15:00 ביום ו' משעה 08:00 עד 13:00 ביתר השעות והימים אסורה החניה</v>
      </c>
      <c r="L228" s="6">
        <f>IFERROR(parse!L228,"")</f>
        <v>89</v>
      </c>
      <c r="M228" s="6">
        <f>IFERROR(parse!M228,"")</f>
        <v>105</v>
      </c>
      <c r="N228" s="6" t="str">
        <f>IFERROR(parse!N228,"")</f>
        <v>08:00</v>
      </c>
      <c r="O228" s="6">
        <f>IFERROR(parse!O228,"")</f>
        <v>114</v>
      </c>
      <c r="P228" s="6" t="str">
        <f>IFERROR(parse!P228,"")</f>
        <v>15:00</v>
      </c>
      <c r="Q228" s="6">
        <f>IFERROR(parse!Q228,"")</f>
        <v>124</v>
      </c>
      <c r="R228" s="6" t="str">
        <f>IFERROR(parse!R228,"")</f>
        <v>00 ביום ו'</v>
      </c>
      <c r="S228" s="6" t="str">
        <f>IFERROR(parse!S228,"")</f>
        <v/>
      </c>
      <c r="T228" s="6" t="str">
        <f>IFERROR(parse!T228,"")</f>
        <v/>
      </c>
      <c r="U228" s="6" t="str">
        <f>IFERROR(parse!U228,"")</f>
        <v/>
      </c>
      <c r="V228" s="6" t="str">
        <f>IFERROR(parse!V228,"")</f>
        <v/>
      </c>
      <c r="W228" s="6" t="str">
        <f>IFERROR(parse!W228,"")</f>
        <v/>
      </c>
      <c r="X228" s="6" t="str">
        <f>IFERROR(parse!X228,"")</f>
        <v/>
      </c>
      <c r="Y228" s="6" t="str">
        <f>IFERROR(parse!Y228,"")</f>
        <v/>
      </c>
      <c r="Z228" s="6" t="str">
        <f>IFERROR(parse!Z228,"")</f>
        <v/>
      </c>
      <c r="AA228" s="6" t="str">
        <f>IFERROR(parse!AA228,"")</f>
        <v/>
      </c>
      <c r="AB228" s="6">
        <f>IFERROR(parse!AB228,"")</f>
        <v>174</v>
      </c>
      <c r="AC228" s="6" t="str">
        <f>IFERROR(parse!AC228,"")</f>
        <v/>
      </c>
      <c r="AD228" s="6" t="str">
        <f>IFERROR(parse!AD228,"")</f>
        <v/>
      </c>
      <c r="AE228" s="6" t="str">
        <f>IFERROR(parse!AE228,"")</f>
        <v/>
      </c>
      <c r="AF228" s="6" t="str">
        <f>IFERROR(parse!AF228,"")</f>
        <v/>
      </c>
      <c r="AG228" s="6" t="str">
        <f>IFERROR(parse!AG228,"")</f>
        <v/>
      </c>
      <c r="AH228" s="6">
        <f>IFERROR(parse!AH228,"")</f>
        <v>0</v>
      </c>
      <c r="AI228" s="6">
        <f>IFERROR(parse!AI228,"")</f>
        <v>122</v>
      </c>
      <c r="AJ228" s="6" t="str">
        <f>IFERROR(parse!AJ228,"")</f>
        <v>ו' משעה 08:00 עד 13:00 ביתר השעות והימים אסורה החניה</v>
      </c>
      <c r="AK228" s="6">
        <f>IFERROR(parse!AK228,"")</f>
        <v>1</v>
      </c>
      <c r="AL228" s="6">
        <f>IFERROR(parse!AL228,"")</f>
        <v>11</v>
      </c>
      <c r="AM228" s="6" t="str">
        <f>IFERROR(parse!AM228,"")</f>
        <v>08:00</v>
      </c>
      <c r="AN228" s="6">
        <f>IFERROR(parse!AN228,"")</f>
        <v>20</v>
      </c>
      <c r="AO228" s="6" t="str">
        <f>IFERROR(parse!AO228,"")</f>
        <v>13:00</v>
      </c>
      <c r="AP228" s="6">
        <f>IFERROR(parse!AP228,"")</f>
        <v>52</v>
      </c>
      <c r="AQ228" s="6" t="str">
        <f>IFERROR(parse!AQ228,"")</f>
        <v>00 ביתר השעות והימים אסורה החניה</v>
      </c>
      <c r="AR228" s="6" t="str">
        <f>IFERROR(parse!AR228,"")</f>
        <v/>
      </c>
      <c r="AS228" s="6" t="str">
        <f>IFERROR(parse!AS228,"")</f>
        <v/>
      </c>
      <c r="AT228" s="6" t="str">
        <f>IFERROR(parse!AT228,"")</f>
        <v/>
      </c>
      <c r="AU228" s="6" t="str">
        <f>IFERROR(parse!AU228,"")</f>
        <v/>
      </c>
      <c r="AV228" s="12">
        <f>IFERROR(VLOOKUP(K228,'prika 24h list'!A:B,2,FALSE),0)</f>
        <v>0</v>
      </c>
    </row>
    <row r="229" spans="1:48" ht="28.8" x14ac:dyDescent="0.3">
      <c r="A229" s="1" t="s">
        <v>229</v>
      </c>
      <c r="B229" s="1">
        <v>1032656</v>
      </c>
      <c r="C229" s="16" t="s">
        <v>854</v>
      </c>
      <c r="D229" s="6">
        <f t="shared" si="12"/>
        <v>11</v>
      </c>
      <c r="E229" s="6" t="str">
        <f t="shared" si="13"/>
        <v>__ 12</v>
      </c>
      <c r="F229" s="6">
        <f t="shared" si="14"/>
        <v>3</v>
      </c>
      <c r="G229" s="6">
        <f t="shared" si="15"/>
        <v>5</v>
      </c>
      <c r="H229" s="14">
        <f>IFERROR(parse!H229,"")</f>
        <v>12</v>
      </c>
      <c r="I229" s="6">
        <f>IFERROR(parse!I229,"")</f>
        <v>48</v>
      </c>
      <c r="J229" s="6">
        <f>IFERROR(parse!J229,"")</f>
        <v>65</v>
      </c>
      <c r="K229" s="6" t="str">
        <f>IFERROR(parse!K229,"")</f>
        <v>פריקה וטעינה מותרת</v>
      </c>
      <c r="L229" s="6" t="str">
        <f>IFERROR(parse!L229,"")</f>
        <v/>
      </c>
      <c r="M229" s="6" t="str">
        <f>IFERROR(parse!M229,"")</f>
        <v/>
      </c>
      <c r="N229" s="6" t="str">
        <f>IFERROR(parse!N229,"")</f>
        <v/>
      </c>
      <c r="O229" s="6" t="str">
        <f>IFERROR(parse!O229,"")</f>
        <v/>
      </c>
      <c r="P229" s="6" t="str">
        <f>IFERROR(parse!P229,"")</f>
        <v/>
      </c>
      <c r="Q229" s="6">
        <f>IFERROR(parse!Q229,"")</f>
        <v>18</v>
      </c>
      <c r="R229" s="6" t="str">
        <f>IFERROR(parse!R229,"")</f>
        <v/>
      </c>
      <c r="S229" s="6" t="str">
        <f>IFERROR(parse!S229,"")</f>
        <v/>
      </c>
      <c r="T229" s="6" t="str">
        <f>IFERROR(parse!T229,"")</f>
        <v/>
      </c>
      <c r="U229" s="6" t="str">
        <f>IFERROR(parse!U229,"")</f>
        <v/>
      </c>
      <c r="V229" s="6" t="str">
        <f>IFERROR(parse!V229,"")</f>
        <v/>
      </c>
      <c r="W229" s="6" t="str">
        <f>IFERROR(parse!W229,"")</f>
        <v/>
      </c>
      <c r="X229" s="6" t="str">
        <f>IFERROR(parse!X229,"")</f>
        <v/>
      </c>
      <c r="Y229" s="6" t="str">
        <f>IFERROR(parse!Y229,"")</f>
        <v/>
      </c>
      <c r="Z229" s="6" t="str">
        <f>IFERROR(parse!Z229,"")</f>
        <v/>
      </c>
      <c r="AA229" s="6" t="str">
        <f>IFERROR(parse!AA229,"")</f>
        <v/>
      </c>
      <c r="AB229" s="6">
        <f>IFERROR(parse!AB229,"")</f>
        <v>18</v>
      </c>
      <c r="AC229" s="6" t="str">
        <f>IFERROR(parse!AC229,"")</f>
        <v/>
      </c>
      <c r="AD229" s="6" t="str">
        <f>IFERROR(parse!AD229,"")</f>
        <v/>
      </c>
      <c r="AE229" s="6" t="str">
        <f>IFERROR(parse!AE229,"")</f>
        <v/>
      </c>
      <c r="AF229" s="6" t="str">
        <f>IFERROR(parse!AF229,"")</f>
        <v/>
      </c>
      <c r="AG229" s="6" t="str">
        <f>IFERROR(parse!AG229,"")</f>
        <v/>
      </c>
      <c r="AH229" s="6">
        <f>IFERROR(parse!AH229,"")</f>
        <v>0</v>
      </c>
      <c r="AI229" s="6">
        <f>IFERROR(parse!AI229,"")</f>
        <v>16</v>
      </c>
      <c r="AJ229" s="6" t="str">
        <f>IFERROR(parse!AJ229,"")</f>
        <v>רת</v>
      </c>
      <c r="AK229" s="6" t="str">
        <f>IFERROR(parse!AK229,"")</f>
        <v/>
      </c>
      <c r="AL229" s="6" t="str">
        <f>IFERROR(parse!AL229,"")</f>
        <v/>
      </c>
      <c r="AM229" s="6" t="str">
        <f>IFERROR(parse!AM229,"")</f>
        <v/>
      </c>
      <c r="AN229" s="6" t="str">
        <f>IFERROR(parse!AN229,"")</f>
        <v/>
      </c>
      <c r="AO229" s="6" t="str">
        <f>IFERROR(parse!AO229,"")</f>
        <v/>
      </c>
      <c r="AP229" s="6">
        <f>IFERROR(parse!AP229,"")</f>
        <v>2</v>
      </c>
      <c r="AQ229" s="6" t="str">
        <f>IFERROR(parse!AQ229,"")</f>
        <v/>
      </c>
      <c r="AR229" s="6" t="str">
        <f>IFERROR(parse!AR229,"")</f>
        <v/>
      </c>
      <c r="AS229" s="6" t="str">
        <f>IFERROR(parse!AS229,"")</f>
        <v/>
      </c>
      <c r="AT229" s="6" t="str">
        <f>IFERROR(parse!AT229,"")</f>
        <v/>
      </c>
      <c r="AU229" s="6" t="str">
        <f>IFERROR(parse!AU229,"")</f>
        <v/>
      </c>
      <c r="AV229" s="12">
        <f>IFERROR(VLOOKUP(K229,'prika 24h list'!A:B,2,FALSE),0)</f>
        <v>24</v>
      </c>
    </row>
    <row r="230" spans="1:48" ht="201.6" x14ac:dyDescent="0.3">
      <c r="A230" s="1" t="s">
        <v>230</v>
      </c>
      <c r="B230" s="1">
        <v>1035913</v>
      </c>
      <c r="C230" s="16" t="s">
        <v>855</v>
      </c>
      <c r="D230" s="6">
        <f t="shared" si="12"/>
        <v>17</v>
      </c>
      <c r="E230" s="6" t="str">
        <f t="shared" si="13"/>
        <v>קף 12</v>
      </c>
      <c r="F230" s="6">
        <f t="shared" si="14"/>
        <v>3</v>
      </c>
      <c r="G230" s="6">
        <f t="shared" si="15"/>
        <v>5</v>
      </c>
      <c r="H230" s="14">
        <f>IFERROR(parse!H230,"")</f>
        <v>12</v>
      </c>
      <c r="I230" s="6">
        <f>IFERROR(parse!I230,"")</f>
        <v>27</v>
      </c>
      <c r="J230" s="6">
        <f>IFERROR(parse!J230,"")</f>
        <v>230</v>
      </c>
      <c r="K230" s="6" t="str">
        <f>IFERROR(parse!K230,"")</f>
        <v xml:space="preserve">פריקה וטעינה רציפה לכלי רכב המוגדרים ברשיונם "משא", "מסחרי" ו"אחוד" בלבד בימי א' עד ה' מ-09:00 עד 15:00 ו' וערבי חג מ-09:00 עד 13:00 רכב החונה בניגוד לחוק יגרר ביתר הימים והשעות מותרת החניה לכל סוגי הרכב </v>
      </c>
      <c r="L230" s="6">
        <f>IFERROR(parse!L230,"")</f>
        <v>79</v>
      </c>
      <c r="M230" s="6">
        <f>IFERROR(parse!M230,"")</f>
        <v>92</v>
      </c>
      <c r="N230" s="6" t="str">
        <f>IFERROR(parse!N230,"")</f>
        <v>09:00</v>
      </c>
      <c r="O230" s="6">
        <f>IFERROR(parse!O230,"")</f>
        <v>101</v>
      </c>
      <c r="P230" s="6" t="str">
        <f>IFERROR(parse!P230,"")</f>
        <v>15:00</v>
      </c>
      <c r="Q230" s="6">
        <f>IFERROR(parse!Q230,"")</f>
        <v>106</v>
      </c>
      <c r="R230" s="6" t="str">
        <f>IFERROR(parse!R230,"")</f>
        <v>00 ו'</v>
      </c>
      <c r="S230" s="6" t="str">
        <f>IFERROR(parse!S230,"")</f>
        <v/>
      </c>
      <c r="T230" s="6" t="str">
        <f>IFERROR(parse!T230,"")</f>
        <v/>
      </c>
      <c r="U230" s="6" t="str">
        <f>IFERROR(parse!U230,"")</f>
        <v/>
      </c>
      <c r="V230" s="6" t="str">
        <f>IFERROR(parse!V230,"")</f>
        <v/>
      </c>
      <c r="W230" s="6" t="str">
        <f>IFERROR(parse!W230,"")</f>
        <v/>
      </c>
      <c r="X230" s="6" t="str">
        <f>IFERROR(parse!X230,"")</f>
        <v/>
      </c>
      <c r="Y230" s="6" t="str">
        <f>IFERROR(parse!Y230,"")</f>
        <v/>
      </c>
      <c r="Z230" s="6" t="str">
        <f>IFERROR(parse!Z230,"")</f>
        <v/>
      </c>
      <c r="AA230" s="6" t="str">
        <f>IFERROR(parse!AA230,"")</f>
        <v/>
      </c>
      <c r="AB230" s="6">
        <f>IFERROR(parse!AB230,"")</f>
        <v>204</v>
      </c>
      <c r="AC230" s="6" t="str">
        <f>IFERROR(parse!AC230,"")</f>
        <v/>
      </c>
      <c r="AD230" s="6" t="str">
        <f>IFERROR(parse!AD230,"")</f>
        <v/>
      </c>
      <c r="AE230" s="6" t="str">
        <f>IFERROR(parse!AE230,"")</f>
        <v/>
      </c>
      <c r="AF230" s="6" t="str">
        <f>IFERROR(parse!AF230,"")</f>
        <v/>
      </c>
      <c r="AG230" s="6" t="str">
        <f>IFERROR(parse!AG230,"")</f>
        <v/>
      </c>
      <c r="AH230" s="6">
        <f>IFERROR(parse!AH230,"")</f>
        <v>0</v>
      </c>
      <c r="AI230" s="6">
        <f>IFERROR(parse!AI230,"")</f>
        <v>104</v>
      </c>
      <c r="AJ230" s="6" t="str">
        <f>IFERROR(parse!AJ230,"")</f>
        <v xml:space="preserve">ו' וערבי חג מ-09:00 עד 13:00 רכב החונה בניגוד לחוק יגרר ביתר הימים והשעות מותרת החניה לכל סוגי הרכב </v>
      </c>
      <c r="AK230" s="6">
        <f>IFERROR(parse!AK230,"")</f>
        <v>1</v>
      </c>
      <c r="AL230" s="6">
        <f>IFERROR(parse!AL230,"")</f>
        <v>17</v>
      </c>
      <c r="AM230" s="6" t="str">
        <f>IFERROR(parse!AM230,"")</f>
        <v>09:00</v>
      </c>
      <c r="AN230" s="6">
        <f>IFERROR(parse!AN230,"")</f>
        <v>26</v>
      </c>
      <c r="AO230" s="6" t="str">
        <f>IFERROR(parse!AO230,"")</f>
        <v>13:00</v>
      </c>
      <c r="AP230" s="6">
        <f>IFERROR(parse!AP230,"")</f>
        <v>100</v>
      </c>
      <c r="AQ230" s="6" t="str">
        <f>IFERROR(parse!AQ230,"")</f>
        <v xml:space="preserve">00 רכב החונה בניגוד לחוק יגרר ביתר הימים והשעות מותרת החניה לכל סוגי הרכב </v>
      </c>
      <c r="AR230" s="6" t="str">
        <f>IFERROR(parse!AR230,"")</f>
        <v/>
      </c>
      <c r="AS230" s="6" t="str">
        <f>IFERROR(parse!AS230,"")</f>
        <v/>
      </c>
      <c r="AT230" s="6" t="str">
        <f>IFERROR(parse!AT230,"")</f>
        <v/>
      </c>
      <c r="AU230" s="6" t="str">
        <f>IFERROR(parse!AU230,"")</f>
        <v/>
      </c>
      <c r="AV230" s="12">
        <f>IFERROR(VLOOKUP(K230,'prika 24h list'!A:B,2,FALSE),0)</f>
        <v>0</v>
      </c>
    </row>
    <row r="231" spans="1:48" ht="28.8" x14ac:dyDescent="0.3">
      <c r="A231" s="1" t="s">
        <v>231</v>
      </c>
      <c r="B231" s="1">
        <v>1036031</v>
      </c>
      <c r="C231" s="16" t="s">
        <v>856</v>
      </c>
      <c r="D231" s="6">
        <f t="shared" si="12"/>
        <v>11</v>
      </c>
      <c r="E231" s="6" t="str">
        <f t="shared" si="13"/>
        <v>__ 12</v>
      </c>
      <c r="F231" s="6">
        <f t="shared" si="14"/>
        <v>3</v>
      </c>
      <c r="G231" s="6">
        <f t="shared" si="15"/>
        <v>5</v>
      </c>
      <c r="H231" s="14">
        <f>IFERROR(parse!H231,"")</f>
        <v>12</v>
      </c>
      <c r="I231" s="6">
        <f>IFERROR(parse!I231,"")</f>
        <v>50</v>
      </c>
      <c r="J231" s="6">
        <f>IFERROR(parse!J231,"")</f>
        <v>67</v>
      </c>
      <c r="K231" s="6" t="str">
        <f>IFERROR(parse!K231,"")</f>
        <v>פריקה וטעינה מותרת</v>
      </c>
      <c r="L231" s="6" t="str">
        <f>IFERROR(parse!L231,"")</f>
        <v/>
      </c>
      <c r="M231" s="6" t="str">
        <f>IFERROR(parse!M231,"")</f>
        <v/>
      </c>
      <c r="N231" s="6" t="str">
        <f>IFERROR(parse!N231,"")</f>
        <v/>
      </c>
      <c r="O231" s="6" t="str">
        <f>IFERROR(parse!O231,"")</f>
        <v/>
      </c>
      <c r="P231" s="6" t="str">
        <f>IFERROR(parse!P231,"")</f>
        <v/>
      </c>
      <c r="Q231" s="6">
        <f>IFERROR(parse!Q231,"")</f>
        <v>18</v>
      </c>
      <c r="R231" s="6" t="str">
        <f>IFERROR(parse!R231,"")</f>
        <v/>
      </c>
      <c r="S231" s="6" t="str">
        <f>IFERROR(parse!S231,"")</f>
        <v/>
      </c>
      <c r="T231" s="6" t="str">
        <f>IFERROR(parse!T231,"")</f>
        <v/>
      </c>
      <c r="U231" s="6" t="str">
        <f>IFERROR(parse!U231,"")</f>
        <v/>
      </c>
      <c r="V231" s="6" t="str">
        <f>IFERROR(parse!V231,"")</f>
        <v/>
      </c>
      <c r="W231" s="6" t="str">
        <f>IFERROR(parse!W231,"")</f>
        <v/>
      </c>
      <c r="X231" s="6" t="str">
        <f>IFERROR(parse!X231,"")</f>
        <v/>
      </c>
      <c r="Y231" s="6" t="str">
        <f>IFERROR(parse!Y231,"")</f>
        <v/>
      </c>
      <c r="Z231" s="6" t="str">
        <f>IFERROR(parse!Z231,"")</f>
        <v/>
      </c>
      <c r="AA231" s="6" t="str">
        <f>IFERROR(parse!AA231,"")</f>
        <v/>
      </c>
      <c r="AB231" s="6">
        <f>IFERROR(parse!AB231,"")</f>
        <v>18</v>
      </c>
      <c r="AC231" s="6" t="str">
        <f>IFERROR(parse!AC231,"")</f>
        <v/>
      </c>
      <c r="AD231" s="6" t="str">
        <f>IFERROR(parse!AD231,"")</f>
        <v/>
      </c>
      <c r="AE231" s="6" t="str">
        <f>IFERROR(parse!AE231,"")</f>
        <v/>
      </c>
      <c r="AF231" s="6" t="str">
        <f>IFERROR(parse!AF231,"")</f>
        <v/>
      </c>
      <c r="AG231" s="6" t="str">
        <f>IFERROR(parse!AG231,"")</f>
        <v/>
      </c>
      <c r="AH231" s="6">
        <f>IFERROR(parse!AH231,"")</f>
        <v>0</v>
      </c>
      <c r="AI231" s="6">
        <f>IFERROR(parse!AI231,"")</f>
        <v>16</v>
      </c>
      <c r="AJ231" s="6" t="str">
        <f>IFERROR(parse!AJ231,"")</f>
        <v>רת</v>
      </c>
      <c r="AK231" s="6" t="str">
        <f>IFERROR(parse!AK231,"")</f>
        <v/>
      </c>
      <c r="AL231" s="6" t="str">
        <f>IFERROR(parse!AL231,"")</f>
        <v/>
      </c>
      <c r="AM231" s="6" t="str">
        <f>IFERROR(parse!AM231,"")</f>
        <v/>
      </c>
      <c r="AN231" s="6" t="str">
        <f>IFERROR(parse!AN231,"")</f>
        <v/>
      </c>
      <c r="AO231" s="6" t="str">
        <f>IFERROR(parse!AO231,"")</f>
        <v/>
      </c>
      <c r="AP231" s="6">
        <f>IFERROR(parse!AP231,"")</f>
        <v>2</v>
      </c>
      <c r="AQ231" s="6" t="str">
        <f>IFERROR(parse!AQ231,"")</f>
        <v/>
      </c>
      <c r="AR231" s="6" t="str">
        <f>IFERROR(parse!AR231,"")</f>
        <v/>
      </c>
      <c r="AS231" s="6" t="str">
        <f>IFERROR(parse!AS231,"")</f>
        <v/>
      </c>
      <c r="AT231" s="6" t="str">
        <f>IFERROR(parse!AT231,"")</f>
        <v/>
      </c>
      <c r="AU231" s="6" t="str">
        <f>IFERROR(parse!AU231,"")</f>
        <v/>
      </c>
      <c r="AV231" s="12">
        <f>IFERROR(VLOOKUP(K231,'prika 24h list'!A:B,2,FALSE),0)</f>
        <v>24</v>
      </c>
    </row>
    <row r="232" spans="1:48" ht="158.4" x14ac:dyDescent="0.3">
      <c r="A232" s="1" t="s">
        <v>232</v>
      </c>
      <c r="B232" s="1">
        <v>1036262</v>
      </c>
      <c r="C232" s="16" t="s">
        <v>857</v>
      </c>
      <c r="D232" s="6" t="e">
        <f t="shared" si="12"/>
        <v>#VALUE!</v>
      </c>
      <c r="E232" s="6" t="e">
        <f t="shared" si="13"/>
        <v>#VALUE!</v>
      </c>
      <c r="F232" s="6" t="e">
        <f t="shared" si="14"/>
        <v>#VALUE!</v>
      </c>
      <c r="G232" s="6" t="e">
        <f t="shared" si="15"/>
        <v>#VALUE!</v>
      </c>
      <c r="H232" s="14" t="str">
        <f>IFERROR(parse!H232,"")</f>
        <v/>
      </c>
      <c r="I232" s="6">
        <f>IFERROR(parse!I232,"")</f>
        <v>14</v>
      </c>
      <c r="J232" s="6">
        <f>IFERROR(parse!J232,"")</f>
        <v>191</v>
      </c>
      <c r="K232" s="6" t="str">
        <f>IFERROR(parse!K232,"")</f>
        <v xml:space="preserve">פריקה וטעינה רציפה לכלי רכב המוגדרים ברשיונם "משא", "מסחרי" ו"אחוד" בלבד בימים א' עד ה' משעה 09:00 עד 15:00 רכב חונה בניגוד לחוק יגרר ביתר השעות והשעות מותרת החניה לכל סוגי הרכב </v>
      </c>
      <c r="L232" s="6">
        <f>IFERROR(parse!L232,"")</f>
        <v>80</v>
      </c>
      <c r="M232" s="6">
        <f>IFERROR(parse!M232,"")</f>
        <v>96</v>
      </c>
      <c r="N232" s="6" t="str">
        <f>IFERROR(parse!N232,"")</f>
        <v>09:00</v>
      </c>
      <c r="O232" s="6">
        <f>IFERROR(parse!O232,"")</f>
        <v>105</v>
      </c>
      <c r="P232" s="6" t="str">
        <f>IFERROR(parse!P232,"")</f>
        <v>15:00</v>
      </c>
      <c r="Q232" s="6">
        <f>IFERROR(parse!Q232,"")</f>
        <v>178</v>
      </c>
      <c r="R232" s="6" t="str">
        <f>IFERROR(parse!R232,"")</f>
        <v xml:space="preserve">00 רכב חונה בניגוד לחוק יגרר ביתר השעות והשעות מותרת החניה לכל סוגי הרכב </v>
      </c>
      <c r="S232" s="6" t="str">
        <f>IFERROR(parse!S232,"")</f>
        <v/>
      </c>
      <c r="T232" s="6" t="str">
        <f>IFERROR(parse!T232,"")</f>
        <v/>
      </c>
      <c r="U232" s="6" t="str">
        <f>IFERROR(parse!U232,"")</f>
        <v/>
      </c>
      <c r="V232" s="6" t="str">
        <f>IFERROR(parse!V232,"")</f>
        <v/>
      </c>
      <c r="W232" s="6" t="str">
        <f>IFERROR(parse!W232,"")</f>
        <v/>
      </c>
      <c r="X232" s="6" t="str">
        <f>IFERROR(parse!X232,"")</f>
        <v/>
      </c>
      <c r="Y232" s="6" t="str">
        <f>IFERROR(parse!Y232,"")</f>
        <v/>
      </c>
      <c r="Z232" s="6" t="str">
        <f>IFERROR(parse!Z232,"")</f>
        <v/>
      </c>
      <c r="AA232" s="6" t="str">
        <f>IFERROR(parse!AA232,"")</f>
        <v/>
      </c>
      <c r="AB232" s="6">
        <f>IFERROR(parse!AB232,"")</f>
        <v>178</v>
      </c>
      <c r="AC232" s="6" t="str">
        <f>IFERROR(parse!AC232,"")</f>
        <v/>
      </c>
      <c r="AD232" s="6" t="str">
        <f>IFERROR(parse!AD232,"")</f>
        <v/>
      </c>
      <c r="AE232" s="6" t="str">
        <f>IFERROR(parse!AE232,"")</f>
        <v/>
      </c>
      <c r="AF232" s="6" t="str">
        <f>IFERROR(parse!AF232,"")</f>
        <v/>
      </c>
      <c r="AG232" s="6" t="str">
        <f>IFERROR(parse!AG232,"")</f>
        <v/>
      </c>
      <c r="AH232" s="6">
        <f>IFERROR(parse!AH232,"")</f>
        <v>0</v>
      </c>
      <c r="AI232" s="6">
        <f>IFERROR(parse!AI232,"")</f>
        <v>176</v>
      </c>
      <c r="AJ232" s="6" t="str">
        <f>IFERROR(parse!AJ232,"")</f>
        <v xml:space="preserve">ב </v>
      </c>
      <c r="AK232" s="6" t="str">
        <f>IFERROR(parse!AK232,"")</f>
        <v/>
      </c>
      <c r="AL232" s="6" t="str">
        <f>IFERROR(parse!AL232,"")</f>
        <v/>
      </c>
      <c r="AM232" s="6" t="str">
        <f>IFERROR(parse!AM232,"")</f>
        <v/>
      </c>
      <c r="AN232" s="6" t="str">
        <f>IFERROR(parse!AN232,"")</f>
        <v/>
      </c>
      <c r="AO232" s="6" t="str">
        <f>IFERROR(parse!AO232,"")</f>
        <v/>
      </c>
      <c r="AP232" s="6">
        <f>IFERROR(parse!AP232,"")</f>
        <v>2</v>
      </c>
      <c r="AQ232" s="6" t="str">
        <f>IFERROR(parse!AQ232,"")</f>
        <v/>
      </c>
      <c r="AR232" s="6" t="str">
        <f>IFERROR(parse!AR232,"")</f>
        <v/>
      </c>
      <c r="AS232" s="6" t="str">
        <f>IFERROR(parse!AS232,"")</f>
        <v/>
      </c>
      <c r="AT232" s="6" t="str">
        <f>IFERROR(parse!AT232,"")</f>
        <v/>
      </c>
      <c r="AU232" s="6" t="str">
        <f>IFERROR(parse!AU232,"")</f>
        <v/>
      </c>
      <c r="AV232" s="12">
        <f>IFERROR(VLOOKUP(K232,'prika 24h list'!A:B,2,FALSE),0)</f>
        <v>0</v>
      </c>
    </row>
    <row r="233" spans="1:48" ht="28.8" x14ac:dyDescent="0.3">
      <c r="A233" s="1" t="s">
        <v>233</v>
      </c>
      <c r="B233" s="1">
        <v>1036570</v>
      </c>
      <c r="C233" s="16" t="s">
        <v>696</v>
      </c>
      <c r="D233" s="6" t="e">
        <f t="shared" si="12"/>
        <v>#VALUE!</v>
      </c>
      <c r="E233" s="6" t="e">
        <f t="shared" si="13"/>
        <v>#VALUE!</v>
      </c>
      <c r="F233" s="6" t="e">
        <f t="shared" si="14"/>
        <v>#VALUE!</v>
      </c>
      <c r="G233" s="6" t="e">
        <f t="shared" si="15"/>
        <v>#VALUE!</v>
      </c>
      <c r="H233" s="14" t="str">
        <f>IFERROR(parse!H233,"")</f>
        <v/>
      </c>
      <c r="I233" s="6">
        <f>IFERROR(parse!I233,"")</f>
        <v>49</v>
      </c>
      <c r="J233" s="6">
        <f>IFERROR(parse!J233,"")</f>
        <v>66</v>
      </c>
      <c r="K233" s="6" t="str">
        <f>IFERROR(parse!K233,"")</f>
        <v>פריקה וטעינה מותרת</v>
      </c>
      <c r="L233" s="6" t="str">
        <f>IFERROR(parse!L233,"")</f>
        <v/>
      </c>
      <c r="M233" s="6" t="str">
        <f>IFERROR(parse!M233,"")</f>
        <v/>
      </c>
      <c r="N233" s="6" t="str">
        <f>IFERROR(parse!N233,"")</f>
        <v/>
      </c>
      <c r="O233" s="6" t="str">
        <f>IFERROR(parse!O233,"")</f>
        <v/>
      </c>
      <c r="P233" s="6" t="str">
        <f>IFERROR(parse!P233,"")</f>
        <v/>
      </c>
      <c r="Q233" s="6">
        <f>IFERROR(parse!Q233,"")</f>
        <v>18</v>
      </c>
      <c r="R233" s="6" t="str">
        <f>IFERROR(parse!R233,"")</f>
        <v/>
      </c>
      <c r="S233" s="6" t="str">
        <f>IFERROR(parse!S233,"")</f>
        <v/>
      </c>
      <c r="T233" s="6" t="str">
        <f>IFERROR(parse!T233,"")</f>
        <v/>
      </c>
      <c r="U233" s="6" t="str">
        <f>IFERROR(parse!U233,"")</f>
        <v/>
      </c>
      <c r="V233" s="6" t="str">
        <f>IFERROR(parse!V233,"")</f>
        <v/>
      </c>
      <c r="W233" s="6" t="str">
        <f>IFERROR(parse!W233,"")</f>
        <v/>
      </c>
      <c r="X233" s="6" t="str">
        <f>IFERROR(parse!X233,"")</f>
        <v/>
      </c>
      <c r="Y233" s="6" t="str">
        <f>IFERROR(parse!Y233,"")</f>
        <v/>
      </c>
      <c r="Z233" s="6" t="str">
        <f>IFERROR(parse!Z233,"")</f>
        <v/>
      </c>
      <c r="AA233" s="6" t="str">
        <f>IFERROR(parse!AA233,"")</f>
        <v/>
      </c>
      <c r="AB233" s="6">
        <f>IFERROR(parse!AB233,"")</f>
        <v>18</v>
      </c>
      <c r="AC233" s="6" t="str">
        <f>IFERROR(parse!AC233,"")</f>
        <v/>
      </c>
      <c r="AD233" s="6" t="str">
        <f>IFERROR(parse!AD233,"")</f>
        <v/>
      </c>
      <c r="AE233" s="6" t="str">
        <f>IFERROR(parse!AE233,"")</f>
        <v/>
      </c>
      <c r="AF233" s="6" t="str">
        <f>IFERROR(parse!AF233,"")</f>
        <v/>
      </c>
      <c r="AG233" s="6" t="str">
        <f>IFERROR(parse!AG233,"")</f>
        <v/>
      </c>
      <c r="AH233" s="6">
        <f>IFERROR(parse!AH233,"")</f>
        <v>0</v>
      </c>
      <c r="AI233" s="6">
        <f>IFERROR(parse!AI233,"")</f>
        <v>16</v>
      </c>
      <c r="AJ233" s="6" t="str">
        <f>IFERROR(parse!AJ233,"")</f>
        <v>רת</v>
      </c>
      <c r="AK233" s="6" t="str">
        <f>IFERROR(parse!AK233,"")</f>
        <v/>
      </c>
      <c r="AL233" s="6" t="str">
        <f>IFERROR(parse!AL233,"")</f>
        <v/>
      </c>
      <c r="AM233" s="6" t="str">
        <f>IFERROR(parse!AM233,"")</f>
        <v/>
      </c>
      <c r="AN233" s="6" t="str">
        <f>IFERROR(parse!AN233,"")</f>
        <v/>
      </c>
      <c r="AO233" s="6" t="str">
        <f>IFERROR(parse!AO233,"")</f>
        <v/>
      </c>
      <c r="AP233" s="6">
        <f>IFERROR(parse!AP233,"")</f>
        <v>2</v>
      </c>
      <c r="AQ233" s="6" t="str">
        <f>IFERROR(parse!AQ233,"")</f>
        <v/>
      </c>
      <c r="AR233" s="6" t="str">
        <f>IFERROR(parse!AR233,"")</f>
        <v/>
      </c>
      <c r="AS233" s="6" t="str">
        <f>IFERROR(parse!AS233,"")</f>
        <v/>
      </c>
      <c r="AT233" s="6" t="str">
        <f>IFERROR(parse!AT233,"")</f>
        <v/>
      </c>
      <c r="AU233" s="6" t="str">
        <f>IFERROR(parse!AU233,"")</f>
        <v/>
      </c>
      <c r="AV233" s="12">
        <f>IFERROR(VLOOKUP(K233,'prika 24h list'!A:B,2,FALSE),0)</f>
        <v>24</v>
      </c>
    </row>
    <row r="234" spans="1:48" ht="158.4" x14ac:dyDescent="0.3">
      <c r="A234" s="1" t="s">
        <v>234</v>
      </c>
      <c r="B234" s="1">
        <v>1036807</v>
      </c>
      <c r="C234" s="16" t="s">
        <v>858</v>
      </c>
      <c r="D234" s="6">
        <f t="shared" si="12"/>
        <v>17</v>
      </c>
      <c r="E234" s="6" t="str">
        <f t="shared" si="13"/>
        <v>קף 12</v>
      </c>
      <c r="F234" s="6">
        <f t="shared" si="14"/>
        <v>3</v>
      </c>
      <c r="G234" s="6">
        <f t="shared" si="15"/>
        <v>5</v>
      </c>
      <c r="H234" s="14">
        <f>IFERROR(parse!H234,"")</f>
        <v>12</v>
      </c>
      <c r="I234" s="6">
        <f>IFERROR(parse!I234,"")</f>
        <v>27</v>
      </c>
      <c r="J234" s="6">
        <f>IFERROR(parse!J234,"")</f>
        <v>205</v>
      </c>
      <c r="K234" s="6" t="str">
        <f>IFERROR(parse!K234,"")</f>
        <v xml:space="preserve">פריקה וטעינה רציפה לכלי רכב המוגדרים ברשיונם "משא", "מסחרי", ו-"אחוד" בלבד בימי א' עד ה' משעה 08:00 עד 13:00 רכב חונה בניגוד לחוק יגרר ביתר הימים והשעות מותרת החניה לכל סוגי הרכב </v>
      </c>
      <c r="L234" s="6">
        <f>IFERROR(parse!L234,"")</f>
        <v>81</v>
      </c>
      <c r="M234" s="6">
        <f>IFERROR(parse!M234,"")</f>
        <v>97</v>
      </c>
      <c r="N234" s="6" t="str">
        <f>IFERROR(parse!N234,"")</f>
        <v>08:00</v>
      </c>
      <c r="O234" s="6">
        <f>IFERROR(parse!O234,"")</f>
        <v>106</v>
      </c>
      <c r="P234" s="6" t="str">
        <f>IFERROR(parse!P234,"")</f>
        <v>13:00</v>
      </c>
      <c r="Q234" s="6">
        <f>IFERROR(parse!Q234,"")</f>
        <v>179</v>
      </c>
      <c r="R234" s="6" t="str">
        <f>IFERROR(parse!R234,"")</f>
        <v xml:space="preserve">00 רכב חונה בניגוד לחוק יגרר ביתר הימים והשעות מותרת החניה לכל סוגי הרכב </v>
      </c>
      <c r="S234" s="6" t="str">
        <f>IFERROR(parse!S234,"")</f>
        <v/>
      </c>
      <c r="T234" s="6" t="str">
        <f>IFERROR(parse!T234,"")</f>
        <v/>
      </c>
      <c r="U234" s="6" t="str">
        <f>IFERROR(parse!U234,"")</f>
        <v/>
      </c>
      <c r="V234" s="6" t="str">
        <f>IFERROR(parse!V234,"")</f>
        <v/>
      </c>
      <c r="W234" s="6" t="str">
        <f>IFERROR(parse!W234,"")</f>
        <v/>
      </c>
      <c r="X234" s="6" t="str">
        <f>IFERROR(parse!X234,"")</f>
        <v/>
      </c>
      <c r="Y234" s="6" t="str">
        <f>IFERROR(parse!Y234,"")</f>
        <v/>
      </c>
      <c r="Z234" s="6" t="str">
        <f>IFERROR(parse!Z234,"")</f>
        <v/>
      </c>
      <c r="AA234" s="6" t="str">
        <f>IFERROR(parse!AA234,"")</f>
        <v/>
      </c>
      <c r="AB234" s="6">
        <f>IFERROR(parse!AB234,"")</f>
        <v>179</v>
      </c>
      <c r="AC234" s="6" t="str">
        <f>IFERROR(parse!AC234,"")</f>
        <v/>
      </c>
      <c r="AD234" s="6" t="str">
        <f>IFERROR(parse!AD234,"")</f>
        <v/>
      </c>
      <c r="AE234" s="6" t="str">
        <f>IFERROR(parse!AE234,"")</f>
        <v/>
      </c>
      <c r="AF234" s="6" t="str">
        <f>IFERROR(parse!AF234,"")</f>
        <v/>
      </c>
      <c r="AG234" s="6" t="str">
        <f>IFERROR(parse!AG234,"")</f>
        <v/>
      </c>
      <c r="AH234" s="6">
        <f>IFERROR(parse!AH234,"")</f>
        <v>0</v>
      </c>
      <c r="AI234" s="6">
        <f>IFERROR(parse!AI234,"")</f>
        <v>177</v>
      </c>
      <c r="AJ234" s="6" t="str">
        <f>IFERROR(parse!AJ234,"")</f>
        <v xml:space="preserve">ב </v>
      </c>
      <c r="AK234" s="6" t="str">
        <f>IFERROR(parse!AK234,"")</f>
        <v/>
      </c>
      <c r="AL234" s="6" t="str">
        <f>IFERROR(parse!AL234,"")</f>
        <v/>
      </c>
      <c r="AM234" s="6" t="str">
        <f>IFERROR(parse!AM234,"")</f>
        <v/>
      </c>
      <c r="AN234" s="6" t="str">
        <f>IFERROR(parse!AN234,"")</f>
        <v/>
      </c>
      <c r="AO234" s="6" t="str">
        <f>IFERROR(parse!AO234,"")</f>
        <v/>
      </c>
      <c r="AP234" s="6">
        <f>IFERROR(parse!AP234,"")</f>
        <v>2</v>
      </c>
      <c r="AQ234" s="6" t="str">
        <f>IFERROR(parse!AQ234,"")</f>
        <v/>
      </c>
      <c r="AR234" s="6" t="str">
        <f>IFERROR(parse!AR234,"")</f>
        <v/>
      </c>
      <c r="AS234" s="6" t="str">
        <f>IFERROR(parse!AS234,"")</f>
        <v/>
      </c>
      <c r="AT234" s="6" t="str">
        <f>IFERROR(parse!AT234,"")</f>
        <v/>
      </c>
      <c r="AU234" s="6" t="str">
        <f>IFERROR(parse!AU234,"")</f>
        <v/>
      </c>
      <c r="AV234" s="12">
        <f>IFERROR(VLOOKUP(K234,'prika 24h list'!A:B,2,FALSE),0)</f>
        <v>0</v>
      </c>
    </row>
    <row r="235" spans="1:48" x14ac:dyDescent="0.3">
      <c r="A235" s="1" t="s">
        <v>235</v>
      </c>
      <c r="B235" s="1">
        <v>1036879</v>
      </c>
      <c r="C235" s="16" t="s">
        <v>859</v>
      </c>
      <c r="D235" s="6" t="e">
        <f t="shared" si="12"/>
        <v>#VALUE!</v>
      </c>
      <c r="E235" s="6" t="e">
        <f t="shared" si="13"/>
        <v>#VALUE!</v>
      </c>
      <c r="F235" s="6" t="e">
        <f t="shared" si="14"/>
        <v>#VALUE!</v>
      </c>
      <c r="G235" s="6" t="e">
        <f t="shared" si="15"/>
        <v>#VALUE!</v>
      </c>
      <c r="H235" s="14" t="str">
        <f>IFERROR(parse!H235,"")</f>
        <v/>
      </c>
      <c r="I235" s="6">
        <f>IFERROR(parse!I235,"")</f>
        <v>8</v>
      </c>
      <c r="J235" s="6">
        <f>IFERROR(parse!J235,"")</f>
        <v>25</v>
      </c>
      <c r="K235" s="6" t="str">
        <f>IFERROR(parse!K235,"")</f>
        <v>פריקה וטעינה מותרת</v>
      </c>
      <c r="L235" s="6" t="str">
        <f>IFERROR(parse!L235,"")</f>
        <v/>
      </c>
      <c r="M235" s="6" t="str">
        <f>IFERROR(parse!M235,"")</f>
        <v/>
      </c>
      <c r="N235" s="6" t="str">
        <f>IFERROR(parse!N235,"")</f>
        <v/>
      </c>
      <c r="O235" s="6" t="str">
        <f>IFERROR(parse!O235,"")</f>
        <v/>
      </c>
      <c r="P235" s="6" t="str">
        <f>IFERROR(parse!P235,"")</f>
        <v/>
      </c>
      <c r="Q235" s="6">
        <f>IFERROR(parse!Q235,"")</f>
        <v>18</v>
      </c>
      <c r="R235" s="6" t="str">
        <f>IFERROR(parse!R235,"")</f>
        <v/>
      </c>
      <c r="S235" s="6" t="str">
        <f>IFERROR(parse!S235,"")</f>
        <v/>
      </c>
      <c r="T235" s="6" t="str">
        <f>IFERROR(parse!T235,"")</f>
        <v/>
      </c>
      <c r="U235" s="6" t="str">
        <f>IFERROR(parse!U235,"")</f>
        <v/>
      </c>
      <c r="V235" s="6" t="str">
        <f>IFERROR(parse!V235,"")</f>
        <v/>
      </c>
      <c r="W235" s="6" t="str">
        <f>IFERROR(parse!W235,"")</f>
        <v/>
      </c>
      <c r="X235" s="6" t="str">
        <f>IFERROR(parse!X235,"")</f>
        <v/>
      </c>
      <c r="Y235" s="6" t="str">
        <f>IFERROR(parse!Y235,"")</f>
        <v/>
      </c>
      <c r="Z235" s="6" t="str">
        <f>IFERROR(parse!Z235,"")</f>
        <v/>
      </c>
      <c r="AA235" s="6" t="str">
        <f>IFERROR(parse!AA235,"")</f>
        <v/>
      </c>
      <c r="AB235" s="6">
        <f>IFERROR(parse!AB235,"")</f>
        <v>18</v>
      </c>
      <c r="AC235" s="6" t="str">
        <f>IFERROR(parse!AC235,"")</f>
        <v/>
      </c>
      <c r="AD235" s="6" t="str">
        <f>IFERROR(parse!AD235,"")</f>
        <v/>
      </c>
      <c r="AE235" s="6" t="str">
        <f>IFERROR(parse!AE235,"")</f>
        <v/>
      </c>
      <c r="AF235" s="6" t="str">
        <f>IFERROR(parse!AF235,"")</f>
        <v/>
      </c>
      <c r="AG235" s="6" t="str">
        <f>IFERROR(parse!AG235,"")</f>
        <v/>
      </c>
      <c r="AH235" s="6">
        <f>IFERROR(parse!AH235,"")</f>
        <v>0</v>
      </c>
      <c r="AI235" s="6">
        <f>IFERROR(parse!AI235,"")</f>
        <v>16</v>
      </c>
      <c r="AJ235" s="6" t="str">
        <f>IFERROR(parse!AJ235,"")</f>
        <v>רת</v>
      </c>
      <c r="AK235" s="6" t="str">
        <f>IFERROR(parse!AK235,"")</f>
        <v/>
      </c>
      <c r="AL235" s="6" t="str">
        <f>IFERROR(parse!AL235,"")</f>
        <v/>
      </c>
      <c r="AM235" s="6" t="str">
        <f>IFERROR(parse!AM235,"")</f>
        <v/>
      </c>
      <c r="AN235" s="6" t="str">
        <f>IFERROR(parse!AN235,"")</f>
        <v/>
      </c>
      <c r="AO235" s="6" t="str">
        <f>IFERROR(parse!AO235,"")</f>
        <v/>
      </c>
      <c r="AP235" s="6">
        <f>IFERROR(parse!AP235,"")</f>
        <v>2</v>
      </c>
      <c r="AQ235" s="6" t="str">
        <f>IFERROR(parse!AQ235,"")</f>
        <v/>
      </c>
      <c r="AR235" s="6" t="str">
        <f>IFERROR(parse!AR235,"")</f>
        <v/>
      </c>
      <c r="AS235" s="6" t="str">
        <f>IFERROR(parse!AS235,"")</f>
        <v/>
      </c>
      <c r="AT235" s="6" t="str">
        <f>IFERROR(parse!AT235,"")</f>
        <v/>
      </c>
      <c r="AU235" s="6" t="str">
        <f>IFERROR(parse!AU235,"")</f>
        <v/>
      </c>
      <c r="AV235" s="12">
        <f>IFERROR(VLOOKUP(K235,'prika 24h list'!A:B,2,FALSE),0)</f>
        <v>24</v>
      </c>
    </row>
    <row r="236" spans="1:48" x14ac:dyDescent="0.3">
      <c r="A236" s="1" t="s">
        <v>237</v>
      </c>
      <c r="B236" s="1">
        <v>1037031</v>
      </c>
      <c r="C236" s="16" t="s">
        <v>688</v>
      </c>
      <c r="D236" s="6" t="e">
        <f t="shared" si="12"/>
        <v>#VALUE!</v>
      </c>
      <c r="E236" s="6" t="e">
        <f t="shared" si="13"/>
        <v>#VALUE!</v>
      </c>
      <c r="F236" s="6" t="e">
        <f t="shared" si="14"/>
        <v>#VALUE!</v>
      </c>
      <c r="G236" s="6" t="e">
        <f t="shared" si="15"/>
        <v>#VALUE!</v>
      </c>
      <c r="H236" s="14" t="str">
        <f>IFERROR(parse!H236,"")</f>
        <v/>
      </c>
      <c r="I236" s="6">
        <f>IFERROR(parse!I236,"")</f>
        <v>13</v>
      </c>
      <c r="J236" s="6">
        <f>IFERROR(parse!J236,"")</f>
        <v>24</v>
      </c>
      <c r="K236" s="6" t="str">
        <f>IFERROR(parse!K236,"")</f>
        <v>פריקה וטעינה</v>
      </c>
      <c r="L236" s="6" t="str">
        <f>IFERROR(parse!L236,"")</f>
        <v/>
      </c>
      <c r="M236" s="6" t="str">
        <f>IFERROR(parse!M236,"")</f>
        <v/>
      </c>
      <c r="N236" s="6" t="str">
        <f>IFERROR(parse!N236,"")</f>
        <v/>
      </c>
      <c r="O236" s="6" t="str">
        <f>IFERROR(parse!O236,"")</f>
        <v/>
      </c>
      <c r="P236" s="6" t="str">
        <f>IFERROR(parse!P236,"")</f>
        <v/>
      </c>
      <c r="Q236" s="6">
        <f>IFERROR(parse!Q236,"")</f>
        <v>12</v>
      </c>
      <c r="R236" s="6" t="str">
        <f>IFERROR(parse!R236,"")</f>
        <v/>
      </c>
      <c r="S236" s="6" t="str">
        <f>IFERROR(parse!S236,"")</f>
        <v/>
      </c>
      <c r="T236" s="6" t="str">
        <f>IFERROR(parse!T236,"")</f>
        <v/>
      </c>
      <c r="U236" s="6" t="str">
        <f>IFERROR(parse!U236,"")</f>
        <v/>
      </c>
      <c r="V236" s="6" t="str">
        <f>IFERROR(parse!V236,"")</f>
        <v/>
      </c>
      <c r="W236" s="6" t="str">
        <f>IFERROR(parse!W236,"")</f>
        <v/>
      </c>
      <c r="X236" s="6" t="str">
        <f>IFERROR(parse!X236,"")</f>
        <v/>
      </c>
      <c r="Y236" s="6" t="str">
        <f>IFERROR(parse!Y236,"")</f>
        <v/>
      </c>
      <c r="Z236" s="6" t="str">
        <f>IFERROR(parse!Z236,"")</f>
        <v/>
      </c>
      <c r="AA236" s="6" t="str">
        <f>IFERROR(parse!AA236,"")</f>
        <v/>
      </c>
      <c r="AB236" s="6">
        <f>IFERROR(parse!AB236,"")</f>
        <v>12</v>
      </c>
      <c r="AC236" s="6" t="str">
        <f>IFERROR(parse!AC236,"")</f>
        <v/>
      </c>
      <c r="AD236" s="6" t="str">
        <f>IFERROR(parse!AD236,"")</f>
        <v/>
      </c>
      <c r="AE236" s="6" t="str">
        <f>IFERROR(parse!AE236,"")</f>
        <v/>
      </c>
      <c r="AF236" s="6" t="str">
        <f>IFERROR(parse!AF236,"")</f>
        <v/>
      </c>
      <c r="AG236" s="6" t="str">
        <f>IFERROR(parse!AG236,"")</f>
        <v/>
      </c>
      <c r="AH236" s="6">
        <f>IFERROR(parse!AH236,"")</f>
        <v>0</v>
      </c>
      <c r="AI236" s="6">
        <f>IFERROR(parse!AI236,"")</f>
        <v>10</v>
      </c>
      <c r="AJ236" s="6" t="str">
        <f>IFERROR(parse!AJ236,"")</f>
        <v>נה</v>
      </c>
      <c r="AK236" s="6" t="str">
        <f>IFERROR(parse!AK236,"")</f>
        <v/>
      </c>
      <c r="AL236" s="6" t="str">
        <f>IFERROR(parse!AL236,"")</f>
        <v/>
      </c>
      <c r="AM236" s="6" t="str">
        <f>IFERROR(parse!AM236,"")</f>
        <v/>
      </c>
      <c r="AN236" s="6" t="str">
        <f>IFERROR(parse!AN236,"")</f>
        <v/>
      </c>
      <c r="AO236" s="6" t="str">
        <f>IFERROR(parse!AO236,"")</f>
        <v/>
      </c>
      <c r="AP236" s="6">
        <f>IFERROR(parse!AP236,"")</f>
        <v>2</v>
      </c>
      <c r="AQ236" s="6" t="str">
        <f>IFERROR(parse!AQ236,"")</f>
        <v/>
      </c>
      <c r="AR236" s="6" t="str">
        <f>IFERROR(parse!AR236,"")</f>
        <v/>
      </c>
      <c r="AS236" s="6" t="str">
        <f>IFERROR(parse!AS236,"")</f>
        <v/>
      </c>
      <c r="AT236" s="6" t="str">
        <f>IFERROR(parse!AT236,"")</f>
        <v/>
      </c>
      <c r="AU236" s="6" t="str">
        <f>IFERROR(parse!AU236,"")</f>
        <v/>
      </c>
      <c r="AV236" s="12">
        <f>IFERROR(VLOOKUP(K236,'prika 24h list'!A:B,2,FALSE),0)</f>
        <v>24</v>
      </c>
    </row>
    <row r="237" spans="1:48" ht="43.2" x14ac:dyDescent="0.3">
      <c r="A237" s="1" t="s">
        <v>238</v>
      </c>
      <c r="B237" s="1">
        <v>1037128</v>
      </c>
      <c r="C237" s="16" t="s">
        <v>1197</v>
      </c>
      <c r="D237" s="6">
        <f t="shared" si="12"/>
        <v>36</v>
      </c>
      <c r="E237" s="6" t="str">
        <f t="shared" si="13"/>
        <v>פה 60</v>
      </c>
      <c r="F237" s="6">
        <f t="shared" si="14"/>
        <v>3</v>
      </c>
      <c r="G237" s="6">
        <f t="shared" si="15"/>
        <v>5</v>
      </c>
      <c r="H237" s="14">
        <f>IFERROR(parse!H237,"")</f>
        <v>60</v>
      </c>
      <c r="I237" s="6">
        <f>IFERROR(parse!I237,"")</f>
        <v>14</v>
      </c>
      <c r="J237" s="6">
        <f>IFERROR(parse!J237,"")</f>
        <v>122</v>
      </c>
      <c r="K237" s="6" t="str">
        <f>IFERROR(parse!K237,"")</f>
        <v>פריקה וטעינה רציפה 60 מטר לכלי רכב המוגדרים ברישיונם "משא" "מסחרי" ו"אחוד" בלבד בימים א עד ו מ 08:00 עד 12:00</v>
      </c>
      <c r="L237" s="6" t="str">
        <f>IFERROR(parse!L237,"")</f>
        <v/>
      </c>
      <c r="M237" s="6" t="str">
        <f>IFERROR(parse!M237,"")</f>
        <v/>
      </c>
      <c r="N237" s="6" t="str">
        <f>IFERROR(parse!N237,"")</f>
        <v/>
      </c>
      <c r="O237" s="6" t="str">
        <f>IFERROR(parse!O237,"")</f>
        <v/>
      </c>
      <c r="P237" s="6" t="str">
        <f>IFERROR(parse!P237,"")</f>
        <v/>
      </c>
      <c r="Q237" s="6">
        <f>IFERROR(parse!Q237,"")</f>
        <v>109</v>
      </c>
      <c r="R237" s="6" t="str">
        <f>IFERROR(parse!R237,"")</f>
        <v/>
      </c>
      <c r="S237" s="6" t="str">
        <f>IFERROR(parse!S237,"")</f>
        <v/>
      </c>
      <c r="T237" s="6" t="str">
        <f>IFERROR(parse!T237,"")</f>
        <v/>
      </c>
      <c r="U237" s="6" t="str">
        <f>IFERROR(parse!U237,"")</f>
        <v/>
      </c>
      <c r="V237" s="6" t="str">
        <f>IFERROR(parse!V237,"")</f>
        <v/>
      </c>
      <c r="W237" s="6" t="str">
        <f>IFERROR(parse!W237,"")</f>
        <v/>
      </c>
      <c r="X237" s="6" t="str">
        <f>IFERROR(parse!X237,"")</f>
        <v/>
      </c>
      <c r="Y237" s="6" t="str">
        <f>IFERROR(parse!Y237,"")</f>
        <v/>
      </c>
      <c r="Z237" s="6" t="str">
        <f>IFERROR(parse!Z237,"")</f>
        <v/>
      </c>
      <c r="AA237" s="6" t="str">
        <f>IFERROR(parse!AA237,"")</f>
        <v/>
      </c>
      <c r="AB237" s="6">
        <f>IFERROR(parse!AB237,"")</f>
        <v>109</v>
      </c>
      <c r="AC237" s="6" t="str">
        <f>IFERROR(parse!AC237,"")</f>
        <v/>
      </c>
      <c r="AD237" s="6" t="str">
        <f>IFERROR(parse!AD237,"")</f>
        <v/>
      </c>
      <c r="AE237" s="6" t="str">
        <f>IFERROR(parse!AE237,"")</f>
        <v/>
      </c>
      <c r="AF237" s="6" t="str">
        <f>IFERROR(parse!AF237,"")</f>
        <v/>
      </c>
      <c r="AG237" s="6" t="str">
        <f>IFERROR(parse!AG237,"")</f>
        <v/>
      </c>
      <c r="AH237" s="6">
        <f>IFERROR(parse!AH237,"")</f>
        <v>0</v>
      </c>
      <c r="AI237" s="6">
        <f>IFERROR(parse!AI237,"")</f>
        <v>107</v>
      </c>
      <c r="AJ237" s="6" t="str">
        <f>IFERROR(parse!AJ237,"")</f>
        <v>00</v>
      </c>
      <c r="AK237" s="6" t="str">
        <f>IFERROR(parse!AK237,"")</f>
        <v/>
      </c>
      <c r="AL237" s="6" t="str">
        <f>IFERROR(parse!AL237,"")</f>
        <v/>
      </c>
      <c r="AM237" s="6" t="str">
        <f>IFERROR(parse!AM237,"")</f>
        <v/>
      </c>
      <c r="AN237" s="6" t="str">
        <f>IFERROR(parse!AN237,"")</f>
        <v/>
      </c>
      <c r="AO237" s="6" t="str">
        <f>IFERROR(parse!AO237,"")</f>
        <v/>
      </c>
      <c r="AP237" s="6">
        <f>IFERROR(parse!AP237,"")</f>
        <v>2</v>
      </c>
      <c r="AQ237" s="6" t="str">
        <f>IFERROR(parse!AQ237,"")</f>
        <v/>
      </c>
      <c r="AR237" s="6" t="str">
        <f>IFERROR(parse!AR237,"")</f>
        <v/>
      </c>
      <c r="AS237" s="6" t="str">
        <f>IFERROR(parse!AS237,"")</f>
        <v/>
      </c>
      <c r="AT237" s="6" t="str">
        <f>IFERROR(parse!AT237,"")</f>
        <v/>
      </c>
      <c r="AU237" s="6" t="str">
        <f>IFERROR(parse!AU237,"")</f>
        <v/>
      </c>
      <c r="AV237" s="12">
        <f>IFERROR(VLOOKUP(K237,'prika 24h list'!A:B,2,FALSE),0)</f>
        <v>0</v>
      </c>
    </row>
    <row r="238" spans="1:48" ht="43.2" x14ac:dyDescent="0.3">
      <c r="A238" s="1" t="s">
        <v>239</v>
      </c>
      <c r="B238" s="1">
        <v>1037395</v>
      </c>
      <c r="C238" s="16" t="s">
        <v>860</v>
      </c>
      <c r="D238" s="6" t="e">
        <f t="shared" si="12"/>
        <v>#VALUE!</v>
      </c>
      <c r="E238" s="6" t="e">
        <f t="shared" si="13"/>
        <v>#VALUE!</v>
      </c>
      <c r="F238" s="6" t="e">
        <f t="shared" si="14"/>
        <v>#VALUE!</v>
      </c>
      <c r="G238" s="6" t="e">
        <f t="shared" si="15"/>
        <v>#VALUE!</v>
      </c>
      <c r="H238" s="14" t="str">
        <f>IFERROR(parse!H238,"")</f>
        <v/>
      </c>
      <c r="I238" s="6">
        <f>IFERROR(parse!I238,"")</f>
        <v>14</v>
      </c>
      <c r="J238" s="6">
        <f>IFERROR(parse!J238,"")</f>
        <v>127</v>
      </c>
      <c r="K238" s="6" t="str">
        <f>IFERROR(parse!K238,"")</f>
        <v xml:space="preserve">פריקה וטעינה רציפה לכלי רכב המוגדרים ברישיונם "משא" "מסחרי" ו"אחוד" בלבד בימים א' עד ה' יגרר רכב חונה בניגוד לחוק </v>
      </c>
      <c r="L238" s="6">
        <f>IFERROR(parse!L238,"")</f>
        <v>80</v>
      </c>
      <c r="M238" s="6" t="str">
        <f>IFERROR(parse!M238,"")</f>
        <v/>
      </c>
      <c r="N238" s="6" t="str">
        <f>IFERROR(parse!N238,"")</f>
        <v/>
      </c>
      <c r="O238" s="6" t="str">
        <f>IFERROR(parse!O238,"")</f>
        <v/>
      </c>
      <c r="P238" s="6" t="str">
        <f>IFERROR(parse!P238,"")</f>
        <v/>
      </c>
      <c r="Q238" s="6">
        <f>IFERROR(parse!Q238,"")</f>
        <v>114</v>
      </c>
      <c r="R238" s="6" t="str">
        <f>IFERROR(parse!R238,"")</f>
        <v/>
      </c>
      <c r="S238" s="6" t="str">
        <f>IFERROR(parse!S238,"")</f>
        <v/>
      </c>
      <c r="T238" s="6" t="str">
        <f>IFERROR(parse!T238,"")</f>
        <v/>
      </c>
      <c r="U238" s="6" t="str">
        <f>IFERROR(parse!U238,"")</f>
        <v/>
      </c>
      <c r="V238" s="6" t="str">
        <f>IFERROR(parse!V238,"")</f>
        <v/>
      </c>
      <c r="W238" s="6" t="str">
        <f>IFERROR(parse!W238,"")</f>
        <v/>
      </c>
      <c r="X238" s="6" t="str">
        <f>IFERROR(parse!X238,"")</f>
        <v/>
      </c>
      <c r="Y238" s="6" t="str">
        <f>IFERROR(parse!Y238,"")</f>
        <v/>
      </c>
      <c r="Z238" s="6" t="str">
        <f>IFERROR(parse!Z238,"")</f>
        <v/>
      </c>
      <c r="AA238" s="6" t="str">
        <f>IFERROR(parse!AA238,"")</f>
        <v/>
      </c>
      <c r="AB238" s="6">
        <f>IFERROR(parse!AB238,"")</f>
        <v>114</v>
      </c>
      <c r="AC238" s="6" t="str">
        <f>IFERROR(parse!AC238,"")</f>
        <v/>
      </c>
      <c r="AD238" s="6" t="str">
        <f>IFERROR(parse!AD238,"")</f>
        <v/>
      </c>
      <c r="AE238" s="6" t="str">
        <f>IFERROR(parse!AE238,"")</f>
        <v/>
      </c>
      <c r="AF238" s="6" t="str">
        <f>IFERROR(parse!AF238,"")</f>
        <v/>
      </c>
      <c r="AG238" s="6" t="str">
        <f>IFERROR(parse!AG238,"")</f>
        <v/>
      </c>
      <c r="AH238" s="6">
        <f>IFERROR(parse!AH238,"")</f>
        <v>0</v>
      </c>
      <c r="AI238" s="6">
        <f>IFERROR(parse!AI238,"")</f>
        <v>112</v>
      </c>
      <c r="AJ238" s="6" t="str">
        <f>IFERROR(parse!AJ238,"")</f>
        <v xml:space="preserve">ק </v>
      </c>
      <c r="AK238" s="6" t="str">
        <f>IFERROR(parse!AK238,"")</f>
        <v/>
      </c>
      <c r="AL238" s="6" t="str">
        <f>IFERROR(parse!AL238,"")</f>
        <v/>
      </c>
      <c r="AM238" s="6" t="str">
        <f>IFERROR(parse!AM238,"")</f>
        <v/>
      </c>
      <c r="AN238" s="6" t="str">
        <f>IFERROR(parse!AN238,"")</f>
        <v/>
      </c>
      <c r="AO238" s="6" t="str">
        <f>IFERROR(parse!AO238,"")</f>
        <v/>
      </c>
      <c r="AP238" s="6">
        <f>IFERROR(parse!AP238,"")</f>
        <v>2</v>
      </c>
      <c r="AQ238" s="6" t="str">
        <f>IFERROR(parse!AQ238,"")</f>
        <v/>
      </c>
      <c r="AR238" s="6" t="str">
        <f>IFERROR(parse!AR238,"")</f>
        <v/>
      </c>
      <c r="AS238" s="6" t="str">
        <f>IFERROR(parse!AS238,"")</f>
        <v/>
      </c>
      <c r="AT238" s="6" t="str">
        <f>IFERROR(parse!AT238,"")</f>
        <v/>
      </c>
      <c r="AU238" s="6" t="str">
        <f>IFERROR(parse!AU238,"")</f>
        <v/>
      </c>
      <c r="AV238" s="12">
        <f>IFERROR(VLOOKUP(K238,'prika 24h list'!A:B,2,FALSE),0)</f>
        <v>0</v>
      </c>
    </row>
    <row r="239" spans="1:48" ht="28.8" x14ac:dyDescent="0.3">
      <c r="A239" s="1" t="s">
        <v>240</v>
      </c>
      <c r="B239" s="1">
        <v>1037509</v>
      </c>
      <c r="C239" s="16" t="s">
        <v>861</v>
      </c>
      <c r="D239" s="6">
        <f t="shared" si="12"/>
        <v>11</v>
      </c>
      <c r="E239" s="6" t="str">
        <f t="shared" si="13"/>
        <v>__ 12</v>
      </c>
      <c r="F239" s="6">
        <f t="shared" si="14"/>
        <v>3</v>
      </c>
      <c r="G239" s="6">
        <f t="shared" si="15"/>
        <v>5</v>
      </c>
      <c r="H239" s="14">
        <f>IFERROR(parse!H239,"")</f>
        <v>12</v>
      </c>
      <c r="I239" s="6">
        <f>IFERROR(parse!I239,"")</f>
        <v>70</v>
      </c>
      <c r="J239" s="6">
        <f>IFERROR(parse!J239,"")</f>
        <v>87</v>
      </c>
      <c r="K239" s="6" t="str">
        <f>IFERROR(parse!K239,"")</f>
        <v>פריקה וטעינה מותרת</v>
      </c>
      <c r="L239" s="6" t="str">
        <f>IFERROR(parse!L239,"")</f>
        <v/>
      </c>
      <c r="M239" s="6" t="str">
        <f>IFERROR(parse!M239,"")</f>
        <v/>
      </c>
      <c r="N239" s="6" t="str">
        <f>IFERROR(parse!N239,"")</f>
        <v/>
      </c>
      <c r="O239" s="6" t="str">
        <f>IFERROR(parse!O239,"")</f>
        <v/>
      </c>
      <c r="P239" s="6" t="str">
        <f>IFERROR(parse!P239,"")</f>
        <v/>
      </c>
      <c r="Q239" s="6">
        <f>IFERROR(parse!Q239,"")</f>
        <v>18</v>
      </c>
      <c r="R239" s="6" t="str">
        <f>IFERROR(parse!R239,"")</f>
        <v/>
      </c>
      <c r="S239" s="6" t="str">
        <f>IFERROR(parse!S239,"")</f>
        <v/>
      </c>
      <c r="T239" s="6" t="str">
        <f>IFERROR(parse!T239,"")</f>
        <v/>
      </c>
      <c r="U239" s="6" t="str">
        <f>IFERROR(parse!U239,"")</f>
        <v/>
      </c>
      <c r="V239" s="6" t="str">
        <f>IFERROR(parse!V239,"")</f>
        <v/>
      </c>
      <c r="W239" s="6" t="str">
        <f>IFERROR(parse!W239,"")</f>
        <v/>
      </c>
      <c r="X239" s="6" t="str">
        <f>IFERROR(parse!X239,"")</f>
        <v/>
      </c>
      <c r="Y239" s="6" t="str">
        <f>IFERROR(parse!Y239,"")</f>
        <v/>
      </c>
      <c r="Z239" s="6" t="str">
        <f>IFERROR(parse!Z239,"")</f>
        <v/>
      </c>
      <c r="AA239" s="6" t="str">
        <f>IFERROR(parse!AA239,"")</f>
        <v/>
      </c>
      <c r="AB239" s="6">
        <f>IFERROR(parse!AB239,"")</f>
        <v>18</v>
      </c>
      <c r="AC239" s="6" t="str">
        <f>IFERROR(parse!AC239,"")</f>
        <v/>
      </c>
      <c r="AD239" s="6" t="str">
        <f>IFERROR(parse!AD239,"")</f>
        <v/>
      </c>
      <c r="AE239" s="6" t="str">
        <f>IFERROR(parse!AE239,"")</f>
        <v/>
      </c>
      <c r="AF239" s="6" t="str">
        <f>IFERROR(parse!AF239,"")</f>
        <v/>
      </c>
      <c r="AG239" s="6" t="str">
        <f>IFERROR(parse!AG239,"")</f>
        <v/>
      </c>
      <c r="AH239" s="6">
        <f>IFERROR(parse!AH239,"")</f>
        <v>0</v>
      </c>
      <c r="AI239" s="6">
        <f>IFERROR(parse!AI239,"")</f>
        <v>16</v>
      </c>
      <c r="AJ239" s="6" t="str">
        <f>IFERROR(parse!AJ239,"")</f>
        <v>רת</v>
      </c>
      <c r="AK239" s="6" t="str">
        <f>IFERROR(parse!AK239,"")</f>
        <v/>
      </c>
      <c r="AL239" s="6" t="str">
        <f>IFERROR(parse!AL239,"")</f>
        <v/>
      </c>
      <c r="AM239" s="6" t="str">
        <f>IFERROR(parse!AM239,"")</f>
        <v/>
      </c>
      <c r="AN239" s="6" t="str">
        <f>IFERROR(parse!AN239,"")</f>
        <v/>
      </c>
      <c r="AO239" s="6" t="str">
        <f>IFERROR(parse!AO239,"")</f>
        <v/>
      </c>
      <c r="AP239" s="6">
        <f>IFERROR(parse!AP239,"")</f>
        <v>2</v>
      </c>
      <c r="AQ239" s="6" t="str">
        <f>IFERROR(parse!AQ239,"")</f>
        <v/>
      </c>
      <c r="AR239" s="6" t="str">
        <f>IFERROR(parse!AR239,"")</f>
        <v/>
      </c>
      <c r="AS239" s="6" t="str">
        <f>IFERROR(parse!AS239,"")</f>
        <v/>
      </c>
      <c r="AT239" s="6" t="str">
        <f>IFERROR(parse!AT239,"")</f>
        <v/>
      </c>
      <c r="AU239" s="6" t="str">
        <f>IFERROR(parse!AU239,"")</f>
        <v/>
      </c>
      <c r="AV239" s="12">
        <f>IFERROR(VLOOKUP(K239,'prika 24h list'!A:B,2,FALSE),0)</f>
        <v>24</v>
      </c>
    </row>
    <row r="240" spans="1:48" ht="57.6" x14ac:dyDescent="0.3">
      <c r="A240" s="1" t="s">
        <v>241</v>
      </c>
      <c r="B240" s="1">
        <v>1037866</v>
      </c>
      <c r="C240" s="16" t="s">
        <v>862</v>
      </c>
      <c r="D240" s="6">
        <f t="shared" si="12"/>
        <v>17</v>
      </c>
      <c r="E240" s="6" t="str">
        <f t="shared" si="13"/>
        <v>קף 12</v>
      </c>
      <c r="F240" s="6">
        <f t="shared" si="14"/>
        <v>3</v>
      </c>
      <c r="G240" s="6">
        <f t="shared" si="15"/>
        <v>5</v>
      </c>
      <c r="H240" s="14">
        <f>IFERROR(parse!H240,"")</f>
        <v>12</v>
      </c>
      <c r="I240" s="6">
        <f>IFERROR(parse!I240,"")</f>
        <v>27</v>
      </c>
      <c r="J240" s="6">
        <f>IFERROR(parse!J240,"")</f>
        <v>196</v>
      </c>
      <c r="K240" s="6" t="str">
        <f>IFERROR(parse!K240,"")</f>
        <v xml:space="preserve">פריקה וטעינה רציפה לכלי רכב המוגדרים ברשיונם "משא", "מסחרי" ו"אחוד" בלבד בימי א-ה מ-08:00 עד 15:00 רכב החונה בניגוד לחוק יגרר ביתר הימים והשעות מותרת החניה לכל סוגי הרכב </v>
      </c>
      <c r="L240" s="6" t="str">
        <f>IFERROR(parse!L240,"")</f>
        <v/>
      </c>
      <c r="M240" s="6" t="str">
        <f>IFERROR(parse!M240,"")</f>
        <v/>
      </c>
      <c r="N240" s="6" t="str">
        <f>IFERROR(parse!N240,"")</f>
        <v/>
      </c>
      <c r="O240" s="6" t="str">
        <f>IFERROR(parse!O240,"")</f>
        <v/>
      </c>
      <c r="P240" s="6" t="str">
        <f>IFERROR(parse!P240,"")</f>
        <v/>
      </c>
      <c r="Q240" s="6">
        <f>IFERROR(parse!Q240,"")</f>
        <v>170</v>
      </c>
      <c r="R240" s="6" t="str">
        <f>IFERROR(parse!R240,"")</f>
        <v/>
      </c>
      <c r="S240" s="6" t="str">
        <f>IFERROR(parse!S240,"")</f>
        <v/>
      </c>
      <c r="T240" s="6" t="str">
        <f>IFERROR(parse!T240,"")</f>
        <v/>
      </c>
      <c r="U240" s="6" t="str">
        <f>IFERROR(parse!U240,"")</f>
        <v/>
      </c>
      <c r="V240" s="6" t="str">
        <f>IFERROR(parse!V240,"")</f>
        <v/>
      </c>
      <c r="W240" s="6" t="str">
        <f>IFERROR(parse!W240,"")</f>
        <v/>
      </c>
      <c r="X240" s="6" t="str">
        <f>IFERROR(parse!X240,"")</f>
        <v/>
      </c>
      <c r="Y240" s="6" t="str">
        <f>IFERROR(parse!Y240,"")</f>
        <v/>
      </c>
      <c r="Z240" s="6" t="str">
        <f>IFERROR(parse!Z240,"")</f>
        <v/>
      </c>
      <c r="AA240" s="6" t="str">
        <f>IFERROR(parse!AA240,"")</f>
        <v/>
      </c>
      <c r="AB240" s="6">
        <f>IFERROR(parse!AB240,"")</f>
        <v>170</v>
      </c>
      <c r="AC240" s="6" t="str">
        <f>IFERROR(parse!AC240,"")</f>
        <v/>
      </c>
      <c r="AD240" s="6" t="str">
        <f>IFERROR(parse!AD240,"")</f>
        <v/>
      </c>
      <c r="AE240" s="6" t="str">
        <f>IFERROR(parse!AE240,"")</f>
        <v/>
      </c>
      <c r="AF240" s="6" t="str">
        <f>IFERROR(parse!AF240,"")</f>
        <v/>
      </c>
      <c r="AG240" s="6" t="str">
        <f>IFERROR(parse!AG240,"")</f>
        <v/>
      </c>
      <c r="AH240" s="6">
        <f>IFERROR(parse!AH240,"")</f>
        <v>0</v>
      </c>
      <c r="AI240" s="6">
        <f>IFERROR(parse!AI240,"")</f>
        <v>168</v>
      </c>
      <c r="AJ240" s="6" t="str">
        <f>IFERROR(parse!AJ240,"")</f>
        <v xml:space="preserve">ב </v>
      </c>
      <c r="AK240" s="6" t="str">
        <f>IFERROR(parse!AK240,"")</f>
        <v/>
      </c>
      <c r="AL240" s="6" t="str">
        <f>IFERROR(parse!AL240,"")</f>
        <v/>
      </c>
      <c r="AM240" s="6" t="str">
        <f>IFERROR(parse!AM240,"")</f>
        <v/>
      </c>
      <c r="AN240" s="6" t="str">
        <f>IFERROR(parse!AN240,"")</f>
        <v/>
      </c>
      <c r="AO240" s="6" t="str">
        <f>IFERROR(parse!AO240,"")</f>
        <v/>
      </c>
      <c r="AP240" s="6">
        <f>IFERROR(parse!AP240,"")</f>
        <v>2</v>
      </c>
      <c r="AQ240" s="6" t="str">
        <f>IFERROR(parse!AQ240,"")</f>
        <v/>
      </c>
      <c r="AR240" s="6" t="str">
        <f>IFERROR(parse!AR240,"")</f>
        <v/>
      </c>
      <c r="AS240" s="6" t="str">
        <f>IFERROR(parse!AS240,"")</f>
        <v/>
      </c>
      <c r="AT240" s="6" t="str">
        <f>IFERROR(parse!AT240,"")</f>
        <v/>
      </c>
      <c r="AU240" s="6" t="str">
        <f>IFERROR(parse!AU240,"")</f>
        <v/>
      </c>
      <c r="AV240" s="12">
        <f>IFERROR(VLOOKUP(K240,'prika 24h list'!A:B,2,FALSE),0)</f>
        <v>0</v>
      </c>
    </row>
    <row r="241" spans="1:48" ht="144" x14ac:dyDescent="0.3">
      <c r="A241" s="1" t="s">
        <v>242</v>
      </c>
      <c r="B241" s="1">
        <v>1042571</v>
      </c>
      <c r="C241" s="16" t="s">
        <v>863</v>
      </c>
      <c r="D241" s="6">
        <f t="shared" si="12"/>
        <v>17</v>
      </c>
      <c r="E241" s="6" t="str">
        <f t="shared" si="13"/>
        <v>קף 12</v>
      </c>
      <c r="F241" s="6">
        <f t="shared" si="14"/>
        <v>3</v>
      </c>
      <c r="G241" s="6">
        <f t="shared" si="15"/>
        <v>5</v>
      </c>
      <c r="H241" s="14">
        <f>IFERROR(parse!H241,"")</f>
        <v>12</v>
      </c>
      <c r="I241" s="6">
        <f>IFERROR(parse!I241,"")</f>
        <v>27</v>
      </c>
      <c r="J241" s="6">
        <f>IFERROR(parse!J241,"")</f>
        <v>198</v>
      </c>
      <c r="K241" s="6" t="str">
        <f>IFERROR(parse!K241,"")</f>
        <v xml:space="preserve">פריקה וטעינה רציף לכלי רכב המוגדרים ברישיונם "משא", "מסחרי", ו"אחוד" בלבד בימים א' עד ו' בשעה 07:00 עד 16:00 רכב חונה בניגוד לחוק יגרר ביתר השעות מותרת החניה לכל סוגי הרכב </v>
      </c>
      <c r="L241" s="6" t="str">
        <f>IFERROR(parse!L241,"")</f>
        <v/>
      </c>
      <c r="M241" s="6" t="str">
        <f>IFERROR(parse!M241,"")</f>
        <v/>
      </c>
      <c r="N241" s="6" t="str">
        <f>IFERROR(parse!N241,"")</f>
        <v/>
      </c>
      <c r="O241" s="6" t="str">
        <f>IFERROR(parse!O241,"")</f>
        <v/>
      </c>
      <c r="P241" s="6" t="str">
        <f>IFERROR(parse!P241,"")</f>
        <v/>
      </c>
      <c r="Q241" s="6">
        <f>IFERROR(parse!Q241,"")</f>
        <v>172</v>
      </c>
      <c r="R241" s="6" t="str">
        <f>IFERROR(parse!R241,"")</f>
        <v/>
      </c>
      <c r="S241" s="6" t="str">
        <f>IFERROR(parse!S241,"")</f>
        <v/>
      </c>
      <c r="T241" s="6" t="str">
        <f>IFERROR(parse!T241,"")</f>
        <v/>
      </c>
      <c r="U241" s="6" t="str">
        <f>IFERROR(parse!U241,"")</f>
        <v/>
      </c>
      <c r="V241" s="6" t="str">
        <f>IFERROR(parse!V241,"")</f>
        <v/>
      </c>
      <c r="W241" s="6">
        <f>IFERROR(parse!W241,"")</f>
        <v>81</v>
      </c>
      <c r="X241" s="6">
        <f>IFERROR(parse!X241,"")</f>
        <v>97</v>
      </c>
      <c r="Y241" s="6" t="str">
        <f>IFERROR(parse!Y241,"")</f>
        <v>07:00</v>
      </c>
      <c r="Z241" s="6">
        <f>IFERROR(parse!Z241,"")</f>
        <v>106</v>
      </c>
      <c r="AA241" s="6" t="str">
        <f>IFERROR(parse!AA241,"")</f>
        <v>16:00</v>
      </c>
      <c r="AB241" s="6">
        <f>IFERROR(parse!AB241,"")</f>
        <v>172</v>
      </c>
      <c r="AC241" s="6" t="str">
        <f>IFERROR(parse!AC241,"")</f>
        <v xml:space="preserve">00 רכב חונה בניגוד לחוק יגרר ביתר השעות מותרת החניה לכל סוגי הרכב </v>
      </c>
      <c r="AD241" s="6" t="str">
        <f>IFERROR(parse!AD241,"")</f>
        <v/>
      </c>
      <c r="AE241" s="6" t="str">
        <f>IFERROR(parse!AE241,"")</f>
        <v/>
      </c>
      <c r="AF241" s="6" t="str">
        <f>IFERROR(parse!AF241,"")</f>
        <v/>
      </c>
      <c r="AG241" s="6" t="str">
        <f>IFERROR(parse!AG241,"")</f>
        <v/>
      </c>
      <c r="AH241" s="6">
        <f>IFERROR(parse!AH241,"")</f>
        <v>0</v>
      </c>
      <c r="AI241" s="6">
        <f>IFERROR(parse!AI241,"")</f>
        <v>170</v>
      </c>
      <c r="AJ241" s="6" t="str">
        <f>IFERROR(parse!AJ241,"")</f>
        <v xml:space="preserve">ב </v>
      </c>
      <c r="AK241" s="6" t="str">
        <f>IFERROR(parse!AK241,"")</f>
        <v/>
      </c>
      <c r="AL241" s="6" t="str">
        <f>IFERROR(parse!AL241,"")</f>
        <v/>
      </c>
      <c r="AM241" s="6" t="str">
        <f>IFERROR(parse!AM241,"")</f>
        <v/>
      </c>
      <c r="AN241" s="6" t="str">
        <f>IFERROR(parse!AN241,"")</f>
        <v/>
      </c>
      <c r="AO241" s="6" t="str">
        <f>IFERROR(parse!AO241,"")</f>
        <v/>
      </c>
      <c r="AP241" s="6">
        <f>IFERROR(parse!AP241,"")</f>
        <v>2</v>
      </c>
      <c r="AQ241" s="6" t="str">
        <f>IFERROR(parse!AQ241,"")</f>
        <v/>
      </c>
      <c r="AR241" s="6" t="str">
        <f>IFERROR(parse!AR241,"")</f>
        <v/>
      </c>
      <c r="AS241" s="6" t="str">
        <f>IFERROR(parse!AS241,"")</f>
        <v/>
      </c>
      <c r="AT241" s="6" t="str">
        <f>IFERROR(parse!AT241,"")</f>
        <v/>
      </c>
      <c r="AU241" s="6" t="str">
        <f>IFERROR(parse!AU241,"")</f>
        <v/>
      </c>
      <c r="AV241" s="12">
        <f>IFERROR(VLOOKUP(K241,'prika 24h list'!A:B,2,FALSE),0)</f>
        <v>0</v>
      </c>
    </row>
    <row r="242" spans="1:48" ht="72" x14ac:dyDescent="0.3">
      <c r="A242" s="1" t="s">
        <v>243</v>
      </c>
      <c r="B242" s="1">
        <v>1043680</v>
      </c>
      <c r="C242" s="16" t="s">
        <v>864</v>
      </c>
      <c r="D242" s="6" t="e">
        <f t="shared" si="12"/>
        <v>#VALUE!</v>
      </c>
      <c r="E242" s="6" t="e">
        <f t="shared" si="13"/>
        <v>#VALUE!</v>
      </c>
      <c r="F242" s="6" t="e">
        <f t="shared" si="14"/>
        <v>#VALUE!</v>
      </c>
      <c r="G242" s="6" t="e">
        <f t="shared" si="15"/>
        <v>#VALUE!</v>
      </c>
      <c r="H242" s="14" t="str">
        <f>IFERROR(parse!H242,"")</f>
        <v/>
      </c>
      <c r="I242" s="6">
        <f>IFERROR(parse!I242,"")</f>
        <v>14</v>
      </c>
      <c r="J242" s="6">
        <f>IFERROR(parse!J242,"")</f>
        <v>211</v>
      </c>
      <c r="K242" s="6" t="str">
        <f>IFERROR(parse!K242,"")</f>
        <v>פריקה וטעינה רציפה לכלי רכב המוגדרים ברשיונם "משא", "מסחרי" ו"אחוד" בלבד הימי א-ה מ-08:00 עד 15:00 ו' וערבי חג מ-08:00 עד 13:00 רכב החונה בניגוד לחוק יגרר ביתר הימים והשעות מותרת החניה לכל סוגי הרכב</v>
      </c>
      <c r="L242" s="6" t="str">
        <f>IFERROR(parse!L242,"")</f>
        <v/>
      </c>
      <c r="M242" s="6" t="str">
        <f>IFERROR(parse!M242,"")</f>
        <v/>
      </c>
      <c r="N242" s="6" t="str">
        <f>IFERROR(parse!N242,"")</f>
        <v/>
      </c>
      <c r="O242" s="6" t="str">
        <f>IFERROR(parse!O242,"")</f>
        <v/>
      </c>
      <c r="P242" s="6" t="str">
        <f>IFERROR(parse!P242,"")</f>
        <v/>
      </c>
      <c r="Q242" s="6">
        <f>IFERROR(parse!Q242,"")</f>
        <v>198</v>
      </c>
      <c r="R242" s="6" t="str">
        <f>IFERROR(parse!R242,"")</f>
        <v/>
      </c>
      <c r="S242" s="6" t="str">
        <f>IFERROR(parse!S242,"")</f>
        <v/>
      </c>
      <c r="T242" s="6" t="str">
        <f>IFERROR(parse!T242,"")</f>
        <v/>
      </c>
      <c r="U242" s="6" t="str">
        <f>IFERROR(parse!U242,"")</f>
        <v/>
      </c>
      <c r="V242" s="6" t="str">
        <f>IFERROR(parse!V242,"")</f>
        <v/>
      </c>
      <c r="W242" s="6" t="str">
        <f>IFERROR(parse!W242,"")</f>
        <v/>
      </c>
      <c r="X242" s="6" t="str">
        <f>IFERROR(parse!X242,"")</f>
        <v/>
      </c>
      <c r="Y242" s="6" t="str">
        <f>IFERROR(parse!Y242,"")</f>
        <v/>
      </c>
      <c r="Z242" s="6" t="str">
        <f>IFERROR(parse!Z242,"")</f>
        <v/>
      </c>
      <c r="AA242" s="6" t="str">
        <f>IFERROR(parse!AA242,"")</f>
        <v/>
      </c>
      <c r="AB242" s="6">
        <f>IFERROR(parse!AB242,"")</f>
        <v>198</v>
      </c>
      <c r="AC242" s="6" t="str">
        <f>IFERROR(parse!AC242,"")</f>
        <v/>
      </c>
      <c r="AD242" s="6" t="str">
        <f>IFERROR(parse!AD242,"")</f>
        <v/>
      </c>
      <c r="AE242" s="6" t="str">
        <f>IFERROR(parse!AE242,"")</f>
        <v/>
      </c>
      <c r="AF242" s="6" t="str">
        <f>IFERROR(parse!AF242,"")</f>
        <v/>
      </c>
      <c r="AG242" s="6" t="str">
        <f>IFERROR(parse!AG242,"")</f>
        <v/>
      </c>
      <c r="AH242" s="6">
        <f>IFERROR(parse!AH242,"")</f>
        <v>0</v>
      </c>
      <c r="AI242" s="6">
        <f>IFERROR(parse!AI242,"")</f>
        <v>196</v>
      </c>
      <c r="AJ242" s="6" t="str">
        <f>IFERROR(parse!AJ242,"")</f>
        <v>כב</v>
      </c>
      <c r="AK242" s="6" t="str">
        <f>IFERROR(parse!AK242,"")</f>
        <v/>
      </c>
      <c r="AL242" s="6" t="str">
        <f>IFERROR(parse!AL242,"")</f>
        <v/>
      </c>
      <c r="AM242" s="6" t="str">
        <f>IFERROR(parse!AM242,"")</f>
        <v/>
      </c>
      <c r="AN242" s="6" t="str">
        <f>IFERROR(parse!AN242,"")</f>
        <v/>
      </c>
      <c r="AO242" s="6" t="str">
        <f>IFERROR(parse!AO242,"")</f>
        <v/>
      </c>
      <c r="AP242" s="6">
        <f>IFERROR(parse!AP242,"")</f>
        <v>2</v>
      </c>
      <c r="AQ242" s="6" t="str">
        <f>IFERROR(parse!AQ242,"")</f>
        <v/>
      </c>
      <c r="AR242" s="6" t="str">
        <f>IFERROR(parse!AR242,"")</f>
        <v/>
      </c>
      <c r="AS242" s="6" t="str">
        <f>IFERROR(parse!AS242,"")</f>
        <v/>
      </c>
      <c r="AT242" s="6" t="str">
        <f>IFERROR(parse!AT242,"")</f>
        <v/>
      </c>
      <c r="AU242" s="6" t="str">
        <f>IFERROR(parse!AU242,"")</f>
        <v/>
      </c>
      <c r="AV242" s="12">
        <f>IFERROR(VLOOKUP(K242,'prika 24h list'!A:B,2,FALSE),0)</f>
        <v>0</v>
      </c>
    </row>
    <row r="243" spans="1:48" ht="115.2" x14ac:dyDescent="0.3">
      <c r="A243" s="1" t="s">
        <v>244</v>
      </c>
      <c r="B243" s="1">
        <v>3121940</v>
      </c>
      <c r="C243" s="16" t="s">
        <v>865</v>
      </c>
      <c r="D243" s="6">
        <f t="shared" si="12"/>
        <v>17</v>
      </c>
      <c r="E243" s="6" t="str">
        <f t="shared" si="13"/>
        <v>קף 10</v>
      </c>
      <c r="F243" s="6">
        <f t="shared" si="14"/>
        <v>3</v>
      </c>
      <c r="G243" s="6">
        <f t="shared" si="15"/>
        <v>5</v>
      </c>
      <c r="H243" s="14">
        <f>IFERROR(parse!H243,"")</f>
        <v>10</v>
      </c>
      <c r="I243" s="6">
        <f>IFERROR(parse!I243,"")</f>
        <v>21</v>
      </c>
      <c r="J243" s="6">
        <f>IFERROR(parse!J243,"")</f>
        <v>177</v>
      </c>
      <c r="K243" s="6" t="str">
        <f>IFERROR(parse!K243,"")</f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243" s="6">
        <f>IFERROR(parse!L243,"")</f>
        <v>80</v>
      </c>
      <c r="M243" s="6">
        <f>IFERROR(parse!M243,"")</f>
        <v>93</v>
      </c>
      <c r="N243" s="6" t="str">
        <f>IFERROR(parse!N243,"")</f>
        <v>09:00</v>
      </c>
      <c r="O243" s="6">
        <f>IFERROR(parse!O243,"")</f>
        <v>102</v>
      </c>
      <c r="P243" s="6" t="str">
        <f>IFERROR(parse!P243,"")</f>
        <v>15:00</v>
      </c>
      <c r="Q243" s="6">
        <f>IFERROR(parse!Q243,"")</f>
        <v>157</v>
      </c>
      <c r="R243" s="6" t="str">
        <f>IFERROR(parse!R243,"")</f>
        <v>00 ביתר הימים והשעות החניה מותרת לרכב הנושא תג נכה בלבד</v>
      </c>
      <c r="S243" s="6" t="str">
        <f>IFERROR(parse!S243,"")</f>
        <v/>
      </c>
      <c r="T243" s="6" t="str">
        <f>IFERROR(parse!T243,"")</f>
        <v/>
      </c>
      <c r="U243" s="6" t="str">
        <f>IFERROR(parse!U243,"")</f>
        <v/>
      </c>
      <c r="V243" s="6" t="str">
        <f>IFERROR(parse!V243,"")</f>
        <v/>
      </c>
      <c r="W243" s="6" t="str">
        <f>IFERROR(parse!W243,"")</f>
        <v/>
      </c>
      <c r="X243" s="6" t="str">
        <f>IFERROR(parse!X243,"")</f>
        <v/>
      </c>
      <c r="Y243" s="6" t="str">
        <f>IFERROR(parse!Y243,"")</f>
        <v/>
      </c>
      <c r="Z243" s="6" t="str">
        <f>IFERROR(parse!Z243,"")</f>
        <v/>
      </c>
      <c r="AA243" s="6" t="str">
        <f>IFERROR(parse!AA243,"")</f>
        <v/>
      </c>
      <c r="AB243" s="6">
        <f>IFERROR(parse!AB243,"")</f>
        <v>157</v>
      </c>
      <c r="AC243" s="6" t="str">
        <f>IFERROR(parse!AC243,"")</f>
        <v/>
      </c>
      <c r="AD243" s="6" t="str">
        <f>IFERROR(parse!AD243,"")</f>
        <v/>
      </c>
      <c r="AE243" s="6" t="str">
        <f>IFERROR(parse!AE243,"")</f>
        <v/>
      </c>
      <c r="AF243" s="6" t="str">
        <f>IFERROR(parse!AF243,"")</f>
        <v/>
      </c>
      <c r="AG243" s="6" t="str">
        <f>IFERROR(parse!AG243,"")</f>
        <v/>
      </c>
      <c r="AH243" s="6">
        <f>IFERROR(parse!AH243,"")</f>
        <v>0</v>
      </c>
      <c r="AI243" s="6">
        <f>IFERROR(parse!AI243,"")</f>
        <v>155</v>
      </c>
      <c r="AJ243" s="6" t="str">
        <f>IFERROR(parse!AJ243,"")</f>
        <v>בד</v>
      </c>
      <c r="AK243" s="6" t="str">
        <f>IFERROR(parse!AK243,"")</f>
        <v/>
      </c>
      <c r="AL243" s="6" t="str">
        <f>IFERROR(parse!AL243,"")</f>
        <v/>
      </c>
      <c r="AM243" s="6" t="str">
        <f>IFERROR(parse!AM243,"")</f>
        <v/>
      </c>
      <c r="AN243" s="6" t="str">
        <f>IFERROR(parse!AN243,"")</f>
        <v/>
      </c>
      <c r="AO243" s="6" t="str">
        <f>IFERROR(parse!AO243,"")</f>
        <v/>
      </c>
      <c r="AP243" s="6">
        <f>IFERROR(parse!AP243,"")</f>
        <v>2</v>
      </c>
      <c r="AQ243" s="6" t="str">
        <f>IFERROR(parse!AQ243,"")</f>
        <v/>
      </c>
      <c r="AR243" s="6" t="str">
        <f>IFERROR(parse!AR243,"")</f>
        <v/>
      </c>
      <c r="AS243" s="6" t="str">
        <f>IFERROR(parse!AS243,"")</f>
        <v/>
      </c>
      <c r="AT243" s="6" t="str">
        <f>IFERROR(parse!AT243,"")</f>
        <v/>
      </c>
      <c r="AU243" s="6" t="str">
        <f>IFERROR(parse!AU243,"")</f>
        <v/>
      </c>
      <c r="AV243" s="12">
        <f>IFERROR(VLOOKUP(K243,'prika 24h list'!A:B,2,FALSE),0)</f>
        <v>0</v>
      </c>
    </row>
    <row r="244" spans="1:48" ht="230.4" x14ac:dyDescent="0.3">
      <c r="A244" s="1" t="s">
        <v>245</v>
      </c>
      <c r="B244" s="1">
        <v>3121945</v>
      </c>
      <c r="C244" s="16" t="s">
        <v>866</v>
      </c>
      <c r="D244" s="6">
        <f t="shared" si="12"/>
        <v>17</v>
      </c>
      <c r="E244" s="6" t="str">
        <f t="shared" si="13"/>
        <v>קף 12</v>
      </c>
      <c r="F244" s="6">
        <f t="shared" si="14"/>
        <v>3</v>
      </c>
      <c r="G244" s="6">
        <f t="shared" si="15"/>
        <v>5</v>
      </c>
      <c r="H244" s="14">
        <f>IFERROR(parse!H244,"")</f>
        <v>12</v>
      </c>
      <c r="I244" s="6">
        <f>IFERROR(parse!I244,"")</f>
        <v>21</v>
      </c>
      <c r="J244" s="6">
        <f>IFERROR(parse!J244,"")</f>
        <v>246</v>
      </c>
      <c r="K244" s="6" t="str">
        <f>IFERROR(parse!K244,"")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44" s="6">
        <f>IFERROR(parse!L244,"")</f>
        <v>80</v>
      </c>
      <c r="M244" s="6">
        <f>IFERROR(parse!M244,"")</f>
        <v>93</v>
      </c>
      <c r="N244" s="6" t="str">
        <f>IFERROR(parse!N244,"")</f>
        <v>08:00</v>
      </c>
      <c r="O244" s="6">
        <f>IFERROR(parse!O244,"")</f>
        <v>102</v>
      </c>
      <c r="P244" s="6" t="str">
        <f>IFERROR(parse!P244,"")</f>
        <v>17:00</v>
      </c>
      <c r="Q244" s="6">
        <f>IFERROR(parse!Q244,"")</f>
        <v>112</v>
      </c>
      <c r="R244" s="6" t="str">
        <f>IFERROR(parse!R244,"")</f>
        <v>00 בימי ו'</v>
      </c>
      <c r="S244" s="6" t="str">
        <f>IFERROR(parse!S244,"")</f>
        <v/>
      </c>
      <c r="T244" s="6" t="str">
        <f>IFERROR(parse!T244,"")</f>
        <v/>
      </c>
      <c r="U244" s="6" t="str">
        <f>IFERROR(parse!U244,"")</f>
        <v/>
      </c>
      <c r="V244" s="6" t="str">
        <f>IFERROR(parse!V244,"")</f>
        <v/>
      </c>
      <c r="W244" s="6" t="str">
        <f>IFERROR(parse!W244,"")</f>
        <v/>
      </c>
      <c r="X244" s="6" t="str">
        <f>IFERROR(parse!X244,"")</f>
        <v/>
      </c>
      <c r="Y244" s="6" t="str">
        <f>IFERROR(parse!Y244,"")</f>
        <v/>
      </c>
      <c r="Z244" s="6" t="str">
        <f>IFERROR(parse!Z244,"")</f>
        <v/>
      </c>
      <c r="AA244" s="6" t="str">
        <f>IFERROR(parse!AA244,"")</f>
        <v/>
      </c>
      <c r="AB244" s="6">
        <f>IFERROR(parse!AB244,"")</f>
        <v>226</v>
      </c>
      <c r="AC244" s="6" t="str">
        <f>IFERROR(parse!AC244,"")</f>
        <v/>
      </c>
      <c r="AD244" s="6" t="str">
        <f>IFERROR(parse!AD244,"")</f>
        <v/>
      </c>
      <c r="AE244" s="6" t="str">
        <f>IFERROR(parse!AE244,"")</f>
        <v/>
      </c>
      <c r="AF244" s="6" t="str">
        <f>IFERROR(parse!AF244,"")</f>
        <v/>
      </c>
      <c r="AG244" s="6" t="str">
        <f>IFERROR(parse!AG244,"")</f>
        <v/>
      </c>
      <c r="AH244" s="6">
        <f>IFERROR(parse!AH244,"")</f>
        <v>0</v>
      </c>
      <c r="AI244" s="6">
        <f>IFERROR(parse!AI244,"")</f>
        <v>110</v>
      </c>
      <c r="AJ244" s="6" t="str">
        <f>IFERROR(parse!AJ244,"")</f>
        <v>ו' וערבי חג מ 08:00 עד 13:00 ביתר הימים והשעות החניה במקום החניה הראשון הצמוד לתמרור זה מיועד לרכב הנושא תג נכה בלבד</v>
      </c>
      <c r="AK244" s="6">
        <f>IFERROR(parse!AK244,"")</f>
        <v>1</v>
      </c>
      <c r="AL244" s="6">
        <f>IFERROR(parse!AL244,"")</f>
        <v>17</v>
      </c>
      <c r="AM244" s="6" t="str">
        <f>IFERROR(parse!AM244,"")</f>
        <v>08:00</v>
      </c>
      <c r="AN244" s="6">
        <f>IFERROR(parse!AN244,"")</f>
        <v>26</v>
      </c>
      <c r="AO244" s="6" t="str">
        <f>IFERROR(parse!AO244,"")</f>
        <v>13:00</v>
      </c>
      <c r="AP244" s="6">
        <f>IFERROR(parse!AP244,"")</f>
        <v>116</v>
      </c>
      <c r="AQ244" s="6" t="str">
        <f>IFERROR(parse!AQ244,"")</f>
        <v>00 ביתר הימים והשעות החניה במקום החניה הראשון הצמוד לתמרור זה מיועד לרכב הנושא תג נכה בלבד</v>
      </c>
      <c r="AR244" s="6" t="str">
        <f>IFERROR(parse!AR244,"")</f>
        <v/>
      </c>
      <c r="AS244" s="6" t="str">
        <f>IFERROR(parse!AS244,"")</f>
        <v/>
      </c>
      <c r="AT244" s="6" t="str">
        <f>IFERROR(parse!AT244,"")</f>
        <v/>
      </c>
      <c r="AU244" s="6" t="str">
        <f>IFERROR(parse!AU244,"")</f>
        <v/>
      </c>
      <c r="AV244" s="12">
        <f>IFERROR(VLOOKUP(K244,'prika 24h list'!A:B,2,FALSE),0)</f>
        <v>0</v>
      </c>
    </row>
    <row r="245" spans="1:48" ht="230.4" x14ac:dyDescent="0.3">
      <c r="A245" s="1" t="s">
        <v>246</v>
      </c>
      <c r="B245" s="1">
        <v>3121952</v>
      </c>
      <c r="C245" s="16" t="s">
        <v>867</v>
      </c>
      <c r="D245" s="6">
        <f t="shared" si="12"/>
        <v>17</v>
      </c>
      <c r="E245" s="6" t="str">
        <f t="shared" si="13"/>
        <v>קף 12</v>
      </c>
      <c r="F245" s="6">
        <f t="shared" si="14"/>
        <v>3</v>
      </c>
      <c r="G245" s="6">
        <f t="shared" si="15"/>
        <v>5</v>
      </c>
      <c r="H245" s="14">
        <f>IFERROR(parse!H245,"")</f>
        <v>12</v>
      </c>
      <c r="I245" s="6">
        <f>IFERROR(parse!I245,"")</f>
        <v>21</v>
      </c>
      <c r="J245" s="6">
        <f>IFERROR(parse!J245,"")</f>
        <v>246</v>
      </c>
      <c r="K245" s="6" t="str">
        <f>IFERROR(parse!K245,"")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245" s="6">
        <f>IFERROR(parse!L245,"")</f>
        <v>80</v>
      </c>
      <c r="M245" s="6">
        <f>IFERROR(parse!M245,"")</f>
        <v>93</v>
      </c>
      <c r="N245" s="6" t="str">
        <f>IFERROR(parse!N245,"")</f>
        <v>09:00</v>
      </c>
      <c r="O245" s="6">
        <f>IFERROR(parse!O245,"")</f>
        <v>102</v>
      </c>
      <c r="P245" s="6" t="str">
        <f>IFERROR(parse!P245,"")</f>
        <v>15:00</v>
      </c>
      <c r="Q245" s="6">
        <f>IFERROR(parse!Q245,"")</f>
        <v>112</v>
      </c>
      <c r="R245" s="6" t="str">
        <f>IFERROR(parse!R245,"")</f>
        <v>00 בימי ו'</v>
      </c>
      <c r="S245" s="6" t="str">
        <f>IFERROR(parse!S245,"")</f>
        <v/>
      </c>
      <c r="T245" s="6" t="str">
        <f>IFERROR(parse!T245,"")</f>
        <v/>
      </c>
      <c r="U245" s="6" t="str">
        <f>IFERROR(parse!U245,"")</f>
        <v/>
      </c>
      <c r="V245" s="6" t="str">
        <f>IFERROR(parse!V245,"")</f>
        <v/>
      </c>
      <c r="W245" s="6" t="str">
        <f>IFERROR(parse!W245,"")</f>
        <v/>
      </c>
      <c r="X245" s="6" t="str">
        <f>IFERROR(parse!X245,"")</f>
        <v/>
      </c>
      <c r="Y245" s="6" t="str">
        <f>IFERROR(parse!Y245,"")</f>
        <v/>
      </c>
      <c r="Z245" s="6" t="str">
        <f>IFERROR(parse!Z245,"")</f>
        <v/>
      </c>
      <c r="AA245" s="6" t="str">
        <f>IFERROR(parse!AA245,"")</f>
        <v/>
      </c>
      <c r="AB245" s="6">
        <f>IFERROR(parse!AB245,"")</f>
        <v>226</v>
      </c>
      <c r="AC245" s="6" t="str">
        <f>IFERROR(parse!AC245,"")</f>
        <v/>
      </c>
      <c r="AD245" s="6" t="str">
        <f>IFERROR(parse!AD245,"")</f>
        <v/>
      </c>
      <c r="AE245" s="6" t="str">
        <f>IFERROR(parse!AE245,"")</f>
        <v/>
      </c>
      <c r="AF245" s="6" t="str">
        <f>IFERROR(parse!AF245,"")</f>
        <v/>
      </c>
      <c r="AG245" s="6" t="str">
        <f>IFERROR(parse!AG245,"")</f>
        <v/>
      </c>
      <c r="AH245" s="6">
        <f>IFERROR(parse!AH245,"")</f>
        <v>0</v>
      </c>
      <c r="AI245" s="6">
        <f>IFERROR(parse!AI245,"")</f>
        <v>110</v>
      </c>
      <c r="AJ245" s="6" t="str">
        <f>IFERROR(parse!AJ245,"")</f>
        <v>ו' וערבי חג מ 09:00 עד 13:00 ביתר הימים והשעות החניה במקום החניה הראשון הצמוד לתמרור זה מיועד לרכב הנושא תג נכה בלבד</v>
      </c>
      <c r="AK245" s="6">
        <f>IFERROR(parse!AK245,"")</f>
        <v>1</v>
      </c>
      <c r="AL245" s="6">
        <f>IFERROR(parse!AL245,"")</f>
        <v>17</v>
      </c>
      <c r="AM245" s="6" t="str">
        <f>IFERROR(parse!AM245,"")</f>
        <v>09:00</v>
      </c>
      <c r="AN245" s="6">
        <f>IFERROR(parse!AN245,"")</f>
        <v>26</v>
      </c>
      <c r="AO245" s="6" t="str">
        <f>IFERROR(parse!AO245,"")</f>
        <v>13:00</v>
      </c>
      <c r="AP245" s="6">
        <f>IFERROR(parse!AP245,"")</f>
        <v>116</v>
      </c>
      <c r="AQ245" s="6" t="str">
        <f>IFERROR(parse!AQ245,"")</f>
        <v>00 ביתר הימים והשעות החניה במקום החניה הראשון הצמוד לתמרור זה מיועד לרכב הנושא תג נכה בלבד</v>
      </c>
      <c r="AR245" s="6" t="str">
        <f>IFERROR(parse!AR245,"")</f>
        <v/>
      </c>
      <c r="AS245" s="6" t="str">
        <f>IFERROR(parse!AS245,"")</f>
        <v/>
      </c>
      <c r="AT245" s="6" t="str">
        <f>IFERROR(parse!AT245,"")</f>
        <v/>
      </c>
      <c r="AU245" s="6" t="str">
        <f>IFERROR(parse!AU245,"")</f>
        <v/>
      </c>
      <c r="AV245" s="12">
        <f>IFERROR(VLOOKUP(K245,'prika 24h list'!A:B,2,FALSE),0)</f>
        <v>0</v>
      </c>
    </row>
    <row r="246" spans="1:48" ht="187.2" x14ac:dyDescent="0.3">
      <c r="A246" s="1" t="s">
        <v>247</v>
      </c>
      <c r="B246" s="1">
        <v>3121954</v>
      </c>
      <c r="C246" s="16" t="s">
        <v>868</v>
      </c>
      <c r="D246" s="6">
        <f t="shared" si="12"/>
        <v>17</v>
      </c>
      <c r="E246" s="6" t="str">
        <f t="shared" si="13"/>
        <v>קף 12</v>
      </c>
      <c r="F246" s="6">
        <f t="shared" si="14"/>
        <v>3</v>
      </c>
      <c r="G246" s="6">
        <f t="shared" si="15"/>
        <v>5</v>
      </c>
      <c r="H246" s="14">
        <f>IFERROR(parse!H246,"")</f>
        <v>12</v>
      </c>
      <c r="I246" s="6">
        <f>IFERROR(parse!I246,"")</f>
        <v>21</v>
      </c>
      <c r="J246" s="6">
        <f>IFERROR(parse!J246,"")</f>
        <v>212</v>
      </c>
      <c r="K246" s="6" t="str">
        <f>IFERROR(parse!K246,"")</f>
        <v>פריקה וטעינה רציפה מותרת לכלי רכב המוגדרים ברישיונם "משא" "מסחרי" ו"אחוד" בימי א' עד ה' מ 07:30 עד 17:00 ביתר הימים והשעות החניה במקום החניה הראשון הצמוד לתמרור זה מיועד לרכב הנושא תג נכה בלבד</v>
      </c>
      <c r="L246" s="6">
        <f>IFERROR(parse!L246,"")</f>
        <v>80</v>
      </c>
      <c r="M246" s="6">
        <f>IFERROR(parse!M246,"")</f>
        <v>93</v>
      </c>
      <c r="N246" s="6" t="str">
        <f>IFERROR(parse!N246,"")</f>
        <v>07:30</v>
      </c>
      <c r="O246" s="6">
        <f>IFERROR(parse!O246,"")</f>
        <v>102</v>
      </c>
      <c r="P246" s="6" t="str">
        <f>IFERROR(parse!P246,"")</f>
        <v>17:00</v>
      </c>
      <c r="Q246" s="6">
        <f>IFERROR(parse!Q246,"")</f>
        <v>192</v>
      </c>
      <c r="R246" s="6" t="str">
        <f>IFERROR(parse!R246,"")</f>
        <v>00 ביתר הימים והשעות החניה במקום החניה הראשון הצמוד לתמרור זה מיועד לרכב הנושא תג נכה בלבד</v>
      </c>
      <c r="S246" s="6" t="str">
        <f>IFERROR(parse!S246,"")</f>
        <v/>
      </c>
      <c r="T246" s="6" t="str">
        <f>IFERROR(parse!T246,"")</f>
        <v/>
      </c>
      <c r="U246" s="6" t="str">
        <f>IFERROR(parse!U246,"")</f>
        <v/>
      </c>
      <c r="V246" s="6" t="str">
        <f>IFERROR(parse!V246,"")</f>
        <v/>
      </c>
      <c r="W246" s="6" t="str">
        <f>IFERROR(parse!W246,"")</f>
        <v/>
      </c>
      <c r="X246" s="6" t="str">
        <f>IFERROR(parse!X246,"")</f>
        <v/>
      </c>
      <c r="Y246" s="6" t="str">
        <f>IFERROR(parse!Y246,"")</f>
        <v/>
      </c>
      <c r="Z246" s="6" t="str">
        <f>IFERROR(parse!Z246,"")</f>
        <v/>
      </c>
      <c r="AA246" s="6" t="str">
        <f>IFERROR(parse!AA246,"")</f>
        <v/>
      </c>
      <c r="AB246" s="6">
        <f>IFERROR(parse!AB246,"")</f>
        <v>192</v>
      </c>
      <c r="AC246" s="6" t="str">
        <f>IFERROR(parse!AC246,"")</f>
        <v/>
      </c>
      <c r="AD246" s="6" t="str">
        <f>IFERROR(parse!AD246,"")</f>
        <v/>
      </c>
      <c r="AE246" s="6" t="str">
        <f>IFERROR(parse!AE246,"")</f>
        <v/>
      </c>
      <c r="AF246" s="6" t="str">
        <f>IFERROR(parse!AF246,"")</f>
        <v/>
      </c>
      <c r="AG246" s="6" t="str">
        <f>IFERROR(parse!AG246,"")</f>
        <v/>
      </c>
      <c r="AH246" s="6">
        <f>IFERROR(parse!AH246,"")</f>
        <v>0</v>
      </c>
      <c r="AI246" s="6">
        <f>IFERROR(parse!AI246,"")</f>
        <v>190</v>
      </c>
      <c r="AJ246" s="6" t="str">
        <f>IFERROR(parse!AJ246,"")</f>
        <v>בד</v>
      </c>
      <c r="AK246" s="6" t="str">
        <f>IFERROR(parse!AK246,"")</f>
        <v/>
      </c>
      <c r="AL246" s="6" t="str">
        <f>IFERROR(parse!AL246,"")</f>
        <v/>
      </c>
      <c r="AM246" s="6" t="str">
        <f>IFERROR(parse!AM246,"")</f>
        <v/>
      </c>
      <c r="AN246" s="6" t="str">
        <f>IFERROR(parse!AN246,"")</f>
        <v/>
      </c>
      <c r="AO246" s="6" t="str">
        <f>IFERROR(parse!AO246,"")</f>
        <v/>
      </c>
      <c r="AP246" s="6">
        <f>IFERROR(parse!AP246,"")</f>
        <v>2</v>
      </c>
      <c r="AQ246" s="6" t="str">
        <f>IFERROR(parse!AQ246,"")</f>
        <v/>
      </c>
      <c r="AR246" s="6" t="str">
        <f>IFERROR(parse!AR246,"")</f>
        <v/>
      </c>
      <c r="AS246" s="6" t="str">
        <f>IFERROR(parse!AS246,"")</f>
        <v/>
      </c>
      <c r="AT246" s="6" t="str">
        <f>IFERROR(parse!AT246,"")</f>
        <v/>
      </c>
      <c r="AU246" s="6" t="str">
        <f>IFERROR(parse!AU246,"")</f>
        <v/>
      </c>
      <c r="AV246" s="12">
        <f>IFERROR(VLOOKUP(K246,'prika 24h list'!A:B,2,FALSE),0)</f>
        <v>0</v>
      </c>
    </row>
    <row r="247" spans="1:48" ht="187.2" x14ac:dyDescent="0.3">
      <c r="A247" s="1" t="s">
        <v>248</v>
      </c>
      <c r="B247" s="1">
        <v>3121956</v>
      </c>
      <c r="C247" s="16" t="s">
        <v>869</v>
      </c>
      <c r="D247" s="6">
        <f t="shared" si="12"/>
        <v>17</v>
      </c>
      <c r="E247" s="6" t="str">
        <f t="shared" si="13"/>
        <v>קף 12</v>
      </c>
      <c r="F247" s="6">
        <f t="shared" si="14"/>
        <v>3</v>
      </c>
      <c r="G247" s="6">
        <f t="shared" si="15"/>
        <v>5</v>
      </c>
      <c r="H247" s="14">
        <f>IFERROR(parse!H247,"")</f>
        <v>12</v>
      </c>
      <c r="I247" s="6">
        <f>IFERROR(parse!I247,"")</f>
        <v>21</v>
      </c>
      <c r="J247" s="6">
        <f>IFERROR(parse!J247,"")</f>
        <v>212</v>
      </c>
      <c r="K247" s="6" t="str">
        <f>IFERROR(parse!K247,"")</f>
        <v>פריקה וטעינה רציפה מותרת לכלי רכב המוגדרים ברישיונם "משא" "מסחרי" ו"אחוד" בימי א' עד ו' מ 07:30 עד 15:00 ביתר הימים והשעות החניה במקום החניה הראשון הצמוד לתמרור זה מיועד לרכב הנושא תג נכה בלבד</v>
      </c>
      <c r="L247" s="6" t="str">
        <f>IFERROR(parse!L247,"")</f>
        <v/>
      </c>
      <c r="M247" s="6" t="str">
        <f>IFERROR(parse!M247,"")</f>
        <v/>
      </c>
      <c r="N247" s="6" t="str">
        <f>IFERROR(parse!N247,"")</f>
        <v/>
      </c>
      <c r="O247" s="6" t="str">
        <f>IFERROR(parse!O247,"")</f>
        <v/>
      </c>
      <c r="P247" s="6" t="str">
        <f>IFERROR(parse!P247,"")</f>
        <v/>
      </c>
      <c r="Q247" s="6">
        <f>IFERROR(parse!Q247,"")</f>
        <v>192</v>
      </c>
      <c r="R247" s="6" t="str">
        <f>IFERROR(parse!R247,"")</f>
        <v/>
      </c>
      <c r="S247" s="6" t="str">
        <f>IFERROR(parse!S247,"")</f>
        <v/>
      </c>
      <c r="T247" s="6" t="str">
        <f>IFERROR(parse!T247,"")</f>
        <v/>
      </c>
      <c r="U247" s="6" t="str">
        <f>IFERROR(parse!U247,"")</f>
        <v/>
      </c>
      <c r="V247" s="6" t="str">
        <f>IFERROR(parse!V247,"")</f>
        <v/>
      </c>
      <c r="W247" s="6">
        <f>IFERROR(parse!W247,"")</f>
        <v>80</v>
      </c>
      <c r="X247" s="6">
        <f>IFERROR(parse!X247,"")</f>
        <v>93</v>
      </c>
      <c r="Y247" s="6" t="str">
        <f>IFERROR(parse!Y247,"")</f>
        <v>07:30</v>
      </c>
      <c r="Z247" s="6">
        <f>IFERROR(parse!Z247,"")</f>
        <v>102</v>
      </c>
      <c r="AA247" s="6" t="str">
        <f>IFERROR(parse!AA247,"")</f>
        <v>15:00</v>
      </c>
      <c r="AB247" s="6">
        <f>IFERROR(parse!AB247,"")</f>
        <v>192</v>
      </c>
      <c r="AC247" s="6" t="str">
        <f>IFERROR(parse!AC247,"")</f>
        <v>00 ביתר הימים והשעות החניה במקום החניה הראשון הצמוד לתמרור זה מיועד לרכב הנושא תג נכה בלבד</v>
      </c>
      <c r="AD247" s="6" t="str">
        <f>IFERROR(parse!AD247,"")</f>
        <v/>
      </c>
      <c r="AE247" s="6" t="str">
        <f>IFERROR(parse!AE247,"")</f>
        <v/>
      </c>
      <c r="AF247" s="6" t="str">
        <f>IFERROR(parse!AF247,"")</f>
        <v/>
      </c>
      <c r="AG247" s="6" t="str">
        <f>IFERROR(parse!AG247,"")</f>
        <v/>
      </c>
      <c r="AH247" s="6">
        <f>IFERROR(parse!AH247,"")</f>
        <v>0</v>
      </c>
      <c r="AI247" s="6">
        <f>IFERROR(parse!AI247,"")</f>
        <v>190</v>
      </c>
      <c r="AJ247" s="6" t="str">
        <f>IFERROR(parse!AJ247,"")</f>
        <v>בד</v>
      </c>
      <c r="AK247" s="6" t="str">
        <f>IFERROR(parse!AK247,"")</f>
        <v/>
      </c>
      <c r="AL247" s="6" t="str">
        <f>IFERROR(parse!AL247,"")</f>
        <v/>
      </c>
      <c r="AM247" s="6" t="str">
        <f>IFERROR(parse!AM247,"")</f>
        <v/>
      </c>
      <c r="AN247" s="6" t="str">
        <f>IFERROR(parse!AN247,"")</f>
        <v/>
      </c>
      <c r="AO247" s="6" t="str">
        <f>IFERROR(parse!AO247,"")</f>
        <v/>
      </c>
      <c r="AP247" s="6">
        <f>IFERROR(parse!AP247,"")</f>
        <v>2</v>
      </c>
      <c r="AQ247" s="6" t="str">
        <f>IFERROR(parse!AQ247,"")</f>
        <v/>
      </c>
      <c r="AR247" s="6" t="str">
        <f>IFERROR(parse!AR247,"")</f>
        <v/>
      </c>
      <c r="AS247" s="6" t="str">
        <f>IFERROR(parse!AS247,"")</f>
        <v/>
      </c>
      <c r="AT247" s="6" t="str">
        <f>IFERROR(parse!AT247,"")</f>
        <v/>
      </c>
      <c r="AU247" s="6" t="str">
        <f>IFERROR(parse!AU247,"")</f>
        <v/>
      </c>
      <c r="AV247" s="12">
        <f>IFERROR(VLOOKUP(K247,'prika 24h list'!A:B,2,FALSE),0)</f>
        <v>0</v>
      </c>
    </row>
    <row r="248" spans="1:48" ht="230.4" x14ac:dyDescent="0.3">
      <c r="A248" s="1" t="s">
        <v>249</v>
      </c>
      <c r="B248" s="1">
        <v>3121976</v>
      </c>
      <c r="C248" s="16" t="s">
        <v>870</v>
      </c>
      <c r="D248" s="6">
        <f t="shared" si="12"/>
        <v>17</v>
      </c>
      <c r="E248" s="6" t="str">
        <f t="shared" si="13"/>
        <v>קף 12</v>
      </c>
      <c r="F248" s="6">
        <f t="shared" si="14"/>
        <v>3</v>
      </c>
      <c r="G248" s="6">
        <f t="shared" si="15"/>
        <v>5</v>
      </c>
      <c r="H248" s="14">
        <f>IFERROR(parse!H248,"")</f>
        <v>12</v>
      </c>
      <c r="I248" s="6">
        <f>IFERROR(parse!I248,"")</f>
        <v>21</v>
      </c>
      <c r="J248" s="6">
        <f>IFERROR(parse!J248,"")</f>
        <v>246</v>
      </c>
      <c r="K248" s="6" t="str">
        <f>IFERROR(parse!K248,"")</f>
        <v>פריקה וטעינה רציפה מותרת לכלי רכב המוגדרים ברישיונם "משא" "מסחרי" ו"אחוד" בימי א' עד ה' מ 08:00 עד 20:00 בימי ו' וערבי חג מ 08:00 עד 20:00 ביתר הימים והשעות החניה במקום החניה הראשון הצמוד לתמרור זה מיועד לרכב הנושא תג נכה בלבד</v>
      </c>
      <c r="L248" s="6">
        <f>IFERROR(parse!L248,"")</f>
        <v>80</v>
      </c>
      <c r="M248" s="6">
        <f>IFERROR(parse!M248,"")</f>
        <v>93</v>
      </c>
      <c r="N248" s="6" t="str">
        <f>IFERROR(parse!N248,"")</f>
        <v>08:00</v>
      </c>
      <c r="O248" s="6">
        <f>IFERROR(parse!O248,"")</f>
        <v>102</v>
      </c>
      <c r="P248" s="6" t="str">
        <f>IFERROR(parse!P248,"")</f>
        <v>20:00</v>
      </c>
      <c r="Q248" s="6">
        <f>IFERROR(parse!Q248,"")</f>
        <v>112</v>
      </c>
      <c r="R248" s="6" t="str">
        <f>IFERROR(parse!R248,"")</f>
        <v>00 בימי ו'</v>
      </c>
      <c r="S248" s="6" t="str">
        <f>IFERROR(parse!S248,"")</f>
        <v/>
      </c>
      <c r="T248" s="6" t="str">
        <f>IFERROR(parse!T248,"")</f>
        <v/>
      </c>
      <c r="U248" s="6" t="str">
        <f>IFERROR(parse!U248,"")</f>
        <v/>
      </c>
      <c r="V248" s="6" t="str">
        <f>IFERROR(parse!V248,"")</f>
        <v/>
      </c>
      <c r="W248" s="6" t="str">
        <f>IFERROR(parse!W248,"")</f>
        <v/>
      </c>
      <c r="X248" s="6" t="str">
        <f>IFERROR(parse!X248,"")</f>
        <v/>
      </c>
      <c r="Y248" s="6" t="str">
        <f>IFERROR(parse!Y248,"")</f>
        <v/>
      </c>
      <c r="Z248" s="6" t="str">
        <f>IFERROR(parse!Z248,"")</f>
        <v/>
      </c>
      <c r="AA248" s="6" t="str">
        <f>IFERROR(parse!AA248,"")</f>
        <v/>
      </c>
      <c r="AB248" s="6">
        <f>IFERROR(parse!AB248,"")</f>
        <v>226</v>
      </c>
      <c r="AC248" s="6" t="str">
        <f>IFERROR(parse!AC248,"")</f>
        <v/>
      </c>
      <c r="AD248" s="6" t="str">
        <f>IFERROR(parse!AD248,"")</f>
        <v/>
      </c>
      <c r="AE248" s="6" t="str">
        <f>IFERROR(parse!AE248,"")</f>
        <v/>
      </c>
      <c r="AF248" s="6" t="str">
        <f>IFERROR(parse!AF248,"")</f>
        <v/>
      </c>
      <c r="AG248" s="6" t="str">
        <f>IFERROR(parse!AG248,"")</f>
        <v/>
      </c>
      <c r="AH248" s="6">
        <f>IFERROR(parse!AH248,"")</f>
        <v>0</v>
      </c>
      <c r="AI248" s="6">
        <f>IFERROR(parse!AI248,"")</f>
        <v>110</v>
      </c>
      <c r="AJ248" s="6" t="str">
        <f>IFERROR(parse!AJ248,"")</f>
        <v>ו' וערבי חג מ 08:00 עד 20:00 ביתר הימים והשעות החניה במקום החניה הראשון הצמוד לתמרור זה מיועד לרכב הנושא תג נכה בלבד</v>
      </c>
      <c r="AK248" s="6">
        <f>IFERROR(parse!AK248,"")</f>
        <v>1</v>
      </c>
      <c r="AL248" s="6">
        <f>IFERROR(parse!AL248,"")</f>
        <v>17</v>
      </c>
      <c r="AM248" s="6" t="str">
        <f>IFERROR(parse!AM248,"")</f>
        <v>08:00</v>
      </c>
      <c r="AN248" s="6">
        <f>IFERROR(parse!AN248,"")</f>
        <v>26</v>
      </c>
      <c r="AO248" s="6" t="str">
        <f>IFERROR(parse!AO248,"")</f>
        <v>20:00</v>
      </c>
      <c r="AP248" s="6">
        <f>IFERROR(parse!AP248,"")</f>
        <v>116</v>
      </c>
      <c r="AQ248" s="6" t="str">
        <f>IFERROR(parse!AQ248,"")</f>
        <v>00 ביתר הימים והשעות החניה במקום החניה הראשון הצמוד לתמרור זה מיועד לרכב הנושא תג נכה בלבד</v>
      </c>
      <c r="AR248" s="6" t="str">
        <f>IFERROR(parse!AR248,"")</f>
        <v/>
      </c>
      <c r="AS248" s="6" t="str">
        <f>IFERROR(parse!AS248,"")</f>
        <v/>
      </c>
      <c r="AT248" s="6" t="str">
        <f>IFERROR(parse!AT248,"")</f>
        <v/>
      </c>
      <c r="AU248" s="6" t="str">
        <f>IFERROR(parse!AU248,"")</f>
        <v/>
      </c>
      <c r="AV248" s="12">
        <f>IFERROR(VLOOKUP(K248,'prika 24h list'!A:B,2,FALSE),0)</f>
        <v>0</v>
      </c>
    </row>
    <row r="249" spans="1:48" ht="187.2" x14ac:dyDescent="0.3">
      <c r="A249" s="1" t="s">
        <v>250</v>
      </c>
      <c r="B249" s="1">
        <v>3121977</v>
      </c>
      <c r="C249" s="16" t="s">
        <v>871</v>
      </c>
      <c r="D249" s="6">
        <f t="shared" si="12"/>
        <v>17</v>
      </c>
      <c r="E249" s="6" t="str">
        <f t="shared" si="13"/>
        <v>קף 12</v>
      </c>
      <c r="F249" s="6">
        <f t="shared" si="14"/>
        <v>3</v>
      </c>
      <c r="G249" s="6">
        <f t="shared" si="15"/>
        <v>5</v>
      </c>
      <c r="H249" s="14">
        <f>IFERROR(parse!H249,"")</f>
        <v>12</v>
      </c>
      <c r="I249" s="6">
        <f>IFERROR(parse!I249,"")</f>
        <v>21</v>
      </c>
      <c r="J249" s="6">
        <f>IFERROR(parse!J249,"")</f>
        <v>212</v>
      </c>
      <c r="K249" s="6" t="str">
        <f>IFERROR(parse!K249,"")</f>
        <v>פריקה וטעינה רציפה מותרת לכלי רכב המוגדרים ברישיונם "משא" "מסחרי" ו"אחוד" בימי א' עד ה' מ 08:30 עד 15:00 ביתר הימים והשעות החניה במקום החניה הראשון הצמוד לתמרור זה מיועד לרכב הנושא תג נכה בלבד</v>
      </c>
      <c r="L249" s="6">
        <f>IFERROR(parse!L249,"")</f>
        <v>80</v>
      </c>
      <c r="M249" s="6">
        <f>IFERROR(parse!M249,"")</f>
        <v>93</v>
      </c>
      <c r="N249" s="6" t="str">
        <f>IFERROR(parse!N249,"")</f>
        <v>08:30</v>
      </c>
      <c r="O249" s="6">
        <f>IFERROR(parse!O249,"")</f>
        <v>102</v>
      </c>
      <c r="P249" s="6" t="str">
        <f>IFERROR(parse!P249,"")</f>
        <v>15:00</v>
      </c>
      <c r="Q249" s="6">
        <f>IFERROR(parse!Q249,"")</f>
        <v>192</v>
      </c>
      <c r="R249" s="6" t="str">
        <f>IFERROR(parse!R249,"")</f>
        <v>00 ביתר הימים והשעות החניה במקום החניה הראשון הצמוד לתמרור זה מיועד לרכב הנושא תג נכה בלבד</v>
      </c>
      <c r="S249" s="6" t="str">
        <f>IFERROR(parse!S249,"")</f>
        <v/>
      </c>
      <c r="T249" s="6" t="str">
        <f>IFERROR(parse!T249,"")</f>
        <v/>
      </c>
      <c r="U249" s="6" t="str">
        <f>IFERROR(parse!U249,"")</f>
        <v/>
      </c>
      <c r="V249" s="6" t="str">
        <f>IFERROR(parse!V249,"")</f>
        <v/>
      </c>
      <c r="W249" s="6" t="str">
        <f>IFERROR(parse!W249,"")</f>
        <v/>
      </c>
      <c r="X249" s="6" t="str">
        <f>IFERROR(parse!X249,"")</f>
        <v/>
      </c>
      <c r="Y249" s="6" t="str">
        <f>IFERROR(parse!Y249,"")</f>
        <v/>
      </c>
      <c r="Z249" s="6" t="str">
        <f>IFERROR(parse!Z249,"")</f>
        <v/>
      </c>
      <c r="AA249" s="6" t="str">
        <f>IFERROR(parse!AA249,"")</f>
        <v/>
      </c>
      <c r="AB249" s="6">
        <f>IFERROR(parse!AB249,"")</f>
        <v>192</v>
      </c>
      <c r="AC249" s="6" t="str">
        <f>IFERROR(parse!AC249,"")</f>
        <v/>
      </c>
      <c r="AD249" s="6" t="str">
        <f>IFERROR(parse!AD249,"")</f>
        <v/>
      </c>
      <c r="AE249" s="6" t="str">
        <f>IFERROR(parse!AE249,"")</f>
        <v/>
      </c>
      <c r="AF249" s="6" t="str">
        <f>IFERROR(parse!AF249,"")</f>
        <v/>
      </c>
      <c r="AG249" s="6" t="str">
        <f>IFERROR(parse!AG249,"")</f>
        <v/>
      </c>
      <c r="AH249" s="6">
        <f>IFERROR(parse!AH249,"")</f>
        <v>0</v>
      </c>
      <c r="AI249" s="6">
        <f>IFERROR(parse!AI249,"")</f>
        <v>190</v>
      </c>
      <c r="AJ249" s="6" t="str">
        <f>IFERROR(parse!AJ249,"")</f>
        <v>בד</v>
      </c>
      <c r="AK249" s="6" t="str">
        <f>IFERROR(parse!AK249,"")</f>
        <v/>
      </c>
      <c r="AL249" s="6" t="str">
        <f>IFERROR(parse!AL249,"")</f>
        <v/>
      </c>
      <c r="AM249" s="6" t="str">
        <f>IFERROR(parse!AM249,"")</f>
        <v/>
      </c>
      <c r="AN249" s="6" t="str">
        <f>IFERROR(parse!AN249,"")</f>
        <v/>
      </c>
      <c r="AO249" s="6" t="str">
        <f>IFERROR(parse!AO249,"")</f>
        <v/>
      </c>
      <c r="AP249" s="6">
        <f>IFERROR(parse!AP249,"")</f>
        <v>2</v>
      </c>
      <c r="AQ249" s="6" t="str">
        <f>IFERROR(parse!AQ249,"")</f>
        <v/>
      </c>
      <c r="AR249" s="6" t="str">
        <f>IFERROR(parse!AR249,"")</f>
        <v/>
      </c>
      <c r="AS249" s="6" t="str">
        <f>IFERROR(parse!AS249,"")</f>
        <v/>
      </c>
      <c r="AT249" s="6" t="str">
        <f>IFERROR(parse!AT249,"")</f>
        <v/>
      </c>
      <c r="AU249" s="6" t="str">
        <f>IFERROR(parse!AU249,"")</f>
        <v/>
      </c>
      <c r="AV249" s="12">
        <f>IFERROR(VLOOKUP(K249,'prika 24h list'!A:B,2,FALSE),0)</f>
        <v>0</v>
      </c>
    </row>
    <row r="250" spans="1:48" ht="115.2" x14ac:dyDescent="0.3">
      <c r="A250" s="1" t="s">
        <v>251</v>
      </c>
      <c r="B250" s="1">
        <v>3121987</v>
      </c>
      <c r="C250" s="16" t="s">
        <v>872</v>
      </c>
      <c r="D250" s="6">
        <f t="shared" si="12"/>
        <v>16</v>
      </c>
      <c r="E250" s="6" t="str">
        <f t="shared" si="13"/>
        <v>וקף 8</v>
      </c>
      <c r="F250" s="6">
        <f t="shared" si="14"/>
        <v>4</v>
      </c>
      <c r="G250" s="6">
        <f t="shared" si="15"/>
        <v>5</v>
      </c>
      <c r="H250" s="14">
        <f>IFERROR(parse!H250,"")</f>
        <v>8</v>
      </c>
      <c r="I250" s="6">
        <f>IFERROR(parse!I250,"")</f>
        <v>20</v>
      </c>
      <c r="J250" s="6">
        <f>IFERROR(parse!J250,"")</f>
        <v>176</v>
      </c>
      <c r="K250" s="6" t="str">
        <f>IFERROR(parse!K250,"")</f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250" s="6">
        <f>IFERROR(parse!L250,"")</f>
        <v>80</v>
      </c>
      <c r="M250" s="6">
        <f>IFERROR(parse!M250,"")</f>
        <v>93</v>
      </c>
      <c r="N250" s="6" t="str">
        <f>IFERROR(parse!N250,"")</f>
        <v>08:00</v>
      </c>
      <c r="O250" s="6">
        <f>IFERROR(parse!O250,"")</f>
        <v>102</v>
      </c>
      <c r="P250" s="6" t="str">
        <f>IFERROR(parse!P250,"")</f>
        <v>15:00</v>
      </c>
      <c r="Q250" s="6">
        <f>IFERROR(parse!Q250,"")</f>
        <v>157</v>
      </c>
      <c r="R250" s="6" t="str">
        <f>IFERROR(parse!R250,"")</f>
        <v>00 ביתר הימים והשעות החניה מותרת לרכב הנושא תג נכה בלבד</v>
      </c>
      <c r="S250" s="6" t="str">
        <f>IFERROR(parse!S250,"")</f>
        <v/>
      </c>
      <c r="T250" s="6" t="str">
        <f>IFERROR(parse!T250,"")</f>
        <v/>
      </c>
      <c r="U250" s="6" t="str">
        <f>IFERROR(parse!U250,"")</f>
        <v/>
      </c>
      <c r="V250" s="6" t="str">
        <f>IFERROR(parse!V250,"")</f>
        <v/>
      </c>
      <c r="W250" s="6" t="str">
        <f>IFERROR(parse!W250,"")</f>
        <v/>
      </c>
      <c r="X250" s="6" t="str">
        <f>IFERROR(parse!X250,"")</f>
        <v/>
      </c>
      <c r="Y250" s="6" t="str">
        <f>IFERROR(parse!Y250,"")</f>
        <v/>
      </c>
      <c r="Z250" s="6" t="str">
        <f>IFERROR(parse!Z250,"")</f>
        <v/>
      </c>
      <c r="AA250" s="6" t="str">
        <f>IFERROR(parse!AA250,"")</f>
        <v/>
      </c>
      <c r="AB250" s="6">
        <f>IFERROR(parse!AB250,"")</f>
        <v>157</v>
      </c>
      <c r="AC250" s="6" t="str">
        <f>IFERROR(parse!AC250,"")</f>
        <v/>
      </c>
      <c r="AD250" s="6" t="str">
        <f>IFERROR(parse!AD250,"")</f>
        <v/>
      </c>
      <c r="AE250" s="6" t="str">
        <f>IFERROR(parse!AE250,"")</f>
        <v/>
      </c>
      <c r="AF250" s="6" t="str">
        <f>IFERROR(parse!AF250,"")</f>
        <v/>
      </c>
      <c r="AG250" s="6" t="str">
        <f>IFERROR(parse!AG250,"")</f>
        <v/>
      </c>
      <c r="AH250" s="6">
        <f>IFERROR(parse!AH250,"")</f>
        <v>0</v>
      </c>
      <c r="AI250" s="6">
        <f>IFERROR(parse!AI250,"")</f>
        <v>155</v>
      </c>
      <c r="AJ250" s="6" t="str">
        <f>IFERROR(parse!AJ250,"")</f>
        <v>בד</v>
      </c>
      <c r="AK250" s="6" t="str">
        <f>IFERROR(parse!AK250,"")</f>
        <v/>
      </c>
      <c r="AL250" s="6" t="str">
        <f>IFERROR(parse!AL250,"")</f>
        <v/>
      </c>
      <c r="AM250" s="6" t="str">
        <f>IFERROR(parse!AM250,"")</f>
        <v/>
      </c>
      <c r="AN250" s="6" t="str">
        <f>IFERROR(parse!AN250,"")</f>
        <v/>
      </c>
      <c r="AO250" s="6" t="str">
        <f>IFERROR(parse!AO250,"")</f>
        <v/>
      </c>
      <c r="AP250" s="6">
        <f>IFERROR(parse!AP250,"")</f>
        <v>2</v>
      </c>
      <c r="AQ250" s="6" t="str">
        <f>IFERROR(parse!AQ250,"")</f>
        <v/>
      </c>
      <c r="AR250" s="6" t="str">
        <f>IFERROR(parse!AR250,"")</f>
        <v/>
      </c>
      <c r="AS250" s="6" t="str">
        <f>IFERROR(parse!AS250,"")</f>
        <v/>
      </c>
      <c r="AT250" s="6" t="str">
        <f>IFERROR(parse!AT250,"")</f>
        <v/>
      </c>
      <c r="AU250" s="6" t="str">
        <f>IFERROR(parse!AU250,"")</f>
        <v/>
      </c>
      <c r="AV250" s="12">
        <f>IFERROR(VLOOKUP(K250,'prika 24h list'!A:B,2,FALSE),0)</f>
        <v>0</v>
      </c>
    </row>
    <row r="251" spans="1:48" ht="187.2" x14ac:dyDescent="0.3">
      <c r="A251" s="1" t="s">
        <v>252</v>
      </c>
      <c r="B251" s="1">
        <v>3121993</v>
      </c>
      <c r="C251" s="16" t="s">
        <v>871</v>
      </c>
      <c r="D251" s="6">
        <f t="shared" si="12"/>
        <v>17</v>
      </c>
      <c r="E251" s="6" t="str">
        <f t="shared" si="13"/>
        <v>קף 12</v>
      </c>
      <c r="F251" s="6">
        <f t="shared" si="14"/>
        <v>3</v>
      </c>
      <c r="G251" s="6">
        <f t="shared" si="15"/>
        <v>5</v>
      </c>
      <c r="H251" s="14">
        <f>IFERROR(parse!H251,"")</f>
        <v>12</v>
      </c>
      <c r="I251" s="6">
        <f>IFERROR(parse!I251,"")</f>
        <v>21</v>
      </c>
      <c r="J251" s="6">
        <f>IFERROR(parse!J251,"")</f>
        <v>212</v>
      </c>
      <c r="K251" s="6" t="str">
        <f>IFERROR(parse!K251,"")</f>
        <v>פריקה וטעינה רציפה מותרת לכלי רכב המוגדרים ברישיונם "משא" "מסחרי" ו"אחוד" בימי א' עד ה' מ 08:30 עד 15:00 ביתר הימים והשעות החניה במקום החניה הראשון הצמוד לתמרור זה מיועד לרכב הנושא תג נכה בלבד</v>
      </c>
      <c r="L251" s="6">
        <f>IFERROR(parse!L251,"")</f>
        <v>80</v>
      </c>
      <c r="M251" s="6">
        <f>IFERROR(parse!M251,"")</f>
        <v>93</v>
      </c>
      <c r="N251" s="6" t="str">
        <f>IFERROR(parse!N251,"")</f>
        <v>08:30</v>
      </c>
      <c r="O251" s="6">
        <f>IFERROR(parse!O251,"")</f>
        <v>102</v>
      </c>
      <c r="P251" s="6" t="str">
        <f>IFERROR(parse!P251,"")</f>
        <v>15:00</v>
      </c>
      <c r="Q251" s="6">
        <f>IFERROR(parse!Q251,"")</f>
        <v>192</v>
      </c>
      <c r="R251" s="6" t="str">
        <f>IFERROR(parse!R251,"")</f>
        <v>00 ביתר הימים והשעות החניה במקום החניה הראשון הצמוד לתמרור זה מיועד לרכב הנושא תג נכה בלבד</v>
      </c>
      <c r="S251" s="6" t="str">
        <f>IFERROR(parse!S251,"")</f>
        <v/>
      </c>
      <c r="T251" s="6" t="str">
        <f>IFERROR(parse!T251,"")</f>
        <v/>
      </c>
      <c r="U251" s="6" t="str">
        <f>IFERROR(parse!U251,"")</f>
        <v/>
      </c>
      <c r="V251" s="6" t="str">
        <f>IFERROR(parse!V251,"")</f>
        <v/>
      </c>
      <c r="W251" s="6" t="str">
        <f>IFERROR(parse!W251,"")</f>
        <v/>
      </c>
      <c r="X251" s="6" t="str">
        <f>IFERROR(parse!X251,"")</f>
        <v/>
      </c>
      <c r="Y251" s="6" t="str">
        <f>IFERROR(parse!Y251,"")</f>
        <v/>
      </c>
      <c r="Z251" s="6" t="str">
        <f>IFERROR(parse!Z251,"")</f>
        <v/>
      </c>
      <c r="AA251" s="6" t="str">
        <f>IFERROR(parse!AA251,"")</f>
        <v/>
      </c>
      <c r="AB251" s="6">
        <f>IFERROR(parse!AB251,"")</f>
        <v>192</v>
      </c>
      <c r="AC251" s="6" t="str">
        <f>IFERROR(parse!AC251,"")</f>
        <v/>
      </c>
      <c r="AD251" s="6" t="str">
        <f>IFERROR(parse!AD251,"")</f>
        <v/>
      </c>
      <c r="AE251" s="6" t="str">
        <f>IFERROR(parse!AE251,"")</f>
        <v/>
      </c>
      <c r="AF251" s="6" t="str">
        <f>IFERROR(parse!AF251,"")</f>
        <v/>
      </c>
      <c r="AG251" s="6" t="str">
        <f>IFERROR(parse!AG251,"")</f>
        <v/>
      </c>
      <c r="AH251" s="6">
        <f>IFERROR(parse!AH251,"")</f>
        <v>0</v>
      </c>
      <c r="AI251" s="6">
        <f>IFERROR(parse!AI251,"")</f>
        <v>190</v>
      </c>
      <c r="AJ251" s="6" t="str">
        <f>IFERROR(parse!AJ251,"")</f>
        <v>בד</v>
      </c>
      <c r="AK251" s="6" t="str">
        <f>IFERROR(parse!AK251,"")</f>
        <v/>
      </c>
      <c r="AL251" s="6" t="str">
        <f>IFERROR(parse!AL251,"")</f>
        <v/>
      </c>
      <c r="AM251" s="6" t="str">
        <f>IFERROR(parse!AM251,"")</f>
        <v/>
      </c>
      <c r="AN251" s="6" t="str">
        <f>IFERROR(parse!AN251,"")</f>
        <v/>
      </c>
      <c r="AO251" s="6" t="str">
        <f>IFERROR(parse!AO251,"")</f>
        <v/>
      </c>
      <c r="AP251" s="6">
        <f>IFERROR(parse!AP251,"")</f>
        <v>2</v>
      </c>
      <c r="AQ251" s="6" t="str">
        <f>IFERROR(parse!AQ251,"")</f>
        <v/>
      </c>
      <c r="AR251" s="6" t="str">
        <f>IFERROR(parse!AR251,"")</f>
        <v/>
      </c>
      <c r="AS251" s="6" t="str">
        <f>IFERROR(parse!AS251,"")</f>
        <v/>
      </c>
      <c r="AT251" s="6" t="str">
        <f>IFERROR(parse!AT251,"")</f>
        <v/>
      </c>
      <c r="AU251" s="6" t="str">
        <f>IFERROR(parse!AU251,"")</f>
        <v/>
      </c>
      <c r="AV251" s="12">
        <f>IFERROR(VLOOKUP(K251,'prika 24h list'!A:B,2,FALSE),0)</f>
        <v>0</v>
      </c>
    </row>
    <row r="252" spans="1:48" ht="115.2" x14ac:dyDescent="0.3">
      <c r="A252" s="1" t="s">
        <v>253</v>
      </c>
      <c r="B252" s="1">
        <v>3121995</v>
      </c>
      <c r="C252" s="16" t="s">
        <v>873</v>
      </c>
      <c r="D252" s="6">
        <f t="shared" si="12"/>
        <v>17</v>
      </c>
      <c r="E252" s="6" t="str">
        <f t="shared" si="13"/>
        <v>קף 10</v>
      </c>
      <c r="F252" s="6">
        <f t="shared" si="14"/>
        <v>3</v>
      </c>
      <c r="G252" s="6">
        <f t="shared" si="15"/>
        <v>5</v>
      </c>
      <c r="H252" s="14">
        <f>IFERROR(parse!H252,"")</f>
        <v>10</v>
      </c>
      <c r="I252" s="6">
        <f>IFERROR(parse!I252,"")</f>
        <v>21</v>
      </c>
      <c r="J252" s="6">
        <f>IFERROR(parse!J252,"")</f>
        <v>177</v>
      </c>
      <c r="K252" s="6" t="str">
        <f>IFERROR(parse!K252,"")</f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252" s="6">
        <f>IFERROR(parse!L252,"")</f>
        <v>80</v>
      </c>
      <c r="M252" s="6">
        <f>IFERROR(parse!M252,"")</f>
        <v>93</v>
      </c>
      <c r="N252" s="6" t="str">
        <f>IFERROR(parse!N252,"")</f>
        <v>08:00</v>
      </c>
      <c r="O252" s="6">
        <f>IFERROR(parse!O252,"")</f>
        <v>102</v>
      </c>
      <c r="P252" s="6" t="str">
        <f>IFERROR(parse!P252,"")</f>
        <v>15:00</v>
      </c>
      <c r="Q252" s="6">
        <f>IFERROR(parse!Q252,"")</f>
        <v>157</v>
      </c>
      <c r="R252" s="6" t="str">
        <f>IFERROR(parse!R252,"")</f>
        <v>00 ביתר הימים והשעות החניה מותרת לרכב הנושא תג נכה בלבד</v>
      </c>
      <c r="S252" s="6" t="str">
        <f>IFERROR(parse!S252,"")</f>
        <v/>
      </c>
      <c r="T252" s="6" t="str">
        <f>IFERROR(parse!T252,"")</f>
        <v/>
      </c>
      <c r="U252" s="6" t="str">
        <f>IFERROR(parse!U252,"")</f>
        <v/>
      </c>
      <c r="V252" s="6" t="str">
        <f>IFERROR(parse!V252,"")</f>
        <v/>
      </c>
      <c r="W252" s="6" t="str">
        <f>IFERROR(parse!W252,"")</f>
        <v/>
      </c>
      <c r="X252" s="6" t="str">
        <f>IFERROR(parse!X252,"")</f>
        <v/>
      </c>
      <c r="Y252" s="6" t="str">
        <f>IFERROR(parse!Y252,"")</f>
        <v/>
      </c>
      <c r="Z252" s="6" t="str">
        <f>IFERROR(parse!Z252,"")</f>
        <v/>
      </c>
      <c r="AA252" s="6" t="str">
        <f>IFERROR(parse!AA252,"")</f>
        <v/>
      </c>
      <c r="AB252" s="6">
        <f>IFERROR(parse!AB252,"")</f>
        <v>157</v>
      </c>
      <c r="AC252" s="6" t="str">
        <f>IFERROR(parse!AC252,"")</f>
        <v/>
      </c>
      <c r="AD252" s="6" t="str">
        <f>IFERROR(parse!AD252,"")</f>
        <v/>
      </c>
      <c r="AE252" s="6" t="str">
        <f>IFERROR(parse!AE252,"")</f>
        <v/>
      </c>
      <c r="AF252" s="6" t="str">
        <f>IFERROR(parse!AF252,"")</f>
        <v/>
      </c>
      <c r="AG252" s="6" t="str">
        <f>IFERROR(parse!AG252,"")</f>
        <v/>
      </c>
      <c r="AH252" s="6">
        <f>IFERROR(parse!AH252,"")</f>
        <v>0</v>
      </c>
      <c r="AI252" s="6">
        <f>IFERROR(parse!AI252,"")</f>
        <v>155</v>
      </c>
      <c r="AJ252" s="6" t="str">
        <f>IFERROR(parse!AJ252,"")</f>
        <v>בד</v>
      </c>
      <c r="AK252" s="6" t="str">
        <f>IFERROR(parse!AK252,"")</f>
        <v/>
      </c>
      <c r="AL252" s="6" t="str">
        <f>IFERROR(parse!AL252,"")</f>
        <v/>
      </c>
      <c r="AM252" s="6" t="str">
        <f>IFERROR(parse!AM252,"")</f>
        <v/>
      </c>
      <c r="AN252" s="6" t="str">
        <f>IFERROR(parse!AN252,"")</f>
        <v/>
      </c>
      <c r="AO252" s="6" t="str">
        <f>IFERROR(parse!AO252,"")</f>
        <v/>
      </c>
      <c r="AP252" s="6">
        <f>IFERROR(parse!AP252,"")</f>
        <v>2</v>
      </c>
      <c r="AQ252" s="6" t="str">
        <f>IFERROR(parse!AQ252,"")</f>
        <v/>
      </c>
      <c r="AR252" s="6" t="str">
        <f>IFERROR(parse!AR252,"")</f>
        <v/>
      </c>
      <c r="AS252" s="6" t="str">
        <f>IFERROR(parse!AS252,"")</f>
        <v/>
      </c>
      <c r="AT252" s="6" t="str">
        <f>IFERROR(parse!AT252,"")</f>
        <v/>
      </c>
      <c r="AU252" s="6" t="str">
        <f>IFERROR(parse!AU252,"")</f>
        <v/>
      </c>
      <c r="AV252" s="12">
        <f>IFERROR(VLOOKUP(K252,'prika 24h list'!A:B,2,FALSE),0)</f>
        <v>0</v>
      </c>
    </row>
    <row r="253" spans="1:48" ht="230.4" x14ac:dyDescent="0.3">
      <c r="A253" s="1" t="s">
        <v>254</v>
      </c>
      <c r="B253" s="1">
        <v>3122013</v>
      </c>
      <c r="C253" s="16" t="s">
        <v>874</v>
      </c>
      <c r="D253" s="6">
        <f t="shared" si="12"/>
        <v>17</v>
      </c>
      <c r="E253" s="6" t="str">
        <f t="shared" si="13"/>
        <v>קף 12</v>
      </c>
      <c r="F253" s="6">
        <f t="shared" si="14"/>
        <v>3</v>
      </c>
      <c r="G253" s="6">
        <f t="shared" si="15"/>
        <v>5</v>
      </c>
      <c r="H253" s="14">
        <f>IFERROR(parse!H253,"")</f>
        <v>12</v>
      </c>
      <c r="I253" s="6">
        <f>IFERROR(parse!I253,"")</f>
        <v>21</v>
      </c>
      <c r="J253" s="6">
        <f>IFERROR(parse!J253,"")</f>
        <v>246</v>
      </c>
      <c r="K253" s="6" t="str">
        <f>IFERROR(parse!K253,"")</f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במקום החניה הראשון הצמוד לתמרור זה מיועד לרכב הנושא תג נכה בלבד</v>
      </c>
      <c r="L253" s="6">
        <f>IFERROR(parse!L253,"")</f>
        <v>80</v>
      </c>
      <c r="M253" s="6">
        <f>IFERROR(parse!M253,"")</f>
        <v>93</v>
      </c>
      <c r="N253" s="6" t="str">
        <f>IFERROR(parse!N253,"")</f>
        <v>07:00</v>
      </c>
      <c r="O253" s="6">
        <f>IFERROR(parse!O253,"")</f>
        <v>102</v>
      </c>
      <c r="P253" s="6" t="str">
        <f>IFERROR(parse!P253,"")</f>
        <v>15:00</v>
      </c>
      <c r="Q253" s="6">
        <f>IFERROR(parse!Q253,"")</f>
        <v>112</v>
      </c>
      <c r="R253" s="6" t="str">
        <f>IFERROR(parse!R253,"")</f>
        <v>00 בימי ו'</v>
      </c>
      <c r="S253" s="6" t="str">
        <f>IFERROR(parse!S253,"")</f>
        <v/>
      </c>
      <c r="T253" s="6" t="str">
        <f>IFERROR(parse!T253,"")</f>
        <v/>
      </c>
      <c r="U253" s="6" t="str">
        <f>IFERROR(parse!U253,"")</f>
        <v/>
      </c>
      <c r="V253" s="6" t="str">
        <f>IFERROR(parse!V253,"")</f>
        <v/>
      </c>
      <c r="W253" s="6" t="str">
        <f>IFERROR(parse!W253,"")</f>
        <v/>
      </c>
      <c r="X253" s="6" t="str">
        <f>IFERROR(parse!X253,"")</f>
        <v/>
      </c>
      <c r="Y253" s="6" t="str">
        <f>IFERROR(parse!Y253,"")</f>
        <v/>
      </c>
      <c r="Z253" s="6" t="str">
        <f>IFERROR(parse!Z253,"")</f>
        <v/>
      </c>
      <c r="AA253" s="6" t="str">
        <f>IFERROR(parse!AA253,"")</f>
        <v/>
      </c>
      <c r="AB253" s="6">
        <f>IFERROR(parse!AB253,"")</f>
        <v>226</v>
      </c>
      <c r="AC253" s="6" t="str">
        <f>IFERROR(parse!AC253,"")</f>
        <v/>
      </c>
      <c r="AD253" s="6" t="str">
        <f>IFERROR(parse!AD253,"")</f>
        <v/>
      </c>
      <c r="AE253" s="6" t="str">
        <f>IFERROR(parse!AE253,"")</f>
        <v/>
      </c>
      <c r="AF253" s="6" t="str">
        <f>IFERROR(parse!AF253,"")</f>
        <v/>
      </c>
      <c r="AG253" s="6" t="str">
        <f>IFERROR(parse!AG253,"")</f>
        <v/>
      </c>
      <c r="AH253" s="6">
        <f>IFERROR(parse!AH253,"")</f>
        <v>0</v>
      </c>
      <c r="AI253" s="6">
        <f>IFERROR(parse!AI253,"")</f>
        <v>110</v>
      </c>
      <c r="AJ253" s="6" t="str">
        <f>IFERROR(parse!AJ253,"")</f>
        <v>ו' וערבי חג מ 07:00 עד 13:00 ביתר הימים והשעות החניה במקום החניה הראשון הצמוד לתמרור זה מיועד לרכב הנושא תג נכה בלבד</v>
      </c>
      <c r="AK253" s="6">
        <f>IFERROR(parse!AK253,"")</f>
        <v>1</v>
      </c>
      <c r="AL253" s="6">
        <f>IFERROR(parse!AL253,"")</f>
        <v>17</v>
      </c>
      <c r="AM253" s="6" t="str">
        <f>IFERROR(parse!AM253,"")</f>
        <v>07:00</v>
      </c>
      <c r="AN253" s="6">
        <f>IFERROR(parse!AN253,"")</f>
        <v>26</v>
      </c>
      <c r="AO253" s="6" t="str">
        <f>IFERROR(parse!AO253,"")</f>
        <v>13:00</v>
      </c>
      <c r="AP253" s="6">
        <f>IFERROR(parse!AP253,"")</f>
        <v>116</v>
      </c>
      <c r="AQ253" s="6" t="str">
        <f>IFERROR(parse!AQ253,"")</f>
        <v>00 ביתר הימים והשעות החניה במקום החניה הראשון הצמוד לתמרור זה מיועד לרכב הנושא תג נכה בלבד</v>
      </c>
      <c r="AR253" s="6" t="str">
        <f>IFERROR(parse!AR253,"")</f>
        <v/>
      </c>
      <c r="AS253" s="6" t="str">
        <f>IFERROR(parse!AS253,"")</f>
        <v/>
      </c>
      <c r="AT253" s="6" t="str">
        <f>IFERROR(parse!AT253,"")</f>
        <v/>
      </c>
      <c r="AU253" s="6" t="str">
        <f>IFERROR(parse!AU253,"")</f>
        <v/>
      </c>
      <c r="AV253" s="12">
        <f>IFERROR(VLOOKUP(K253,'prika 24h list'!A:B,2,FALSE),0)</f>
        <v>0</v>
      </c>
    </row>
    <row r="254" spans="1:48" ht="187.2" x14ac:dyDescent="0.3">
      <c r="A254" s="1" t="s">
        <v>255</v>
      </c>
      <c r="B254" s="1">
        <v>3122058</v>
      </c>
      <c r="C254" s="16" t="s">
        <v>875</v>
      </c>
      <c r="D254" s="6">
        <f t="shared" si="12"/>
        <v>17</v>
      </c>
      <c r="E254" s="6" t="str">
        <f t="shared" si="13"/>
        <v>קף 12</v>
      </c>
      <c r="F254" s="6">
        <f t="shared" si="14"/>
        <v>3</v>
      </c>
      <c r="G254" s="6">
        <f t="shared" si="15"/>
        <v>5</v>
      </c>
      <c r="H254" s="14">
        <f>IFERROR(parse!H254,"")</f>
        <v>12</v>
      </c>
      <c r="I254" s="6">
        <f>IFERROR(parse!I254,"")</f>
        <v>21</v>
      </c>
      <c r="J254" s="6">
        <f>IFERROR(parse!J254,"")</f>
        <v>212</v>
      </c>
      <c r="K254" s="6" t="str">
        <f>IFERROR(parse!K254,"")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54" s="6">
        <f>IFERROR(parse!L254,"")</f>
        <v>80</v>
      </c>
      <c r="M254" s="6">
        <f>IFERROR(parse!M254,"")</f>
        <v>93</v>
      </c>
      <c r="N254" s="6" t="str">
        <f>IFERROR(parse!N254,"")</f>
        <v>09:00</v>
      </c>
      <c r="O254" s="6">
        <f>IFERROR(parse!O254,"")</f>
        <v>102</v>
      </c>
      <c r="P254" s="6" t="str">
        <f>IFERROR(parse!P254,"")</f>
        <v>15:00</v>
      </c>
      <c r="Q254" s="6">
        <f>IFERROR(parse!Q254,"")</f>
        <v>192</v>
      </c>
      <c r="R254" s="6" t="str">
        <f>IFERROR(parse!R254,"")</f>
        <v>00 ביתר הימים והשעות החניה במקום החניה הראשון הצמוד לתמרור זה מיועד לרכב הנושא תג נכה בלבד</v>
      </c>
      <c r="S254" s="6" t="str">
        <f>IFERROR(parse!S254,"")</f>
        <v/>
      </c>
      <c r="T254" s="6" t="str">
        <f>IFERROR(parse!T254,"")</f>
        <v/>
      </c>
      <c r="U254" s="6" t="str">
        <f>IFERROR(parse!U254,"")</f>
        <v/>
      </c>
      <c r="V254" s="6" t="str">
        <f>IFERROR(parse!V254,"")</f>
        <v/>
      </c>
      <c r="W254" s="6" t="str">
        <f>IFERROR(parse!W254,"")</f>
        <v/>
      </c>
      <c r="X254" s="6" t="str">
        <f>IFERROR(parse!X254,"")</f>
        <v/>
      </c>
      <c r="Y254" s="6" t="str">
        <f>IFERROR(parse!Y254,"")</f>
        <v/>
      </c>
      <c r="Z254" s="6" t="str">
        <f>IFERROR(parse!Z254,"")</f>
        <v/>
      </c>
      <c r="AA254" s="6" t="str">
        <f>IFERROR(parse!AA254,"")</f>
        <v/>
      </c>
      <c r="AB254" s="6">
        <f>IFERROR(parse!AB254,"")</f>
        <v>192</v>
      </c>
      <c r="AC254" s="6" t="str">
        <f>IFERROR(parse!AC254,"")</f>
        <v/>
      </c>
      <c r="AD254" s="6" t="str">
        <f>IFERROR(parse!AD254,"")</f>
        <v/>
      </c>
      <c r="AE254" s="6" t="str">
        <f>IFERROR(parse!AE254,"")</f>
        <v/>
      </c>
      <c r="AF254" s="6" t="str">
        <f>IFERROR(parse!AF254,"")</f>
        <v/>
      </c>
      <c r="AG254" s="6" t="str">
        <f>IFERROR(parse!AG254,"")</f>
        <v/>
      </c>
      <c r="AH254" s="6">
        <f>IFERROR(parse!AH254,"")</f>
        <v>0</v>
      </c>
      <c r="AI254" s="6">
        <f>IFERROR(parse!AI254,"")</f>
        <v>190</v>
      </c>
      <c r="AJ254" s="6" t="str">
        <f>IFERROR(parse!AJ254,"")</f>
        <v>בד</v>
      </c>
      <c r="AK254" s="6" t="str">
        <f>IFERROR(parse!AK254,"")</f>
        <v/>
      </c>
      <c r="AL254" s="6" t="str">
        <f>IFERROR(parse!AL254,"")</f>
        <v/>
      </c>
      <c r="AM254" s="6" t="str">
        <f>IFERROR(parse!AM254,"")</f>
        <v/>
      </c>
      <c r="AN254" s="6" t="str">
        <f>IFERROR(parse!AN254,"")</f>
        <v/>
      </c>
      <c r="AO254" s="6" t="str">
        <f>IFERROR(parse!AO254,"")</f>
        <v/>
      </c>
      <c r="AP254" s="6">
        <f>IFERROR(parse!AP254,"")</f>
        <v>2</v>
      </c>
      <c r="AQ254" s="6" t="str">
        <f>IFERROR(parse!AQ254,"")</f>
        <v/>
      </c>
      <c r="AR254" s="6" t="str">
        <f>IFERROR(parse!AR254,"")</f>
        <v/>
      </c>
      <c r="AS254" s="6" t="str">
        <f>IFERROR(parse!AS254,"")</f>
        <v/>
      </c>
      <c r="AT254" s="6" t="str">
        <f>IFERROR(parse!AT254,"")</f>
        <v/>
      </c>
      <c r="AU254" s="6" t="str">
        <f>IFERROR(parse!AU254,"")</f>
        <v/>
      </c>
      <c r="AV254" s="12">
        <f>IFERROR(VLOOKUP(K254,'prika 24h list'!A:B,2,FALSE),0)</f>
        <v>0</v>
      </c>
    </row>
    <row r="255" spans="1:48" ht="187.2" x14ac:dyDescent="0.3">
      <c r="A255" s="1" t="s">
        <v>256</v>
      </c>
      <c r="B255" s="1">
        <v>3122064</v>
      </c>
      <c r="C255" s="16" t="s">
        <v>876</v>
      </c>
      <c r="D255" s="6">
        <f t="shared" si="12"/>
        <v>17</v>
      </c>
      <c r="E255" s="6" t="str">
        <f t="shared" si="13"/>
        <v>קף 12</v>
      </c>
      <c r="F255" s="6">
        <f t="shared" si="14"/>
        <v>3</v>
      </c>
      <c r="G255" s="6">
        <f t="shared" si="15"/>
        <v>5</v>
      </c>
      <c r="H255" s="14">
        <f>IFERROR(parse!H255,"")</f>
        <v>12</v>
      </c>
      <c r="I255" s="6">
        <f>IFERROR(parse!I255,"")</f>
        <v>21</v>
      </c>
      <c r="J255" s="6">
        <f>IFERROR(parse!J255,"")</f>
        <v>212</v>
      </c>
      <c r="K255" s="6" t="str">
        <f>IFERROR(parse!K255,"")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55" s="6">
        <f>IFERROR(parse!L255,"")</f>
        <v>80</v>
      </c>
      <c r="M255" s="6">
        <f>IFERROR(parse!M255,"")</f>
        <v>93</v>
      </c>
      <c r="N255" s="6" t="str">
        <f>IFERROR(parse!N255,"")</f>
        <v>09:00</v>
      </c>
      <c r="O255" s="6">
        <f>IFERROR(parse!O255,"")</f>
        <v>102</v>
      </c>
      <c r="P255" s="6" t="str">
        <f>IFERROR(parse!P255,"")</f>
        <v>17:00</v>
      </c>
      <c r="Q255" s="6">
        <f>IFERROR(parse!Q255,"")</f>
        <v>192</v>
      </c>
      <c r="R255" s="6" t="str">
        <f>IFERROR(parse!R255,"")</f>
        <v>00 ביתר הימים והשעות החניה במקום החניה הראשון הצמוד לתמרור זה מיועד לרכב הנושא תג נכה בלבד</v>
      </c>
      <c r="S255" s="6" t="str">
        <f>IFERROR(parse!S255,"")</f>
        <v/>
      </c>
      <c r="T255" s="6" t="str">
        <f>IFERROR(parse!T255,"")</f>
        <v/>
      </c>
      <c r="U255" s="6" t="str">
        <f>IFERROR(parse!U255,"")</f>
        <v/>
      </c>
      <c r="V255" s="6" t="str">
        <f>IFERROR(parse!V255,"")</f>
        <v/>
      </c>
      <c r="W255" s="6" t="str">
        <f>IFERROR(parse!W255,"")</f>
        <v/>
      </c>
      <c r="X255" s="6" t="str">
        <f>IFERROR(parse!X255,"")</f>
        <v/>
      </c>
      <c r="Y255" s="6" t="str">
        <f>IFERROR(parse!Y255,"")</f>
        <v/>
      </c>
      <c r="Z255" s="6" t="str">
        <f>IFERROR(parse!Z255,"")</f>
        <v/>
      </c>
      <c r="AA255" s="6" t="str">
        <f>IFERROR(parse!AA255,"")</f>
        <v/>
      </c>
      <c r="AB255" s="6">
        <f>IFERROR(parse!AB255,"")</f>
        <v>192</v>
      </c>
      <c r="AC255" s="6" t="str">
        <f>IFERROR(parse!AC255,"")</f>
        <v/>
      </c>
      <c r="AD255" s="6" t="str">
        <f>IFERROR(parse!AD255,"")</f>
        <v/>
      </c>
      <c r="AE255" s="6" t="str">
        <f>IFERROR(parse!AE255,"")</f>
        <v/>
      </c>
      <c r="AF255" s="6" t="str">
        <f>IFERROR(parse!AF255,"")</f>
        <v/>
      </c>
      <c r="AG255" s="6" t="str">
        <f>IFERROR(parse!AG255,"")</f>
        <v/>
      </c>
      <c r="AH255" s="6">
        <f>IFERROR(parse!AH255,"")</f>
        <v>0</v>
      </c>
      <c r="AI255" s="6">
        <f>IFERROR(parse!AI255,"")</f>
        <v>190</v>
      </c>
      <c r="AJ255" s="6" t="str">
        <f>IFERROR(parse!AJ255,"")</f>
        <v>בד</v>
      </c>
      <c r="AK255" s="6" t="str">
        <f>IFERROR(parse!AK255,"")</f>
        <v/>
      </c>
      <c r="AL255" s="6" t="str">
        <f>IFERROR(parse!AL255,"")</f>
        <v/>
      </c>
      <c r="AM255" s="6" t="str">
        <f>IFERROR(parse!AM255,"")</f>
        <v/>
      </c>
      <c r="AN255" s="6" t="str">
        <f>IFERROR(parse!AN255,"")</f>
        <v/>
      </c>
      <c r="AO255" s="6" t="str">
        <f>IFERROR(parse!AO255,"")</f>
        <v/>
      </c>
      <c r="AP255" s="6">
        <f>IFERROR(parse!AP255,"")</f>
        <v>2</v>
      </c>
      <c r="AQ255" s="6" t="str">
        <f>IFERROR(parse!AQ255,"")</f>
        <v/>
      </c>
      <c r="AR255" s="6" t="str">
        <f>IFERROR(parse!AR255,"")</f>
        <v/>
      </c>
      <c r="AS255" s="6" t="str">
        <f>IFERROR(parse!AS255,"")</f>
        <v/>
      </c>
      <c r="AT255" s="6" t="str">
        <f>IFERROR(parse!AT255,"")</f>
        <v/>
      </c>
      <c r="AU255" s="6" t="str">
        <f>IFERROR(parse!AU255,"")</f>
        <v/>
      </c>
      <c r="AV255" s="12">
        <f>IFERROR(VLOOKUP(K255,'prika 24h list'!A:B,2,FALSE),0)</f>
        <v>0</v>
      </c>
    </row>
    <row r="256" spans="1:48" ht="43.2" x14ac:dyDescent="0.3">
      <c r="A256" s="1" t="s">
        <v>257</v>
      </c>
      <c r="B256" s="1">
        <v>3122077</v>
      </c>
      <c r="C256" s="16" t="s">
        <v>877</v>
      </c>
      <c r="D256" s="6" t="e">
        <f t="shared" si="12"/>
        <v>#VALUE!</v>
      </c>
      <c r="E256" s="6" t="e">
        <f t="shared" si="13"/>
        <v>#VALUE!</v>
      </c>
      <c r="F256" s="6" t="e">
        <f t="shared" si="14"/>
        <v>#VALUE!</v>
      </c>
      <c r="G256" s="6" t="e">
        <f t="shared" si="15"/>
        <v>#VALUE!</v>
      </c>
      <c r="H256" s="14" t="str">
        <f>IFERROR(parse!H256,"")</f>
        <v/>
      </c>
      <c r="I256" s="6" t="str">
        <f>IFERROR(parse!I256,"")</f>
        <v/>
      </c>
      <c r="J256" s="6">
        <f>IFERROR(parse!J256,"")</f>
        <v>121</v>
      </c>
      <c r="K256" s="6" t="str">
        <f>IFERROR(parse!K256,"")</f>
        <v/>
      </c>
      <c r="L256" s="6" t="str">
        <f>IFERROR(parse!L256,"")</f>
        <v/>
      </c>
      <c r="M256" s="6" t="str">
        <f>IFERROR(parse!M256,"")</f>
        <v/>
      </c>
      <c r="N256" s="6" t="str">
        <f>IFERROR(parse!N256,"")</f>
        <v/>
      </c>
      <c r="O256" s="6" t="str">
        <f>IFERROR(parse!O256,"")</f>
        <v/>
      </c>
      <c r="P256" s="6" t="str">
        <f>IFERROR(parse!P256,"")</f>
        <v/>
      </c>
      <c r="Q256" s="6" t="str">
        <f>IFERROR(parse!Q256,"")</f>
        <v/>
      </c>
      <c r="R256" s="6" t="str">
        <f>IFERROR(parse!R256,"")</f>
        <v/>
      </c>
      <c r="S256" s="6" t="str">
        <f>IFERROR(parse!S256,"")</f>
        <v/>
      </c>
      <c r="T256" s="6" t="str">
        <f>IFERROR(parse!T256,"")</f>
        <v/>
      </c>
      <c r="U256" s="6" t="str">
        <f>IFERROR(parse!U256,"")</f>
        <v/>
      </c>
      <c r="V256" s="6" t="str">
        <f>IFERROR(parse!V256,"")</f>
        <v/>
      </c>
      <c r="W256" s="6" t="str">
        <f>IFERROR(parse!W256,"")</f>
        <v/>
      </c>
      <c r="X256" s="6" t="str">
        <f>IFERROR(parse!X256,"")</f>
        <v/>
      </c>
      <c r="Y256" s="6" t="str">
        <f>IFERROR(parse!Y256,"")</f>
        <v/>
      </c>
      <c r="Z256" s="6" t="str">
        <f>IFERROR(parse!Z256,"")</f>
        <v/>
      </c>
      <c r="AA256" s="6" t="str">
        <f>IFERROR(parse!AA256,"")</f>
        <v/>
      </c>
      <c r="AB256" s="6" t="str">
        <f>IFERROR(parse!AB256,"")</f>
        <v/>
      </c>
      <c r="AC256" s="6" t="str">
        <f>IFERROR(parse!AC256,"")</f>
        <v/>
      </c>
      <c r="AD256" s="6" t="str">
        <f>IFERROR(parse!AD256,"")</f>
        <v/>
      </c>
      <c r="AE256" s="6" t="str">
        <f>IFERROR(parse!AE256,"")</f>
        <v/>
      </c>
      <c r="AF256" s="6" t="str">
        <f>IFERROR(parse!AF256,"")</f>
        <v/>
      </c>
      <c r="AG256" s="6" t="str">
        <f>IFERROR(parse!AG256,"")</f>
        <v/>
      </c>
      <c r="AH256" s="6">
        <f>IFERROR(parse!AH256,"")</f>
        <v>0</v>
      </c>
      <c r="AI256" s="6">
        <f>IFERROR(parse!AI256,"")</f>
        <v>0</v>
      </c>
      <c r="AJ256" s="6" t="str">
        <f>IFERROR(parse!AJ256,"")</f>
        <v/>
      </c>
      <c r="AK256" s="6" t="str">
        <f>IFERROR(parse!AK256,"")</f>
        <v/>
      </c>
      <c r="AL256" s="6" t="str">
        <f>IFERROR(parse!AL256,"")</f>
        <v/>
      </c>
      <c r="AM256" s="6" t="str">
        <f>IFERROR(parse!AM256,"")</f>
        <v/>
      </c>
      <c r="AN256" s="6" t="str">
        <f>IFERROR(parse!AN256,"")</f>
        <v/>
      </c>
      <c r="AO256" s="6" t="str">
        <f>IFERROR(parse!AO256,"")</f>
        <v/>
      </c>
      <c r="AP256" s="6" t="str">
        <f>IFERROR(parse!AP256,"")</f>
        <v/>
      </c>
      <c r="AQ256" s="6" t="str">
        <f>IFERROR(parse!AQ256,"")</f>
        <v/>
      </c>
      <c r="AR256" s="6" t="str">
        <f>IFERROR(parse!AR256,"")</f>
        <v/>
      </c>
      <c r="AS256" s="6" t="str">
        <f>IFERROR(parse!AS256,"")</f>
        <v/>
      </c>
      <c r="AT256" s="6" t="str">
        <f>IFERROR(parse!AT256,"")</f>
        <v/>
      </c>
      <c r="AU256" s="6" t="str">
        <f>IFERROR(parse!AU256,"")</f>
        <v/>
      </c>
      <c r="AV256" s="12">
        <f>IFERROR(VLOOKUP(K256,'prika 24h list'!A:B,2,FALSE),0)</f>
        <v>0</v>
      </c>
    </row>
    <row r="257" spans="1:48" ht="187.2" x14ac:dyDescent="0.3">
      <c r="A257" s="1" t="s">
        <v>258</v>
      </c>
      <c r="B257" s="1">
        <v>3122107</v>
      </c>
      <c r="C257" s="16" t="s">
        <v>878</v>
      </c>
      <c r="D257" s="6">
        <f t="shared" si="12"/>
        <v>17</v>
      </c>
      <c r="E257" s="6" t="str">
        <f t="shared" si="13"/>
        <v>קף 12</v>
      </c>
      <c r="F257" s="6">
        <f t="shared" si="14"/>
        <v>3</v>
      </c>
      <c r="G257" s="6">
        <f t="shared" si="15"/>
        <v>5</v>
      </c>
      <c r="H257" s="14">
        <f>IFERROR(parse!H257,"")</f>
        <v>12</v>
      </c>
      <c r="I257" s="6">
        <f>IFERROR(parse!I257,"")</f>
        <v>21</v>
      </c>
      <c r="J257" s="6">
        <f>IFERROR(parse!J257,"")</f>
        <v>212</v>
      </c>
      <c r="K257" s="6" t="str">
        <f>IFERROR(parse!K257,"")</f>
        <v>פריקה וטעינה רציפה מותרת לכלי רכב המוגדרים ברישיונם "משא" "מסחרי" ו"אחוד" בימי א' עד ה' מ 07:00 עד 15:00 ביתר הימים והשעות החניה במקום החניה הראשון הצמוד לתמרור זה מיועד לרכב הנושא תג נכה בלבד</v>
      </c>
      <c r="L257" s="6">
        <f>IFERROR(parse!L257,"")</f>
        <v>80</v>
      </c>
      <c r="M257" s="6">
        <f>IFERROR(parse!M257,"")</f>
        <v>93</v>
      </c>
      <c r="N257" s="6" t="str">
        <f>IFERROR(parse!N257,"")</f>
        <v>07:00</v>
      </c>
      <c r="O257" s="6">
        <f>IFERROR(parse!O257,"")</f>
        <v>102</v>
      </c>
      <c r="P257" s="6" t="str">
        <f>IFERROR(parse!P257,"")</f>
        <v>15:00</v>
      </c>
      <c r="Q257" s="6">
        <f>IFERROR(parse!Q257,"")</f>
        <v>192</v>
      </c>
      <c r="R257" s="6" t="str">
        <f>IFERROR(parse!R257,"")</f>
        <v>00 ביתר הימים והשעות החניה במקום החניה הראשון הצמוד לתמרור זה מיועד לרכב הנושא תג נכה בלבד</v>
      </c>
      <c r="S257" s="6" t="str">
        <f>IFERROR(parse!S257,"")</f>
        <v/>
      </c>
      <c r="T257" s="6" t="str">
        <f>IFERROR(parse!T257,"")</f>
        <v/>
      </c>
      <c r="U257" s="6" t="str">
        <f>IFERROR(parse!U257,"")</f>
        <v/>
      </c>
      <c r="V257" s="6" t="str">
        <f>IFERROR(parse!V257,"")</f>
        <v/>
      </c>
      <c r="W257" s="6" t="str">
        <f>IFERROR(parse!W257,"")</f>
        <v/>
      </c>
      <c r="X257" s="6" t="str">
        <f>IFERROR(parse!X257,"")</f>
        <v/>
      </c>
      <c r="Y257" s="6" t="str">
        <f>IFERROR(parse!Y257,"")</f>
        <v/>
      </c>
      <c r="Z257" s="6" t="str">
        <f>IFERROR(parse!Z257,"")</f>
        <v/>
      </c>
      <c r="AA257" s="6" t="str">
        <f>IFERROR(parse!AA257,"")</f>
        <v/>
      </c>
      <c r="AB257" s="6">
        <f>IFERROR(parse!AB257,"")</f>
        <v>192</v>
      </c>
      <c r="AC257" s="6" t="str">
        <f>IFERROR(parse!AC257,"")</f>
        <v/>
      </c>
      <c r="AD257" s="6" t="str">
        <f>IFERROR(parse!AD257,"")</f>
        <v/>
      </c>
      <c r="AE257" s="6" t="str">
        <f>IFERROR(parse!AE257,"")</f>
        <v/>
      </c>
      <c r="AF257" s="6" t="str">
        <f>IFERROR(parse!AF257,"")</f>
        <v/>
      </c>
      <c r="AG257" s="6" t="str">
        <f>IFERROR(parse!AG257,"")</f>
        <v/>
      </c>
      <c r="AH257" s="6">
        <f>IFERROR(parse!AH257,"")</f>
        <v>0</v>
      </c>
      <c r="AI257" s="6">
        <f>IFERROR(parse!AI257,"")</f>
        <v>190</v>
      </c>
      <c r="AJ257" s="6" t="str">
        <f>IFERROR(parse!AJ257,"")</f>
        <v>בד</v>
      </c>
      <c r="AK257" s="6" t="str">
        <f>IFERROR(parse!AK257,"")</f>
        <v/>
      </c>
      <c r="AL257" s="6" t="str">
        <f>IFERROR(parse!AL257,"")</f>
        <v/>
      </c>
      <c r="AM257" s="6" t="str">
        <f>IFERROR(parse!AM257,"")</f>
        <v/>
      </c>
      <c r="AN257" s="6" t="str">
        <f>IFERROR(parse!AN257,"")</f>
        <v/>
      </c>
      <c r="AO257" s="6" t="str">
        <f>IFERROR(parse!AO257,"")</f>
        <v/>
      </c>
      <c r="AP257" s="6">
        <f>IFERROR(parse!AP257,"")</f>
        <v>2</v>
      </c>
      <c r="AQ257" s="6" t="str">
        <f>IFERROR(parse!AQ257,"")</f>
        <v/>
      </c>
      <c r="AR257" s="6" t="str">
        <f>IFERROR(parse!AR257,"")</f>
        <v/>
      </c>
      <c r="AS257" s="6" t="str">
        <f>IFERROR(parse!AS257,"")</f>
        <v/>
      </c>
      <c r="AT257" s="6" t="str">
        <f>IFERROR(parse!AT257,"")</f>
        <v/>
      </c>
      <c r="AU257" s="6" t="str">
        <f>IFERROR(parse!AU257,"")</f>
        <v/>
      </c>
      <c r="AV257" s="12">
        <f>IFERROR(VLOOKUP(K257,'prika 24h list'!A:B,2,FALSE),0)</f>
        <v>0</v>
      </c>
    </row>
    <row r="258" spans="1:48" ht="201.6" x14ac:dyDescent="0.3">
      <c r="A258" s="1" t="s">
        <v>259</v>
      </c>
      <c r="B258" s="1">
        <v>3122157</v>
      </c>
      <c r="C258" s="16" t="s">
        <v>879</v>
      </c>
      <c r="D258" s="6" t="e">
        <f t="shared" si="12"/>
        <v>#VALUE!</v>
      </c>
      <c r="E258" s="6" t="e">
        <f t="shared" si="13"/>
        <v>#VALUE!</v>
      </c>
      <c r="F258" s="6" t="e">
        <f t="shared" si="14"/>
        <v>#VALUE!</v>
      </c>
      <c r="G258" s="6" t="e">
        <f t="shared" si="15"/>
        <v>#VALUE!</v>
      </c>
      <c r="H258" s="14" t="str">
        <f>IFERROR(parse!H258,"")</f>
        <v/>
      </c>
      <c r="I258" s="6">
        <f>IFERROR(parse!I258,"")</f>
        <v>14</v>
      </c>
      <c r="J258" s="6">
        <f>IFERROR(parse!J258,"")</f>
        <v>221</v>
      </c>
      <c r="K258" s="6" t="str">
        <f>IFERROR(parse!K258,"")</f>
        <v>פריקה וטעינה רציפה לכלי רכב המוגדרים ברשיונם "משא", "מסחרי", ו"אחוד" בלבד בימי א' עד ה' מ 08:30 עד 14:00 ו' וערבי חג מ- 08:30 עד 14:00 ביתר הימים והשעות מותרת רק העלאת והורדת נוסעים רכב החונה בניגוד לחוק יגרר</v>
      </c>
      <c r="L258" s="6">
        <f>IFERROR(parse!L258,"")</f>
        <v>80</v>
      </c>
      <c r="M258" s="6">
        <f>IFERROR(parse!M258,"")</f>
        <v>93</v>
      </c>
      <c r="N258" s="6" t="str">
        <f>IFERROR(parse!N258,"")</f>
        <v>08:30</v>
      </c>
      <c r="O258" s="6">
        <f>IFERROR(parse!O258,"")</f>
        <v>102</v>
      </c>
      <c r="P258" s="6" t="str">
        <f>IFERROR(parse!P258,"")</f>
        <v>14:00</v>
      </c>
      <c r="Q258" s="6">
        <f>IFERROR(parse!Q258,"")</f>
        <v>107</v>
      </c>
      <c r="R258" s="6" t="str">
        <f>IFERROR(parse!R258,"")</f>
        <v>00 ו'</v>
      </c>
      <c r="S258" s="6" t="str">
        <f>IFERROR(parse!S258,"")</f>
        <v/>
      </c>
      <c r="T258" s="6" t="str">
        <f>IFERROR(parse!T258,"")</f>
        <v/>
      </c>
      <c r="U258" s="6" t="str">
        <f>IFERROR(parse!U258,"")</f>
        <v/>
      </c>
      <c r="V258" s="6" t="str">
        <f>IFERROR(parse!V258,"")</f>
        <v/>
      </c>
      <c r="W258" s="6" t="str">
        <f>IFERROR(parse!W258,"")</f>
        <v/>
      </c>
      <c r="X258" s="6" t="str">
        <f>IFERROR(parse!X258,"")</f>
        <v/>
      </c>
      <c r="Y258" s="6" t="str">
        <f>IFERROR(parse!Y258,"")</f>
        <v/>
      </c>
      <c r="Z258" s="6" t="str">
        <f>IFERROR(parse!Z258,"")</f>
        <v/>
      </c>
      <c r="AA258" s="6" t="str">
        <f>IFERROR(parse!AA258,"")</f>
        <v/>
      </c>
      <c r="AB258" s="6">
        <f>IFERROR(parse!AB258,"")</f>
        <v>208</v>
      </c>
      <c r="AC258" s="6" t="str">
        <f>IFERROR(parse!AC258,"")</f>
        <v/>
      </c>
      <c r="AD258" s="6" t="str">
        <f>IFERROR(parse!AD258,"")</f>
        <v/>
      </c>
      <c r="AE258" s="6" t="str">
        <f>IFERROR(parse!AE258,"")</f>
        <v/>
      </c>
      <c r="AF258" s="6" t="str">
        <f>IFERROR(parse!AF258,"")</f>
        <v/>
      </c>
      <c r="AG258" s="6" t="str">
        <f>IFERROR(parse!AG258,"")</f>
        <v/>
      </c>
      <c r="AH258" s="6">
        <f>IFERROR(parse!AH258,"")</f>
        <v>0</v>
      </c>
      <c r="AI258" s="6">
        <f>IFERROR(parse!AI258,"")</f>
        <v>105</v>
      </c>
      <c r="AJ258" s="6" t="str">
        <f>IFERROR(parse!AJ258,"")</f>
        <v>ו' וערבי חג מ- 08:30 עד 14:00 ביתר הימים והשעות מותרת רק העלאת והורדת נוסעים רכב החונה בניגוד לחוק יגרר</v>
      </c>
      <c r="AK258" s="6">
        <f>IFERROR(parse!AK258,"")</f>
        <v>1</v>
      </c>
      <c r="AL258" s="6">
        <f>IFERROR(parse!AL258,"")</f>
        <v>18</v>
      </c>
      <c r="AM258" s="6" t="str">
        <f>IFERROR(parse!AM258,"")</f>
        <v>08:30</v>
      </c>
      <c r="AN258" s="6">
        <f>IFERROR(parse!AN258,"")</f>
        <v>27</v>
      </c>
      <c r="AO258" s="6" t="str">
        <f>IFERROR(parse!AO258,"")</f>
        <v>14:00</v>
      </c>
      <c r="AP258" s="6">
        <f>IFERROR(parse!AP258,"")</f>
        <v>103</v>
      </c>
      <c r="AQ258" s="6" t="str">
        <f>IFERROR(parse!AQ258,"")</f>
        <v>00 ביתר הימים והשעות מותרת רק העלאת והורדת נוסעים רכב החונה בניגוד לחוק יגרר</v>
      </c>
      <c r="AR258" s="6" t="str">
        <f>IFERROR(parse!AR258,"")</f>
        <v/>
      </c>
      <c r="AS258" s="6" t="str">
        <f>IFERROR(parse!AS258,"")</f>
        <v/>
      </c>
      <c r="AT258" s="6" t="str">
        <f>IFERROR(parse!AT258,"")</f>
        <v/>
      </c>
      <c r="AU258" s="6" t="str">
        <f>IFERROR(parse!AU258,"")</f>
        <v/>
      </c>
      <c r="AV258" s="12">
        <f>IFERROR(VLOOKUP(K258,'prika 24h list'!A:B,2,FALSE),0)</f>
        <v>0</v>
      </c>
    </row>
    <row r="259" spans="1:48" ht="115.2" x14ac:dyDescent="0.3">
      <c r="A259" s="1" t="s">
        <v>260</v>
      </c>
      <c r="B259" s="1">
        <v>3122183</v>
      </c>
      <c r="C259" s="16" t="s">
        <v>880</v>
      </c>
      <c r="D259" s="6">
        <f t="shared" ref="D259:D322" si="16">FIND("מטר",C259)</f>
        <v>16</v>
      </c>
      <c r="E259" s="6" t="str">
        <f t="shared" ref="E259:E322" si="17">MID(C259,D259-6,5)</f>
        <v>וקף 6</v>
      </c>
      <c r="F259" s="6">
        <f t="shared" ref="F259:F322" si="18">FIND(" ",E259)</f>
        <v>4</v>
      </c>
      <c r="G259" s="6">
        <f t="shared" ref="G259:G322" si="19">LEN(E259)</f>
        <v>5</v>
      </c>
      <c r="H259" s="14">
        <f>IFERROR(parse!H259,"")</f>
        <v>6</v>
      </c>
      <c r="I259" s="6">
        <f>IFERROR(parse!I259,"")</f>
        <v>20</v>
      </c>
      <c r="J259" s="6">
        <f>IFERROR(parse!J259,"")</f>
        <v>176</v>
      </c>
      <c r="K259" s="6" t="str">
        <f>IFERROR(parse!K259,"")</f>
        <v>פריקה וטעינה רציפה מותרת לכלי רכב המוגדרים ברישיונם "משא" "מסחרי" ו"אחוד" בימי א' עד ו' מ 08:00 עד 12:00 ביתר הימים והשעות החניה מותרת לרכב הנושא תג נכה בלבד</v>
      </c>
      <c r="L259" s="6" t="str">
        <f>IFERROR(parse!L259,"")</f>
        <v/>
      </c>
      <c r="M259" s="6" t="str">
        <f>IFERROR(parse!M259,"")</f>
        <v/>
      </c>
      <c r="N259" s="6" t="str">
        <f>IFERROR(parse!N259,"")</f>
        <v/>
      </c>
      <c r="O259" s="6" t="str">
        <f>IFERROR(parse!O259,"")</f>
        <v/>
      </c>
      <c r="P259" s="6" t="str">
        <f>IFERROR(parse!P259,"")</f>
        <v/>
      </c>
      <c r="Q259" s="6">
        <f>IFERROR(parse!Q259,"")</f>
        <v>157</v>
      </c>
      <c r="R259" s="6" t="str">
        <f>IFERROR(parse!R259,"")</f>
        <v/>
      </c>
      <c r="S259" s="6" t="str">
        <f>IFERROR(parse!S259,"")</f>
        <v/>
      </c>
      <c r="T259" s="6" t="str">
        <f>IFERROR(parse!T259,"")</f>
        <v/>
      </c>
      <c r="U259" s="6" t="str">
        <f>IFERROR(parse!U259,"")</f>
        <v/>
      </c>
      <c r="V259" s="6" t="str">
        <f>IFERROR(parse!V259,"")</f>
        <v/>
      </c>
      <c r="W259" s="6">
        <f>IFERROR(parse!W259,"")</f>
        <v>80</v>
      </c>
      <c r="X259" s="6">
        <f>IFERROR(parse!X259,"")</f>
        <v>93</v>
      </c>
      <c r="Y259" s="6" t="str">
        <f>IFERROR(parse!Y259,"")</f>
        <v>08:00</v>
      </c>
      <c r="Z259" s="6">
        <f>IFERROR(parse!Z259,"")</f>
        <v>102</v>
      </c>
      <c r="AA259" s="6" t="str">
        <f>IFERROR(parse!AA259,"")</f>
        <v>12:00</v>
      </c>
      <c r="AB259" s="6">
        <f>IFERROR(parse!AB259,"")</f>
        <v>157</v>
      </c>
      <c r="AC259" s="6" t="str">
        <f>IFERROR(parse!AC259,"")</f>
        <v>00 ביתר הימים והשעות החניה מותרת לרכב הנושא תג נכה בלבד</v>
      </c>
      <c r="AD259" s="6" t="str">
        <f>IFERROR(parse!AD259,"")</f>
        <v/>
      </c>
      <c r="AE259" s="6" t="str">
        <f>IFERROR(parse!AE259,"")</f>
        <v/>
      </c>
      <c r="AF259" s="6" t="str">
        <f>IFERROR(parse!AF259,"")</f>
        <v/>
      </c>
      <c r="AG259" s="6" t="str">
        <f>IFERROR(parse!AG259,"")</f>
        <v/>
      </c>
      <c r="AH259" s="6">
        <f>IFERROR(parse!AH259,"")</f>
        <v>0</v>
      </c>
      <c r="AI259" s="6">
        <f>IFERROR(parse!AI259,"")</f>
        <v>155</v>
      </c>
      <c r="AJ259" s="6" t="str">
        <f>IFERROR(parse!AJ259,"")</f>
        <v>בד</v>
      </c>
      <c r="AK259" s="6" t="str">
        <f>IFERROR(parse!AK259,"")</f>
        <v/>
      </c>
      <c r="AL259" s="6" t="str">
        <f>IFERROR(parse!AL259,"")</f>
        <v/>
      </c>
      <c r="AM259" s="6" t="str">
        <f>IFERROR(parse!AM259,"")</f>
        <v/>
      </c>
      <c r="AN259" s="6" t="str">
        <f>IFERROR(parse!AN259,"")</f>
        <v/>
      </c>
      <c r="AO259" s="6" t="str">
        <f>IFERROR(parse!AO259,"")</f>
        <v/>
      </c>
      <c r="AP259" s="6">
        <f>IFERROR(parse!AP259,"")</f>
        <v>2</v>
      </c>
      <c r="AQ259" s="6" t="str">
        <f>IFERROR(parse!AQ259,"")</f>
        <v/>
      </c>
      <c r="AR259" s="6" t="str">
        <f>IFERROR(parse!AR259,"")</f>
        <v/>
      </c>
      <c r="AS259" s="6" t="str">
        <f>IFERROR(parse!AS259,"")</f>
        <v/>
      </c>
      <c r="AT259" s="6" t="str">
        <f>IFERROR(parse!AT259,"")</f>
        <v/>
      </c>
      <c r="AU259" s="6" t="str">
        <f>IFERROR(parse!AU259,"")</f>
        <v/>
      </c>
      <c r="AV259" s="12">
        <f>IFERROR(VLOOKUP(K259,'prika 24h list'!A:B,2,FALSE),0)</f>
        <v>0</v>
      </c>
    </row>
    <row r="260" spans="1:48" ht="115.2" x14ac:dyDescent="0.3">
      <c r="A260" s="1" t="s">
        <v>261</v>
      </c>
      <c r="B260" s="1">
        <v>3122183</v>
      </c>
      <c r="C260" s="16" t="s">
        <v>880</v>
      </c>
      <c r="D260" s="6">
        <f t="shared" si="16"/>
        <v>16</v>
      </c>
      <c r="E260" s="6" t="str">
        <f t="shared" si="17"/>
        <v>וקף 6</v>
      </c>
      <c r="F260" s="6">
        <f t="shared" si="18"/>
        <v>4</v>
      </c>
      <c r="G260" s="6">
        <f t="shared" si="19"/>
        <v>5</v>
      </c>
      <c r="H260" s="14">
        <f>IFERROR(parse!H260,"")</f>
        <v>6</v>
      </c>
      <c r="I260" s="6">
        <f>IFERROR(parse!I260,"")</f>
        <v>20</v>
      </c>
      <c r="J260" s="6">
        <f>IFERROR(parse!J260,"")</f>
        <v>176</v>
      </c>
      <c r="K260" s="6" t="str">
        <f>IFERROR(parse!K260,"")</f>
        <v>פריקה וטעינה רציפה מותרת לכלי רכב המוגדרים ברישיונם "משא" "מסחרי" ו"אחוד" בימי א' עד ו' מ 08:00 עד 12:00 ביתר הימים והשעות החניה מותרת לרכב הנושא תג נכה בלבד</v>
      </c>
      <c r="L260" s="6" t="str">
        <f>IFERROR(parse!L260,"")</f>
        <v/>
      </c>
      <c r="M260" s="6" t="str">
        <f>IFERROR(parse!M260,"")</f>
        <v/>
      </c>
      <c r="N260" s="6" t="str">
        <f>IFERROR(parse!N260,"")</f>
        <v/>
      </c>
      <c r="O260" s="6" t="str">
        <f>IFERROR(parse!O260,"")</f>
        <v/>
      </c>
      <c r="P260" s="6" t="str">
        <f>IFERROR(parse!P260,"")</f>
        <v/>
      </c>
      <c r="Q260" s="6">
        <f>IFERROR(parse!Q260,"")</f>
        <v>157</v>
      </c>
      <c r="R260" s="6" t="str">
        <f>IFERROR(parse!R260,"")</f>
        <v/>
      </c>
      <c r="S260" s="6" t="str">
        <f>IFERROR(parse!S260,"")</f>
        <v/>
      </c>
      <c r="T260" s="6" t="str">
        <f>IFERROR(parse!T260,"")</f>
        <v/>
      </c>
      <c r="U260" s="6" t="str">
        <f>IFERROR(parse!U260,"")</f>
        <v/>
      </c>
      <c r="V260" s="6" t="str">
        <f>IFERROR(parse!V260,"")</f>
        <v/>
      </c>
      <c r="W260" s="6">
        <f>IFERROR(parse!W260,"")</f>
        <v>80</v>
      </c>
      <c r="X260" s="6">
        <f>IFERROR(parse!X260,"")</f>
        <v>93</v>
      </c>
      <c r="Y260" s="6" t="str">
        <f>IFERROR(parse!Y260,"")</f>
        <v>08:00</v>
      </c>
      <c r="Z260" s="6">
        <f>IFERROR(parse!Z260,"")</f>
        <v>102</v>
      </c>
      <c r="AA260" s="6" t="str">
        <f>IFERROR(parse!AA260,"")</f>
        <v>12:00</v>
      </c>
      <c r="AB260" s="6">
        <f>IFERROR(parse!AB260,"")</f>
        <v>157</v>
      </c>
      <c r="AC260" s="6" t="str">
        <f>IFERROR(parse!AC260,"")</f>
        <v>00 ביתר הימים והשעות החניה מותרת לרכב הנושא תג נכה בלבד</v>
      </c>
      <c r="AD260" s="6" t="str">
        <f>IFERROR(parse!AD260,"")</f>
        <v/>
      </c>
      <c r="AE260" s="6" t="str">
        <f>IFERROR(parse!AE260,"")</f>
        <v/>
      </c>
      <c r="AF260" s="6" t="str">
        <f>IFERROR(parse!AF260,"")</f>
        <v/>
      </c>
      <c r="AG260" s="6" t="str">
        <f>IFERROR(parse!AG260,"")</f>
        <v/>
      </c>
      <c r="AH260" s="6">
        <f>IFERROR(parse!AH260,"")</f>
        <v>0</v>
      </c>
      <c r="AI260" s="6">
        <f>IFERROR(parse!AI260,"")</f>
        <v>155</v>
      </c>
      <c r="AJ260" s="6" t="str">
        <f>IFERROR(parse!AJ260,"")</f>
        <v>בד</v>
      </c>
      <c r="AK260" s="6" t="str">
        <f>IFERROR(parse!AK260,"")</f>
        <v/>
      </c>
      <c r="AL260" s="6" t="str">
        <f>IFERROR(parse!AL260,"")</f>
        <v/>
      </c>
      <c r="AM260" s="6" t="str">
        <f>IFERROR(parse!AM260,"")</f>
        <v/>
      </c>
      <c r="AN260" s="6" t="str">
        <f>IFERROR(parse!AN260,"")</f>
        <v/>
      </c>
      <c r="AO260" s="6" t="str">
        <f>IFERROR(parse!AO260,"")</f>
        <v/>
      </c>
      <c r="AP260" s="6">
        <f>IFERROR(parse!AP260,"")</f>
        <v>2</v>
      </c>
      <c r="AQ260" s="6" t="str">
        <f>IFERROR(parse!AQ260,"")</f>
        <v/>
      </c>
      <c r="AR260" s="6" t="str">
        <f>IFERROR(parse!AR260,"")</f>
        <v/>
      </c>
      <c r="AS260" s="6" t="str">
        <f>IFERROR(parse!AS260,"")</f>
        <v/>
      </c>
      <c r="AT260" s="6" t="str">
        <f>IFERROR(parse!AT260,"")</f>
        <v/>
      </c>
      <c r="AU260" s="6" t="str">
        <f>IFERROR(parse!AU260,"")</f>
        <v/>
      </c>
      <c r="AV260" s="12">
        <f>IFERROR(VLOOKUP(K260,'prika 24h list'!A:B,2,FALSE),0)</f>
        <v>0</v>
      </c>
    </row>
    <row r="261" spans="1:48" ht="187.2" x14ac:dyDescent="0.3">
      <c r="A261" s="1" t="s">
        <v>262</v>
      </c>
      <c r="B261" s="1">
        <v>3122187</v>
      </c>
      <c r="C261" s="16" t="s">
        <v>875</v>
      </c>
      <c r="D261" s="6">
        <f t="shared" si="16"/>
        <v>17</v>
      </c>
      <c r="E261" s="6" t="str">
        <f t="shared" si="17"/>
        <v>קף 12</v>
      </c>
      <c r="F261" s="6">
        <f t="shared" si="18"/>
        <v>3</v>
      </c>
      <c r="G261" s="6">
        <f t="shared" si="19"/>
        <v>5</v>
      </c>
      <c r="H261" s="14">
        <f>IFERROR(parse!H261,"")</f>
        <v>12</v>
      </c>
      <c r="I261" s="6">
        <f>IFERROR(parse!I261,"")</f>
        <v>21</v>
      </c>
      <c r="J261" s="6">
        <f>IFERROR(parse!J261,"")</f>
        <v>212</v>
      </c>
      <c r="K261" s="6" t="str">
        <f>IFERROR(parse!K261,"")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61" s="6">
        <f>IFERROR(parse!L261,"")</f>
        <v>80</v>
      </c>
      <c r="M261" s="6">
        <f>IFERROR(parse!M261,"")</f>
        <v>93</v>
      </c>
      <c r="N261" s="6" t="str">
        <f>IFERROR(parse!N261,"")</f>
        <v>09:00</v>
      </c>
      <c r="O261" s="6">
        <f>IFERROR(parse!O261,"")</f>
        <v>102</v>
      </c>
      <c r="P261" s="6" t="str">
        <f>IFERROR(parse!P261,"")</f>
        <v>15:00</v>
      </c>
      <c r="Q261" s="6">
        <f>IFERROR(parse!Q261,"")</f>
        <v>192</v>
      </c>
      <c r="R261" s="6" t="str">
        <f>IFERROR(parse!R261,"")</f>
        <v>00 ביתר הימים והשעות החניה במקום החניה הראשון הצמוד לתמרור זה מיועד לרכב הנושא תג נכה בלבד</v>
      </c>
      <c r="S261" s="6" t="str">
        <f>IFERROR(parse!S261,"")</f>
        <v/>
      </c>
      <c r="T261" s="6" t="str">
        <f>IFERROR(parse!T261,"")</f>
        <v/>
      </c>
      <c r="U261" s="6" t="str">
        <f>IFERROR(parse!U261,"")</f>
        <v/>
      </c>
      <c r="V261" s="6" t="str">
        <f>IFERROR(parse!V261,"")</f>
        <v/>
      </c>
      <c r="W261" s="6" t="str">
        <f>IFERROR(parse!W261,"")</f>
        <v/>
      </c>
      <c r="X261" s="6" t="str">
        <f>IFERROR(parse!X261,"")</f>
        <v/>
      </c>
      <c r="Y261" s="6" t="str">
        <f>IFERROR(parse!Y261,"")</f>
        <v/>
      </c>
      <c r="Z261" s="6" t="str">
        <f>IFERROR(parse!Z261,"")</f>
        <v/>
      </c>
      <c r="AA261" s="6" t="str">
        <f>IFERROR(parse!AA261,"")</f>
        <v/>
      </c>
      <c r="AB261" s="6">
        <f>IFERROR(parse!AB261,"")</f>
        <v>192</v>
      </c>
      <c r="AC261" s="6" t="str">
        <f>IFERROR(parse!AC261,"")</f>
        <v/>
      </c>
      <c r="AD261" s="6" t="str">
        <f>IFERROR(parse!AD261,"")</f>
        <v/>
      </c>
      <c r="AE261" s="6" t="str">
        <f>IFERROR(parse!AE261,"")</f>
        <v/>
      </c>
      <c r="AF261" s="6" t="str">
        <f>IFERROR(parse!AF261,"")</f>
        <v/>
      </c>
      <c r="AG261" s="6" t="str">
        <f>IFERROR(parse!AG261,"")</f>
        <v/>
      </c>
      <c r="AH261" s="6">
        <f>IFERROR(parse!AH261,"")</f>
        <v>0</v>
      </c>
      <c r="AI261" s="6">
        <f>IFERROR(parse!AI261,"")</f>
        <v>190</v>
      </c>
      <c r="AJ261" s="6" t="str">
        <f>IFERROR(parse!AJ261,"")</f>
        <v>בד</v>
      </c>
      <c r="AK261" s="6" t="str">
        <f>IFERROR(parse!AK261,"")</f>
        <v/>
      </c>
      <c r="AL261" s="6" t="str">
        <f>IFERROR(parse!AL261,"")</f>
        <v/>
      </c>
      <c r="AM261" s="6" t="str">
        <f>IFERROR(parse!AM261,"")</f>
        <v/>
      </c>
      <c r="AN261" s="6" t="str">
        <f>IFERROR(parse!AN261,"")</f>
        <v/>
      </c>
      <c r="AO261" s="6" t="str">
        <f>IFERROR(parse!AO261,"")</f>
        <v/>
      </c>
      <c r="AP261" s="6">
        <f>IFERROR(parse!AP261,"")</f>
        <v>2</v>
      </c>
      <c r="AQ261" s="6" t="str">
        <f>IFERROR(parse!AQ261,"")</f>
        <v/>
      </c>
      <c r="AR261" s="6" t="str">
        <f>IFERROR(parse!AR261,"")</f>
        <v/>
      </c>
      <c r="AS261" s="6" t="str">
        <f>IFERROR(parse!AS261,"")</f>
        <v/>
      </c>
      <c r="AT261" s="6" t="str">
        <f>IFERROR(parse!AT261,"")</f>
        <v/>
      </c>
      <c r="AU261" s="6" t="str">
        <f>IFERROR(parse!AU261,"")</f>
        <v/>
      </c>
      <c r="AV261" s="12">
        <f>IFERROR(VLOOKUP(K261,'prika 24h list'!A:B,2,FALSE),0)</f>
        <v>0</v>
      </c>
    </row>
    <row r="262" spans="1:48" ht="187.2" x14ac:dyDescent="0.3">
      <c r="A262" s="1" t="s">
        <v>263</v>
      </c>
      <c r="B262" s="1">
        <v>3122193</v>
      </c>
      <c r="C262" s="16" t="s">
        <v>876</v>
      </c>
      <c r="D262" s="6">
        <f t="shared" si="16"/>
        <v>17</v>
      </c>
      <c r="E262" s="6" t="str">
        <f t="shared" si="17"/>
        <v>קף 12</v>
      </c>
      <c r="F262" s="6">
        <f t="shared" si="18"/>
        <v>3</v>
      </c>
      <c r="G262" s="6">
        <f t="shared" si="19"/>
        <v>5</v>
      </c>
      <c r="H262" s="14">
        <f>IFERROR(parse!H262,"")</f>
        <v>12</v>
      </c>
      <c r="I262" s="6">
        <f>IFERROR(parse!I262,"")</f>
        <v>21</v>
      </c>
      <c r="J262" s="6">
        <f>IFERROR(parse!J262,"")</f>
        <v>212</v>
      </c>
      <c r="K262" s="6" t="str">
        <f>IFERROR(parse!K262,"")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62" s="6">
        <f>IFERROR(parse!L262,"")</f>
        <v>80</v>
      </c>
      <c r="M262" s="6">
        <f>IFERROR(parse!M262,"")</f>
        <v>93</v>
      </c>
      <c r="N262" s="6" t="str">
        <f>IFERROR(parse!N262,"")</f>
        <v>09:00</v>
      </c>
      <c r="O262" s="6">
        <f>IFERROR(parse!O262,"")</f>
        <v>102</v>
      </c>
      <c r="P262" s="6" t="str">
        <f>IFERROR(parse!P262,"")</f>
        <v>17:00</v>
      </c>
      <c r="Q262" s="6">
        <f>IFERROR(parse!Q262,"")</f>
        <v>192</v>
      </c>
      <c r="R262" s="6" t="str">
        <f>IFERROR(parse!R262,"")</f>
        <v>00 ביתר הימים והשעות החניה במקום החניה הראשון הצמוד לתמרור זה מיועד לרכב הנושא תג נכה בלבד</v>
      </c>
      <c r="S262" s="6" t="str">
        <f>IFERROR(parse!S262,"")</f>
        <v/>
      </c>
      <c r="T262" s="6" t="str">
        <f>IFERROR(parse!T262,"")</f>
        <v/>
      </c>
      <c r="U262" s="6" t="str">
        <f>IFERROR(parse!U262,"")</f>
        <v/>
      </c>
      <c r="V262" s="6" t="str">
        <f>IFERROR(parse!V262,"")</f>
        <v/>
      </c>
      <c r="W262" s="6" t="str">
        <f>IFERROR(parse!W262,"")</f>
        <v/>
      </c>
      <c r="X262" s="6" t="str">
        <f>IFERROR(parse!X262,"")</f>
        <v/>
      </c>
      <c r="Y262" s="6" t="str">
        <f>IFERROR(parse!Y262,"")</f>
        <v/>
      </c>
      <c r="Z262" s="6" t="str">
        <f>IFERROR(parse!Z262,"")</f>
        <v/>
      </c>
      <c r="AA262" s="6" t="str">
        <f>IFERROR(parse!AA262,"")</f>
        <v/>
      </c>
      <c r="AB262" s="6">
        <f>IFERROR(parse!AB262,"")</f>
        <v>192</v>
      </c>
      <c r="AC262" s="6" t="str">
        <f>IFERROR(parse!AC262,"")</f>
        <v/>
      </c>
      <c r="AD262" s="6" t="str">
        <f>IFERROR(parse!AD262,"")</f>
        <v/>
      </c>
      <c r="AE262" s="6" t="str">
        <f>IFERROR(parse!AE262,"")</f>
        <v/>
      </c>
      <c r="AF262" s="6" t="str">
        <f>IFERROR(parse!AF262,"")</f>
        <v/>
      </c>
      <c r="AG262" s="6" t="str">
        <f>IFERROR(parse!AG262,"")</f>
        <v/>
      </c>
      <c r="AH262" s="6">
        <f>IFERROR(parse!AH262,"")</f>
        <v>0</v>
      </c>
      <c r="AI262" s="6">
        <f>IFERROR(parse!AI262,"")</f>
        <v>190</v>
      </c>
      <c r="AJ262" s="6" t="str">
        <f>IFERROR(parse!AJ262,"")</f>
        <v>בד</v>
      </c>
      <c r="AK262" s="6" t="str">
        <f>IFERROR(parse!AK262,"")</f>
        <v/>
      </c>
      <c r="AL262" s="6" t="str">
        <f>IFERROR(parse!AL262,"")</f>
        <v/>
      </c>
      <c r="AM262" s="6" t="str">
        <f>IFERROR(parse!AM262,"")</f>
        <v/>
      </c>
      <c r="AN262" s="6" t="str">
        <f>IFERROR(parse!AN262,"")</f>
        <v/>
      </c>
      <c r="AO262" s="6" t="str">
        <f>IFERROR(parse!AO262,"")</f>
        <v/>
      </c>
      <c r="AP262" s="6">
        <f>IFERROR(parse!AP262,"")</f>
        <v>2</v>
      </c>
      <c r="AQ262" s="6" t="str">
        <f>IFERROR(parse!AQ262,"")</f>
        <v/>
      </c>
      <c r="AR262" s="6" t="str">
        <f>IFERROR(parse!AR262,"")</f>
        <v/>
      </c>
      <c r="AS262" s="6" t="str">
        <f>IFERROR(parse!AS262,"")</f>
        <v/>
      </c>
      <c r="AT262" s="6" t="str">
        <f>IFERROR(parse!AT262,"")</f>
        <v/>
      </c>
      <c r="AU262" s="6" t="str">
        <f>IFERROR(parse!AU262,"")</f>
        <v/>
      </c>
      <c r="AV262" s="12">
        <f>IFERROR(VLOOKUP(K262,'prika 24h list'!A:B,2,FALSE),0)</f>
        <v>0</v>
      </c>
    </row>
    <row r="263" spans="1:48" ht="187.2" x14ac:dyDescent="0.3">
      <c r="A263" s="1" t="s">
        <v>264</v>
      </c>
      <c r="B263" s="1">
        <v>3122233</v>
      </c>
      <c r="C263" s="16" t="s">
        <v>881</v>
      </c>
      <c r="D263" s="6">
        <f t="shared" si="16"/>
        <v>17</v>
      </c>
      <c r="E263" s="6" t="str">
        <f t="shared" si="17"/>
        <v>קף 11</v>
      </c>
      <c r="F263" s="6">
        <f t="shared" si="18"/>
        <v>3</v>
      </c>
      <c r="G263" s="6">
        <f t="shared" si="19"/>
        <v>5</v>
      </c>
      <c r="H263" s="14">
        <f>IFERROR(parse!H263,"")</f>
        <v>11</v>
      </c>
      <c r="I263" s="6">
        <f>IFERROR(parse!I263,"")</f>
        <v>21</v>
      </c>
      <c r="J263" s="6">
        <f>IFERROR(parse!J263,"")</f>
        <v>212</v>
      </c>
      <c r="K263" s="6" t="str">
        <f>IFERROR(parse!K263,"")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63" s="6">
        <f>IFERROR(parse!L263,"")</f>
        <v>80</v>
      </c>
      <c r="M263" s="6">
        <f>IFERROR(parse!M263,"")</f>
        <v>93</v>
      </c>
      <c r="N263" s="6" t="str">
        <f>IFERROR(parse!N263,"")</f>
        <v>07:00</v>
      </c>
      <c r="O263" s="6">
        <f>IFERROR(parse!O263,"")</f>
        <v>102</v>
      </c>
      <c r="P263" s="6" t="str">
        <f>IFERROR(parse!P263,"")</f>
        <v>17:00</v>
      </c>
      <c r="Q263" s="6">
        <f>IFERROR(parse!Q263,"")</f>
        <v>192</v>
      </c>
      <c r="R263" s="6" t="str">
        <f>IFERROR(parse!R263,"")</f>
        <v>00 ביתר הימים והשעות החניה במקום החניה הראשון הצמוד לתמרור זה מיועד לרכב הנושא תג נכה בלבד</v>
      </c>
      <c r="S263" s="6" t="str">
        <f>IFERROR(parse!S263,"")</f>
        <v/>
      </c>
      <c r="T263" s="6" t="str">
        <f>IFERROR(parse!T263,"")</f>
        <v/>
      </c>
      <c r="U263" s="6" t="str">
        <f>IFERROR(parse!U263,"")</f>
        <v/>
      </c>
      <c r="V263" s="6" t="str">
        <f>IFERROR(parse!V263,"")</f>
        <v/>
      </c>
      <c r="W263" s="6" t="str">
        <f>IFERROR(parse!W263,"")</f>
        <v/>
      </c>
      <c r="X263" s="6" t="str">
        <f>IFERROR(parse!X263,"")</f>
        <v/>
      </c>
      <c r="Y263" s="6" t="str">
        <f>IFERROR(parse!Y263,"")</f>
        <v/>
      </c>
      <c r="Z263" s="6" t="str">
        <f>IFERROR(parse!Z263,"")</f>
        <v/>
      </c>
      <c r="AA263" s="6" t="str">
        <f>IFERROR(parse!AA263,"")</f>
        <v/>
      </c>
      <c r="AB263" s="6">
        <f>IFERROR(parse!AB263,"")</f>
        <v>192</v>
      </c>
      <c r="AC263" s="6" t="str">
        <f>IFERROR(parse!AC263,"")</f>
        <v/>
      </c>
      <c r="AD263" s="6" t="str">
        <f>IFERROR(parse!AD263,"")</f>
        <v/>
      </c>
      <c r="AE263" s="6" t="str">
        <f>IFERROR(parse!AE263,"")</f>
        <v/>
      </c>
      <c r="AF263" s="6" t="str">
        <f>IFERROR(parse!AF263,"")</f>
        <v/>
      </c>
      <c r="AG263" s="6" t="str">
        <f>IFERROR(parse!AG263,"")</f>
        <v/>
      </c>
      <c r="AH263" s="6">
        <f>IFERROR(parse!AH263,"")</f>
        <v>0</v>
      </c>
      <c r="AI263" s="6">
        <f>IFERROR(parse!AI263,"")</f>
        <v>190</v>
      </c>
      <c r="AJ263" s="6" t="str">
        <f>IFERROR(parse!AJ263,"")</f>
        <v>בד</v>
      </c>
      <c r="AK263" s="6" t="str">
        <f>IFERROR(parse!AK263,"")</f>
        <v/>
      </c>
      <c r="AL263" s="6" t="str">
        <f>IFERROR(parse!AL263,"")</f>
        <v/>
      </c>
      <c r="AM263" s="6" t="str">
        <f>IFERROR(parse!AM263,"")</f>
        <v/>
      </c>
      <c r="AN263" s="6" t="str">
        <f>IFERROR(parse!AN263,"")</f>
        <v/>
      </c>
      <c r="AO263" s="6" t="str">
        <f>IFERROR(parse!AO263,"")</f>
        <v/>
      </c>
      <c r="AP263" s="6">
        <f>IFERROR(parse!AP263,"")</f>
        <v>2</v>
      </c>
      <c r="AQ263" s="6" t="str">
        <f>IFERROR(parse!AQ263,"")</f>
        <v/>
      </c>
      <c r="AR263" s="6" t="str">
        <f>IFERROR(parse!AR263,"")</f>
        <v/>
      </c>
      <c r="AS263" s="6" t="str">
        <f>IFERROR(parse!AS263,"")</f>
        <v/>
      </c>
      <c r="AT263" s="6" t="str">
        <f>IFERROR(parse!AT263,"")</f>
        <v/>
      </c>
      <c r="AU263" s="6" t="str">
        <f>IFERROR(parse!AU263,"")</f>
        <v/>
      </c>
      <c r="AV263" s="12">
        <f>IFERROR(VLOOKUP(K263,'prika 24h list'!A:B,2,FALSE),0)</f>
        <v>0</v>
      </c>
    </row>
    <row r="264" spans="1:48" ht="259.2" x14ac:dyDescent="0.3">
      <c r="A264" s="1" t="s">
        <v>265</v>
      </c>
      <c r="B264" s="1">
        <v>3122235</v>
      </c>
      <c r="C264" s="16" t="s">
        <v>882</v>
      </c>
      <c r="D264" s="6">
        <f t="shared" si="16"/>
        <v>17</v>
      </c>
      <c r="E264" s="6" t="str">
        <f t="shared" si="17"/>
        <v>קף 20</v>
      </c>
      <c r="F264" s="6">
        <f t="shared" si="18"/>
        <v>3</v>
      </c>
      <c r="G264" s="6">
        <f t="shared" si="19"/>
        <v>5</v>
      </c>
      <c r="H264" s="14">
        <f>IFERROR(parse!H264,"")</f>
        <v>20</v>
      </c>
      <c r="I264" s="6">
        <f>IFERROR(parse!I264,"")</f>
        <v>21</v>
      </c>
      <c r="J264" s="6">
        <f>IFERROR(parse!J264,"")</f>
        <v>258</v>
      </c>
      <c r="K264" s="6" t="str">
        <f>IFERROR(parse!K264,"")</f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מקומות החניה הראשונים הצמודים לתמרור זה מיועד לרכב הנושא נ תג נכה בלבד</v>
      </c>
      <c r="L264" s="6">
        <f>IFERROR(parse!L264,"")</f>
        <v>80</v>
      </c>
      <c r="M264" s="6">
        <f>IFERROR(parse!M264,"")</f>
        <v>93</v>
      </c>
      <c r="N264" s="6" t="str">
        <f>IFERROR(parse!N264,"")</f>
        <v>07:00</v>
      </c>
      <c r="O264" s="6">
        <f>IFERROR(parse!O264,"")</f>
        <v>102</v>
      </c>
      <c r="P264" s="6" t="str">
        <f>IFERROR(parse!P264,"")</f>
        <v>15:00</v>
      </c>
      <c r="Q264" s="6">
        <f>IFERROR(parse!Q264,"")</f>
        <v>112</v>
      </c>
      <c r="R264" s="6" t="str">
        <f>IFERROR(parse!R264,"")</f>
        <v>00 בימי ו'</v>
      </c>
      <c r="S264" s="6" t="str">
        <f>IFERROR(parse!S264,"")</f>
        <v/>
      </c>
      <c r="T264" s="6" t="str">
        <f>IFERROR(parse!T264,"")</f>
        <v/>
      </c>
      <c r="U264" s="6" t="str">
        <f>IFERROR(parse!U264,"")</f>
        <v/>
      </c>
      <c r="V264" s="6" t="str">
        <f>IFERROR(parse!V264,"")</f>
        <v/>
      </c>
      <c r="W264" s="6" t="str">
        <f>IFERROR(parse!W264,"")</f>
        <v/>
      </c>
      <c r="X264" s="6" t="str">
        <f>IFERROR(parse!X264,"")</f>
        <v/>
      </c>
      <c r="Y264" s="6" t="str">
        <f>IFERROR(parse!Y264,"")</f>
        <v/>
      </c>
      <c r="Z264" s="6" t="str">
        <f>IFERROR(parse!Z264,"")</f>
        <v/>
      </c>
      <c r="AA264" s="6" t="str">
        <f>IFERROR(parse!AA264,"")</f>
        <v/>
      </c>
      <c r="AB264" s="6">
        <f>IFERROR(parse!AB264,"")</f>
        <v>238</v>
      </c>
      <c r="AC264" s="6" t="str">
        <f>IFERROR(parse!AC264,"")</f>
        <v/>
      </c>
      <c r="AD264" s="6" t="str">
        <f>IFERROR(parse!AD264,"")</f>
        <v/>
      </c>
      <c r="AE264" s="6" t="str">
        <f>IFERROR(parse!AE264,"")</f>
        <v/>
      </c>
      <c r="AF264" s="6" t="str">
        <f>IFERROR(parse!AF264,"")</f>
        <v/>
      </c>
      <c r="AG264" s="6" t="str">
        <f>IFERROR(parse!AG264,"")</f>
        <v/>
      </c>
      <c r="AH264" s="6">
        <f>IFERROR(parse!AH264,"")</f>
        <v>0</v>
      </c>
      <c r="AI264" s="6">
        <f>IFERROR(parse!AI264,"")</f>
        <v>110</v>
      </c>
      <c r="AJ264" s="6" t="str">
        <f>IFERROR(parse!AJ264,"")</f>
        <v>ו' וערבי חג מ 07:00 עד 13:00 ביתר הימים והשעות החניה בשני מקומות החניה הראשונים הצמודים לתמרור זה מיועד לרכב הנושא נ תג נכה בלבד</v>
      </c>
      <c r="AK264" s="6">
        <f>IFERROR(parse!AK264,"")</f>
        <v>1</v>
      </c>
      <c r="AL264" s="6">
        <f>IFERROR(parse!AL264,"")</f>
        <v>17</v>
      </c>
      <c r="AM264" s="6" t="str">
        <f>IFERROR(parse!AM264,"")</f>
        <v>07:00</v>
      </c>
      <c r="AN264" s="6">
        <f>IFERROR(parse!AN264,"")</f>
        <v>26</v>
      </c>
      <c r="AO264" s="6" t="str">
        <f>IFERROR(parse!AO264,"")</f>
        <v>13:00</v>
      </c>
      <c r="AP264" s="6">
        <f>IFERROR(parse!AP264,"")</f>
        <v>128</v>
      </c>
      <c r="AQ264" s="6" t="str">
        <f>IFERROR(parse!AQ264,"")</f>
        <v>00 ביתר הימים והשעות החניה בשני מקומות החניה הראשונים הצמודים לתמרור זה מיועד לרכב הנושא נ תג נכה בלבד</v>
      </c>
      <c r="AR264" s="6" t="str">
        <f>IFERROR(parse!AR264,"")</f>
        <v/>
      </c>
      <c r="AS264" s="6" t="str">
        <f>IFERROR(parse!AS264,"")</f>
        <v/>
      </c>
      <c r="AT264" s="6" t="str">
        <f>IFERROR(parse!AT264,"")</f>
        <v/>
      </c>
      <c r="AU264" s="6" t="str">
        <f>IFERROR(parse!AU264,"")</f>
        <v/>
      </c>
      <c r="AV264" s="12">
        <f>IFERROR(VLOOKUP(K264,'prika 24h list'!A:B,2,FALSE),0)</f>
        <v>0</v>
      </c>
    </row>
    <row r="265" spans="1:48" ht="230.4" x14ac:dyDescent="0.3">
      <c r="A265" s="1" t="s">
        <v>266</v>
      </c>
      <c r="B265" s="1">
        <v>3122237</v>
      </c>
      <c r="C265" s="16" t="s">
        <v>883</v>
      </c>
      <c r="D265" s="6">
        <f t="shared" si="16"/>
        <v>17</v>
      </c>
      <c r="E265" s="6" t="str">
        <f t="shared" si="17"/>
        <v>קף 11</v>
      </c>
      <c r="F265" s="6">
        <f t="shared" si="18"/>
        <v>3</v>
      </c>
      <c r="G265" s="6">
        <f t="shared" si="19"/>
        <v>5</v>
      </c>
      <c r="H265" s="14">
        <f>IFERROR(parse!H265,"")</f>
        <v>11</v>
      </c>
      <c r="I265" s="6">
        <f>IFERROR(parse!I265,"")</f>
        <v>21</v>
      </c>
      <c r="J265" s="6">
        <f>IFERROR(parse!J265,"")</f>
        <v>243</v>
      </c>
      <c r="K265" s="6" t="str">
        <f>IFERROR(parse!K265,"")</f>
        <v>פריקה וטעינה רציפה מותרת לכלי רכב המוגדרים ברישיונם "משא" "מסחרי" ו"אחוד" בימי א' עד ה' מ 08:00 עד 17:00 בימי ו' וערבי חג מ 08:00 13:00 ביתר הימים והשעות החניה במקום החניה הראשון הצמוד לתמרור זה מיועד לרכב הנושא תג נכה בלבד</v>
      </c>
      <c r="L265" s="6">
        <f>IFERROR(parse!L265,"")</f>
        <v>80</v>
      </c>
      <c r="M265" s="6">
        <f>IFERROR(parse!M265,"")</f>
        <v>93</v>
      </c>
      <c r="N265" s="6" t="str">
        <f>IFERROR(parse!N265,"")</f>
        <v>08:00</v>
      </c>
      <c r="O265" s="6">
        <f>IFERROR(parse!O265,"")</f>
        <v>102</v>
      </c>
      <c r="P265" s="6" t="str">
        <f>IFERROR(parse!P265,"")</f>
        <v>17:00</v>
      </c>
      <c r="Q265" s="6">
        <f>IFERROR(parse!Q265,"")</f>
        <v>112</v>
      </c>
      <c r="R265" s="6" t="str">
        <f>IFERROR(parse!R265,"")</f>
        <v>00 בימי ו'</v>
      </c>
      <c r="S265" s="6" t="str">
        <f>IFERROR(parse!S265,"")</f>
        <v/>
      </c>
      <c r="T265" s="6" t="str">
        <f>IFERROR(parse!T265,"")</f>
        <v/>
      </c>
      <c r="U265" s="6" t="str">
        <f>IFERROR(parse!U265,"")</f>
        <v/>
      </c>
      <c r="V265" s="6" t="str">
        <f>IFERROR(parse!V265,"")</f>
        <v/>
      </c>
      <c r="W265" s="6" t="str">
        <f>IFERROR(parse!W265,"")</f>
        <v/>
      </c>
      <c r="X265" s="6" t="str">
        <f>IFERROR(parse!X265,"")</f>
        <v/>
      </c>
      <c r="Y265" s="6" t="str">
        <f>IFERROR(parse!Y265,"")</f>
        <v/>
      </c>
      <c r="Z265" s="6" t="str">
        <f>IFERROR(parse!Z265,"")</f>
        <v/>
      </c>
      <c r="AA265" s="6" t="str">
        <f>IFERROR(parse!AA265,"")</f>
        <v/>
      </c>
      <c r="AB265" s="6">
        <f>IFERROR(parse!AB265,"")</f>
        <v>223</v>
      </c>
      <c r="AC265" s="6" t="str">
        <f>IFERROR(parse!AC265,"")</f>
        <v/>
      </c>
      <c r="AD265" s="6" t="str">
        <f>IFERROR(parse!AD265,"")</f>
        <v/>
      </c>
      <c r="AE265" s="6" t="str">
        <f>IFERROR(parse!AE265,"")</f>
        <v/>
      </c>
      <c r="AF265" s="6" t="str">
        <f>IFERROR(parse!AF265,"")</f>
        <v/>
      </c>
      <c r="AG265" s="6" t="str">
        <f>IFERROR(parse!AG265,"")</f>
        <v/>
      </c>
      <c r="AH265" s="6">
        <f>IFERROR(parse!AH265,"")</f>
        <v>0</v>
      </c>
      <c r="AI265" s="6">
        <f>IFERROR(parse!AI265,"")</f>
        <v>110</v>
      </c>
      <c r="AJ265" s="6" t="str">
        <f>IFERROR(parse!AJ265,"")</f>
        <v>ו' וערבי חג מ 08:00 13:00 ביתר הימים והשעות החניה במקום החניה הראשון הצמוד לתמרור זה מיועד לרכב הנושא תג נכה בלבד</v>
      </c>
      <c r="AK265" s="6">
        <f>IFERROR(parse!AK265,"")</f>
        <v>1</v>
      </c>
      <c r="AL265" s="6">
        <f>IFERROR(parse!AL265,"")</f>
        <v>17</v>
      </c>
      <c r="AM265" s="6" t="str">
        <f>IFERROR(parse!AM265,"")</f>
        <v>08:00</v>
      </c>
      <c r="AN265" s="6">
        <f>IFERROR(parse!AN265,"")</f>
        <v>23</v>
      </c>
      <c r="AO265" s="6" t="str">
        <f>IFERROR(parse!AO265,"")</f>
        <v>13:00</v>
      </c>
      <c r="AP265" s="6">
        <f>IFERROR(parse!AP265,"")</f>
        <v>113</v>
      </c>
      <c r="AQ265" s="6" t="str">
        <f>IFERROR(parse!AQ265,"")</f>
        <v>00 ביתר הימים והשעות החניה במקום החניה הראשון הצמוד לתמרור זה מיועד לרכב הנושא תג נכה בלבד</v>
      </c>
      <c r="AR265" s="6" t="str">
        <f>IFERROR(parse!AR265,"")</f>
        <v/>
      </c>
      <c r="AS265" s="6" t="str">
        <f>IFERROR(parse!AS265,"")</f>
        <v/>
      </c>
      <c r="AT265" s="6" t="str">
        <f>IFERROR(parse!AT265,"")</f>
        <v/>
      </c>
      <c r="AU265" s="6" t="str">
        <f>IFERROR(parse!AU265,"")</f>
        <v/>
      </c>
      <c r="AV265" s="12">
        <f>IFERROR(VLOOKUP(K265,'prika 24h list'!A:B,2,FALSE),0)</f>
        <v>0</v>
      </c>
    </row>
    <row r="266" spans="1:48" ht="187.2" x14ac:dyDescent="0.3">
      <c r="A266" s="1" t="s">
        <v>267</v>
      </c>
      <c r="B266" s="1">
        <v>3122243</v>
      </c>
      <c r="C266" s="16" t="s">
        <v>884</v>
      </c>
      <c r="D266" s="6">
        <f t="shared" si="16"/>
        <v>17</v>
      </c>
      <c r="E266" s="6" t="str">
        <f t="shared" si="17"/>
        <v>קף 12</v>
      </c>
      <c r="F266" s="6">
        <f t="shared" si="18"/>
        <v>3</v>
      </c>
      <c r="G266" s="6">
        <f t="shared" si="19"/>
        <v>5</v>
      </c>
      <c r="H266" s="14">
        <f>IFERROR(parse!H266,"")</f>
        <v>12</v>
      </c>
      <c r="I266" s="6">
        <f>IFERROR(parse!I266,"")</f>
        <v>21</v>
      </c>
      <c r="J266" s="6">
        <f>IFERROR(parse!J266,"")</f>
        <v>212</v>
      </c>
      <c r="K266" s="6" t="str">
        <f>IFERROR(parse!K266,"")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66" s="6">
        <f>IFERROR(parse!L266,"")</f>
        <v>80</v>
      </c>
      <c r="M266" s="6">
        <f>IFERROR(parse!M266,"")</f>
        <v>93</v>
      </c>
      <c r="N266" s="6" t="str">
        <f>IFERROR(parse!N266,"")</f>
        <v>07:00</v>
      </c>
      <c r="O266" s="6">
        <f>IFERROR(parse!O266,"")</f>
        <v>102</v>
      </c>
      <c r="P266" s="6" t="str">
        <f>IFERROR(parse!P266,"")</f>
        <v>17:00</v>
      </c>
      <c r="Q266" s="6">
        <f>IFERROR(parse!Q266,"")</f>
        <v>192</v>
      </c>
      <c r="R266" s="6" t="str">
        <f>IFERROR(parse!R266,"")</f>
        <v>00 ביתר הימים והשעות החניה במקום החניה הראשון הצמוד לתמרור זה מיועד לרכב הנושא תג נכה בלבד</v>
      </c>
      <c r="S266" s="6" t="str">
        <f>IFERROR(parse!S266,"")</f>
        <v/>
      </c>
      <c r="T266" s="6" t="str">
        <f>IFERROR(parse!T266,"")</f>
        <v/>
      </c>
      <c r="U266" s="6" t="str">
        <f>IFERROR(parse!U266,"")</f>
        <v/>
      </c>
      <c r="V266" s="6" t="str">
        <f>IFERROR(parse!V266,"")</f>
        <v/>
      </c>
      <c r="W266" s="6" t="str">
        <f>IFERROR(parse!W266,"")</f>
        <v/>
      </c>
      <c r="X266" s="6" t="str">
        <f>IFERROR(parse!X266,"")</f>
        <v/>
      </c>
      <c r="Y266" s="6" t="str">
        <f>IFERROR(parse!Y266,"")</f>
        <v/>
      </c>
      <c r="Z266" s="6" t="str">
        <f>IFERROR(parse!Z266,"")</f>
        <v/>
      </c>
      <c r="AA266" s="6" t="str">
        <f>IFERROR(parse!AA266,"")</f>
        <v/>
      </c>
      <c r="AB266" s="6">
        <f>IFERROR(parse!AB266,"")</f>
        <v>192</v>
      </c>
      <c r="AC266" s="6" t="str">
        <f>IFERROR(parse!AC266,"")</f>
        <v/>
      </c>
      <c r="AD266" s="6" t="str">
        <f>IFERROR(parse!AD266,"")</f>
        <v/>
      </c>
      <c r="AE266" s="6" t="str">
        <f>IFERROR(parse!AE266,"")</f>
        <v/>
      </c>
      <c r="AF266" s="6" t="str">
        <f>IFERROR(parse!AF266,"")</f>
        <v/>
      </c>
      <c r="AG266" s="6" t="str">
        <f>IFERROR(parse!AG266,"")</f>
        <v/>
      </c>
      <c r="AH266" s="6">
        <f>IFERROR(parse!AH266,"")</f>
        <v>0</v>
      </c>
      <c r="AI266" s="6">
        <f>IFERROR(parse!AI266,"")</f>
        <v>190</v>
      </c>
      <c r="AJ266" s="6" t="str">
        <f>IFERROR(parse!AJ266,"")</f>
        <v>בד</v>
      </c>
      <c r="AK266" s="6" t="str">
        <f>IFERROR(parse!AK266,"")</f>
        <v/>
      </c>
      <c r="AL266" s="6" t="str">
        <f>IFERROR(parse!AL266,"")</f>
        <v/>
      </c>
      <c r="AM266" s="6" t="str">
        <f>IFERROR(parse!AM266,"")</f>
        <v/>
      </c>
      <c r="AN266" s="6" t="str">
        <f>IFERROR(parse!AN266,"")</f>
        <v/>
      </c>
      <c r="AO266" s="6" t="str">
        <f>IFERROR(parse!AO266,"")</f>
        <v/>
      </c>
      <c r="AP266" s="6">
        <f>IFERROR(parse!AP266,"")</f>
        <v>2</v>
      </c>
      <c r="AQ266" s="6" t="str">
        <f>IFERROR(parse!AQ266,"")</f>
        <v/>
      </c>
      <c r="AR266" s="6" t="str">
        <f>IFERROR(parse!AR266,"")</f>
        <v/>
      </c>
      <c r="AS266" s="6" t="str">
        <f>IFERROR(parse!AS266,"")</f>
        <v/>
      </c>
      <c r="AT266" s="6" t="str">
        <f>IFERROR(parse!AT266,"")</f>
        <v/>
      </c>
      <c r="AU266" s="6" t="str">
        <f>IFERROR(parse!AU266,"")</f>
        <v/>
      </c>
      <c r="AV266" s="12">
        <f>IFERROR(VLOOKUP(K266,'prika 24h list'!A:B,2,FALSE),0)</f>
        <v>0</v>
      </c>
    </row>
    <row r="267" spans="1:48" ht="187.2" x14ac:dyDescent="0.3">
      <c r="A267" s="1" t="s">
        <v>268</v>
      </c>
      <c r="B267" s="1">
        <v>3122254</v>
      </c>
      <c r="C267" s="16" t="s">
        <v>885</v>
      </c>
      <c r="D267" s="6">
        <f t="shared" si="16"/>
        <v>17</v>
      </c>
      <c r="E267" s="6" t="str">
        <f t="shared" si="17"/>
        <v>קף 12</v>
      </c>
      <c r="F267" s="6">
        <f t="shared" si="18"/>
        <v>3</v>
      </c>
      <c r="G267" s="6">
        <f t="shared" si="19"/>
        <v>5</v>
      </c>
      <c r="H267" s="14">
        <f>IFERROR(parse!H267,"")</f>
        <v>12</v>
      </c>
      <c r="I267" s="6">
        <f>IFERROR(parse!I267,"")</f>
        <v>21</v>
      </c>
      <c r="J267" s="6">
        <f>IFERROR(parse!J267,"")</f>
        <v>212</v>
      </c>
      <c r="K267" s="6" t="str">
        <f>IFERROR(parse!K267,"")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267" s="6" t="str">
        <f>IFERROR(parse!L267,"")</f>
        <v/>
      </c>
      <c r="M267" s="6" t="str">
        <f>IFERROR(parse!M267,"")</f>
        <v/>
      </c>
      <c r="N267" s="6" t="str">
        <f>IFERROR(parse!N267,"")</f>
        <v/>
      </c>
      <c r="O267" s="6" t="str">
        <f>IFERROR(parse!O267,"")</f>
        <v/>
      </c>
      <c r="P267" s="6" t="str">
        <f>IFERROR(parse!P267,"")</f>
        <v/>
      </c>
      <c r="Q267" s="6">
        <f>IFERROR(parse!Q267,"")</f>
        <v>192</v>
      </c>
      <c r="R267" s="6" t="str">
        <f>IFERROR(parse!R267,"")</f>
        <v/>
      </c>
      <c r="S267" s="6" t="str">
        <f>IFERROR(parse!S267,"")</f>
        <v/>
      </c>
      <c r="T267" s="6" t="str">
        <f>IFERROR(parse!T267,"")</f>
        <v/>
      </c>
      <c r="U267" s="6" t="str">
        <f>IFERROR(parse!U267,"")</f>
        <v/>
      </c>
      <c r="V267" s="6" t="str">
        <f>IFERROR(parse!V267,"")</f>
        <v/>
      </c>
      <c r="W267" s="6">
        <f>IFERROR(parse!W267,"")</f>
        <v>80</v>
      </c>
      <c r="X267" s="6">
        <f>IFERROR(parse!X267,"")</f>
        <v>93</v>
      </c>
      <c r="Y267" s="6" t="str">
        <f>IFERROR(parse!Y267,"")</f>
        <v>08:00</v>
      </c>
      <c r="Z267" s="6">
        <f>IFERROR(parse!Z267,"")</f>
        <v>102</v>
      </c>
      <c r="AA267" s="6" t="str">
        <f>IFERROR(parse!AA267,"")</f>
        <v>15:00</v>
      </c>
      <c r="AB267" s="6">
        <f>IFERROR(parse!AB267,"")</f>
        <v>192</v>
      </c>
      <c r="AC267" s="6" t="str">
        <f>IFERROR(parse!AC267,"")</f>
        <v>00 ביתר הימים והשעות החניה במקום החניה הראשון הצמוד לתמרור זה מיועד לרכב הנושא תג נכה בלבד</v>
      </c>
      <c r="AD267" s="6" t="str">
        <f>IFERROR(parse!AD267,"")</f>
        <v/>
      </c>
      <c r="AE267" s="6" t="str">
        <f>IFERROR(parse!AE267,"")</f>
        <v/>
      </c>
      <c r="AF267" s="6" t="str">
        <f>IFERROR(parse!AF267,"")</f>
        <v/>
      </c>
      <c r="AG267" s="6" t="str">
        <f>IFERROR(parse!AG267,"")</f>
        <v/>
      </c>
      <c r="AH267" s="6">
        <f>IFERROR(parse!AH267,"")</f>
        <v>0</v>
      </c>
      <c r="AI267" s="6">
        <f>IFERROR(parse!AI267,"")</f>
        <v>190</v>
      </c>
      <c r="AJ267" s="6" t="str">
        <f>IFERROR(parse!AJ267,"")</f>
        <v>בד</v>
      </c>
      <c r="AK267" s="6" t="str">
        <f>IFERROR(parse!AK267,"")</f>
        <v/>
      </c>
      <c r="AL267" s="6" t="str">
        <f>IFERROR(parse!AL267,"")</f>
        <v/>
      </c>
      <c r="AM267" s="6" t="str">
        <f>IFERROR(parse!AM267,"")</f>
        <v/>
      </c>
      <c r="AN267" s="6" t="str">
        <f>IFERROR(parse!AN267,"")</f>
        <v/>
      </c>
      <c r="AO267" s="6" t="str">
        <f>IFERROR(parse!AO267,"")</f>
        <v/>
      </c>
      <c r="AP267" s="6">
        <f>IFERROR(parse!AP267,"")</f>
        <v>2</v>
      </c>
      <c r="AQ267" s="6" t="str">
        <f>IFERROR(parse!AQ267,"")</f>
        <v/>
      </c>
      <c r="AR267" s="6" t="str">
        <f>IFERROR(parse!AR267,"")</f>
        <v/>
      </c>
      <c r="AS267" s="6" t="str">
        <f>IFERROR(parse!AS267,"")</f>
        <v/>
      </c>
      <c r="AT267" s="6" t="str">
        <f>IFERROR(parse!AT267,"")</f>
        <v/>
      </c>
      <c r="AU267" s="6" t="str">
        <f>IFERROR(parse!AU267,"")</f>
        <v/>
      </c>
      <c r="AV267" s="12">
        <f>IFERROR(VLOOKUP(K267,'prika 24h list'!A:B,2,FALSE),0)</f>
        <v>0</v>
      </c>
    </row>
    <row r="268" spans="1:48" ht="216" x14ac:dyDescent="0.3">
      <c r="A268" s="1" t="s">
        <v>269</v>
      </c>
      <c r="B268" s="1">
        <v>3122354</v>
      </c>
      <c r="C268" s="16" t="s">
        <v>886</v>
      </c>
      <c r="D268" s="6">
        <f t="shared" si="16"/>
        <v>17</v>
      </c>
      <c r="E268" s="6" t="str">
        <f t="shared" si="17"/>
        <v>קף 12</v>
      </c>
      <c r="F268" s="6">
        <f t="shared" si="18"/>
        <v>3</v>
      </c>
      <c r="G268" s="6">
        <f t="shared" si="19"/>
        <v>5</v>
      </c>
      <c r="H268" s="14">
        <f>IFERROR(parse!H268,"")</f>
        <v>12</v>
      </c>
      <c r="I268" s="6">
        <f>IFERROR(parse!I268,"")</f>
        <v>21</v>
      </c>
      <c r="J268" s="6">
        <f>IFERROR(parse!J268,"")</f>
        <v>237</v>
      </c>
      <c r="K268" s="6" t="str">
        <f>IFERROR(parse!K268,"")</f>
        <v>פריקה וטעינה רציפה מותרת לכלי רכב המוגדרים ברישיונם "משא" "מסחרי" ו"אחוד" בימי א' עד ה' מ 09:00 עד 18:00 ביום ו' מ 06:00 עד 13:00 ביתר הימים והשעות החניה במקום החניה הראשון הצמוד לתמרור זה מיועד לרכב הנושא תג נכה בלבד</v>
      </c>
      <c r="L268" s="6">
        <f>IFERROR(parse!L268,"")</f>
        <v>80</v>
      </c>
      <c r="M268" s="6">
        <f>IFERROR(parse!M268,"")</f>
        <v>93</v>
      </c>
      <c r="N268" s="6" t="str">
        <f>IFERROR(parse!N268,"")</f>
        <v>09:00</v>
      </c>
      <c r="O268" s="6">
        <f>IFERROR(parse!O268,"")</f>
        <v>102</v>
      </c>
      <c r="P268" s="6" t="str">
        <f>IFERROR(parse!P268,"")</f>
        <v>18:00</v>
      </c>
      <c r="Q268" s="6">
        <f>IFERROR(parse!Q268,"")</f>
        <v>112</v>
      </c>
      <c r="R268" s="6" t="str">
        <f>IFERROR(parse!R268,"")</f>
        <v>00 ביום ו'</v>
      </c>
      <c r="S268" s="6" t="str">
        <f>IFERROR(parse!S268,"")</f>
        <v/>
      </c>
      <c r="T268" s="6" t="str">
        <f>IFERROR(parse!T268,"")</f>
        <v/>
      </c>
      <c r="U268" s="6" t="str">
        <f>IFERROR(parse!U268,"")</f>
        <v/>
      </c>
      <c r="V268" s="6" t="str">
        <f>IFERROR(parse!V268,"")</f>
        <v/>
      </c>
      <c r="W268" s="6" t="str">
        <f>IFERROR(parse!W268,"")</f>
        <v/>
      </c>
      <c r="X268" s="6" t="str">
        <f>IFERROR(parse!X268,"")</f>
        <v/>
      </c>
      <c r="Y268" s="6" t="str">
        <f>IFERROR(parse!Y268,"")</f>
        <v/>
      </c>
      <c r="Z268" s="6" t="str">
        <f>IFERROR(parse!Z268,"")</f>
        <v/>
      </c>
      <c r="AA268" s="6" t="str">
        <f>IFERROR(parse!AA268,"")</f>
        <v/>
      </c>
      <c r="AB268" s="6">
        <f>IFERROR(parse!AB268,"")</f>
        <v>217</v>
      </c>
      <c r="AC268" s="6" t="str">
        <f>IFERROR(parse!AC268,"")</f>
        <v/>
      </c>
      <c r="AD268" s="6" t="str">
        <f>IFERROR(parse!AD268,"")</f>
        <v/>
      </c>
      <c r="AE268" s="6" t="str">
        <f>IFERROR(parse!AE268,"")</f>
        <v/>
      </c>
      <c r="AF268" s="6" t="str">
        <f>IFERROR(parse!AF268,"")</f>
        <v/>
      </c>
      <c r="AG268" s="6" t="str">
        <f>IFERROR(parse!AG268,"")</f>
        <v/>
      </c>
      <c r="AH268" s="6">
        <f>IFERROR(parse!AH268,"")</f>
        <v>0</v>
      </c>
      <c r="AI268" s="6">
        <f>IFERROR(parse!AI268,"")</f>
        <v>110</v>
      </c>
      <c r="AJ268" s="6" t="str">
        <f>IFERROR(parse!AJ268,"")</f>
        <v>ו' מ 06:00 עד 13:00 ביתר הימים והשעות החניה במקום החניה הראשון הצמוד לתמרור זה מיועד לרכב הנושא תג נכה בלבד</v>
      </c>
      <c r="AK268" s="6">
        <f>IFERROR(parse!AK268,"")</f>
        <v>1</v>
      </c>
      <c r="AL268" s="6">
        <f>IFERROR(parse!AL268,"")</f>
        <v>8</v>
      </c>
      <c r="AM268" s="6" t="str">
        <f>IFERROR(parse!AM268,"")</f>
        <v>06:00</v>
      </c>
      <c r="AN268" s="6">
        <f>IFERROR(parse!AN268,"")</f>
        <v>17</v>
      </c>
      <c r="AO268" s="6" t="str">
        <f>IFERROR(parse!AO268,"")</f>
        <v>13:00</v>
      </c>
      <c r="AP268" s="6">
        <f>IFERROR(parse!AP268,"")</f>
        <v>107</v>
      </c>
      <c r="AQ268" s="6" t="str">
        <f>IFERROR(parse!AQ268,"")</f>
        <v>00 ביתר הימים והשעות החניה במקום החניה הראשון הצמוד לתמרור זה מיועד לרכב הנושא תג נכה בלבד</v>
      </c>
      <c r="AR268" s="6" t="str">
        <f>IFERROR(parse!AR268,"")</f>
        <v/>
      </c>
      <c r="AS268" s="6" t="str">
        <f>IFERROR(parse!AS268,"")</f>
        <v/>
      </c>
      <c r="AT268" s="6" t="str">
        <f>IFERROR(parse!AT268,"")</f>
        <v/>
      </c>
      <c r="AU268" s="6" t="str">
        <f>IFERROR(parse!AU268,"")</f>
        <v/>
      </c>
      <c r="AV268" s="12">
        <f>IFERROR(VLOOKUP(K268,'prika 24h list'!A:B,2,FALSE),0)</f>
        <v>0</v>
      </c>
    </row>
    <row r="269" spans="1:48" ht="230.4" x14ac:dyDescent="0.3">
      <c r="A269" s="1" t="s">
        <v>270</v>
      </c>
      <c r="B269" s="1">
        <v>3122395</v>
      </c>
      <c r="C269" s="16" t="s">
        <v>887</v>
      </c>
      <c r="D269" s="6">
        <f t="shared" si="16"/>
        <v>17</v>
      </c>
      <c r="E269" s="6" t="str">
        <f t="shared" si="17"/>
        <v>קף 12</v>
      </c>
      <c r="F269" s="6">
        <f t="shared" si="18"/>
        <v>3</v>
      </c>
      <c r="G269" s="6">
        <f t="shared" si="19"/>
        <v>5</v>
      </c>
      <c r="H269" s="14">
        <f>IFERROR(parse!H269,"")</f>
        <v>12</v>
      </c>
      <c r="I269" s="6">
        <f>IFERROR(parse!I269,"")</f>
        <v>21</v>
      </c>
      <c r="J269" s="6">
        <f>IFERROR(parse!J269,"")</f>
        <v>246</v>
      </c>
      <c r="K269" s="6" t="str">
        <f>IFERROR(parse!K269,"")</f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269" s="6">
        <f>IFERROR(parse!L269,"")</f>
        <v>80</v>
      </c>
      <c r="M269" s="6">
        <f>IFERROR(parse!M269,"")</f>
        <v>93</v>
      </c>
      <c r="N269" s="6" t="str">
        <f>IFERROR(parse!N269,"")</f>
        <v>07:00</v>
      </c>
      <c r="O269" s="6">
        <f>IFERROR(parse!O269,"")</f>
        <v>102</v>
      </c>
      <c r="P269" s="6" t="str">
        <f>IFERROR(parse!P269,"")</f>
        <v>17:00</v>
      </c>
      <c r="Q269" s="6">
        <f>IFERROR(parse!Q269,"")</f>
        <v>112</v>
      </c>
      <c r="R269" s="6" t="str">
        <f>IFERROR(parse!R269,"")</f>
        <v>00 בימי ו'</v>
      </c>
      <c r="S269" s="6" t="str">
        <f>IFERROR(parse!S269,"")</f>
        <v/>
      </c>
      <c r="T269" s="6" t="str">
        <f>IFERROR(parse!T269,"")</f>
        <v/>
      </c>
      <c r="U269" s="6" t="str">
        <f>IFERROR(parse!U269,"")</f>
        <v/>
      </c>
      <c r="V269" s="6" t="str">
        <f>IFERROR(parse!V269,"")</f>
        <v/>
      </c>
      <c r="W269" s="6" t="str">
        <f>IFERROR(parse!W269,"")</f>
        <v/>
      </c>
      <c r="X269" s="6" t="str">
        <f>IFERROR(parse!X269,"")</f>
        <v/>
      </c>
      <c r="Y269" s="6" t="str">
        <f>IFERROR(parse!Y269,"")</f>
        <v/>
      </c>
      <c r="Z269" s="6" t="str">
        <f>IFERROR(parse!Z269,"")</f>
        <v/>
      </c>
      <c r="AA269" s="6" t="str">
        <f>IFERROR(parse!AA269,"")</f>
        <v/>
      </c>
      <c r="AB269" s="6">
        <f>IFERROR(parse!AB269,"")</f>
        <v>226</v>
      </c>
      <c r="AC269" s="6" t="str">
        <f>IFERROR(parse!AC269,"")</f>
        <v/>
      </c>
      <c r="AD269" s="6" t="str">
        <f>IFERROR(parse!AD269,"")</f>
        <v/>
      </c>
      <c r="AE269" s="6" t="str">
        <f>IFERROR(parse!AE269,"")</f>
        <v/>
      </c>
      <c r="AF269" s="6" t="str">
        <f>IFERROR(parse!AF269,"")</f>
        <v/>
      </c>
      <c r="AG269" s="6" t="str">
        <f>IFERROR(parse!AG269,"")</f>
        <v/>
      </c>
      <c r="AH269" s="6">
        <f>IFERROR(parse!AH269,"")</f>
        <v>0</v>
      </c>
      <c r="AI269" s="6">
        <f>IFERROR(parse!AI269,"")</f>
        <v>110</v>
      </c>
      <c r="AJ269" s="6" t="str">
        <f>IFERROR(parse!AJ269,"")</f>
        <v>ו' וערבי חג מ 08:00 עד 13:00 ביתר הימים והשעות החניה במקום החניה הראשון הצמוד לתמרור זה מיועד לרכב הנושא תג נכה בלבד</v>
      </c>
      <c r="AK269" s="6">
        <f>IFERROR(parse!AK269,"")</f>
        <v>1</v>
      </c>
      <c r="AL269" s="6">
        <f>IFERROR(parse!AL269,"")</f>
        <v>17</v>
      </c>
      <c r="AM269" s="6" t="str">
        <f>IFERROR(parse!AM269,"")</f>
        <v>08:00</v>
      </c>
      <c r="AN269" s="6">
        <f>IFERROR(parse!AN269,"")</f>
        <v>26</v>
      </c>
      <c r="AO269" s="6" t="str">
        <f>IFERROR(parse!AO269,"")</f>
        <v>13:00</v>
      </c>
      <c r="AP269" s="6">
        <f>IFERROR(parse!AP269,"")</f>
        <v>116</v>
      </c>
      <c r="AQ269" s="6" t="str">
        <f>IFERROR(parse!AQ269,"")</f>
        <v>00 ביתר הימים והשעות החניה במקום החניה הראשון הצמוד לתמרור זה מיועד לרכב הנושא תג נכה בלבד</v>
      </c>
      <c r="AR269" s="6" t="str">
        <f>IFERROR(parse!AR269,"")</f>
        <v/>
      </c>
      <c r="AS269" s="6" t="str">
        <f>IFERROR(parse!AS269,"")</f>
        <v/>
      </c>
      <c r="AT269" s="6" t="str">
        <f>IFERROR(parse!AT269,"")</f>
        <v/>
      </c>
      <c r="AU269" s="6" t="str">
        <f>IFERROR(parse!AU269,"")</f>
        <v/>
      </c>
      <c r="AV269" s="12">
        <f>IFERROR(VLOOKUP(K269,'prika 24h list'!A:B,2,FALSE),0)</f>
        <v>0</v>
      </c>
    </row>
    <row r="270" spans="1:48" ht="230.4" x14ac:dyDescent="0.3">
      <c r="A270" s="1" t="s">
        <v>271</v>
      </c>
      <c r="B270" s="1">
        <v>3122438</v>
      </c>
      <c r="C270" s="16" t="s">
        <v>888</v>
      </c>
      <c r="D270" s="6">
        <f t="shared" si="16"/>
        <v>17</v>
      </c>
      <c r="E270" s="6" t="str">
        <f t="shared" si="17"/>
        <v>קף 12</v>
      </c>
      <c r="F270" s="6">
        <f t="shared" si="18"/>
        <v>3</v>
      </c>
      <c r="G270" s="6">
        <f t="shared" si="19"/>
        <v>5</v>
      </c>
      <c r="H270" s="14">
        <f>IFERROR(parse!H270,"")</f>
        <v>12</v>
      </c>
      <c r="I270" s="6">
        <f>IFERROR(parse!I270,"")</f>
        <v>21</v>
      </c>
      <c r="J270" s="6">
        <f>IFERROR(parse!J270,"")</f>
        <v>246</v>
      </c>
      <c r="K270" s="6" t="str">
        <f>IFERROR(parse!K270,"")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0" s="6">
        <f>IFERROR(parse!L270,"")</f>
        <v>80</v>
      </c>
      <c r="M270" s="6">
        <f>IFERROR(parse!M270,"")</f>
        <v>93</v>
      </c>
      <c r="N270" s="6" t="str">
        <f>IFERROR(parse!N270,"")</f>
        <v>07:00</v>
      </c>
      <c r="O270" s="6">
        <f>IFERROR(parse!O270,"")</f>
        <v>102</v>
      </c>
      <c r="P270" s="6" t="str">
        <f>IFERROR(parse!P270,"")</f>
        <v>17:00</v>
      </c>
      <c r="Q270" s="6">
        <f>IFERROR(parse!Q270,"")</f>
        <v>112</v>
      </c>
      <c r="R270" s="6" t="str">
        <f>IFERROR(parse!R270,"")</f>
        <v>00 בימי ו'</v>
      </c>
      <c r="S270" s="6" t="str">
        <f>IFERROR(parse!S270,"")</f>
        <v/>
      </c>
      <c r="T270" s="6" t="str">
        <f>IFERROR(parse!T270,"")</f>
        <v/>
      </c>
      <c r="U270" s="6" t="str">
        <f>IFERROR(parse!U270,"")</f>
        <v/>
      </c>
      <c r="V270" s="6" t="str">
        <f>IFERROR(parse!V270,"")</f>
        <v/>
      </c>
      <c r="W270" s="6" t="str">
        <f>IFERROR(parse!W270,"")</f>
        <v/>
      </c>
      <c r="X270" s="6" t="str">
        <f>IFERROR(parse!X270,"")</f>
        <v/>
      </c>
      <c r="Y270" s="6" t="str">
        <f>IFERROR(parse!Y270,"")</f>
        <v/>
      </c>
      <c r="Z270" s="6" t="str">
        <f>IFERROR(parse!Z270,"")</f>
        <v/>
      </c>
      <c r="AA270" s="6" t="str">
        <f>IFERROR(parse!AA270,"")</f>
        <v/>
      </c>
      <c r="AB270" s="6">
        <f>IFERROR(parse!AB270,"")</f>
        <v>226</v>
      </c>
      <c r="AC270" s="6" t="str">
        <f>IFERROR(parse!AC270,"")</f>
        <v/>
      </c>
      <c r="AD270" s="6" t="str">
        <f>IFERROR(parse!AD270,"")</f>
        <v/>
      </c>
      <c r="AE270" s="6" t="str">
        <f>IFERROR(parse!AE270,"")</f>
        <v/>
      </c>
      <c r="AF270" s="6" t="str">
        <f>IFERROR(parse!AF270,"")</f>
        <v/>
      </c>
      <c r="AG270" s="6" t="str">
        <f>IFERROR(parse!AG270,"")</f>
        <v/>
      </c>
      <c r="AH270" s="6">
        <f>IFERROR(parse!AH270,"")</f>
        <v>0</v>
      </c>
      <c r="AI270" s="6">
        <f>IFERROR(parse!AI270,"")</f>
        <v>110</v>
      </c>
      <c r="AJ270" s="6" t="str">
        <f>IFERROR(parse!AJ270,"")</f>
        <v>ו' וערבי חג מ 07:00 עד 13:00 ביתר הימים והשעות החניה במקום החניה הראשון הצמוד לתמרור זה מיועד לרכב הנושא תג נכה בלבד</v>
      </c>
      <c r="AK270" s="6">
        <f>IFERROR(parse!AK270,"")</f>
        <v>1</v>
      </c>
      <c r="AL270" s="6">
        <f>IFERROR(parse!AL270,"")</f>
        <v>17</v>
      </c>
      <c r="AM270" s="6" t="str">
        <f>IFERROR(parse!AM270,"")</f>
        <v>07:00</v>
      </c>
      <c r="AN270" s="6">
        <f>IFERROR(parse!AN270,"")</f>
        <v>26</v>
      </c>
      <c r="AO270" s="6" t="str">
        <f>IFERROR(parse!AO270,"")</f>
        <v>13:00</v>
      </c>
      <c r="AP270" s="6">
        <f>IFERROR(parse!AP270,"")</f>
        <v>116</v>
      </c>
      <c r="AQ270" s="6" t="str">
        <f>IFERROR(parse!AQ270,"")</f>
        <v>00 ביתר הימים והשעות החניה במקום החניה הראשון הצמוד לתמרור זה מיועד לרכב הנושא תג נכה בלבד</v>
      </c>
      <c r="AR270" s="6" t="str">
        <f>IFERROR(parse!AR270,"")</f>
        <v/>
      </c>
      <c r="AS270" s="6" t="str">
        <f>IFERROR(parse!AS270,"")</f>
        <v/>
      </c>
      <c r="AT270" s="6" t="str">
        <f>IFERROR(parse!AT270,"")</f>
        <v/>
      </c>
      <c r="AU270" s="6" t="str">
        <f>IFERROR(parse!AU270,"")</f>
        <v/>
      </c>
      <c r="AV270" s="12">
        <f>IFERROR(VLOOKUP(K270,'prika 24h list'!A:B,2,FALSE),0)</f>
        <v>0</v>
      </c>
    </row>
    <row r="271" spans="1:48" ht="230.4" x14ac:dyDescent="0.3">
      <c r="A271" s="1" t="s">
        <v>272</v>
      </c>
      <c r="B271" s="1">
        <v>3122440</v>
      </c>
      <c r="C271" s="16" t="s">
        <v>889</v>
      </c>
      <c r="D271" s="6">
        <f t="shared" si="16"/>
        <v>17</v>
      </c>
      <c r="E271" s="6" t="str">
        <f t="shared" si="17"/>
        <v>קף 12</v>
      </c>
      <c r="F271" s="6">
        <f t="shared" si="18"/>
        <v>3</v>
      </c>
      <c r="G271" s="6">
        <f t="shared" si="19"/>
        <v>5</v>
      </c>
      <c r="H271" s="14">
        <f>IFERROR(parse!H271,"")</f>
        <v>12</v>
      </c>
      <c r="I271" s="6">
        <f>IFERROR(parse!I271,"")</f>
        <v>21</v>
      </c>
      <c r="J271" s="6">
        <f>IFERROR(parse!J271,"")</f>
        <v>246</v>
      </c>
      <c r="K271" s="6" t="str">
        <f>IFERROR(parse!K271,"")</f>
        <v>פריקה וטעינה רציפה מותרת לכלי רכב המוגדרים ברישיונם "משא" "מסחרי" ו"אחוד" בימי א' עד ה' מ 08:00 עד 16:00 בימי ו' וערבי חג מ 08:00 עד 12:00 ביתר הימים והשעות החניה במקום החניה הראשון הצמוד לתמרור זה מיועד לרכב הנושא תג נכה בלבד</v>
      </c>
      <c r="L271" s="6">
        <f>IFERROR(parse!L271,"")</f>
        <v>80</v>
      </c>
      <c r="M271" s="6">
        <f>IFERROR(parse!M271,"")</f>
        <v>93</v>
      </c>
      <c r="N271" s="6" t="str">
        <f>IFERROR(parse!N271,"")</f>
        <v>08:00</v>
      </c>
      <c r="O271" s="6">
        <f>IFERROR(parse!O271,"")</f>
        <v>102</v>
      </c>
      <c r="P271" s="6" t="str">
        <f>IFERROR(parse!P271,"")</f>
        <v>16:00</v>
      </c>
      <c r="Q271" s="6">
        <f>IFERROR(parse!Q271,"")</f>
        <v>112</v>
      </c>
      <c r="R271" s="6" t="str">
        <f>IFERROR(parse!R271,"")</f>
        <v>00 בימי ו'</v>
      </c>
      <c r="S271" s="6" t="str">
        <f>IFERROR(parse!S271,"")</f>
        <v/>
      </c>
      <c r="T271" s="6" t="str">
        <f>IFERROR(parse!T271,"")</f>
        <v/>
      </c>
      <c r="U271" s="6" t="str">
        <f>IFERROR(parse!U271,"")</f>
        <v/>
      </c>
      <c r="V271" s="6" t="str">
        <f>IFERROR(parse!V271,"")</f>
        <v/>
      </c>
      <c r="W271" s="6" t="str">
        <f>IFERROR(parse!W271,"")</f>
        <v/>
      </c>
      <c r="X271" s="6" t="str">
        <f>IFERROR(parse!X271,"")</f>
        <v/>
      </c>
      <c r="Y271" s="6" t="str">
        <f>IFERROR(parse!Y271,"")</f>
        <v/>
      </c>
      <c r="Z271" s="6" t="str">
        <f>IFERROR(parse!Z271,"")</f>
        <v/>
      </c>
      <c r="AA271" s="6" t="str">
        <f>IFERROR(parse!AA271,"")</f>
        <v/>
      </c>
      <c r="AB271" s="6">
        <f>IFERROR(parse!AB271,"")</f>
        <v>226</v>
      </c>
      <c r="AC271" s="6" t="str">
        <f>IFERROR(parse!AC271,"")</f>
        <v/>
      </c>
      <c r="AD271" s="6" t="str">
        <f>IFERROR(parse!AD271,"")</f>
        <v/>
      </c>
      <c r="AE271" s="6" t="str">
        <f>IFERROR(parse!AE271,"")</f>
        <v/>
      </c>
      <c r="AF271" s="6" t="str">
        <f>IFERROR(parse!AF271,"")</f>
        <v/>
      </c>
      <c r="AG271" s="6" t="str">
        <f>IFERROR(parse!AG271,"")</f>
        <v/>
      </c>
      <c r="AH271" s="6">
        <f>IFERROR(parse!AH271,"")</f>
        <v>0</v>
      </c>
      <c r="AI271" s="6">
        <f>IFERROR(parse!AI271,"")</f>
        <v>110</v>
      </c>
      <c r="AJ271" s="6" t="str">
        <f>IFERROR(parse!AJ271,"")</f>
        <v>ו' וערבי חג מ 08:00 עד 12:00 ביתר הימים והשעות החניה במקום החניה הראשון הצמוד לתמרור זה מיועד לרכב הנושא תג נכה בלבד</v>
      </c>
      <c r="AK271" s="6">
        <f>IFERROR(parse!AK271,"")</f>
        <v>1</v>
      </c>
      <c r="AL271" s="6">
        <f>IFERROR(parse!AL271,"")</f>
        <v>17</v>
      </c>
      <c r="AM271" s="6" t="str">
        <f>IFERROR(parse!AM271,"")</f>
        <v>08:00</v>
      </c>
      <c r="AN271" s="6">
        <f>IFERROR(parse!AN271,"")</f>
        <v>26</v>
      </c>
      <c r="AO271" s="6" t="str">
        <f>IFERROR(parse!AO271,"")</f>
        <v>12:00</v>
      </c>
      <c r="AP271" s="6">
        <f>IFERROR(parse!AP271,"")</f>
        <v>116</v>
      </c>
      <c r="AQ271" s="6" t="str">
        <f>IFERROR(parse!AQ271,"")</f>
        <v>00 ביתר הימים והשעות החניה במקום החניה הראשון הצמוד לתמרור זה מיועד לרכב הנושא תג נכה בלבד</v>
      </c>
      <c r="AR271" s="6" t="str">
        <f>IFERROR(parse!AR271,"")</f>
        <v/>
      </c>
      <c r="AS271" s="6" t="str">
        <f>IFERROR(parse!AS271,"")</f>
        <v/>
      </c>
      <c r="AT271" s="6" t="str">
        <f>IFERROR(parse!AT271,"")</f>
        <v/>
      </c>
      <c r="AU271" s="6" t="str">
        <f>IFERROR(parse!AU271,"")</f>
        <v/>
      </c>
      <c r="AV271" s="12">
        <f>IFERROR(VLOOKUP(K271,'prika 24h list'!A:B,2,FALSE),0)</f>
        <v>0</v>
      </c>
    </row>
    <row r="272" spans="1:48" ht="230.4" x14ac:dyDescent="0.3">
      <c r="A272" s="1" t="s">
        <v>273</v>
      </c>
      <c r="B272" s="1">
        <v>3122477</v>
      </c>
      <c r="C272" s="16" t="s">
        <v>888</v>
      </c>
      <c r="D272" s="6">
        <f t="shared" si="16"/>
        <v>17</v>
      </c>
      <c r="E272" s="6" t="str">
        <f t="shared" si="17"/>
        <v>קף 12</v>
      </c>
      <c r="F272" s="6">
        <f t="shared" si="18"/>
        <v>3</v>
      </c>
      <c r="G272" s="6">
        <f t="shared" si="19"/>
        <v>5</v>
      </c>
      <c r="H272" s="14">
        <f>IFERROR(parse!H272,"")</f>
        <v>12</v>
      </c>
      <c r="I272" s="6">
        <f>IFERROR(parse!I272,"")</f>
        <v>21</v>
      </c>
      <c r="J272" s="6">
        <f>IFERROR(parse!J272,"")</f>
        <v>246</v>
      </c>
      <c r="K272" s="6" t="str">
        <f>IFERROR(parse!K272,"")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2" s="6">
        <f>IFERROR(parse!L272,"")</f>
        <v>80</v>
      </c>
      <c r="M272" s="6">
        <f>IFERROR(parse!M272,"")</f>
        <v>93</v>
      </c>
      <c r="N272" s="6" t="str">
        <f>IFERROR(parse!N272,"")</f>
        <v>07:00</v>
      </c>
      <c r="O272" s="6">
        <f>IFERROR(parse!O272,"")</f>
        <v>102</v>
      </c>
      <c r="P272" s="6" t="str">
        <f>IFERROR(parse!P272,"")</f>
        <v>17:00</v>
      </c>
      <c r="Q272" s="6">
        <f>IFERROR(parse!Q272,"")</f>
        <v>112</v>
      </c>
      <c r="R272" s="6" t="str">
        <f>IFERROR(parse!R272,"")</f>
        <v>00 בימי ו'</v>
      </c>
      <c r="S272" s="6" t="str">
        <f>IFERROR(parse!S272,"")</f>
        <v/>
      </c>
      <c r="T272" s="6" t="str">
        <f>IFERROR(parse!T272,"")</f>
        <v/>
      </c>
      <c r="U272" s="6" t="str">
        <f>IFERROR(parse!U272,"")</f>
        <v/>
      </c>
      <c r="V272" s="6" t="str">
        <f>IFERROR(parse!V272,"")</f>
        <v/>
      </c>
      <c r="W272" s="6" t="str">
        <f>IFERROR(parse!W272,"")</f>
        <v/>
      </c>
      <c r="X272" s="6" t="str">
        <f>IFERROR(parse!X272,"")</f>
        <v/>
      </c>
      <c r="Y272" s="6" t="str">
        <f>IFERROR(parse!Y272,"")</f>
        <v/>
      </c>
      <c r="Z272" s="6" t="str">
        <f>IFERROR(parse!Z272,"")</f>
        <v/>
      </c>
      <c r="AA272" s="6" t="str">
        <f>IFERROR(parse!AA272,"")</f>
        <v/>
      </c>
      <c r="AB272" s="6">
        <f>IFERROR(parse!AB272,"")</f>
        <v>226</v>
      </c>
      <c r="AC272" s="6" t="str">
        <f>IFERROR(parse!AC272,"")</f>
        <v/>
      </c>
      <c r="AD272" s="6" t="str">
        <f>IFERROR(parse!AD272,"")</f>
        <v/>
      </c>
      <c r="AE272" s="6" t="str">
        <f>IFERROR(parse!AE272,"")</f>
        <v/>
      </c>
      <c r="AF272" s="6" t="str">
        <f>IFERROR(parse!AF272,"")</f>
        <v/>
      </c>
      <c r="AG272" s="6" t="str">
        <f>IFERROR(parse!AG272,"")</f>
        <v/>
      </c>
      <c r="AH272" s="6">
        <f>IFERROR(parse!AH272,"")</f>
        <v>0</v>
      </c>
      <c r="AI272" s="6">
        <f>IFERROR(parse!AI272,"")</f>
        <v>110</v>
      </c>
      <c r="AJ272" s="6" t="str">
        <f>IFERROR(parse!AJ272,"")</f>
        <v>ו' וערבי חג מ 07:00 עד 13:00 ביתר הימים והשעות החניה במקום החניה הראשון הצמוד לתמרור זה מיועד לרכב הנושא תג נכה בלבד</v>
      </c>
      <c r="AK272" s="6">
        <f>IFERROR(parse!AK272,"")</f>
        <v>1</v>
      </c>
      <c r="AL272" s="6">
        <f>IFERROR(parse!AL272,"")</f>
        <v>17</v>
      </c>
      <c r="AM272" s="6" t="str">
        <f>IFERROR(parse!AM272,"")</f>
        <v>07:00</v>
      </c>
      <c r="AN272" s="6">
        <f>IFERROR(parse!AN272,"")</f>
        <v>26</v>
      </c>
      <c r="AO272" s="6" t="str">
        <f>IFERROR(parse!AO272,"")</f>
        <v>13:00</v>
      </c>
      <c r="AP272" s="6">
        <f>IFERROR(parse!AP272,"")</f>
        <v>116</v>
      </c>
      <c r="AQ272" s="6" t="str">
        <f>IFERROR(parse!AQ272,"")</f>
        <v>00 ביתר הימים והשעות החניה במקום החניה הראשון הצמוד לתמרור זה מיועד לרכב הנושא תג נכה בלבד</v>
      </c>
      <c r="AR272" s="6" t="str">
        <f>IFERROR(parse!AR272,"")</f>
        <v/>
      </c>
      <c r="AS272" s="6" t="str">
        <f>IFERROR(parse!AS272,"")</f>
        <v/>
      </c>
      <c r="AT272" s="6" t="str">
        <f>IFERROR(parse!AT272,"")</f>
        <v/>
      </c>
      <c r="AU272" s="6" t="str">
        <f>IFERROR(parse!AU272,"")</f>
        <v/>
      </c>
      <c r="AV272" s="12">
        <f>IFERROR(VLOOKUP(K272,'prika 24h list'!A:B,2,FALSE),0)</f>
        <v>0</v>
      </c>
    </row>
    <row r="273" spans="1:48" ht="230.4" x14ac:dyDescent="0.3">
      <c r="A273" s="1" t="s">
        <v>274</v>
      </c>
      <c r="B273" s="1">
        <v>3122484</v>
      </c>
      <c r="C273" s="16" t="s">
        <v>890</v>
      </c>
      <c r="D273" s="6">
        <f t="shared" si="16"/>
        <v>17</v>
      </c>
      <c r="E273" s="6" t="str">
        <f t="shared" si="17"/>
        <v>קף 12</v>
      </c>
      <c r="F273" s="6">
        <f t="shared" si="18"/>
        <v>3</v>
      </c>
      <c r="G273" s="6">
        <f t="shared" si="19"/>
        <v>5</v>
      </c>
      <c r="H273" s="14">
        <f>IFERROR(parse!H273,"")</f>
        <v>12</v>
      </c>
      <c r="I273" s="6">
        <f>IFERROR(parse!I273,"")</f>
        <v>21</v>
      </c>
      <c r="J273" s="6">
        <f>IFERROR(parse!J273,"")</f>
        <v>246</v>
      </c>
      <c r="K273" s="6" t="str">
        <f>IFERROR(parse!K273,"")</f>
        <v>פריקה וטעינה רציפה מותרת לכלי רכב המוגדרים ברישיונם "משא" "מסחרי" ו"אחוד" בימי א' עד ה' מ 08:00 עד 16:00 בימי ו' וערבי חג מ 08:00 עד 13:00 ביתר הימים והשעות החניה במקום החניה הראשון הצמוד לתמרור זה מיועד לרכב הנושא תג נכה בלבד</v>
      </c>
      <c r="L273" s="6">
        <f>IFERROR(parse!L273,"")</f>
        <v>80</v>
      </c>
      <c r="M273" s="6">
        <f>IFERROR(parse!M273,"")</f>
        <v>93</v>
      </c>
      <c r="N273" s="6" t="str">
        <f>IFERROR(parse!N273,"")</f>
        <v>08:00</v>
      </c>
      <c r="O273" s="6">
        <f>IFERROR(parse!O273,"")</f>
        <v>102</v>
      </c>
      <c r="P273" s="6" t="str">
        <f>IFERROR(parse!P273,"")</f>
        <v>16:00</v>
      </c>
      <c r="Q273" s="6">
        <f>IFERROR(parse!Q273,"")</f>
        <v>112</v>
      </c>
      <c r="R273" s="6" t="str">
        <f>IFERROR(parse!R273,"")</f>
        <v>00 בימי ו'</v>
      </c>
      <c r="S273" s="6" t="str">
        <f>IFERROR(parse!S273,"")</f>
        <v/>
      </c>
      <c r="T273" s="6" t="str">
        <f>IFERROR(parse!T273,"")</f>
        <v/>
      </c>
      <c r="U273" s="6" t="str">
        <f>IFERROR(parse!U273,"")</f>
        <v/>
      </c>
      <c r="V273" s="6" t="str">
        <f>IFERROR(parse!V273,"")</f>
        <v/>
      </c>
      <c r="W273" s="6" t="str">
        <f>IFERROR(parse!W273,"")</f>
        <v/>
      </c>
      <c r="X273" s="6" t="str">
        <f>IFERROR(parse!X273,"")</f>
        <v/>
      </c>
      <c r="Y273" s="6" t="str">
        <f>IFERROR(parse!Y273,"")</f>
        <v/>
      </c>
      <c r="Z273" s="6" t="str">
        <f>IFERROR(parse!Z273,"")</f>
        <v/>
      </c>
      <c r="AA273" s="6" t="str">
        <f>IFERROR(parse!AA273,"")</f>
        <v/>
      </c>
      <c r="AB273" s="6">
        <f>IFERROR(parse!AB273,"")</f>
        <v>226</v>
      </c>
      <c r="AC273" s="6" t="str">
        <f>IFERROR(parse!AC273,"")</f>
        <v/>
      </c>
      <c r="AD273" s="6" t="str">
        <f>IFERROR(parse!AD273,"")</f>
        <v/>
      </c>
      <c r="AE273" s="6" t="str">
        <f>IFERROR(parse!AE273,"")</f>
        <v/>
      </c>
      <c r="AF273" s="6" t="str">
        <f>IFERROR(parse!AF273,"")</f>
        <v/>
      </c>
      <c r="AG273" s="6" t="str">
        <f>IFERROR(parse!AG273,"")</f>
        <v/>
      </c>
      <c r="AH273" s="6">
        <f>IFERROR(parse!AH273,"")</f>
        <v>0</v>
      </c>
      <c r="AI273" s="6">
        <f>IFERROR(parse!AI273,"")</f>
        <v>110</v>
      </c>
      <c r="AJ273" s="6" t="str">
        <f>IFERROR(parse!AJ273,"")</f>
        <v>ו' וערבי חג מ 08:00 עד 13:00 ביתר הימים והשעות החניה במקום החניה הראשון הצמוד לתמרור זה מיועד לרכב הנושא תג נכה בלבד</v>
      </c>
      <c r="AK273" s="6">
        <f>IFERROR(parse!AK273,"")</f>
        <v>1</v>
      </c>
      <c r="AL273" s="6">
        <f>IFERROR(parse!AL273,"")</f>
        <v>17</v>
      </c>
      <c r="AM273" s="6" t="str">
        <f>IFERROR(parse!AM273,"")</f>
        <v>08:00</v>
      </c>
      <c r="AN273" s="6">
        <f>IFERROR(parse!AN273,"")</f>
        <v>26</v>
      </c>
      <c r="AO273" s="6" t="str">
        <f>IFERROR(parse!AO273,"")</f>
        <v>13:00</v>
      </c>
      <c r="AP273" s="6">
        <f>IFERROR(parse!AP273,"")</f>
        <v>116</v>
      </c>
      <c r="AQ273" s="6" t="str">
        <f>IFERROR(parse!AQ273,"")</f>
        <v>00 ביתר הימים והשעות החניה במקום החניה הראשון הצמוד לתמרור זה מיועד לרכב הנושא תג נכה בלבד</v>
      </c>
      <c r="AR273" s="6" t="str">
        <f>IFERROR(parse!AR273,"")</f>
        <v/>
      </c>
      <c r="AS273" s="6" t="str">
        <f>IFERROR(parse!AS273,"")</f>
        <v/>
      </c>
      <c r="AT273" s="6" t="str">
        <f>IFERROR(parse!AT273,"")</f>
        <v/>
      </c>
      <c r="AU273" s="6" t="str">
        <f>IFERROR(parse!AU273,"")</f>
        <v/>
      </c>
      <c r="AV273" s="12">
        <f>IFERROR(VLOOKUP(K273,'prika 24h list'!A:B,2,FALSE),0)</f>
        <v>0</v>
      </c>
    </row>
    <row r="274" spans="1:48" ht="230.4" x14ac:dyDescent="0.3">
      <c r="A274" s="1" t="s">
        <v>275</v>
      </c>
      <c r="B274" s="1">
        <v>3122523</v>
      </c>
      <c r="C274" s="16" t="s">
        <v>891</v>
      </c>
      <c r="D274" s="6">
        <f t="shared" si="16"/>
        <v>17</v>
      </c>
      <c r="E274" s="6" t="str">
        <f t="shared" si="17"/>
        <v>קף 12</v>
      </c>
      <c r="F274" s="6">
        <f t="shared" si="18"/>
        <v>3</v>
      </c>
      <c r="G274" s="6">
        <f t="shared" si="19"/>
        <v>5</v>
      </c>
      <c r="H274" s="14">
        <f>IFERROR(parse!H274,"")</f>
        <v>12</v>
      </c>
      <c r="I274" s="6">
        <f>IFERROR(parse!I274,"")</f>
        <v>21</v>
      </c>
      <c r="J274" s="6">
        <f>IFERROR(parse!J274,"")</f>
        <v>246</v>
      </c>
      <c r="K274" s="6" t="str">
        <f>IFERROR(parse!K274,"")</f>
        <v>פריקה וטעינה רציפה מותרת לכלי רכב המוגדרים ברישיונם "משא" "מסחרי" ו"אחוד" בימי א' עד ה' מ 08:30 עד 15:00 בימי ו' וערבי חג מ 08:30 עד 12:00 ביתר הימים והשעות החניה במקום החניה הראשון הצמוד לתמרור זה מיועד לרכב הנושא תג נכה בלבד</v>
      </c>
      <c r="L274" s="6">
        <f>IFERROR(parse!L274,"")</f>
        <v>80</v>
      </c>
      <c r="M274" s="6">
        <f>IFERROR(parse!M274,"")</f>
        <v>93</v>
      </c>
      <c r="N274" s="6" t="str">
        <f>IFERROR(parse!N274,"")</f>
        <v>08:30</v>
      </c>
      <c r="O274" s="6">
        <f>IFERROR(parse!O274,"")</f>
        <v>102</v>
      </c>
      <c r="P274" s="6" t="str">
        <f>IFERROR(parse!P274,"")</f>
        <v>15:00</v>
      </c>
      <c r="Q274" s="6">
        <f>IFERROR(parse!Q274,"")</f>
        <v>112</v>
      </c>
      <c r="R274" s="6" t="str">
        <f>IFERROR(parse!R274,"")</f>
        <v>00 בימי ו'</v>
      </c>
      <c r="S274" s="6" t="str">
        <f>IFERROR(parse!S274,"")</f>
        <v/>
      </c>
      <c r="T274" s="6" t="str">
        <f>IFERROR(parse!T274,"")</f>
        <v/>
      </c>
      <c r="U274" s="6" t="str">
        <f>IFERROR(parse!U274,"")</f>
        <v/>
      </c>
      <c r="V274" s="6" t="str">
        <f>IFERROR(parse!V274,"")</f>
        <v/>
      </c>
      <c r="W274" s="6" t="str">
        <f>IFERROR(parse!W274,"")</f>
        <v/>
      </c>
      <c r="X274" s="6" t="str">
        <f>IFERROR(parse!X274,"")</f>
        <v/>
      </c>
      <c r="Y274" s="6" t="str">
        <f>IFERROR(parse!Y274,"")</f>
        <v/>
      </c>
      <c r="Z274" s="6" t="str">
        <f>IFERROR(parse!Z274,"")</f>
        <v/>
      </c>
      <c r="AA274" s="6" t="str">
        <f>IFERROR(parse!AA274,"")</f>
        <v/>
      </c>
      <c r="AB274" s="6">
        <f>IFERROR(parse!AB274,"")</f>
        <v>226</v>
      </c>
      <c r="AC274" s="6" t="str">
        <f>IFERROR(parse!AC274,"")</f>
        <v/>
      </c>
      <c r="AD274" s="6" t="str">
        <f>IFERROR(parse!AD274,"")</f>
        <v/>
      </c>
      <c r="AE274" s="6" t="str">
        <f>IFERROR(parse!AE274,"")</f>
        <v/>
      </c>
      <c r="AF274" s="6" t="str">
        <f>IFERROR(parse!AF274,"")</f>
        <v/>
      </c>
      <c r="AG274" s="6" t="str">
        <f>IFERROR(parse!AG274,"")</f>
        <v/>
      </c>
      <c r="AH274" s="6">
        <f>IFERROR(parse!AH274,"")</f>
        <v>0</v>
      </c>
      <c r="AI274" s="6">
        <f>IFERROR(parse!AI274,"")</f>
        <v>110</v>
      </c>
      <c r="AJ274" s="6" t="str">
        <f>IFERROR(parse!AJ274,"")</f>
        <v>ו' וערבי חג מ 08:30 עד 12:00 ביתר הימים והשעות החניה במקום החניה הראשון הצמוד לתמרור זה מיועד לרכב הנושא תג נכה בלבד</v>
      </c>
      <c r="AK274" s="6">
        <f>IFERROR(parse!AK274,"")</f>
        <v>1</v>
      </c>
      <c r="AL274" s="6">
        <f>IFERROR(parse!AL274,"")</f>
        <v>17</v>
      </c>
      <c r="AM274" s="6" t="str">
        <f>IFERROR(parse!AM274,"")</f>
        <v>08:30</v>
      </c>
      <c r="AN274" s="6">
        <f>IFERROR(parse!AN274,"")</f>
        <v>26</v>
      </c>
      <c r="AO274" s="6" t="str">
        <f>IFERROR(parse!AO274,"")</f>
        <v>12:00</v>
      </c>
      <c r="AP274" s="6">
        <f>IFERROR(parse!AP274,"")</f>
        <v>116</v>
      </c>
      <c r="AQ274" s="6" t="str">
        <f>IFERROR(parse!AQ274,"")</f>
        <v>00 ביתר הימים והשעות החניה במקום החניה הראשון הצמוד לתמרור זה מיועד לרכב הנושא תג נכה בלבד</v>
      </c>
      <c r="AR274" s="6" t="str">
        <f>IFERROR(parse!AR274,"")</f>
        <v/>
      </c>
      <c r="AS274" s="6" t="str">
        <f>IFERROR(parse!AS274,"")</f>
        <v/>
      </c>
      <c r="AT274" s="6" t="str">
        <f>IFERROR(parse!AT274,"")</f>
        <v/>
      </c>
      <c r="AU274" s="6" t="str">
        <f>IFERROR(parse!AU274,"")</f>
        <v/>
      </c>
      <c r="AV274" s="12">
        <f>IFERROR(VLOOKUP(K274,'prika 24h list'!A:B,2,FALSE),0)</f>
        <v>0</v>
      </c>
    </row>
    <row r="275" spans="1:48" ht="230.4" x14ac:dyDescent="0.3">
      <c r="A275" s="1" t="s">
        <v>276</v>
      </c>
      <c r="B275" s="1">
        <v>3122535</v>
      </c>
      <c r="C275" s="16" t="s">
        <v>892</v>
      </c>
      <c r="D275" s="6">
        <f t="shared" si="16"/>
        <v>17</v>
      </c>
      <c r="E275" s="6" t="str">
        <f t="shared" si="17"/>
        <v>קף 11</v>
      </c>
      <c r="F275" s="6">
        <f t="shared" si="18"/>
        <v>3</v>
      </c>
      <c r="G275" s="6">
        <f t="shared" si="19"/>
        <v>5</v>
      </c>
      <c r="H275" s="14">
        <f>IFERROR(parse!H275,"")</f>
        <v>11</v>
      </c>
      <c r="I275" s="6">
        <f>IFERROR(parse!I275,"")</f>
        <v>21</v>
      </c>
      <c r="J275" s="6">
        <f>IFERROR(parse!J275,"")</f>
        <v>246</v>
      </c>
      <c r="K275" s="6" t="str">
        <f>IFERROR(parse!K275,"")</f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275" s="6">
        <f>IFERROR(parse!L275,"")</f>
        <v>80</v>
      </c>
      <c r="M275" s="6">
        <f>IFERROR(parse!M275,"")</f>
        <v>93</v>
      </c>
      <c r="N275" s="6" t="str">
        <f>IFERROR(parse!N275,"")</f>
        <v>07:00</v>
      </c>
      <c r="O275" s="6">
        <f>IFERROR(parse!O275,"")</f>
        <v>102</v>
      </c>
      <c r="P275" s="6" t="str">
        <f>IFERROR(parse!P275,"")</f>
        <v>17:00</v>
      </c>
      <c r="Q275" s="6">
        <f>IFERROR(parse!Q275,"")</f>
        <v>112</v>
      </c>
      <c r="R275" s="6" t="str">
        <f>IFERROR(parse!R275,"")</f>
        <v>00 בימי ו'</v>
      </c>
      <c r="S275" s="6" t="str">
        <f>IFERROR(parse!S275,"")</f>
        <v/>
      </c>
      <c r="T275" s="6" t="str">
        <f>IFERROR(parse!T275,"")</f>
        <v/>
      </c>
      <c r="U275" s="6" t="str">
        <f>IFERROR(parse!U275,"")</f>
        <v/>
      </c>
      <c r="V275" s="6" t="str">
        <f>IFERROR(parse!V275,"")</f>
        <v/>
      </c>
      <c r="W275" s="6" t="str">
        <f>IFERROR(parse!W275,"")</f>
        <v/>
      </c>
      <c r="X275" s="6" t="str">
        <f>IFERROR(parse!X275,"")</f>
        <v/>
      </c>
      <c r="Y275" s="6" t="str">
        <f>IFERROR(parse!Y275,"")</f>
        <v/>
      </c>
      <c r="Z275" s="6" t="str">
        <f>IFERROR(parse!Z275,"")</f>
        <v/>
      </c>
      <c r="AA275" s="6" t="str">
        <f>IFERROR(parse!AA275,"")</f>
        <v/>
      </c>
      <c r="AB275" s="6">
        <f>IFERROR(parse!AB275,"")</f>
        <v>226</v>
      </c>
      <c r="AC275" s="6" t="str">
        <f>IFERROR(parse!AC275,"")</f>
        <v/>
      </c>
      <c r="AD275" s="6" t="str">
        <f>IFERROR(parse!AD275,"")</f>
        <v/>
      </c>
      <c r="AE275" s="6" t="str">
        <f>IFERROR(parse!AE275,"")</f>
        <v/>
      </c>
      <c r="AF275" s="6" t="str">
        <f>IFERROR(parse!AF275,"")</f>
        <v/>
      </c>
      <c r="AG275" s="6" t="str">
        <f>IFERROR(parse!AG275,"")</f>
        <v/>
      </c>
      <c r="AH275" s="6">
        <f>IFERROR(parse!AH275,"")</f>
        <v>0</v>
      </c>
      <c r="AI275" s="6">
        <f>IFERROR(parse!AI275,"")</f>
        <v>110</v>
      </c>
      <c r="AJ275" s="6" t="str">
        <f>IFERROR(parse!AJ275,"")</f>
        <v>ו' וערבי חג מ 08:00 עד 13:00 ביתר הימים והשעות החניה במקום החניה הראשון הצמוד לתמרור זה מיועד לרכב הנושא תג נכה בלבד</v>
      </c>
      <c r="AK275" s="6">
        <f>IFERROR(parse!AK275,"")</f>
        <v>1</v>
      </c>
      <c r="AL275" s="6">
        <f>IFERROR(parse!AL275,"")</f>
        <v>17</v>
      </c>
      <c r="AM275" s="6" t="str">
        <f>IFERROR(parse!AM275,"")</f>
        <v>08:00</v>
      </c>
      <c r="AN275" s="6">
        <f>IFERROR(parse!AN275,"")</f>
        <v>26</v>
      </c>
      <c r="AO275" s="6" t="str">
        <f>IFERROR(parse!AO275,"")</f>
        <v>13:00</v>
      </c>
      <c r="AP275" s="6">
        <f>IFERROR(parse!AP275,"")</f>
        <v>116</v>
      </c>
      <c r="AQ275" s="6" t="str">
        <f>IFERROR(parse!AQ275,"")</f>
        <v>00 ביתר הימים והשעות החניה במקום החניה הראשון הצמוד לתמרור זה מיועד לרכב הנושא תג נכה בלבד</v>
      </c>
      <c r="AR275" s="6" t="str">
        <f>IFERROR(parse!AR275,"")</f>
        <v/>
      </c>
      <c r="AS275" s="6" t="str">
        <f>IFERROR(parse!AS275,"")</f>
        <v/>
      </c>
      <c r="AT275" s="6" t="str">
        <f>IFERROR(parse!AT275,"")</f>
        <v/>
      </c>
      <c r="AU275" s="6" t="str">
        <f>IFERROR(parse!AU275,"")</f>
        <v/>
      </c>
      <c r="AV275" s="12">
        <f>IFERROR(VLOOKUP(K275,'prika 24h list'!A:B,2,FALSE),0)</f>
        <v>0</v>
      </c>
    </row>
    <row r="276" spans="1:48" ht="230.4" x14ac:dyDescent="0.3">
      <c r="A276" s="1" t="s">
        <v>277</v>
      </c>
      <c r="B276" s="1">
        <v>3122537</v>
      </c>
      <c r="C276" s="16" t="s">
        <v>888</v>
      </c>
      <c r="D276" s="6">
        <f t="shared" si="16"/>
        <v>17</v>
      </c>
      <c r="E276" s="6" t="str">
        <f t="shared" si="17"/>
        <v>קף 12</v>
      </c>
      <c r="F276" s="6">
        <f t="shared" si="18"/>
        <v>3</v>
      </c>
      <c r="G276" s="6">
        <f t="shared" si="19"/>
        <v>5</v>
      </c>
      <c r="H276" s="14">
        <f>IFERROR(parse!H276,"")</f>
        <v>12</v>
      </c>
      <c r="I276" s="6">
        <f>IFERROR(parse!I276,"")</f>
        <v>21</v>
      </c>
      <c r="J276" s="6">
        <f>IFERROR(parse!J276,"")</f>
        <v>246</v>
      </c>
      <c r="K276" s="6" t="str">
        <f>IFERROR(parse!K276,"")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276" s="6">
        <f>IFERROR(parse!L276,"")</f>
        <v>80</v>
      </c>
      <c r="M276" s="6">
        <f>IFERROR(parse!M276,"")</f>
        <v>93</v>
      </c>
      <c r="N276" s="6" t="str">
        <f>IFERROR(parse!N276,"")</f>
        <v>07:00</v>
      </c>
      <c r="O276" s="6">
        <f>IFERROR(parse!O276,"")</f>
        <v>102</v>
      </c>
      <c r="P276" s="6" t="str">
        <f>IFERROR(parse!P276,"")</f>
        <v>17:00</v>
      </c>
      <c r="Q276" s="6">
        <f>IFERROR(parse!Q276,"")</f>
        <v>112</v>
      </c>
      <c r="R276" s="6" t="str">
        <f>IFERROR(parse!R276,"")</f>
        <v>00 בימי ו'</v>
      </c>
      <c r="S276" s="6" t="str">
        <f>IFERROR(parse!S276,"")</f>
        <v/>
      </c>
      <c r="T276" s="6" t="str">
        <f>IFERROR(parse!T276,"")</f>
        <v/>
      </c>
      <c r="U276" s="6" t="str">
        <f>IFERROR(parse!U276,"")</f>
        <v/>
      </c>
      <c r="V276" s="6" t="str">
        <f>IFERROR(parse!V276,"")</f>
        <v/>
      </c>
      <c r="W276" s="6" t="str">
        <f>IFERROR(parse!W276,"")</f>
        <v/>
      </c>
      <c r="X276" s="6" t="str">
        <f>IFERROR(parse!X276,"")</f>
        <v/>
      </c>
      <c r="Y276" s="6" t="str">
        <f>IFERROR(parse!Y276,"")</f>
        <v/>
      </c>
      <c r="Z276" s="6" t="str">
        <f>IFERROR(parse!Z276,"")</f>
        <v/>
      </c>
      <c r="AA276" s="6" t="str">
        <f>IFERROR(parse!AA276,"")</f>
        <v/>
      </c>
      <c r="AB276" s="6">
        <f>IFERROR(parse!AB276,"")</f>
        <v>226</v>
      </c>
      <c r="AC276" s="6" t="str">
        <f>IFERROR(parse!AC276,"")</f>
        <v/>
      </c>
      <c r="AD276" s="6" t="str">
        <f>IFERROR(parse!AD276,"")</f>
        <v/>
      </c>
      <c r="AE276" s="6" t="str">
        <f>IFERROR(parse!AE276,"")</f>
        <v/>
      </c>
      <c r="AF276" s="6" t="str">
        <f>IFERROR(parse!AF276,"")</f>
        <v/>
      </c>
      <c r="AG276" s="6" t="str">
        <f>IFERROR(parse!AG276,"")</f>
        <v/>
      </c>
      <c r="AH276" s="6">
        <f>IFERROR(parse!AH276,"")</f>
        <v>0</v>
      </c>
      <c r="AI276" s="6">
        <f>IFERROR(parse!AI276,"")</f>
        <v>110</v>
      </c>
      <c r="AJ276" s="6" t="str">
        <f>IFERROR(parse!AJ276,"")</f>
        <v>ו' וערבי חג מ 07:00 עד 13:00 ביתר הימים והשעות החניה במקום החניה הראשון הצמוד לתמרור זה מיועד לרכב הנושא תג נכה בלבד</v>
      </c>
      <c r="AK276" s="6">
        <f>IFERROR(parse!AK276,"")</f>
        <v>1</v>
      </c>
      <c r="AL276" s="6">
        <f>IFERROR(parse!AL276,"")</f>
        <v>17</v>
      </c>
      <c r="AM276" s="6" t="str">
        <f>IFERROR(parse!AM276,"")</f>
        <v>07:00</v>
      </c>
      <c r="AN276" s="6">
        <f>IFERROR(parse!AN276,"")</f>
        <v>26</v>
      </c>
      <c r="AO276" s="6" t="str">
        <f>IFERROR(parse!AO276,"")</f>
        <v>13:00</v>
      </c>
      <c r="AP276" s="6">
        <f>IFERROR(parse!AP276,"")</f>
        <v>116</v>
      </c>
      <c r="AQ276" s="6" t="str">
        <f>IFERROR(parse!AQ276,"")</f>
        <v>00 ביתר הימים והשעות החניה במקום החניה הראשון הצמוד לתמרור זה מיועד לרכב הנושא תג נכה בלבד</v>
      </c>
      <c r="AR276" s="6" t="str">
        <f>IFERROR(parse!AR276,"")</f>
        <v/>
      </c>
      <c r="AS276" s="6" t="str">
        <f>IFERROR(parse!AS276,"")</f>
        <v/>
      </c>
      <c r="AT276" s="6" t="str">
        <f>IFERROR(parse!AT276,"")</f>
        <v/>
      </c>
      <c r="AU276" s="6" t="str">
        <f>IFERROR(parse!AU276,"")</f>
        <v/>
      </c>
      <c r="AV276" s="12">
        <f>IFERROR(VLOOKUP(K276,'prika 24h list'!A:B,2,FALSE),0)</f>
        <v>0</v>
      </c>
    </row>
    <row r="277" spans="1:48" ht="230.4" x14ac:dyDescent="0.3">
      <c r="A277" s="1" t="s">
        <v>278</v>
      </c>
      <c r="B277" s="1">
        <v>3122799</v>
      </c>
      <c r="C277" s="16" t="s">
        <v>866</v>
      </c>
      <c r="D277" s="6">
        <f t="shared" si="16"/>
        <v>17</v>
      </c>
      <c r="E277" s="6" t="str">
        <f t="shared" si="17"/>
        <v>קף 12</v>
      </c>
      <c r="F277" s="6">
        <f t="shared" si="18"/>
        <v>3</v>
      </c>
      <c r="G277" s="6">
        <f t="shared" si="19"/>
        <v>5</v>
      </c>
      <c r="H277" s="14">
        <f>IFERROR(parse!H277,"")</f>
        <v>12</v>
      </c>
      <c r="I277" s="6">
        <f>IFERROR(parse!I277,"")</f>
        <v>21</v>
      </c>
      <c r="J277" s="6">
        <f>IFERROR(parse!J277,"")</f>
        <v>246</v>
      </c>
      <c r="K277" s="6" t="str">
        <f>IFERROR(parse!K277,"")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77" s="6">
        <f>IFERROR(parse!L277,"")</f>
        <v>80</v>
      </c>
      <c r="M277" s="6">
        <f>IFERROR(parse!M277,"")</f>
        <v>93</v>
      </c>
      <c r="N277" s="6" t="str">
        <f>IFERROR(parse!N277,"")</f>
        <v>08:00</v>
      </c>
      <c r="O277" s="6">
        <f>IFERROR(parse!O277,"")</f>
        <v>102</v>
      </c>
      <c r="P277" s="6" t="str">
        <f>IFERROR(parse!P277,"")</f>
        <v>17:00</v>
      </c>
      <c r="Q277" s="6">
        <f>IFERROR(parse!Q277,"")</f>
        <v>112</v>
      </c>
      <c r="R277" s="6" t="str">
        <f>IFERROR(parse!R277,"")</f>
        <v>00 בימי ו'</v>
      </c>
      <c r="S277" s="6" t="str">
        <f>IFERROR(parse!S277,"")</f>
        <v/>
      </c>
      <c r="T277" s="6" t="str">
        <f>IFERROR(parse!T277,"")</f>
        <v/>
      </c>
      <c r="U277" s="6" t="str">
        <f>IFERROR(parse!U277,"")</f>
        <v/>
      </c>
      <c r="V277" s="6" t="str">
        <f>IFERROR(parse!V277,"")</f>
        <v/>
      </c>
      <c r="W277" s="6" t="str">
        <f>IFERROR(parse!W277,"")</f>
        <v/>
      </c>
      <c r="X277" s="6" t="str">
        <f>IFERROR(parse!X277,"")</f>
        <v/>
      </c>
      <c r="Y277" s="6" t="str">
        <f>IFERROR(parse!Y277,"")</f>
        <v/>
      </c>
      <c r="Z277" s="6" t="str">
        <f>IFERROR(parse!Z277,"")</f>
        <v/>
      </c>
      <c r="AA277" s="6" t="str">
        <f>IFERROR(parse!AA277,"")</f>
        <v/>
      </c>
      <c r="AB277" s="6">
        <f>IFERROR(parse!AB277,"")</f>
        <v>226</v>
      </c>
      <c r="AC277" s="6" t="str">
        <f>IFERROR(parse!AC277,"")</f>
        <v/>
      </c>
      <c r="AD277" s="6" t="str">
        <f>IFERROR(parse!AD277,"")</f>
        <v/>
      </c>
      <c r="AE277" s="6" t="str">
        <f>IFERROR(parse!AE277,"")</f>
        <v/>
      </c>
      <c r="AF277" s="6" t="str">
        <f>IFERROR(parse!AF277,"")</f>
        <v/>
      </c>
      <c r="AG277" s="6" t="str">
        <f>IFERROR(parse!AG277,"")</f>
        <v/>
      </c>
      <c r="AH277" s="6">
        <f>IFERROR(parse!AH277,"")</f>
        <v>0</v>
      </c>
      <c r="AI277" s="6">
        <f>IFERROR(parse!AI277,"")</f>
        <v>110</v>
      </c>
      <c r="AJ277" s="6" t="str">
        <f>IFERROR(parse!AJ277,"")</f>
        <v>ו' וערבי חג מ 08:00 עד 13:00 ביתר הימים והשעות החניה במקום החניה הראשון הצמוד לתמרור זה מיועד לרכב הנושא תג נכה בלבד</v>
      </c>
      <c r="AK277" s="6">
        <f>IFERROR(parse!AK277,"")</f>
        <v>1</v>
      </c>
      <c r="AL277" s="6">
        <f>IFERROR(parse!AL277,"")</f>
        <v>17</v>
      </c>
      <c r="AM277" s="6" t="str">
        <f>IFERROR(parse!AM277,"")</f>
        <v>08:00</v>
      </c>
      <c r="AN277" s="6">
        <f>IFERROR(parse!AN277,"")</f>
        <v>26</v>
      </c>
      <c r="AO277" s="6" t="str">
        <f>IFERROR(parse!AO277,"")</f>
        <v>13:00</v>
      </c>
      <c r="AP277" s="6">
        <f>IFERROR(parse!AP277,"")</f>
        <v>116</v>
      </c>
      <c r="AQ277" s="6" t="str">
        <f>IFERROR(parse!AQ277,"")</f>
        <v>00 ביתר הימים והשעות החניה במקום החניה הראשון הצמוד לתמרור זה מיועד לרכב הנושא תג נכה בלבד</v>
      </c>
      <c r="AR277" s="6" t="str">
        <f>IFERROR(parse!AR277,"")</f>
        <v/>
      </c>
      <c r="AS277" s="6" t="str">
        <f>IFERROR(parse!AS277,"")</f>
        <v/>
      </c>
      <c r="AT277" s="6" t="str">
        <f>IFERROR(parse!AT277,"")</f>
        <v/>
      </c>
      <c r="AU277" s="6" t="str">
        <f>IFERROR(parse!AU277,"")</f>
        <v/>
      </c>
      <c r="AV277" s="12">
        <f>IFERROR(VLOOKUP(K277,'prika 24h list'!A:B,2,FALSE),0)</f>
        <v>0</v>
      </c>
    </row>
    <row r="278" spans="1:48" ht="230.4" x14ac:dyDescent="0.3">
      <c r="A278" s="1" t="s">
        <v>279</v>
      </c>
      <c r="B278" s="1">
        <v>3122804</v>
      </c>
      <c r="C278" s="16" t="s">
        <v>893</v>
      </c>
      <c r="D278" s="6">
        <f t="shared" si="16"/>
        <v>17</v>
      </c>
      <c r="E278" s="6" t="str">
        <f t="shared" si="17"/>
        <v>קף 12</v>
      </c>
      <c r="F278" s="6">
        <f t="shared" si="18"/>
        <v>3</v>
      </c>
      <c r="G278" s="6">
        <f t="shared" si="19"/>
        <v>5</v>
      </c>
      <c r="H278" s="14">
        <f>IFERROR(parse!H278,"")</f>
        <v>12</v>
      </c>
      <c r="I278" s="6">
        <f>IFERROR(parse!I278,"")</f>
        <v>21</v>
      </c>
      <c r="J278" s="6">
        <f>IFERROR(parse!J278,"")</f>
        <v>246</v>
      </c>
      <c r="K278" s="6" t="str">
        <f>IFERROR(parse!K278,"")</f>
        <v>פריקה וטעינה רציפה מותרת לכלי רכב המוגדרים ברישיונם "משא" "מסחרי" ו"אחוד" בימי א' עד ה' מ 09:00 עד 13:00 בימי ו' וערבי חג מ 09:00 עד 13:00 ביתר הימים והשעות החניה במקום החניה הראשון הצמוד לתמרור זה מיועד לרכב הנושא תג נכה בלבד</v>
      </c>
      <c r="L278" s="6">
        <f>IFERROR(parse!L278,"")</f>
        <v>80</v>
      </c>
      <c r="M278" s="6">
        <f>IFERROR(parse!M278,"")</f>
        <v>93</v>
      </c>
      <c r="N278" s="6" t="str">
        <f>IFERROR(parse!N278,"")</f>
        <v>09:00</v>
      </c>
      <c r="O278" s="6">
        <f>IFERROR(parse!O278,"")</f>
        <v>102</v>
      </c>
      <c r="P278" s="6" t="str">
        <f>IFERROR(parse!P278,"")</f>
        <v>13:00</v>
      </c>
      <c r="Q278" s="6">
        <f>IFERROR(parse!Q278,"")</f>
        <v>112</v>
      </c>
      <c r="R278" s="6" t="str">
        <f>IFERROR(parse!R278,"")</f>
        <v>00 בימי ו'</v>
      </c>
      <c r="S278" s="6" t="str">
        <f>IFERROR(parse!S278,"")</f>
        <v/>
      </c>
      <c r="T278" s="6" t="str">
        <f>IFERROR(parse!T278,"")</f>
        <v/>
      </c>
      <c r="U278" s="6" t="str">
        <f>IFERROR(parse!U278,"")</f>
        <v/>
      </c>
      <c r="V278" s="6" t="str">
        <f>IFERROR(parse!V278,"")</f>
        <v/>
      </c>
      <c r="W278" s="6" t="str">
        <f>IFERROR(parse!W278,"")</f>
        <v/>
      </c>
      <c r="X278" s="6" t="str">
        <f>IFERROR(parse!X278,"")</f>
        <v/>
      </c>
      <c r="Y278" s="6" t="str">
        <f>IFERROR(parse!Y278,"")</f>
        <v/>
      </c>
      <c r="Z278" s="6" t="str">
        <f>IFERROR(parse!Z278,"")</f>
        <v/>
      </c>
      <c r="AA278" s="6" t="str">
        <f>IFERROR(parse!AA278,"")</f>
        <v/>
      </c>
      <c r="AB278" s="6">
        <f>IFERROR(parse!AB278,"")</f>
        <v>226</v>
      </c>
      <c r="AC278" s="6" t="str">
        <f>IFERROR(parse!AC278,"")</f>
        <v/>
      </c>
      <c r="AD278" s="6" t="str">
        <f>IFERROR(parse!AD278,"")</f>
        <v/>
      </c>
      <c r="AE278" s="6" t="str">
        <f>IFERROR(parse!AE278,"")</f>
        <v/>
      </c>
      <c r="AF278" s="6" t="str">
        <f>IFERROR(parse!AF278,"")</f>
        <v/>
      </c>
      <c r="AG278" s="6" t="str">
        <f>IFERROR(parse!AG278,"")</f>
        <v/>
      </c>
      <c r="AH278" s="6">
        <f>IFERROR(parse!AH278,"")</f>
        <v>0</v>
      </c>
      <c r="AI278" s="6">
        <f>IFERROR(parse!AI278,"")</f>
        <v>110</v>
      </c>
      <c r="AJ278" s="6" t="str">
        <f>IFERROR(parse!AJ278,"")</f>
        <v>ו' וערבי חג מ 09:00 עד 13:00 ביתר הימים והשעות החניה במקום החניה הראשון הצמוד לתמרור זה מיועד לרכב הנושא תג נכה בלבד</v>
      </c>
      <c r="AK278" s="6">
        <f>IFERROR(parse!AK278,"")</f>
        <v>1</v>
      </c>
      <c r="AL278" s="6">
        <f>IFERROR(parse!AL278,"")</f>
        <v>17</v>
      </c>
      <c r="AM278" s="6" t="str">
        <f>IFERROR(parse!AM278,"")</f>
        <v>09:00</v>
      </c>
      <c r="AN278" s="6">
        <f>IFERROR(parse!AN278,"")</f>
        <v>26</v>
      </c>
      <c r="AO278" s="6" t="str">
        <f>IFERROR(parse!AO278,"")</f>
        <v>13:00</v>
      </c>
      <c r="AP278" s="6">
        <f>IFERROR(parse!AP278,"")</f>
        <v>116</v>
      </c>
      <c r="AQ278" s="6" t="str">
        <f>IFERROR(parse!AQ278,"")</f>
        <v>00 ביתר הימים והשעות החניה במקום החניה הראשון הצמוד לתמרור זה מיועד לרכב הנושא תג נכה בלבד</v>
      </c>
      <c r="AR278" s="6" t="str">
        <f>IFERROR(parse!AR278,"")</f>
        <v/>
      </c>
      <c r="AS278" s="6" t="str">
        <f>IFERROR(parse!AS278,"")</f>
        <v/>
      </c>
      <c r="AT278" s="6" t="str">
        <f>IFERROR(parse!AT278,"")</f>
        <v/>
      </c>
      <c r="AU278" s="6" t="str">
        <f>IFERROR(parse!AU278,"")</f>
        <v/>
      </c>
      <c r="AV278" s="12">
        <f>IFERROR(VLOOKUP(K278,'prika 24h list'!A:B,2,FALSE),0)</f>
        <v>0</v>
      </c>
    </row>
    <row r="279" spans="1:48" ht="230.4" x14ac:dyDescent="0.3">
      <c r="A279" s="1" t="s">
        <v>280</v>
      </c>
      <c r="B279" s="1">
        <v>3122885</v>
      </c>
      <c r="C279" s="16" t="s">
        <v>894</v>
      </c>
      <c r="D279" s="6">
        <f t="shared" si="16"/>
        <v>17</v>
      </c>
      <c r="E279" s="6" t="str">
        <f t="shared" si="17"/>
        <v>קף 12</v>
      </c>
      <c r="F279" s="6">
        <f t="shared" si="18"/>
        <v>3</v>
      </c>
      <c r="G279" s="6">
        <f t="shared" si="19"/>
        <v>5</v>
      </c>
      <c r="H279" s="14">
        <f>IFERROR(parse!H279,"")</f>
        <v>12</v>
      </c>
      <c r="I279" s="6">
        <f>IFERROR(parse!I279,"")</f>
        <v>21</v>
      </c>
      <c r="J279" s="6">
        <f>IFERROR(parse!J279,"")</f>
        <v>247</v>
      </c>
      <c r="K279" s="6" t="str">
        <f>IFERROR(parse!K279,"")</f>
        <v>פריקה וטעינה רציפה מותרת לכלי רכב המוגדרים ברישיונם "משא" "מסחרי" ו"אחוד" בימי א' עד ה' מ 09:00 עד 17:00 בימי ו' וערבי חג מ 09:00 עד 13:00 ביתר הימים והשעות החניה במקום החניה הראשון הצמוד לתמרור זה מיועד לרכב הנושא תג נכה בלבד.</v>
      </c>
      <c r="L279" s="6">
        <f>IFERROR(parse!L279,"")</f>
        <v>80</v>
      </c>
      <c r="M279" s="6">
        <f>IFERROR(parse!M279,"")</f>
        <v>93</v>
      </c>
      <c r="N279" s="6" t="str">
        <f>IFERROR(parse!N279,"")</f>
        <v>09:00</v>
      </c>
      <c r="O279" s="6">
        <f>IFERROR(parse!O279,"")</f>
        <v>102</v>
      </c>
      <c r="P279" s="6" t="str">
        <f>IFERROR(parse!P279,"")</f>
        <v>17:00</v>
      </c>
      <c r="Q279" s="6">
        <f>IFERROR(parse!Q279,"")</f>
        <v>112</v>
      </c>
      <c r="R279" s="6" t="str">
        <f>IFERROR(parse!R279,"")</f>
        <v>00 בימי ו'</v>
      </c>
      <c r="S279" s="6" t="str">
        <f>IFERROR(parse!S279,"")</f>
        <v/>
      </c>
      <c r="T279" s="6" t="str">
        <f>IFERROR(parse!T279,"")</f>
        <v/>
      </c>
      <c r="U279" s="6" t="str">
        <f>IFERROR(parse!U279,"")</f>
        <v/>
      </c>
      <c r="V279" s="6" t="str">
        <f>IFERROR(parse!V279,"")</f>
        <v/>
      </c>
      <c r="W279" s="6" t="str">
        <f>IFERROR(parse!W279,"")</f>
        <v/>
      </c>
      <c r="X279" s="6" t="str">
        <f>IFERROR(parse!X279,"")</f>
        <v/>
      </c>
      <c r="Y279" s="6" t="str">
        <f>IFERROR(parse!Y279,"")</f>
        <v/>
      </c>
      <c r="Z279" s="6" t="str">
        <f>IFERROR(parse!Z279,"")</f>
        <v/>
      </c>
      <c r="AA279" s="6" t="str">
        <f>IFERROR(parse!AA279,"")</f>
        <v/>
      </c>
      <c r="AB279" s="6">
        <f>IFERROR(parse!AB279,"")</f>
        <v>227</v>
      </c>
      <c r="AC279" s="6" t="str">
        <f>IFERROR(parse!AC279,"")</f>
        <v/>
      </c>
      <c r="AD279" s="6" t="str">
        <f>IFERROR(parse!AD279,"")</f>
        <v/>
      </c>
      <c r="AE279" s="6" t="str">
        <f>IFERROR(parse!AE279,"")</f>
        <v/>
      </c>
      <c r="AF279" s="6" t="str">
        <f>IFERROR(parse!AF279,"")</f>
        <v/>
      </c>
      <c r="AG279" s="6" t="str">
        <f>IFERROR(parse!AG279,"")</f>
        <v/>
      </c>
      <c r="AH279" s="6">
        <f>IFERROR(parse!AH279,"")</f>
        <v>0</v>
      </c>
      <c r="AI279" s="6">
        <f>IFERROR(parse!AI279,"")</f>
        <v>110</v>
      </c>
      <c r="AJ279" s="6" t="str">
        <f>IFERROR(parse!AJ279,"")</f>
        <v>ו' וערבי חג מ 09:00 עד 13:00 ביתר הימים והשעות החניה במקום החניה הראשון הצמוד לתמרור זה מיועד לרכב הנושא תג נכה בלבד.</v>
      </c>
      <c r="AK279" s="6">
        <f>IFERROR(parse!AK279,"")</f>
        <v>1</v>
      </c>
      <c r="AL279" s="6">
        <f>IFERROR(parse!AL279,"")</f>
        <v>17</v>
      </c>
      <c r="AM279" s="6" t="str">
        <f>IFERROR(parse!AM279,"")</f>
        <v>09:00</v>
      </c>
      <c r="AN279" s="6">
        <f>IFERROR(parse!AN279,"")</f>
        <v>26</v>
      </c>
      <c r="AO279" s="6" t="str">
        <f>IFERROR(parse!AO279,"")</f>
        <v>13:00</v>
      </c>
      <c r="AP279" s="6">
        <f>IFERROR(parse!AP279,"")</f>
        <v>117</v>
      </c>
      <c r="AQ279" s="6" t="str">
        <f>IFERROR(parse!AQ279,"")</f>
        <v>00 ביתר הימים והשעות החניה במקום החניה הראשון הצמוד לתמרור זה מיועד לרכב הנושא תג נכה בלבד.</v>
      </c>
      <c r="AR279" s="6" t="str">
        <f>IFERROR(parse!AR279,"")</f>
        <v/>
      </c>
      <c r="AS279" s="6" t="str">
        <f>IFERROR(parse!AS279,"")</f>
        <v/>
      </c>
      <c r="AT279" s="6" t="str">
        <f>IFERROR(parse!AT279,"")</f>
        <v/>
      </c>
      <c r="AU279" s="6" t="str">
        <f>IFERROR(parse!AU279,"")</f>
        <v/>
      </c>
      <c r="AV279" s="12">
        <f>IFERROR(VLOOKUP(K279,'prika 24h list'!A:B,2,FALSE),0)</f>
        <v>0</v>
      </c>
    </row>
    <row r="280" spans="1:48" ht="187.2" x14ac:dyDescent="0.3">
      <c r="A280" s="1" t="s">
        <v>281</v>
      </c>
      <c r="B280" s="1">
        <v>3122887</v>
      </c>
      <c r="C280" s="16" t="s">
        <v>884</v>
      </c>
      <c r="D280" s="6">
        <f t="shared" si="16"/>
        <v>17</v>
      </c>
      <c r="E280" s="6" t="str">
        <f t="shared" si="17"/>
        <v>קף 12</v>
      </c>
      <c r="F280" s="6">
        <f t="shared" si="18"/>
        <v>3</v>
      </c>
      <c r="G280" s="6">
        <f t="shared" si="19"/>
        <v>5</v>
      </c>
      <c r="H280" s="14">
        <f>IFERROR(parse!H280,"")</f>
        <v>12</v>
      </c>
      <c r="I280" s="6">
        <f>IFERROR(parse!I280,"")</f>
        <v>21</v>
      </c>
      <c r="J280" s="6">
        <f>IFERROR(parse!J280,"")</f>
        <v>212</v>
      </c>
      <c r="K280" s="6" t="str">
        <f>IFERROR(parse!K280,"")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280" s="6">
        <f>IFERROR(parse!L280,"")</f>
        <v>80</v>
      </c>
      <c r="M280" s="6">
        <f>IFERROR(parse!M280,"")</f>
        <v>93</v>
      </c>
      <c r="N280" s="6" t="str">
        <f>IFERROR(parse!N280,"")</f>
        <v>07:00</v>
      </c>
      <c r="O280" s="6">
        <f>IFERROR(parse!O280,"")</f>
        <v>102</v>
      </c>
      <c r="P280" s="6" t="str">
        <f>IFERROR(parse!P280,"")</f>
        <v>17:00</v>
      </c>
      <c r="Q280" s="6">
        <f>IFERROR(parse!Q280,"")</f>
        <v>192</v>
      </c>
      <c r="R280" s="6" t="str">
        <f>IFERROR(parse!R280,"")</f>
        <v>00 ביתר הימים והשעות החניה במקום החניה הראשון הצמוד לתמרור זה מיועד לרכב הנושא תג נכה בלבד</v>
      </c>
      <c r="S280" s="6" t="str">
        <f>IFERROR(parse!S280,"")</f>
        <v/>
      </c>
      <c r="T280" s="6" t="str">
        <f>IFERROR(parse!T280,"")</f>
        <v/>
      </c>
      <c r="U280" s="6" t="str">
        <f>IFERROR(parse!U280,"")</f>
        <v/>
      </c>
      <c r="V280" s="6" t="str">
        <f>IFERROR(parse!V280,"")</f>
        <v/>
      </c>
      <c r="W280" s="6" t="str">
        <f>IFERROR(parse!W280,"")</f>
        <v/>
      </c>
      <c r="X280" s="6" t="str">
        <f>IFERROR(parse!X280,"")</f>
        <v/>
      </c>
      <c r="Y280" s="6" t="str">
        <f>IFERROR(parse!Y280,"")</f>
        <v/>
      </c>
      <c r="Z280" s="6" t="str">
        <f>IFERROR(parse!Z280,"")</f>
        <v/>
      </c>
      <c r="AA280" s="6" t="str">
        <f>IFERROR(parse!AA280,"")</f>
        <v/>
      </c>
      <c r="AB280" s="6">
        <f>IFERROR(parse!AB280,"")</f>
        <v>192</v>
      </c>
      <c r="AC280" s="6" t="str">
        <f>IFERROR(parse!AC280,"")</f>
        <v/>
      </c>
      <c r="AD280" s="6" t="str">
        <f>IFERROR(parse!AD280,"")</f>
        <v/>
      </c>
      <c r="AE280" s="6" t="str">
        <f>IFERROR(parse!AE280,"")</f>
        <v/>
      </c>
      <c r="AF280" s="6" t="str">
        <f>IFERROR(parse!AF280,"")</f>
        <v/>
      </c>
      <c r="AG280" s="6" t="str">
        <f>IFERROR(parse!AG280,"")</f>
        <v/>
      </c>
      <c r="AH280" s="6">
        <f>IFERROR(parse!AH280,"")</f>
        <v>0</v>
      </c>
      <c r="AI280" s="6">
        <f>IFERROR(parse!AI280,"")</f>
        <v>190</v>
      </c>
      <c r="AJ280" s="6" t="str">
        <f>IFERROR(parse!AJ280,"")</f>
        <v>בד</v>
      </c>
      <c r="AK280" s="6" t="str">
        <f>IFERROR(parse!AK280,"")</f>
        <v/>
      </c>
      <c r="AL280" s="6" t="str">
        <f>IFERROR(parse!AL280,"")</f>
        <v/>
      </c>
      <c r="AM280" s="6" t="str">
        <f>IFERROR(parse!AM280,"")</f>
        <v/>
      </c>
      <c r="AN280" s="6" t="str">
        <f>IFERROR(parse!AN280,"")</f>
        <v/>
      </c>
      <c r="AO280" s="6" t="str">
        <f>IFERROR(parse!AO280,"")</f>
        <v/>
      </c>
      <c r="AP280" s="6">
        <f>IFERROR(parse!AP280,"")</f>
        <v>2</v>
      </c>
      <c r="AQ280" s="6" t="str">
        <f>IFERROR(parse!AQ280,"")</f>
        <v/>
      </c>
      <c r="AR280" s="6" t="str">
        <f>IFERROR(parse!AR280,"")</f>
        <v/>
      </c>
      <c r="AS280" s="6" t="str">
        <f>IFERROR(parse!AS280,"")</f>
        <v/>
      </c>
      <c r="AT280" s="6" t="str">
        <f>IFERROR(parse!AT280,"")</f>
        <v/>
      </c>
      <c r="AU280" s="6" t="str">
        <f>IFERROR(parse!AU280,"")</f>
        <v/>
      </c>
      <c r="AV280" s="12">
        <f>IFERROR(VLOOKUP(K280,'prika 24h list'!A:B,2,FALSE),0)</f>
        <v>0</v>
      </c>
    </row>
    <row r="281" spans="1:48" ht="187.2" x14ac:dyDescent="0.3">
      <c r="A281" s="1" t="s">
        <v>282</v>
      </c>
      <c r="B281" s="1">
        <v>3122922</v>
      </c>
      <c r="C281" s="16" t="s">
        <v>875</v>
      </c>
      <c r="D281" s="6">
        <f t="shared" si="16"/>
        <v>17</v>
      </c>
      <c r="E281" s="6" t="str">
        <f t="shared" si="17"/>
        <v>קף 12</v>
      </c>
      <c r="F281" s="6">
        <f t="shared" si="18"/>
        <v>3</v>
      </c>
      <c r="G281" s="6">
        <f t="shared" si="19"/>
        <v>5</v>
      </c>
      <c r="H281" s="14">
        <f>IFERROR(parse!H281,"")</f>
        <v>12</v>
      </c>
      <c r="I281" s="6">
        <f>IFERROR(parse!I281,"")</f>
        <v>21</v>
      </c>
      <c r="J281" s="6">
        <f>IFERROR(parse!J281,"")</f>
        <v>212</v>
      </c>
      <c r="K281" s="6" t="str">
        <f>IFERROR(parse!K281,"")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281" s="6">
        <f>IFERROR(parse!L281,"")</f>
        <v>80</v>
      </c>
      <c r="M281" s="6">
        <f>IFERROR(parse!M281,"")</f>
        <v>93</v>
      </c>
      <c r="N281" s="6" t="str">
        <f>IFERROR(parse!N281,"")</f>
        <v>09:00</v>
      </c>
      <c r="O281" s="6">
        <f>IFERROR(parse!O281,"")</f>
        <v>102</v>
      </c>
      <c r="P281" s="6" t="str">
        <f>IFERROR(parse!P281,"")</f>
        <v>15:00</v>
      </c>
      <c r="Q281" s="6">
        <f>IFERROR(parse!Q281,"")</f>
        <v>192</v>
      </c>
      <c r="R281" s="6" t="str">
        <f>IFERROR(parse!R281,"")</f>
        <v>00 ביתר הימים והשעות החניה במקום החניה הראשון הצמוד לתמרור זה מיועד לרכב הנושא תג נכה בלבד</v>
      </c>
      <c r="S281" s="6" t="str">
        <f>IFERROR(parse!S281,"")</f>
        <v/>
      </c>
      <c r="T281" s="6" t="str">
        <f>IFERROR(parse!T281,"")</f>
        <v/>
      </c>
      <c r="U281" s="6" t="str">
        <f>IFERROR(parse!U281,"")</f>
        <v/>
      </c>
      <c r="V281" s="6" t="str">
        <f>IFERROR(parse!V281,"")</f>
        <v/>
      </c>
      <c r="W281" s="6" t="str">
        <f>IFERROR(parse!W281,"")</f>
        <v/>
      </c>
      <c r="X281" s="6" t="str">
        <f>IFERROR(parse!X281,"")</f>
        <v/>
      </c>
      <c r="Y281" s="6" t="str">
        <f>IFERROR(parse!Y281,"")</f>
        <v/>
      </c>
      <c r="Z281" s="6" t="str">
        <f>IFERROR(parse!Z281,"")</f>
        <v/>
      </c>
      <c r="AA281" s="6" t="str">
        <f>IFERROR(parse!AA281,"")</f>
        <v/>
      </c>
      <c r="AB281" s="6">
        <f>IFERROR(parse!AB281,"")</f>
        <v>192</v>
      </c>
      <c r="AC281" s="6" t="str">
        <f>IFERROR(parse!AC281,"")</f>
        <v/>
      </c>
      <c r="AD281" s="6" t="str">
        <f>IFERROR(parse!AD281,"")</f>
        <v/>
      </c>
      <c r="AE281" s="6" t="str">
        <f>IFERROR(parse!AE281,"")</f>
        <v/>
      </c>
      <c r="AF281" s="6" t="str">
        <f>IFERROR(parse!AF281,"")</f>
        <v/>
      </c>
      <c r="AG281" s="6" t="str">
        <f>IFERROR(parse!AG281,"")</f>
        <v/>
      </c>
      <c r="AH281" s="6">
        <f>IFERROR(parse!AH281,"")</f>
        <v>0</v>
      </c>
      <c r="AI281" s="6">
        <f>IFERROR(parse!AI281,"")</f>
        <v>190</v>
      </c>
      <c r="AJ281" s="6" t="str">
        <f>IFERROR(parse!AJ281,"")</f>
        <v>בד</v>
      </c>
      <c r="AK281" s="6" t="str">
        <f>IFERROR(parse!AK281,"")</f>
        <v/>
      </c>
      <c r="AL281" s="6" t="str">
        <f>IFERROR(parse!AL281,"")</f>
        <v/>
      </c>
      <c r="AM281" s="6" t="str">
        <f>IFERROR(parse!AM281,"")</f>
        <v/>
      </c>
      <c r="AN281" s="6" t="str">
        <f>IFERROR(parse!AN281,"")</f>
        <v/>
      </c>
      <c r="AO281" s="6" t="str">
        <f>IFERROR(parse!AO281,"")</f>
        <v/>
      </c>
      <c r="AP281" s="6">
        <f>IFERROR(parse!AP281,"")</f>
        <v>2</v>
      </c>
      <c r="AQ281" s="6" t="str">
        <f>IFERROR(parse!AQ281,"")</f>
        <v/>
      </c>
      <c r="AR281" s="6" t="str">
        <f>IFERROR(parse!AR281,"")</f>
        <v/>
      </c>
      <c r="AS281" s="6" t="str">
        <f>IFERROR(parse!AS281,"")</f>
        <v/>
      </c>
      <c r="AT281" s="6" t="str">
        <f>IFERROR(parse!AT281,"")</f>
        <v/>
      </c>
      <c r="AU281" s="6" t="str">
        <f>IFERROR(parse!AU281,"")</f>
        <v/>
      </c>
      <c r="AV281" s="12">
        <f>IFERROR(VLOOKUP(K281,'prika 24h list'!A:B,2,FALSE),0)</f>
        <v>0</v>
      </c>
    </row>
    <row r="282" spans="1:48" ht="230.4" x14ac:dyDescent="0.3">
      <c r="A282" s="1" t="s">
        <v>283</v>
      </c>
      <c r="B282" s="1">
        <v>3123036</v>
      </c>
      <c r="C282" s="16" t="s">
        <v>895</v>
      </c>
      <c r="D282" s="6">
        <f t="shared" si="16"/>
        <v>17</v>
      </c>
      <c r="E282" s="6" t="str">
        <f t="shared" si="17"/>
        <v>קף 12</v>
      </c>
      <c r="F282" s="6">
        <f t="shared" si="18"/>
        <v>3</v>
      </c>
      <c r="G282" s="6">
        <f t="shared" si="19"/>
        <v>5</v>
      </c>
      <c r="H282" s="14">
        <f>IFERROR(parse!H282,"")</f>
        <v>12</v>
      </c>
      <c r="I282" s="6">
        <f>IFERROR(parse!I282,"")</f>
        <v>21</v>
      </c>
      <c r="J282" s="6">
        <f>IFERROR(parse!J282,"")</f>
        <v>246</v>
      </c>
      <c r="K282" s="6" t="str">
        <f>IFERROR(parse!K282,"")</f>
        <v>פריקה וטעינה רציפה מותרת לכלי רכב המוגדרים ברישיונם "משא" "מסחרי" ו"אחוד" בימי א' עד ה' מ 08:00 עד 17:00 בימי ו' וערבי חג מ 08:00 עד 14:00 ביתר הימים והשעות החניה במקום החניה הראשון הצמוד לתמרור זה מיועד לרכב הנושא תג נכה בלבד</v>
      </c>
      <c r="L282" s="6">
        <f>IFERROR(parse!L282,"")</f>
        <v>80</v>
      </c>
      <c r="M282" s="6">
        <f>IFERROR(parse!M282,"")</f>
        <v>93</v>
      </c>
      <c r="N282" s="6" t="str">
        <f>IFERROR(parse!N282,"")</f>
        <v>08:00</v>
      </c>
      <c r="O282" s="6">
        <f>IFERROR(parse!O282,"")</f>
        <v>102</v>
      </c>
      <c r="P282" s="6" t="str">
        <f>IFERROR(parse!P282,"")</f>
        <v>17:00</v>
      </c>
      <c r="Q282" s="6">
        <f>IFERROR(parse!Q282,"")</f>
        <v>112</v>
      </c>
      <c r="R282" s="6" t="str">
        <f>IFERROR(parse!R282,"")</f>
        <v>00 בימי ו'</v>
      </c>
      <c r="S282" s="6" t="str">
        <f>IFERROR(parse!S282,"")</f>
        <v/>
      </c>
      <c r="T282" s="6" t="str">
        <f>IFERROR(parse!T282,"")</f>
        <v/>
      </c>
      <c r="U282" s="6" t="str">
        <f>IFERROR(parse!U282,"")</f>
        <v/>
      </c>
      <c r="V282" s="6" t="str">
        <f>IFERROR(parse!V282,"")</f>
        <v/>
      </c>
      <c r="W282" s="6" t="str">
        <f>IFERROR(parse!W282,"")</f>
        <v/>
      </c>
      <c r="X282" s="6" t="str">
        <f>IFERROR(parse!X282,"")</f>
        <v/>
      </c>
      <c r="Y282" s="6" t="str">
        <f>IFERROR(parse!Y282,"")</f>
        <v/>
      </c>
      <c r="Z282" s="6" t="str">
        <f>IFERROR(parse!Z282,"")</f>
        <v/>
      </c>
      <c r="AA282" s="6" t="str">
        <f>IFERROR(parse!AA282,"")</f>
        <v/>
      </c>
      <c r="AB282" s="6">
        <f>IFERROR(parse!AB282,"")</f>
        <v>226</v>
      </c>
      <c r="AC282" s="6" t="str">
        <f>IFERROR(parse!AC282,"")</f>
        <v/>
      </c>
      <c r="AD282" s="6" t="str">
        <f>IFERROR(parse!AD282,"")</f>
        <v/>
      </c>
      <c r="AE282" s="6" t="str">
        <f>IFERROR(parse!AE282,"")</f>
        <v/>
      </c>
      <c r="AF282" s="6" t="str">
        <f>IFERROR(parse!AF282,"")</f>
        <v/>
      </c>
      <c r="AG282" s="6" t="str">
        <f>IFERROR(parse!AG282,"")</f>
        <v/>
      </c>
      <c r="AH282" s="6">
        <f>IFERROR(parse!AH282,"")</f>
        <v>0</v>
      </c>
      <c r="AI282" s="6">
        <f>IFERROR(parse!AI282,"")</f>
        <v>110</v>
      </c>
      <c r="AJ282" s="6" t="str">
        <f>IFERROR(parse!AJ282,"")</f>
        <v>ו' וערבי חג מ 08:00 עד 14:00 ביתר הימים והשעות החניה במקום החניה הראשון הצמוד לתמרור זה מיועד לרכב הנושא תג נכה בלבד</v>
      </c>
      <c r="AK282" s="6">
        <f>IFERROR(parse!AK282,"")</f>
        <v>1</v>
      </c>
      <c r="AL282" s="6">
        <f>IFERROR(parse!AL282,"")</f>
        <v>17</v>
      </c>
      <c r="AM282" s="6" t="str">
        <f>IFERROR(parse!AM282,"")</f>
        <v>08:00</v>
      </c>
      <c r="AN282" s="6">
        <f>IFERROR(parse!AN282,"")</f>
        <v>26</v>
      </c>
      <c r="AO282" s="6" t="str">
        <f>IFERROR(parse!AO282,"")</f>
        <v>14:00</v>
      </c>
      <c r="AP282" s="6">
        <f>IFERROR(parse!AP282,"")</f>
        <v>116</v>
      </c>
      <c r="AQ282" s="6" t="str">
        <f>IFERROR(parse!AQ282,"")</f>
        <v>00 ביתר הימים והשעות החניה במקום החניה הראשון הצמוד לתמרור זה מיועד לרכב הנושא תג נכה בלבד</v>
      </c>
      <c r="AR282" s="6" t="str">
        <f>IFERROR(parse!AR282,"")</f>
        <v/>
      </c>
      <c r="AS282" s="6" t="str">
        <f>IFERROR(parse!AS282,"")</f>
        <v/>
      </c>
      <c r="AT282" s="6" t="str">
        <f>IFERROR(parse!AT282,"")</f>
        <v/>
      </c>
      <c r="AU282" s="6" t="str">
        <f>IFERROR(parse!AU282,"")</f>
        <v/>
      </c>
      <c r="AV282" s="12">
        <f>IFERROR(VLOOKUP(K282,'prika 24h list'!A:B,2,FALSE),0)</f>
        <v>0</v>
      </c>
    </row>
    <row r="283" spans="1:48" ht="187.2" x14ac:dyDescent="0.3">
      <c r="A283" s="1" t="s">
        <v>284</v>
      </c>
      <c r="B283" s="1">
        <v>3123749</v>
      </c>
      <c r="C283" s="16" t="s">
        <v>896</v>
      </c>
      <c r="D283" s="6">
        <f t="shared" si="16"/>
        <v>17</v>
      </c>
      <c r="E283" s="6" t="str">
        <f t="shared" si="17"/>
        <v>קף 12</v>
      </c>
      <c r="F283" s="6">
        <f t="shared" si="18"/>
        <v>3</v>
      </c>
      <c r="G283" s="6">
        <f t="shared" si="19"/>
        <v>5</v>
      </c>
      <c r="H283" s="14">
        <f>IFERROR(parse!H283,"")</f>
        <v>12</v>
      </c>
      <c r="I283" s="6">
        <f>IFERROR(parse!I283,"")</f>
        <v>21</v>
      </c>
      <c r="J283" s="6">
        <f>IFERROR(parse!J283,"")</f>
        <v>212</v>
      </c>
      <c r="K283" s="6" t="str">
        <f>IFERROR(parse!K283,"")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283" s="6">
        <f>IFERROR(parse!L283,"")</f>
        <v>80</v>
      </c>
      <c r="M283" s="6">
        <f>IFERROR(parse!M283,"")</f>
        <v>93</v>
      </c>
      <c r="N283" s="6" t="str">
        <f>IFERROR(parse!N283,"")</f>
        <v>08:00</v>
      </c>
      <c r="O283" s="6">
        <f>IFERROR(parse!O283,"")</f>
        <v>102</v>
      </c>
      <c r="P283" s="6" t="str">
        <f>IFERROR(parse!P283,"")</f>
        <v>15:00</v>
      </c>
      <c r="Q283" s="6">
        <f>IFERROR(parse!Q283,"")</f>
        <v>192</v>
      </c>
      <c r="R283" s="6" t="str">
        <f>IFERROR(parse!R283,"")</f>
        <v>00 ביתר הימים והשעות החניה במקום החניה הראשון הצמוד לתמרור זה מיועד לרכב הנושא תג נכה בלבד</v>
      </c>
      <c r="S283" s="6" t="str">
        <f>IFERROR(parse!S283,"")</f>
        <v/>
      </c>
      <c r="T283" s="6" t="str">
        <f>IFERROR(parse!T283,"")</f>
        <v/>
      </c>
      <c r="U283" s="6" t="str">
        <f>IFERROR(parse!U283,"")</f>
        <v/>
      </c>
      <c r="V283" s="6" t="str">
        <f>IFERROR(parse!V283,"")</f>
        <v/>
      </c>
      <c r="W283" s="6" t="str">
        <f>IFERROR(parse!W283,"")</f>
        <v/>
      </c>
      <c r="X283" s="6" t="str">
        <f>IFERROR(parse!X283,"")</f>
        <v/>
      </c>
      <c r="Y283" s="6" t="str">
        <f>IFERROR(parse!Y283,"")</f>
        <v/>
      </c>
      <c r="Z283" s="6" t="str">
        <f>IFERROR(parse!Z283,"")</f>
        <v/>
      </c>
      <c r="AA283" s="6" t="str">
        <f>IFERROR(parse!AA283,"")</f>
        <v/>
      </c>
      <c r="AB283" s="6">
        <f>IFERROR(parse!AB283,"")</f>
        <v>192</v>
      </c>
      <c r="AC283" s="6" t="str">
        <f>IFERROR(parse!AC283,"")</f>
        <v/>
      </c>
      <c r="AD283" s="6" t="str">
        <f>IFERROR(parse!AD283,"")</f>
        <v/>
      </c>
      <c r="AE283" s="6" t="str">
        <f>IFERROR(parse!AE283,"")</f>
        <v/>
      </c>
      <c r="AF283" s="6" t="str">
        <f>IFERROR(parse!AF283,"")</f>
        <v/>
      </c>
      <c r="AG283" s="6" t="str">
        <f>IFERROR(parse!AG283,"")</f>
        <v/>
      </c>
      <c r="AH283" s="6">
        <f>IFERROR(parse!AH283,"")</f>
        <v>0</v>
      </c>
      <c r="AI283" s="6">
        <f>IFERROR(parse!AI283,"")</f>
        <v>190</v>
      </c>
      <c r="AJ283" s="6" t="str">
        <f>IFERROR(parse!AJ283,"")</f>
        <v>בד</v>
      </c>
      <c r="AK283" s="6" t="str">
        <f>IFERROR(parse!AK283,"")</f>
        <v/>
      </c>
      <c r="AL283" s="6" t="str">
        <f>IFERROR(parse!AL283,"")</f>
        <v/>
      </c>
      <c r="AM283" s="6" t="str">
        <f>IFERROR(parse!AM283,"")</f>
        <v/>
      </c>
      <c r="AN283" s="6" t="str">
        <f>IFERROR(parse!AN283,"")</f>
        <v/>
      </c>
      <c r="AO283" s="6" t="str">
        <f>IFERROR(parse!AO283,"")</f>
        <v/>
      </c>
      <c r="AP283" s="6">
        <f>IFERROR(parse!AP283,"")</f>
        <v>2</v>
      </c>
      <c r="AQ283" s="6" t="str">
        <f>IFERROR(parse!AQ283,"")</f>
        <v/>
      </c>
      <c r="AR283" s="6" t="str">
        <f>IFERROR(parse!AR283,"")</f>
        <v/>
      </c>
      <c r="AS283" s="6" t="str">
        <f>IFERROR(parse!AS283,"")</f>
        <v/>
      </c>
      <c r="AT283" s="6" t="str">
        <f>IFERROR(parse!AT283,"")</f>
        <v/>
      </c>
      <c r="AU283" s="6" t="str">
        <f>IFERROR(parse!AU283,"")</f>
        <v/>
      </c>
      <c r="AV283" s="12">
        <f>IFERROR(VLOOKUP(K283,'prika 24h list'!A:B,2,FALSE),0)</f>
        <v>0</v>
      </c>
    </row>
    <row r="284" spans="1:48" ht="230.4" x14ac:dyDescent="0.3">
      <c r="A284" s="1" t="s">
        <v>285</v>
      </c>
      <c r="B284" s="1">
        <v>3123751</v>
      </c>
      <c r="C284" s="16" t="s">
        <v>897</v>
      </c>
      <c r="D284" s="6">
        <f t="shared" si="16"/>
        <v>17</v>
      </c>
      <c r="E284" s="6" t="str">
        <f t="shared" si="17"/>
        <v>קף 12</v>
      </c>
      <c r="F284" s="6">
        <f t="shared" si="18"/>
        <v>3</v>
      </c>
      <c r="G284" s="6">
        <f t="shared" si="19"/>
        <v>5</v>
      </c>
      <c r="H284" s="14">
        <f>IFERROR(parse!H284,"")</f>
        <v>12</v>
      </c>
      <c r="I284" s="6">
        <f>IFERROR(parse!I284,"")</f>
        <v>21</v>
      </c>
      <c r="J284" s="6">
        <f>IFERROR(parse!J284,"")</f>
        <v>241</v>
      </c>
      <c r="K284" s="6" t="str">
        <f>IFERROR(parse!K284,"")</f>
        <v>פריקה וטעינה רציפה מותרת לכלי רכב המוגדרים ברישיונם "משא" "מסחרי" ו"אחוד" בימי א' עד ה' מ 09:00 עד 16:00 ו' וערבי חג מ 09:00 עד 12:00 ביתר הימים והשעות החניה במקום החניה הראשון הצמוד לתמרור זה מיועד לרכב הנושא תג נכה בלבד</v>
      </c>
      <c r="L284" s="6">
        <f>IFERROR(parse!L284,"")</f>
        <v>80</v>
      </c>
      <c r="M284" s="6">
        <f>IFERROR(parse!M284,"")</f>
        <v>93</v>
      </c>
      <c r="N284" s="6" t="str">
        <f>IFERROR(parse!N284,"")</f>
        <v>09:00</v>
      </c>
      <c r="O284" s="6">
        <f>IFERROR(parse!O284,"")</f>
        <v>102</v>
      </c>
      <c r="P284" s="6" t="str">
        <f>IFERROR(parse!P284,"")</f>
        <v>16:00</v>
      </c>
      <c r="Q284" s="6">
        <f>IFERROR(parse!Q284,"")</f>
        <v>107</v>
      </c>
      <c r="R284" s="6" t="str">
        <f>IFERROR(parse!R284,"")</f>
        <v>00 ו'</v>
      </c>
      <c r="S284" s="6" t="str">
        <f>IFERROR(parse!S284,"")</f>
        <v/>
      </c>
      <c r="T284" s="6" t="str">
        <f>IFERROR(parse!T284,"")</f>
        <v/>
      </c>
      <c r="U284" s="6" t="str">
        <f>IFERROR(parse!U284,"")</f>
        <v/>
      </c>
      <c r="V284" s="6" t="str">
        <f>IFERROR(parse!V284,"")</f>
        <v/>
      </c>
      <c r="W284" s="6" t="str">
        <f>IFERROR(parse!W284,"")</f>
        <v/>
      </c>
      <c r="X284" s="6" t="str">
        <f>IFERROR(parse!X284,"")</f>
        <v/>
      </c>
      <c r="Y284" s="6" t="str">
        <f>IFERROR(parse!Y284,"")</f>
        <v/>
      </c>
      <c r="Z284" s="6" t="str">
        <f>IFERROR(parse!Z284,"")</f>
        <v/>
      </c>
      <c r="AA284" s="6" t="str">
        <f>IFERROR(parse!AA284,"")</f>
        <v/>
      </c>
      <c r="AB284" s="6">
        <f>IFERROR(parse!AB284,"")</f>
        <v>221</v>
      </c>
      <c r="AC284" s="6" t="str">
        <f>IFERROR(parse!AC284,"")</f>
        <v/>
      </c>
      <c r="AD284" s="6" t="str">
        <f>IFERROR(parse!AD284,"")</f>
        <v/>
      </c>
      <c r="AE284" s="6" t="str">
        <f>IFERROR(parse!AE284,"")</f>
        <v/>
      </c>
      <c r="AF284" s="6" t="str">
        <f>IFERROR(parse!AF284,"")</f>
        <v/>
      </c>
      <c r="AG284" s="6" t="str">
        <f>IFERROR(parse!AG284,"")</f>
        <v/>
      </c>
      <c r="AH284" s="6">
        <f>IFERROR(parse!AH284,"")</f>
        <v>0</v>
      </c>
      <c r="AI284" s="6">
        <f>IFERROR(parse!AI284,"")</f>
        <v>105</v>
      </c>
      <c r="AJ284" s="6" t="str">
        <f>IFERROR(parse!AJ284,"")</f>
        <v>ו' וערבי חג מ 09:00 עד 12:00 ביתר הימים והשעות החניה במקום החניה הראשון הצמוד לתמרור זה מיועד לרכב הנושא תג נכה בלבד</v>
      </c>
      <c r="AK284" s="6">
        <f>IFERROR(parse!AK284,"")</f>
        <v>1</v>
      </c>
      <c r="AL284" s="6">
        <f>IFERROR(parse!AL284,"")</f>
        <v>17</v>
      </c>
      <c r="AM284" s="6" t="str">
        <f>IFERROR(parse!AM284,"")</f>
        <v>09:00</v>
      </c>
      <c r="AN284" s="6">
        <f>IFERROR(parse!AN284,"")</f>
        <v>26</v>
      </c>
      <c r="AO284" s="6" t="str">
        <f>IFERROR(parse!AO284,"")</f>
        <v>12:00</v>
      </c>
      <c r="AP284" s="6">
        <f>IFERROR(parse!AP284,"")</f>
        <v>116</v>
      </c>
      <c r="AQ284" s="6" t="str">
        <f>IFERROR(parse!AQ284,"")</f>
        <v>00 ביתר הימים והשעות החניה במקום החניה הראשון הצמוד לתמרור זה מיועד לרכב הנושא תג נכה בלבד</v>
      </c>
      <c r="AR284" s="6" t="str">
        <f>IFERROR(parse!AR284,"")</f>
        <v/>
      </c>
      <c r="AS284" s="6" t="str">
        <f>IFERROR(parse!AS284,"")</f>
        <v/>
      </c>
      <c r="AT284" s="6" t="str">
        <f>IFERROR(parse!AT284,"")</f>
        <v/>
      </c>
      <c r="AU284" s="6" t="str">
        <f>IFERROR(parse!AU284,"")</f>
        <v/>
      </c>
      <c r="AV284" s="12">
        <f>IFERROR(VLOOKUP(K284,'prika 24h list'!A:B,2,FALSE),0)</f>
        <v>0</v>
      </c>
    </row>
    <row r="285" spans="1:48" ht="187.2" x14ac:dyDescent="0.3">
      <c r="A285" s="1" t="s">
        <v>286</v>
      </c>
      <c r="B285" s="1">
        <v>3123753</v>
      </c>
      <c r="C285" s="16" t="s">
        <v>896</v>
      </c>
      <c r="D285" s="6">
        <f t="shared" si="16"/>
        <v>17</v>
      </c>
      <c r="E285" s="6" t="str">
        <f t="shared" si="17"/>
        <v>קף 12</v>
      </c>
      <c r="F285" s="6">
        <f t="shared" si="18"/>
        <v>3</v>
      </c>
      <c r="G285" s="6">
        <f t="shared" si="19"/>
        <v>5</v>
      </c>
      <c r="H285" s="14">
        <f>IFERROR(parse!H285,"")</f>
        <v>12</v>
      </c>
      <c r="I285" s="6">
        <f>IFERROR(parse!I285,"")</f>
        <v>21</v>
      </c>
      <c r="J285" s="6">
        <f>IFERROR(parse!J285,"")</f>
        <v>212</v>
      </c>
      <c r="K285" s="6" t="str">
        <f>IFERROR(parse!K285,"")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285" s="6">
        <f>IFERROR(parse!L285,"")</f>
        <v>80</v>
      </c>
      <c r="M285" s="6">
        <f>IFERROR(parse!M285,"")</f>
        <v>93</v>
      </c>
      <c r="N285" s="6" t="str">
        <f>IFERROR(parse!N285,"")</f>
        <v>08:00</v>
      </c>
      <c r="O285" s="6">
        <f>IFERROR(parse!O285,"")</f>
        <v>102</v>
      </c>
      <c r="P285" s="6" t="str">
        <f>IFERROR(parse!P285,"")</f>
        <v>15:00</v>
      </c>
      <c r="Q285" s="6">
        <f>IFERROR(parse!Q285,"")</f>
        <v>192</v>
      </c>
      <c r="R285" s="6" t="str">
        <f>IFERROR(parse!R285,"")</f>
        <v>00 ביתר הימים והשעות החניה במקום החניה הראשון הצמוד לתמרור זה מיועד לרכב הנושא תג נכה בלבד</v>
      </c>
      <c r="S285" s="6" t="str">
        <f>IFERROR(parse!S285,"")</f>
        <v/>
      </c>
      <c r="T285" s="6" t="str">
        <f>IFERROR(parse!T285,"")</f>
        <v/>
      </c>
      <c r="U285" s="6" t="str">
        <f>IFERROR(parse!U285,"")</f>
        <v/>
      </c>
      <c r="V285" s="6" t="str">
        <f>IFERROR(parse!V285,"")</f>
        <v/>
      </c>
      <c r="W285" s="6" t="str">
        <f>IFERROR(parse!W285,"")</f>
        <v/>
      </c>
      <c r="X285" s="6" t="str">
        <f>IFERROR(parse!X285,"")</f>
        <v/>
      </c>
      <c r="Y285" s="6" t="str">
        <f>IFERROR(parse!Y285,"")</f>
        <v/>
      </c>
      <c r="Z285" s="6" t="str">
        <f>IFERROR(parse!Z285,"")</f>
        <v/>
      </c>
      <c r="AA285" s="6" t="str">
        <f>IFERROR(parse!AA285,"")</f>
        <v/>
      </c>
      <c r="AB285" s="6">
        <f>IFERROR(parse!AB285,"")</f>
        <v>192</v>
      </c>
      <c r="AC285" s="6" t="str">
        <f>IFERROR(parse!AC285,"")</f>
        <v/>
      </c>
      <c r="AD285" s="6" t="str">
        <f>IFERROR(parse!AD285,"")</f>
        <v/>
      </c>
      <c r="AE285" s="6" t="str">
        <f>IFERROR(parse!AE285,"")</f>
        <v/>
      </c>
      <c r="AF285" s="6" t="str">
        <f>IFERROR(parse!AF285,"")</f>
        <v/>
      </c>
      <c r="AG285" s="6" t="str">
        <f>IFERROR(parse!AG285,"")</f>
        <v/>
      </c>
      <c r="AH285" s="6">
        <f>IFERROR(parse!AH285,"")</f>
        <v>0</v>
      </c>
      <c r="AI285" s="6">
        <f>IFERROR(parse!AI285,"")</f>
        <v>190</v>
      </c>
      <c r="AJ285" s="6" t="str">
        <f>IFERROR(parse!AJ285,"")</f>
        <v>בד</v>
      </c>
      <c r="AK285" s="6" t="str">
        <f>IFERROR(parse!AK285,"")</f>
        <v/>
      </c>
      <c r="AL285" s="6" t="str">
        <f>IFERROR(parse!AL285,"")</f>
        <v/>
      </c>
      <c r="AM285" s="6" t="str">
        <f>IFERROR(parse!AM285,"")</f>
        <v/>
      </c>
      <c r="AN285" s="6" t="str">
        <f>IFERROR(parse!AN285,"")</f>
        <v/>
      </c>
      <c r="AO285" s="6" t="str">
        <f>IFERROR(parse!AO285,"")</f>
        <v/>
      </c>
      <c r="AP285" s="6">
        <f>IFERROR(parse!AP285,"")</f>
        <v>2</v>
      </c>
      <c r="AQ285" s="6" t="str">
        <f>IFERROR(parse!AQ285,"")</f>
        <v/>
      </c>
      <c r="AR285" s="6" t="str">
        <f>IFERROR(parse!AR285,"")</f>
        <v/>
      </c>
      <c r="AS285" s="6" t="str">
        <f>IFERROR(parse!AS285,"")</f>
        <v/>
      </c>
      <c r="AT285" s="6" t="str">
        <f>IFERROR(parse!AT285,"")</f>
        <v/>
      </c>
      <c r="AU285" s="6" t="str">
        <f>IFERROR(parse!AU285,"")</f>
        <v/>
      </c>
      <c r="AV285" s="12">
        <f>IFERROR(VLOOKUP(K285,'prika 24h list'!A:B,2,FALSE),0)</f>
        <v>0</v>
      </c>
    </row>
    <row r="286" spans="1:48" ht="187.2" x14ac:dyDescent="0.3">
      <c r="A286" s="1" t="s">
        <v>287</v>
      </c>
      <c r="B286" s="1">
        <v>3123755</v>
      </c>
      <c r="C286" s="16" t="s">
        <v>876</v>
      </c>
      <c r="D286" s="6">
        <f t="shared" si="16"/>
        <v>17</v>
      </c>
      <c r="E286" s="6" t="str">
        <f t="shared" si="17"/>
        <v>קף 12</v>
      </c>
      <c r="F286" s="6">
        <f t="shared" si="18"/>
        <v>3</v>
      </c>
      <c r="G286" s="6">
        <f t="shared" si="19"/>
        <v>5</v>
      </c>
      <c r="H286" s="14">
        <f>IFERROR(parse!H286,"")</f>
        <v>12</v>
      </c>
      <c r="I286" s="6">
        <f>IFERROR(parse!I286,"")</f>
        <v>21</v>
      </c>
      <c r="J286" s="6">
        <f>IFERROR(parse!J286,"")</f>
        <v>212</v>
      </c>
      <c r="K286" s="6" t="str">
        <f>IFERROR(parse!K286,"")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286" s="6">
        <f>IFERROR(parse!L286,"")</f>
        <v>80</v>
      </c>
      <c r="M286" s="6">
        <f>IFERROR(parse!M286,"")</f>
        <v>93</v>
      </c>
      <c r="N286" s="6" t="str">
        <f>IFERROR(parse!N286,"")</f>
        <v>09:00</v>
      </c>
      <c r="O286" s="6">
        <f>IFERROR(parse!O286,"")</f>
        <v>102</v>
      </c>
      <c r="P286" s="6" t="str">
        <f>IFERROR(parse!P286,"")</f>
        <v>17:00</v>
      </c>
      <c r="Q286" s="6">
        <f>IFERROR(parse!Q286,"")</f>
        <v>192</v>
      </c>
      <c r="R286" s="6" t="str">
        <f>IFERROR(parse!R286,"")</f>
        <v>00 ביתר הימים והשעות החניה במקום החניה הראשון הצמוד לתמרור זה מיועד לרכב הנושא תג נכה בלבד</v>
      </c>
      <c r="S286" s="6" t="str">
        <f>IFERROR(parse!S286,"")</f>
        <v/>
      </c>
      <c r="T286" s="6" t="str">
        <f>IFERROR(parse!T286,"")</f>
        <v/>
      </c>
      <c r="U286" s="6" t="str">
        <f>IFERROR(parse!U286,"")</f>
        <v/>
      </c>
      <c r="V286" s="6" t="str">
        <f>IFERROR(parse!V286,"")</f>
        <v/>
      </c>
      <c r="W286" s="6" t="str">
        <f>IFERROR(parse!W286,"")</f>
        <v/>
      </c>
      <c r="X286" s="6" t="str">
        <f>IFERROR(parse!X286,"")</f>
        <v/>
      </c>
      <c r="Y286" s="6" t="str">
        <f>IFERROR(parse!Y286,"")</f>
        <v/>
      </c>
      <c r="Z286" s="6" t="str">
        <f>IFERROR(parse!Z286,"")</f>
        <v/>
      </c>
      <c r="AA286" s="6" t="str">
        <f>IFERROR(parse!AA286,"")</f>
        <v/>
      </c>
      <c r="AB286" s="6">
        <f>IFERROR(parse!AB286,"")</f>
        <v>192</v>
      </c>
      <c r="AC286" s="6" t="str">
        <f>IFERROR(parse!AC286,"")</f>
        <v/>
      </c>
      <c r="AD286" s="6" t="str">
        <f>IFERROR(parse!AD286,"")</f>
        <v/>
      </c>
      <c r="AE286" s="6" t="str">
        <f>IFERROR(parse!AE286,"")</f>
        <v/>
      </c>
      <c r="AF286" s="6" t="str">
        <f>IFERROR(parse!AF286,"")</f>
        <v/>
      </c>
      <c r="AG286" s="6" t="str">
        <f>IFERROR(parse!AG286,"")</f>
        <v/>
      </c>
      <c r="AH286" s="6">
        <f>IFERROR(parse!AH286,"")</f>
        <v>0</v>
      </c>
      <c r="AI286" s="6">
        <f>IFERROR(parse!AI286,"")</f>
        <v>190</v>
      </c>
      <c r="AJ286" s="6" t="str">
        <f>IFERROR(parse!AJ286,"")</f>
        <v>בד</v>
      </c>
      <c r="AK286" s="6" t="str">
        <f>IFERROR(parse!AK286,"")</f>
        <v/>
      </c>
      <c r="AL286" s="6" t="str">
        <f>IFERROR(parse!AL286,"")</f>
        <v/>
      </c>
      <c r="AM286" s="6" t="str">
        <f>IFERROR(parse!AM286,"")</f>
        <v/>
      </c>
      <c r="AN286" s="6" t="str">
        <f>IFERROR(parse!AN286,"")</f>
        <v/>
      </c>
      <c r="AO286" s="6" t="str">
        <f>IFERROR(parse!AO286,"")</f>
        <v/>
      </c>
      <c r="AP286" s="6">
        <f>IFERROR(parse!AP286,"")</f>
        <v>2</v>
      </c>
      <c r="AQ286" s="6" t="str">
        <f>IFERROR(parse!AQ286,"")</f>
        <v/>
      </c>
      <c r="AR286" s="6" t="str">
        <f>IFERROR(parse!AR286,"")</f>
        <v/>
      </c>
      <c r="AS286" s="6" t="str">
        <f>IFERROR(parse!AS286,"")</f>
        <v/>
      </c>
      <c r="AT286" s="6" t="str">
        <f>IFERROR(parse!AT286,"")</f>
        <v/>
      </c>
      <c r="AU286" s="6" t="str">
        <f>IFERROR(parse!AU286,"")</f>
        <v/>
      </c>
      <c r="AV286" s="12">
        <f>IFERROR(VLOOKUP(K286,'prika 24h list'!A:B,2,FALSE),0)</f>
        <v>0</v>
      </c>
    </row>
    <row r="287" spans="1:48" ht="158.4" x14ac:dyDescent="0.3">
      <c r="A287" s="1" t="s">
        <v>288</v>
      </c>
      <c r="B287" s="1">
        <v>3124017</v>
      </c>
      <c r="C287" s="16" t="s">
        <v>1198</v>
      </c>
      <c r="D287" s="6">
        <f t="shared" si="16"/>
        <v>10</v>
      </c>
      <c r="E287" s="6" t="str">
        <f t="shared" si="17"/>
        <v>___ 6</v>
      </c>
      <c r="F287" s="6">
        <f t="shared" si="18"/>
        <v>4</v>
      </c>
      <c r="G287" s="6">
        <f t="shared" si="19"/>
        <v>5</v>
      </c>
      <c r="H287" s="14">
        <f>IFERROR(parse!H287,"")</f>
        <v>6</v>
      </c>
      <c r="I287" s="6">
        <f>IFERROR(parse!I287,"")</f>
        <v>20</v>
      </c>
      <c r="J287" s="6">
        <f>IFERROR(parse!J287,"")</f>
        <v>204</v>
      </c>
      <c r="K287" s="6" t="str">
        <f>IFERROR(parse!K287,"")</f>
        <v>פריקה וטעינה רציפה לכלי רכב המוגדרים ברשיונם "משא", "מסחרי", ו"אחוד" בלבד בימים א' עד ה' מ 09:00 עד 15:00 ביתר הימים והשעות החניה מותרת לכל סוגי הרכב &lt;-------&gt; רכב החונה בנגוד לחוק יגרר</v>
      </c>
      <c r="L287" s="6">
        <f>IFERROR(parse!L287,"")</f>
        <v>81</v>
      </c>
      <c r="M287" s="6">
        <f>IFERROR(parse!M287,"")</f>
        <v>94</v>
      </c>
      <c r="N287" s="6" t="str">
        <f>IFERROR(parse!N287,"")</f>
        <v>09:00</v>
      </c>
      <c r="O287" s="6">
        <f>IFERROR(parse!O287,"")</f>
        <v>103</v>
      </c>
      <c r="P287" s="6" t="str">
        <f>IFERROR(parse!P287,"")</f>
        <v>15:00</v>
      </c>
      <c r="Q287" s="6">
        <f>IFERROR(parse!Q287,"")</f>
        <v>185</v>
      </c>
      <c r="R287" s="6" t="str">
        <f>IFERROR(parse!R287,"")</f>
        <v>00 ביתר הימים והשעות החניה מותרת לכל סוגי הרכב &lt;-------&gt; רכב החונה בנגוד לחוק יגרר</v>
      </c>
      <c r="S287" s="6" t="str">
        <f>IFERROR(parse!S287,"")</f>
        <v/>
      </c>
      <c r="T287" s="6" t="str">
        <f>IFERROR(parse!T287,"")</f>
        <v/>
      </c>
      <c r="U287" s="6" t="str">
        <f>IFERROR(parse!U287,"")</f>
        <v/>
      </c>
      <c r="V287" s="6" t="str">
        <f>IFERROR(parse!V287,"")</f>
        <v/>
      </c>
      <c r="W287" s="6" t="str">
        <f>IFERROR(parse!W287,"")</f>
        <v/>
      </c>
      <c r="X287" s="6" t="str">
        <f>IFERROR(parse!X287,"")</f>
        <v/>
      </c>
      <c r="Y287" s="6" t="str">
        <f>IFERROR(parse!Y287,"")</f>
        <v/>
      </c>
      <c r="Z287" s="6" t="str">
        <f>IFERROR(parse!Z287,"")</f>
        <v/>
      </c>
      <c r="AA287" s="6" t="str">
        <f>IFERROR(parse!AA287,"")</f>
        <v/>
      </c>
      <c r="AB287" s="6">
        <f>IFERROR(parse!AB287,"")</f>
        <v>185</v>
      </c>
      <c r="AC287" s="6" t="str">
        <f>IFERROR(parse!AC287,"")</f>
        <v/>
      </c>
      <c r="AD287" s="6" t="str">
        <f>IFERROR(parse!AD287,"")</f>
        <v/>
      </c>
      <c r="AE287" s="6" t="str">
        <f>IFERROR(parse!AE287,"")</f>
        <v/>
      </c>
      <c r="AF287" s="6" t="str">
        <f>IFERROR(parse!AF287,"")</f>
        <v/>
      </c>
      <c r="AG287" s="6" t="str">
        <f>IFERROR(parse!AG287,"")</f>
        <v/>
      </c>
      <c r="AH287" s="6">
        <f>IFERROR(parse!AH287,"")</f>
        <v>0</v>
      </c>
      <c r="AI287" s="6">
        <f>IFERROR(parse!AI287,"")</f>
        <v>183</v>
      </c>
      <c r="AJ287" s="6" t="str">
        <f>IFERROR(parse!AJ287,"")</f>
        <v>רר</v>
      </c>
      <c r="AK287" s="6" t="str">
        <f>IFERROR(parse!AK287,"")</f>
        <v/>
      </c>
      <c r="AL287" s="6" t="str">
        <f>IFERROR(parse!AL287,"")</f>
        <v/>
      </c>
      <c r="AM287" s="6" t="str">
        <f>IFERROR(parse!AM287,"")</f>
        <v/>
      </c>
      <c r="AN287" s="6" t="str">
        <f>IFERROR(parse!AN287,"")</f>
        <v/>
      </c>
      <c r="AO287" s="6" t="str">
        <f>IFERROR(parse!AO287,"")</f>
        <v/>
      </c>
      <c r="AP287" s="6">
        <f>IFERROR(parse!AP287,"")</f>
        <v>2</v>
      </c>
      <c r="AQ287" s="6" t="str">
        <f>IFERROR(parse!AQ287,"")</f>
        <v/>
      </c>
      <c r="AR287" s="6" t="str">
        <f>IFERROR(parse!AR287,"")</f>
        <v/>
      </c>
      <c r="AS287" s="6" t="str">
        <f>IFERROR(parse!AS287,"")</f>
        <v/>
      </c>
      <c r="AT287" s="6" t="str">
        <f>IFERROR(parse!AT287,"")</f>
        <v/>
      </c>
      <c r="AU287" s="6" t="str">
        <f>IFERROR(parse!AU287,"")</f>
        <v/>
      </c>
      <c r="AV287" s="12">
        <f>IFERROR(VLOOKUP(K287,'prika 24h list'!A:B,2,FALSE),0)</f>
        <v>0</v>
      </c>
    </row>
    <row r="288" spans="1:48" ht="244.8" x14ac:dyDescent="0.3">
      <c r="A288" s="1" t="s">
        <v>289</v>
      </c>
      <c r="B288" s="1">
        <v>3124022</v>
      </c>
      <c r="C288" s="16" t="s">
        <v>898</v>
      </c>
      <c r="D288" s="6">
        <f t="shared" si="16"/>
        <v>17</v>
      </c>
      <c r="E288" s="6" t="str">
        <f t="shared" si="17"/>
        <v>קף 25</v>
      </c>
      <c r="F288" s="6">
        <f t="shared" si="18"/>
        <v>3</v>
      </c>
      <c r="G288" s="6">
        <f t="shared" si="19"/>
        <v>5</v>
      </c>
      <c r="H288" s="14">
        <f>IFERROR(parse!H288,"")</f>
        <v>25</v>
      </c>
      <c r="I288" s="6">
        <f>IFERROR(parse!I288,"")</f>
        <v>21</v>
      </c>
      <c r="J288" s="6">
        <f>IFERROR(parse!J288,"")</f>
        <v>256</v>
      </c>
      <c r="K288" s="6" t="str">
        <f>IFERROR(parse!K288,"")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בשני מקומות החניה הראשונים הצמודים לתמרור זה מיועד לרכב הנושא תג נכה בלבד</v>
      </c>
      <c r="L288" s="6">
        <f>IFERROR(parse!L288,"")</f>
        <v>80</v>
      </c>
      <c r="M288" s="6">
        <f>IFERROR(parse!M288,"")</f>
        <v>93</v>
      </c>
      <c r="N288" s="6" t="str">
        <f>IFERROR(parse!N288,"")</f>
        <v>08:00</v>
      </c>
      <c r="O288" s="6">
        <f>IFERROR(parse!O288,"")</f>
        <v>102</v>
      </c>
      <c r="P288" s="6" t="str">
        <f>IFERROR(parse!P288,"")</f>
        <v>17:00</v>
      </c>
      <c r="Q288" s="6">
        <f>IFERROR(parse!Q288,"")</f>
        <v>112</v>
      </c>
      <c r="R288" s="6" t="str">
        <f>IFERROR(parse!R288,"")</f>
        <v>00 בימי ו'</v>
      </c>
      <c r="S288" s="6" t="str">
        <f>IFERROR(parse!S288,"")</f>
        <v/>
      </c>
      <c r="T288" s="6" t="str">
        <f>IFERROR(parse!T288,"")</f>
        <v/>
      </c>
      <c r="U288" s="6" t="str">
        <f>IFERROR(parse!U288,"")</f>
        <v/>
      </c>
      <c r="V288" s="6" t="str">
        <f>IFERROR(parse!V288,"")</f>
        <v/>
      </c>
      <c r="W288" s="6" t="str">
        <f>IFERROR(parse!W288,"")</f>
        <v/>
      </c>
      <c r="X288" s="6" t="str">
        <f>IFERROR(parse!X288,"")</f>
        <v/>
      </c>
      <c r="Y288" s="6" t="str">
        <f>IFERROR(parse!Y288,"")</f>
        <v/>
      </c>
      <c r="Z288" s="6" t="str">
        <f>IFERROR(parse!Z288,"")</f>
        <v/>
      </c>
      <c r="AA288" s="6" t="str">
        <f>IFERROR(parse!AA288,"")</f>
        <v/>
      </c>
      <c r="AB288" s="6">
        <f>IFERROR(parse!AB288,"")</f>
        <v>236</v>
      </c>
      <c r="AC288" s="6" t="str">
        <f>IFERROR(parse!AC288,"")</f>
        <v/>
      </c>
      <c r="AD288" s="6" t="str">
        <f>IFERROR(parse!AD288,"")</f>
        <v/>
      </c>
      <c r="AE288" s="6" t="str">
        <f>IFERROR(parse!AE288,"")</f>
        <v/>
      </c>
      <c r="AF288" s="6" t="str">
        <f>IFERROR(parse!AF288,"")</f>
        <v/>
      </c>
      <c r="AG288" s="6" t="str">
        <f>IFERROR(parse!AG288,"")</f>
        <v/>
      </c>
      <c r="AH288" s="6">
        <f>IFERROR(parse!AH288,"")</f>
        <v>0</v>
      </c>
      <c r="AI288" s="6">
        <f>IFERROR(parse!AI288,"")</f>
        <v>110</v>
      </c>
      <c r="AJ288" s="6" t="str">
        <f>IFERROR(parse!AJ288,"")</f>
        <v>ו' וערבי חג מ 08:00 עד 13:00 ביתר הימים והשעות החניה בשני מקומות החניה הראשונים הצמודים לתמרור זה מיועד לרכב הנושא תג נכה בלבד</v>
      </c>
      <c r="AK288" s="6">
        <f>IFERROR(parse!AK288,"")</f>
        <v>1</v>
      </c>
      <c r="AL288" s="6">
        <f>IFERROR(parse!AL288,"")</f>
        <v>17</v>
      </c>
      <c r="AM288" s="6" t="str">
        <f>IFERROR(parse!AM288,"")</f>
        <v>08:00</v>
      </c>
      <c r="AN288" s="6">
        <f>IFERROR(parse!AN288,"")</f>
        <v>26</v>
      </c>
      <c r="AO288" s="6" t="str">
        <f>IFERROR(parse!AO288,"")</f>
        <v>13:00</v>
      </c>
      <c r="AP288" s="6">
        <f>IFERROR(parse!AP288,"")</f>
        <v>126</v>
      </c>
      <c r="AQ288" s="6" t="str">
        <f>IFERROR(parse!AQ288,"")</f>
        <v>00 ביתר הימים והשעות החניה בשני מקומות החניה הראשונים הצמודים לתמרור זה מיועד לרכב הנושא תג נכה בלבד</v>
      </c>
      <c r="AR288" s="6" t="str">
        <f>IFERROR(parse!AR288,"")</f>
        <v/>
      </c>
      <c r="AS288" s="6" t="str">
        <f>IFERROR(parse!AS288,"")</f>
        <v/>
      </c>
      <c r="AT288" s="6" t="str">
        <f>IFERROR(parse!AT288,"")</f>
        <v/>
      </c>
      <c r="AU288" s="6" t="str">
        <f>IFERROR(parse!AU288,"")</f>
        <v/>
      </c>
      <c r="AV288" s="12">
        <f>IFERROR(VLOOKUP(K288,'prika 24h list'!A:B,2,FALSE),0)</f>
        <v>0</v>
      </c>
    </row>
    <row r="289" spans="1:48" ht="230.4" x14ac:dyDescent="0.3">
      <c r="A289" s="1" t="s">
        <v>290</v>
      </c>
      <c r="B289" s="1">
        <v>3124053</v>
      </c>
      <c r="C289" s="16" t="s">
        <v>838</v>
      </c>
      <c r="D289" s="6">
        <f t="shared" si="16"/>
        <v>17</v>
      </c>
      <c r="E289" s="6" t="str">
        <f t="shared" si="17"/>
        <v>קף 12</v>
      </c>
      <c r="F289" s="6">
        <f t="shared" si="18"/>
        <v>3</v>
      </c>
      <c r="G289" s="6">
        <f t="shared" si="19"/>
        <v>5</v>
      </c>
      <c r="H289" s="14">
        <f>IFERROR(parse!H289,"")</f>
        <v>12</v>
      </c>
      <c r="I289" s="6">
        <f>IFERROR(parse!I289,"")</f>
        <v>21</v>
      </c>
      <c r="J289" s="6">
        <f>IFERROR(parse!J289,"")</f>
        <v>241</v>
      </c>
      <c r="K289" s="6" t="str">
        <f>IFERROR(parse!K289,"")</f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289" s="6">
        <f>IFERROR(parse!L289,"")</f>
        <v>80</v>
      </c>
      <c r="M289" s="6">
        <f>IFERROR(parse!M289,"")</f>
        <v>93</v>
      </c>
      <c r="N289" s="6" t="str">
        <f>IFERROR(parse!N289,"")</f>
        <v>07:00</v>
      </c>
      <c r="O289" s="6">
        <f>IFERROR(parse!O289,"")</f>
        <v>102</v>
      </c>
      <c r="P289" s="6" t="str">
        <f>IFERROR(parse!P289,"")</f>
        <v>12:00</v>
      </c>
      <c r="Q289" s="6">
        <f>IFERROR(parse!Q289,"")</f>
        <v>107</v>
      </c>
      <c r="R289" s="6" t="str">
        <f>IFERROR(parse!R289,"")</f>
        <v>00 ו'</v>
      </c>
      <c r="S289" s="6" t="str">
        <f>IFERROR(parse!S289,"")</f>
        <v/>
      </c>
      <c r="T289" s="6" t="str">
        <f>IFERROR(parse!T289,"")</f>
        <v/>
      </c>
      <c r="U289" s="6" t="str">
        <f>IFERROR(parse!U289,"")</f>
        <v/>
      </c>
      <c r="V289" s="6" t="str">
        <f>IFERROR(parse!V289,"")</f>
        <v/>
      </c>
      <c r="W289" s="6" t="str">
        <f>IFERROR(parse!W289,"")</f>
        <v/>
      </c>
      <c r="X289" s="6" t="str">
        <f>IFERROR(parse!X289,"")</f>
        <v/>
      </c>
      <c r="Y289" s="6" t="str">
        <f>IFERROR(parse!Y289,"")</f>
        <v/>
      </c>
      <c r="Z289" s="6" t="str">
        <f>IFERROR(parse!Z289,"")</f>
        <v/>
      </c>
      <c r="AA289" s="6" t="str">
        <f>IFERROR(parse!AA289,"")</f>
        <v/>
      </c>
      <c r="AB289" s="6">
        <f>IFERROR(parse!AB289,"")</f>
        <v>221</v>
      </c>
      <c r="AC289" s="6" t="str">
        <f>IFERROR(parse!AC289,"")</f>
        <v/>
      </c>
      <c r="AD289" s="6" t="str">
        <f>IFERROR(parse!AD289,"")</f>
        <v/>
      </c>
      <c r="AE289" s="6" t="str">
        <f>IFERROR(parse!AE289,"")</f>
        <v/>
      </c>
      <c r="AF289" s="6" t="str">
        <f>IFERROR(parse!AF289,"")</f>
        <v/>
      </c>
      <c r="AG289" s="6" t="str">
        <f>IFERROR(parse!AG289,"")</f>
        <v/>
      </c>
      <c r="AH289" s="6">
        <f>IFERROR(parse!AH289,"")</f>
        <v>0</v>
      </c>
      <c r="AI289" s="6">
        <f>IFERROR(parse!AI289,"")</f>
        <v>105</v>
      </c>
      <c r="AJ289" s="6" t="str">
        <f>IFERROR(parse!AJ289,"")</f>
        <v>ו' וערבי חג מ 07:00 עד 12:00 ביתר הימים והשעות החניה במקום החניה הראשון הצמוד לתמרור זה מיועד לרכב הנושא תג נכה בלבד</v>
      </c>
      <c r="AK289" s="6">
        <f>IFERROR(parse!AK289,"")</f>
        <v>1</v>
      </c>
      <c r="AL289" s="6">
        <f>IFERROR(parse!AL289,"")</f>
        <v>17</v>
      </c>
      <c r="AM289" s="6" t="str">
        <f>IFERROR(parse!AM289,"")</f>
        <v>07:00</v>
      </c>
      <c r="AN289" s="6">
        <f>IFERROR(parse!AN289,"")</f>
        <v>26</v>
      </c>
      <c r="AO289" s="6" t="str">
        <f>IFERROR(parse!AO289,"")</f>
        <v>12:00</v>
      </c>
      <c r="AP289" s="6">
        <f>IFERROR(parse!AP289,"")</f>
        <v>116</v>
      </c>
      <c r="AQ289" s="6" t="str">
        <f>IFERROR(parse!AQ289,"")</f>
        <v>00 ביתר הימים והשעות החניה במקום החניה הראשון הצמוד לתמרור זה מיועד לרכב הנושא תג נכה בלבד</v>
      </c>
      <c r="AR289" s="6" t="str">
        <f>IFERROR(parse!AR289,"")</f>
        <v/>
      </c>
      <c r="AS289" s="6" t="str">
        <f>IFERROR(parse!AS289,"")</f>
        <v/>
      </c>
      <c r="AT289" s="6" t="str">
        <f>IFERROR(parse!AT289,"")</f>
        <v/>
      </c>
      <c r="AU289" s="6" t="str">
        <f>IFERROR(parse!AU289,"")</f>
        <v/>
      </c>
      <c r="AV289" s="12">
        <f>IFERROR(VLOOKUP(K289,'prika 24h list'!A:B,2,FALSE),0)</f>
        <v>0</v>
      </c>
    </row>
    <row r="290" spans="1:48" ht="72" x14ac:dyDescent="0.3">
      <c r="A290" s="1" t="s">
        <v>291</v>
      </c>
      <c r="B290" s="1">
        <v>3124058</v>
      </c>
      <c r="C290" s="16" t="s">
        <v>899</v>
      </c>
      <c r="D290" s="6">
        <f t="shared" si="16"/>
        <v>16</v>
      </c>
      <c r="E290" s="6" t="str">
        <f t="shared" si="17"/>
        <v>וקף 6</v>
      </c>
      <c r="F290" s="6">
        <f t="shared" si="18"/>
        <v>4</v>
      </c>
      <c r="G290" s="6">
        <f t="shared" si="19"/>
        <v>5</v>
      </c>
      <c r="H290" s="14">
        <f>IFERROR(parse!H290,"")</f>
        <v>6</v>
      </c>
      <c r="I290" s="6">
        <f>IFERROR(parse!I290,"")</f>
        <v>20</v>
      </c>
      <c r="J290" s="6">
        <f>IFERROR(parse!J290,"")</f>
        <v>214</v>
      </c>
      <c r="K290" s="6" t="str">
        <f>IFERROR(parse!K290,"")</f>
        <v>פריקה וטעינה רציפה מותרת לכלי רכב המוגדרים ברישיונם "משא" "מסחרי" ו"אחוד" בימי א' עד ו' וערבי חג מ 07:00 עד 12:00 ו' וערבי חג מ 08:30 עד 13:00 ביתר הימים והשעות החניה מותרת לרכב הנושא תג נכה בלבד</v>
      </c>
      <c r="L290" s="6" t="str">
        <f>IFERROR(parse!L290,"")</f>
        <v/>
      </c>
      <c r="M290" s="6" t="str">
        <f>IFERROR(parse!M290,"")</f>
        <v/>
      </c>
      <c r="N290" s="6" t="str">
        <f>IFERROR(parse!N290,"")</f>
        <v/>
      </c>
      <c r="O290" s="6" t="str">
        <f>IFERROR(parse!O290,"")</f>
        <v/>
      </c>
      <c r="P290" s="6" t="str">
        <f>IFERROR(parse!P290,"")</f>
        <v/>
      </c>
      <c r="Q290" s="6">
        <f>IFERROR(parse!Q290,"")</f>
        <v>195</v>
      </c>
      <c r="R290" s="6" t="str">
        <f>IFERROR(parse!R290,"")</f>
        <v/>
      </c>
      <c r="S290" s="6" t="str">
        <f>IFERROR(parse!S290,"")</f>
        <v/>
      </c>
      <c r="T290" s="6" t="str">
        <f>IFERROR(parse!T290,"")</f>
        <v/>
      </c>
      <c r="U290" s="6" t="str">
        <f>IFERROR(parse!U290,"")</f>
        <v/>
      </c>
      <c r="V290" s="6" t="str">
        <f>IFERROR(parse!V290,"")</f>
        <v/>
      </c>
      <c r="W290" s="6">
        <f>IFERROR(parse!W290,"")</f>
        <v>80</v>
      </c>
      <c r="X290" s="6">
        <f>IFERROR(parse!X290,"")</f>
        <v>102</v>
      </c>
      <c r="Y290" s="6" t="str">
        <f>IFERROR(parse!Y290,"")</f>
        <v>07:00</v>
      </c>
      <c r="Z290" s="6">
        <f>IFERROR(parse!Z290,"")</f>
        <v>111</v>
      </c>
      <c r="AA290" s="6" t="str">
        <f>IFERROR(parse!AA290,"")</f>
        <v>12:00</v>
      </c>
      <c r="AB290" s="6">
        <f>IFERROR(parse!AB290,"")</f>
        <v>116</v>
      </c>
      <c r="AC290" s="6" t="str">
        <f>IFERROR(parse!AC290,"")</f>
        <v>00 ו'</v>
      </c>
      <c r="AD290" s="6" t="str">
        <f>IFERROR(parse!AD290,"")</f>
        <v/>
      </c>
      <c r="AE290" s="6" t="str">
        <f>IFERROR(parse!AE290,"")</f>
        <v/>
      </c>
      <c r="AF290" s="6" t="str">
        <f>IFERROR(parse!AF290,"")</f>
        <v/>
      </c>
      <c r="AG290" s="6" t="str">
        <f>IFERROR(parse!AG290,"")</f>
        <v/>
      </c>
      <c r="AH290" s="6">
        <f>IFERROR(parse!AH290,"")</f>
        <v>0</v>
      </c>
      <c r="AI290" s="6">
        <f>IFERROR(parse!AI290,"")</f>
        <v>193</v>
      </c>
      <c r="AJ290" s="6" t="str">
        <f>IFERROR(parse!AJ290,"")</f>
        <v>בד</v>
      </c>
      <c r="AK290" s="6" t="str">
        <f>IFERROR(parse!AK290,"")</f>
        <v/>
      </c>
      <c r="AL290" s="6" t="str">
        <f>IFERROR(parse!AL290,"")</f>
        <v/>
      </c>
      <c r="AM290" s="6" t="str">
        <f>IFERROR(parse!AM290,"")</f>
        <v/>
      </c>
      <c r="AN290" s="6" t="str">
        <f>IFERROR(parse!AN290,"")</f>
        <v/>
      </c>
      <c r="AO290" s="6" t="str">
        <f>IFERROR(parse!AO290,"")</f>
        <v/>
      </c>
      <c r="AP290" s="6">
        <f>IFERROR(parse!AP290,"")</f>
        <v>2</v>
      </c>
      <c r="AQ290" s="6" t="str">
        <f>IFERROR(parse!AQ290,"")</f>
        <v/>
      </c>
      <c r="AR290" s="6" t="str">
        <f>IFERROR(parse!AR290,"")</f>
        <v/>
      </c>
      <c r="AS290" s="6" t="str">
        <f>IFERROR(parse!AS290,"")</f>
        <v/>
      </c>
      <c r="AT290" s="6" t="str">
        <f>IFERROR(parse!AT290,"")</f>
        <v/>
      </c>
      <c r="AU290" s="6" t="str">
        <f>IFERROR(parse!AU290,"")</f>
        <v/>
      </c>
      <c r="AV290" s="12">
        <f>IFERROR(VLOOKUP(K290,'prika 24h list'!A:B,2,FALSE),0)</f>
        <v>0</v>
      </c>
    </row>
    <row r="291" spans="1:48" ht="72" x14ac:dyDescent="0.3">
      <c r="A291" s="1" t="s">
        <v>292</v>
      </c>
      <c r="B291" s="1">
        <v>3124108</v>
      </c>
      <c r="C291" s="16" t="s">
        <v>900</v>
      </c>
      <c r="D291" s="6" t="e">
        <f t="shared" si="16"/>
        <v>#VALUE!</v>
      </c>
      <c r="E291" s="6" t="e">
        <f t="shared" si="17"/>
        <v>#VALUE!</v>
      </c>
      <c r="F291" s="6" t="e">
        <f t="shared" si="18"/>
        <v>#VALUE!</v>
      </c>
      <c r="G291" s="6" t="e">
        <f t="shared" si="19"/>
        <v>#VALUE!</v>
      </c>
      <c r="H291" s="14" t="str">
        <f>IFERROR(parse!H291,"")</f>
        <v/>
      </c>
      <c r="I291" s="6">
        <f>IFERROR(parse!I291,"")</f>
        <v>14</v>
      </c>
      <c r="J291" s="6">
        <f>IFERROR(parse!J291,"")</f>
        <v>78</v>
      </c>
      <c r="K291" s="6" t="str">
        <f>IFERROR(parse!K291,"")</f>
        <v>פריקה וטעינה א' עד ה' 09:00 עד 16:00 בשאר הימים והשעות חניה מותרת</v>
      </c>
      <c r="L291" s="6">
        <f>IFERROR(parse!L291,"")</f>
        <v>14</v>
      </c>
      <c r="M291" s="6">
        <f>IFERROR(parse!M291,"")</f>
        <v>25</v>
      </c>
      <c r="N291" s="6" t="str">
        <f>IFERROR(parse!N291,"")</f>
        <v>09:00</v>
      </c>
      <c r="O291" s="6">
        <f>IFERROR(parse!O291,"")</f>
        <v>34</v>
      </c>
      <c r="P291" s="6" t="str">
        <f>IFERROR(parse!P291,"")</f>
        <v>16:00</v>
      </c>
      <c r="Q291" s="6">
        <f>IFERROR(parse!Q291,"")</f>
        <v>65</v>
      </c>
      <c r="R291" s="6" t="str">
        <f>IFERROR(parse!R291,"")</f>
        <v>00 בשאר הימים והשעות חניה מותרת</v>
      </c>
      <c r="S291" s="6" t="str">
        <f>IFERROR(parse!S291,"")</f>
        <v/>
      </c>
      <c r="T291" s="6" t="str">
        <f>IFERROR(parse!T291,"")</f>
        <v/>
      </c>
      <c r="U291" s="6" t="str">
        <f>IFERROR(parse!U291,"")</f>
        <v/>
      </c>
      <c r="V291" s="6" t="str">
        <f>IFERROR(parse!V291,"")</f>
        <v/>
      </c>
      <c r="W291" s="6" t="str">
        <f>IFERROR(parse!W291,"")</f>
        <v/>
      </c>
      <c r="X291" s="6" t="str">
        <f>IFERROR(parse!X291,"")</f>
        <v/>
      </c>
      <c r="Y291" s="6" t="str">
        <f>IFERROR(parse!Y291,"")</f>
        <v/>
      </c>
      <c r="Z291" s="6" t="str">
        <f>IFERROR(parse!Z291,"")</f>
        <v/>
      </c>
      <c r="AA291" s="6" t="str">
        <f>IFERROR(parse!AA291,"")</f>
        <v/>
      </c>
      <c r="AB291" s="6">
        <f>IFERROR(parse!AB291,"")</f>
        <v>65</v>
      </c>
      <c r="AC291" s="6" t="str">
        <f>IFERROR(parse!AC291,"")</f>
        <v/>
      </c>
      <c r="AD291" s="6" t="str">
        <f>IFERROR(parse!AD291,"")</f>
        <v/>
      </c>
      <c r="AE291" s="6" t="str">
        <f>IFERROR(parse!AE291,"")</f>
        <v/>
      </c>
      <c r="AF291" s="6" t="str">
        <f>IFERROR(parse!AF291,"")</f>
        <v/>
      </c>
      <c r="AG291" s="6" t="str">
        <f>IFERROR(parse!AG291,"")</f>
        <v/>
      </c>
      <c r="AH291" s="6">
        <f>IFERROR(parse!AH291,"")</f>
        <v>0</v>
      </c>
      <c r="AI291" s="6">
        <f>IFERROR(parse!AI291,"")</f>
        <v>63</v>
      </c>
      <c r="AJ291" s="6" t="str">
        <f>IFERROR(parse!AJ291,"")</f>
        <v>רת</v>
      </c>
      <c r="AK291" s="6" t="str">
        <f>IFERROR(parse!AK291,"")</f>
        <v/>
      </c>
      <c r="AL291" s="6" t="str">
        <f>IFERROR(parse!AL291,"")</f>
        <v/>
      </c>
      <c r="AM291" s="6" t="str">
        <f>IFERROR(parse!AM291,"")</f>
        <v/>
      </c>
      <c r="AN291" s="6" t="str">
        <f>IFERROR(parse!AN291,"")</f>
        <v/>
      </c>
      <c r="AO291" s="6" t="str">
        <f>IFERROR(parse!AO291,"")</f>
        <v/>
      </c>
      <c r="AP291" s="6">
        <f>IFERROR(parse!AP291,"")</f>
        <v>2</v>
      </c>
      <c r="AQ291" s="6" t="str">
        <f>IFERROR(parse!AQ291,"")</f>
        <v/>
      </c>
      <c r="AR291" s="6" t="str">
        <f>IFERROR(parse!AR291,"")</f>
        <v/>
      </c>
      <c r="AS291" s="6" t="str">
        <f>IFERROR(parse!AS291,"")</f>
        <v/>
      </c>
      <c r="AT291" s="6" t="str">
        <f>IFERROR(parse!AT291,"")</f>
        <v/>
      </c>
      <c r="AU291" s="6" t="str">
        <f>IFERROR(parse!AU291,"")</f>
        <v/>
      </c>
      <c r="AV291" s="12">
        <f>IFERROR(VLOOKUP(K291,'prika 24h list'!A:B,2,FALSE),0)</f>
        <v>0</v>
      </c>
    </row>
    <row r="292" spans="1:48" ht="72" x14ac:dyDescent="0.3">
      <c r="A292" s="1" t="s">
        <v>293</v>
      </c>
      <c r="B292" s="1">
        <v>3124124</v>
      </c>
      <c r="C292" s="16" t="s">
        <v>900</v>
      </c>
      <c r="D292" s="6" t="e">
        <f t="shared" si="16"/>
        <v>#VALUE!</v>
      </c>
      <c r="E292" s="6" t="e">
        <f t="shared" si="17"/>
        <v>#VALUE!</v>
      </c>
      <c r="F292" s="6" t="e">
        <f t="shared" si="18"/>
        <v>#VALUE!</v>
      </c>
      <c r="G292" s="6" t="e">
        <f t="shared" si="19"/>
        <v>#VALUE!</v>
      </c>
      <c r="H292" s="14" t="str">
        <f>IFERROR(parse!H292,"")</f>
        <v/>
      </c>
      <c r="I292" s="6">
        <f>IFERROR(parse!I292,"")</f>
        <v>14</v>
      </c>
      <c r="J292" s="6">
        <f>IFERROR(parse!J292,"")</f>
        <v>78</v>
      </c>
      <c r="K292" s="6" t="str">
        <f>IFERROR(parse!K292,"")</f>
        <v>פריקה וטעינה א' עד ה' 09:00 עד 16:00 בשאר הימים והשעות חניה מותרת</v>
      </c>
      <c r="L292" s="6">
        <f>IFERROR(parse!L292,"")</f>
        <v>14</v>
      </c>
      <c r="M292" s="6">
        <f>IFERROR(parse!M292,"")</f>
        <v>25</v>
      </c>
      <c r="N292" s="6" t="str">
        <f>IFERROR(parse!N292,"")</f>
        <v>09:00</v>
      </c>
      <c r="O292" s="6">
        <f>IFERROR(parse!O292,"")</f>
        <v>34</v>
      </c>
      <c r="P292" s="6" t="str">
        <f>IFERROR(parse!P292,"")</f>
        <v>16:00</v>
      </c>
      <c r="Q292" s="6">
        <f>IFERROR(parse!Q292,"")</f>
        <v>65</v>
      </c>
      <c r="R292" s="6" t="str">
        <f>IFERROR(parse!R292,"")</f>
        <v>00 בשאר הימים והשעות חניה מותרת</v>
      </c>
      <c r="S292" s="6" t="str">
        <f>IFERROR(parse!S292,"")</f>
        <v/>
      </c>
      <c r="T292" s="6" t="str">
        <f>IFERROR(parse!T292,"")</f>
        <v/>
      </c>
      <c r="U292" s="6" t="str">
        <f>IFERROR(parse!U292,"")</f>
        <v/>
      </c>
      <c r="V292" s="6" t="str">
        <f>IFERROR(parse!V292,"")</f>
        <v/>
      </c>
      <c r="W292" s="6" t="str">
        <f>IFERROR(parse!W292,"")</f>
        <v/>
      </c>
      <c r="X292" s="6" t="str">
        <f>IFERROR(parse!X292,"")</f>
        <v/>
      </c>
      <c r="Y292" s="6" t="str">
        <f>IFERROR(parse!Y292,"")</f>
        <v/>
      </c>
      <c r="Z292" s="6" t="str">
        <f>IFERROR(parse!Z292,"")</f>
        <v/>
      </c>
      <c r="AA292" s="6" t="str">
        <f>IFERROR(parse!AA292,"")</f>
        <v/>
      </c>
      <c r="AB292" s="6">
        <f>IFERROR(parse!AB292,"")</f>
        <v>65</v>
      </c>
      <c r="AC292" s="6" t="str">
        <f>IFERROR(parse!AC292,"")</f>
        <v/>
      </c>
      <c r="AD292" s="6" t="str">
        <f>IFERROR(parse!AD292,"")</f>
        <v/>
      </c>
      <c r="AE292" s="6" t="str">
        <f>IFERROR(parse!AE292,"")</f>
        <v/>
      </c>
      <c r="AF292" s="6" t="str">
        <f>IFERROR(parse!AF292,"")</f>
        <v/>
      </c>
      <c r="AG292" s="6" t="str">
        <f>IFERROR(parse!AG292,"")</f>
        <v/>
      </c>
      <c r="AH292" s="6">
        <f>IFERROR(parse!AH292,"")</f>
        <v>0</v>
      </c>
      <c r="AI292" s="6">
        <f>IFERROR(parse!AI292,"")</f>
        <v>63</v>
      </c>
      <c r="AJ292" s="6" t="str">
        <f>IFERROR(parse!AJ292,"")</f>
        <v>רת</v>
      </c>
      <c r="AK292" s="6" t="str">
        <f>IFERROR(parse!AK292,"")</f>
        <v/>
      </c>
      <c r="AL292" s="6" t="str">
        <f>IFERROR(parse!AL292,"")</f>
        <v/>
      </c>
      <c r="AM292" s="6" t="str">
        <f>IFERROR(parse!AM292,"")</f>
        <v/>
      </c>
      <c r="AN292" s="6" t="str">
        <f>IFERROR(parse!AN292,"")</f>
        <v/>
      </c>
      <c r="AO292" s="6" t="str">
        <f>IFERROR(parse!AO292,"")</f>
        <v/>
      </c>
      <c r="AP292" s="6">
        <f>IFERROR(parse!AP292,"")</f>
        <v>2</v>
      </c>
      <c r="AQ292" s="6" t="str">
        <f>IFERROR(parse!AQ292,"")</f>
        <v/>
      </c>
      <c r="AR292" s="6" t="str">
        <f>IFERROR(parse!AR292,"")</f>
        <v/>
      </c>
      <c r="AS292" s="6" t="str">
        <f>IFERROR(parse!AS292,"")</f>
        <v/>
      </c>
      <c r="AT292" s="6" t="str">
        <f>IFERROR(parse!AT292,"")</f>
        <v/>
      </c>
      <c r="AU292" s="6" t="str">
        <f>IFERROR(parse!AU292,"")</f>
        <v/>
      </c>
      <c r="AV292" s="12">
        <f>IFERROR(VLOOKUP(K292,'prika 24h list'!A:B,2,FALSE),0)</f>
        <v>0</v>
      </c>
    </row>
    <row r="293" spans="1:48" ht="72" x14ac:dyDescent="0.3">
      <c r="A293" s="1" t="s">
        <v>294</v>
      </c>
      <c r="B293" s="1">
        <v>3124140</v>
      </c>
      <c r="C293" s="16" t="s">
        <v>900</v>
      </c>
      <c r="D293" s="6" t="e">
        <f t="shared" si="16"/>
        <v>#VALUE!</v>
      </c>
      <c r="E293" s="6" t="e">
        <f t="shared" si="17"/>
        <v>#VALUE!</v>
      </c>
      <c r="F293" s="6" t="e">
        <f t="shared" si="18"/>
        <v>#VALUE!</v>
      </c>
      <c r="G293" s="6" t="e">
        <f t="shared" si="19"/>
        <v>#VALUE!</v>
      </c>
      <c r="H293" s="14" t="str">
        <f>IFERROR(parse!H293,"")</f>
        <v/>
      </c>
      <c r="I293" s="6">
        <f>IFERROR(parse!I293,"")</f>
        <v>14</v>
      </c>
      <c r="J293" s="6">
        <f>IFERROR(parse!J293,"")</f>
        <v>78</v>
      </c>
      <c r="K293" s="6" t="str">
        <f>IFERROR(parse!K293,"")</f>
        <v>פריקה וטעינה א' עד ה' 09:00 עד 16:00 בשאר הימים והשעות חניה מותרת</v>
      </c>
      <c r="L293" s="6">
        <f>IFERROR(parse!L293,"")</f>
        <v>14</v>
      </c>
      <c r="M293" s="6">
        <f>IFERROR(parse!M293,"")</f>
        <v>25</v>
      </c>
      <c r="N293" s="6" t="str">
        <f>IFERROR(parse!N293,"")</f>
        <v>09:00</v>
      </c>
      <c r="O293" s="6">
        <f>IFERROR(parse!O293,"")</f>
        <v>34</v>
      </c>
      <c r="P293" s="6" t="str">
        <f>IFERROR(parse!P293,"")</f>
        <v>16:00</v>
      </c>
      <c r="Q293" s="6">
        <f>IFERROR(parse!Q293,"")</f>
        <v>65</v>
      </c>
      <c r="R293" s="6" t="str">
        <f>IFERROR(parse!R293,"")</f>
        <v>00 בשאר הימים והשעות חניה מותרת</v>
      </c>
      <c r="S293" s="6" t="str">
        <f>IFERROR(parse!S293,"")</f>
        <v/>
      </c>
      <c r="T293" s="6" t="str">
        <f>IFERROR(parse!T293,"")</f>
        <v/>
      </c>
      <c r="U293" s="6" t="str">
        <f>IFERROR(parse!U293,"")</f>
        <v/>
      </c>
      <c r="V293" s="6" t="str">
        <f>IFERROR(parse!V293,"")</f>
        <v/>
      </c>
      <c r="W293" s="6" t="str">
        <f>IFERROR(parse!W293,"")</f>
        <v/>
      </c>
      <c r="X293" s="6" t="str">
        <f>IFERROR(parse!X293,"")</f>
        <v/>
      </c>
      <c r="Y293" s="6" t="str">
        <f>IFERROR(parse!Y293,"")</f>
        <v/>
      </c>
      <c r="Z293" s="6" t="str">
        <f>IFERROR(parse!Z293,"")</f>
        <v/>
      </c>
      <c r="AA293" s="6" t="str">
        <f>IFERROR(parse!AA293,"")</f>
        <v/>
      </c>
      <c r="AB293" s="6">
        <f>IFERROR(parse!AB293,"")</f>
        <v>65</v>
      </c>
      <c r="AC293" s="6" t="str">
        <f>IFERROR(parse!AC293,"")</f>
        <v/>
      </c>
      <c r="AD293" s="6" t="str">
        <f>IFERROR(parse!AD293,"")</f>
        <v/>
      </c>
      <c r="AE293" s="6" t="str">
        <f>IFERROR(parse!AE293,"")</f>
        <v/>
      </c>
      <c r="AF293" s="6" t="str">
        <f>IFERROR(parse!AF293,"")</f>
        <v/>
      </c>
      <c r="AG293" s="6" t="str">
        <f>IFERROR(parse!AG293,"")</f>
        <v/>
      </c>
      <c r="AH293" s="6">
        <f>IFERROR(parse!AH293,"")</f>
        <v>0</v>
      </c>
      <c r="AI293" s="6">
        <f>IFERROR(parse!AI293,"")</f>
        <v>63</v>
      </c>
      <c r="AJ293" s="6" t="str">
        <f>IFERROR(parse!AJ293,"")</f>
        <v>רת</v>
      </c>
      <c r="AK293" s="6" t="str">
        <f>IFERROR(parse!AK293,"")</f>
        <v/>
      </c>
      <c r="AL293" s="6" t="str">
        <f>IFERROR(parse!AL293,"")</f>
        <v/>
      </c>
      <c r="AM293" s="6" t="str">
        <f>IFERROR(parse!AM293,"")</f>
        <v/>
      </c>
      <c r="AN293" s="6" t="str">
        <f>IFERROR(parse!AN293,"")</f>
        <v/>
      </c>
      <c r="AO293" s="6" t="str">
        <f>IFERROR(parse!AO293,"")</f>
        <v/>
      </c>
      <c r="AP293" s="6">
        <f>IFERROR(parse!AP293,"")</f>
        <v>2</v>
      </c>
      <c r="AQ293" s="6" t="str">
        <f>IFERROR(parse!AQ293,"")</f>
        <v/>
      </c>
      <c r="AR293" s="6" t="str">
        <f>IFERROR(parse!AR293,"")</f>
        <v/>
      </c>
      <c r="AS293" s="6" t="str">
        <f>IFERROR(parse!AS293,"")</f>
        <v/>
      </c>
      <c r="AT293" s="6" t="str">
        <f>IFERROR(parse!AT293,"")</f>
        <v/>
      </c>
      <c r="AU293" s="6" t="str">
        <f>IFERROR(parse!AU293,"")</f>
        <v/>
      </c>
      <c r="AV293" s="12">
        <f>IFERROR(VLOOKUP(K293,'prika 24h list'!A:B,2,FALSE),0)</f>
        <v>0</v>
      </c>
    </row>
    <row r="294" spans="1:48" ht="230.4" x14ac:dyDescent="0.3">
      <c r="A294" s="1" t="s">
        <v>295</v>
      </c>
      <c r="B294" s="1">
        <v>3124193</v>
      </c>
      <c r="C294" s="16" t="s">
        <v>874</v>
      </c>
      <c r="D294" s="6">
        <f t="shared" si="16"/>
        <v>17</v>
      </c>
      <c r="E294" s="6" t="str">
        <f t="shared" si="17"/>
        <v>קף 12</v>
      </c>
      <c r="F294" s="6">
        <f t="shared" si="18"/>
        <v>3</v>
      </c>
      <c r="G294" s="6">
        <f t="shared" si="19"/>
        <v>5</v>
      </c>
      <c r="H294" s="14">
        <f>IFERROR(parse!H294,"")</f>
        <v>12</v>
      </c>
      <c r="I294" s="6">
        <f>IFERROR(parse!I294,"")</f>
        <v>21</v>
      </c>
      <c r="J294" s="6">
        <f>IFERROR(parse!J294,"")</f>
        <v>246</v>
      </c>
      <c r="K294" s="6" t="str">
        <f>IFERROR(parse!K294,"")</f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במקום החניה הראשון הצמוד לתמרור זה מיועד לרכב הנושא תג נכה בלבד</v>
      </c>
      <c r="L294" s="6">
        <f>IFERROR(parse!L294,"")</f>
        <v>80</v>
      </c>
      <c r="M294" s="6">
        <f>IFERROR(parse!M294,"")</f>
        <v>93</v>
      </c>
      <c r="N294" s="6" t="str">
        <f>IFERROR(parse!N294,"")</f>
        <v>07:00</v>
      </c>
      <c r="O294" s="6">
        <f>IFERROR(parse!O294,"")</f>
        <v>102</v>
      </c>
      <c r="P294" s="6" t="str">
        <f>IFERROR(parse!P294,"")</f>
        <v>15:00</v>
      </c>
      <c r="Q294" s="6">
        <f>IFERROR(parse!Q294,"")</f>
        <v>112</v>
      </c>
      <c r="R294" s="6" t="str">
        <f>IFERROR(parse!R294,"")</f>
        <v>00 בימי ו'</v>
      </c>
      <c r="S294" s="6" t="str">
        <f>IFERROR(parse!S294,"")</f>
        <v/>
      </c>
      <c r="T294" s="6" t="str">
        <f>IFERROR(parse!T294,"")</f>
        <v/>
      </c>
      <c r="U294" s="6" t="str">
        <f>IFERROR(parse!U294,"")</f>
        <v/>
      </c>
      <c r="V294" s="6" t="str">
        <f>IFERROR(parse!V294,"")</f>
        <v/>
      </c>
      <c r="W294" s="6" t="str">
        <f>IFERROR(parse!W294,"")</f>
        <v/>
      </c>
      <c r="X294" s="6" t="str">
        <f>IFERROR(parse!X294,"")</f>
        <v/>
      </c>
      <c r="Y294" s="6" t="str">
        <f>IFERROR(parse!Y294,"")</f>
        <v/>
      </c>
      <c r="Z294" s="6" t="str">
        <f>IFERROR(parse!Z294,"")</f>
        <v/>
      </c>
      <c r="AA294" s="6" t="str">
        <f>IFERROR(parse!AA294,"")</f>
        <v/>
      </c>
      <c r="AB294" s="6">
        <f>IFERROR(parse!AB294,"")</f>
        <v>226</v>
      </c>
      <c r="AC294" s="6" t="str">
        <f>IFERROR(parse!AC294,"")</f>
        <v/>
      </c>
      <c r="AD294" s="6" t="str">
        <f>IFERROR(parse!AD294,"")</f>
        <v/>
      </c>
      <c r="AE294" s="6" t="str">
        <f>IFERROR(parse!AE294,"")</f>
        <v/>
      </c>
      <c r="AF294" s="6" t="str">
        <f>IFERROR(parse!AF294,"")</f>
        <v/>
      </c>
      <c r="AG294" s="6" t="str">
        <f>IFERROR(parse!AG294,"")</f>
        <v/>
      </c>
      <c r="AH294" s="6">
        <f>IFERROR(parse!AH294,"")</f>
        <v>0</v>
      </c>
      <c r="AI294" s="6">
        <f>IFERROR(parse!AI294,"")</f>
        <v>110</v>
      </c>
      <c r="AJ294" s="6" t="str">
        <f>IFERROR(parse!AJ294,"")</f>
        <v>ו' וערבי חג מ 07:00 עד 13:00 ביתר הימים והשעות החניה במקום החניה הראשון הצמוד לתמרור זה מיועד לרכב הנושא תג נכה בלבד</v>
      </c>
      <c r="AK294" s="6">
        <f>IFERROR(parse!AK294,"")</f>
        <v>1</v>
      </c>
      <c r="AL294" s="6">
        <f>IFERROR(parse!AL294,"")</f>
        <v>17</v>
      </c>
      <c r="AM294" s="6" t="str">
        <f>IFERROR(parse!AM294,"")</f>
        <v>07:00</v>
      </c>
      <c r="AN294" s="6">
        <f>IFERROR(parse!AN294,"")</f>
        <v>26</v>
      </c>
      <c r="AO294" s="6" t="str">
        <f>IFERROR(parse!AO294,"")</f>
        <v>13:00</v>
      </c>
      <c r="AP294" s="6">
        <f>IFERROR(parse!AP294,"")</f>
        <v>116</v>
      </c>
      <c r="AQ294" s="6" t="str">
        <f>IFERROR(parse!AQ294,"")</f>
        <v>00 ביתר הימים והשעות החניה במקום החניה הראשון הצמוד לתמרור זה מיועד לרכב הנושא תג נכה בלבד</v>
      </c>
      <c r="AR294" s="6" t="str">
        <f>IFERROR(parse!AR294,"")</f>
        <v/>
      </c>
      <c r="AS294" s="6" t="str">
        <f>IFERROR(parse!AS294,"")</f>
        <v/>
      </c>
      <c r="AT294" s="6" t="str">
        <f>IFERROR(parse!AT294,"")</f>
        <v/>
      </c>
      <c r="AU294" s="6" t="str">
        <f>IFERROR(parse!AU294,"")</f>
        <v/>
      </c>
      <c r="AV294" s="12">
        <f>IFERROR(VLOOKUP(K294,'prika 24h list'!A:B,2,FALSE),0)</f>
        <v>0</v>
      </c>
    </row>
    <row r="295" spans="1:48" ht="230.4" x14ac:dyDescent="0.3">
      <c r="A295" s="1" t="s">
        <v>296</v>
      </c>
      <c r="B295" s="1">
        <v>3124196</v>
      </c>
      <c r="C295" s="16" t="s">
        <v>841</v>
      </c>
      <c r="D295" s="6">
        <f t="shared" si="16"/>
        <v>17</v>
      </c>
      <c r="E295" s="6" t="str">
        <f t="shared" si="17"/>
        <v>קף 12</v>
      </c>
      <c r="F295" s="6">
        <f t="shared" si="18"/>
        <v>3</v>
      </c>
      <c r="G295" s="6">
        <f t="shared" si="19"/>
        <v>5</v>
      </c>
      <c r="H295" s="14">
        <f>IFERROR(parse!H295,"")</f>
        <v>12</v>
      </c>
      <c r="I295" s="6">
        <f>IFERROR(parse!I295,"")</f>
        <v>21</v>
      </c>
      <c r="J295" s="6">
        <f>IFERROR(parse!J295,"")</f>
        <v>241</v>
      </c>
      <c r="K295" s="6" t="str">
        <f>IFERROR(parse!K295,"")</f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295" s="6">
        <f>IFERROR(parse!L295,"")</f>
        <v>80</v>
      </c>
      <c r="M295" s="6">
        <f>IFERROR(parse!M295,"")</f>
        <v>93</v>
      </c>
      <c r="N295" s="6" t="str">
        <f>IFERROR(parse!N295,"")</f>
        <v>09:00</v>
      </c>
      <c r="O295" s="6">
        <f>IFERROR(parse!O295,"")</f>
        <v>102</v>
      </c>
      <c r="P295" s="6" t="str">
        <f>IFERROR(parse!P295,"")</f>
        <v>15:00</v>
      </c>
      <c r="Q295" s="6">
        <f>IFERROR(parse!Q295,"")</f>
        <v>107</v>
      </c>
      <c r="R295" s="6" t="str">
        <f>IFERROR(parse!R295,"")</f>
        <v>00 ו'</v>
      </c>
      <c r="S295" s="6" t="str">
        <f>IFERROR(parse!S295,"")</f>
        <v/>
      </c>
      <c r="T295" s="6" t="str">
        <f>IFERROR(parse!T295,"")</f>
        <v/>
      </c>
      <c r="U295" s="6" t="str">
        <f>IFERROR(parse!U295,"")</f>
        <v/>
      </c>
      <c r="V295" s="6" t="str">
        <f>IFERROR(parse!V295,"")</f>
        <v/>
      </c>
      <c r="W295" s="6" t="str">
        <f>IFERROR(parse!W295,"")</f>
        <v/>
      </c>
      <c r="X295" s="6" t="str">
        <f>IFERROR(parse!X295,"")</f>
        <v/>
      </c>
      <c r="Y295" s="6" t="str">
        <f>IFERROR(parse!Y295,"")</f>
        <v/>
      </c>
      <c r="Z295" s="6" t="str">
        <f>IFERROR(parse!Z295,"")</f>
        <v/>
      </c>
      <c r="AA295" s="6" t="str">
        <f>IFERROR(parse!AA295,"")</f>
        <v/>
      </c>
      <c r="AB295" s="6">
        <f>IFERROR(parse!AB295,"")</f>
        <v>221</v>
      </c>
      <c r="AC295" s="6" t="str">
        <f>IFERROR(parse!AC295,"")</f>
        <v/>
      </c>
      <c r="AD295" s="6" t="str">
        <f>IFERROR(parse!AD295,"")</f>
        <v/>
      </c>
      <c r="AE295" s="6" t="str">
        <f>IFERROR(parse!AE295,"")</f>
        <v/>
      </c>
      <c r="AF295" s="6" t="str">
        <f>IFERROR(parse!AF295,"")</f>
        <v/>
      </c>
      <c r="AG295" s="6" t="str">
        <f>IFERROR(parse!AG295,"")</f>
        <v/>
      </c>
      <c r="AH295" s="6">
        <f>IFERROR(parse!AH295,"")</f>
        <v>0</v>
      </c>
      <c r="AI295" s="6">
        <f>IFERROR(parse!AI295,"")</f>
        <v>105</v>
      </c>
      <c r="AJ295" s="6" t="str">
        <f>IFERROR(parse!AJ295,"")</f>
        <v>ו' וערבי חג מ 09:00 עד 13:00 ביתר הימים והשעות החניה במקום החניה הראשון הצמוד לתמרור זה מיועד לרכב הנושא תג נכה בלבד</v>
      </c>
      <c r="AK295" s="6">
        <f>IFERROR(parse!AK295,"")</f>
        <v>1</v>
      </c>
      <c r="AL295" s="6">
        <f>IFERROR(parse!AL295,"")</f>
        <v>17</v>
      </c>
      <c r="AM295" s="6" t="str">
        <f>IFERROR(parse!AM295,"")</f>
        <v>09:00</v>
      </c>
      <c r="AN295" s="6">
        <f>IFERROR(parse!AN295,"")</f>
        <v>26</v>
      </c>
      <c r="AO295" s="6" t="str">
        <f>IFERROR(parse!AO295,"")</f>
        <v>13:00</v>
      </c>
      <c r="AP295" s="6">
        <f>IFERROR(parse!AP295,"")</f>
        <v>116</v>
      </c>
      <c r="AQ295" s="6" t="str">
        <f>IFERROR(parse!AQ295,"")</f>
        <v>00 ביתר הימים והשעות החניה במקום החניה הראשון הצמוד לתמרור זה מיועד לרכב הנושא תג נכה בלבד</v>
      </c>
      <c r="AR295" s="6" t="str">
        <f>IFERROR(parse!AR295,"")</f>
        <v/>
      </c>
      <c r="AS295" s="6" t="str">
        <f>IFERROR(parse!AS295,"")</f>
        <v/>
      </c>
      <c r="AT295" s="6" t="str">
        <f>IFERROR(parse!AT295,"")</f>
        <v/>
      </c>
      <c r="AU295" s="6" t="str">
        <f>IFERROR(parse!AU295,"")</f>
        <v/>
      </c>
      <c r="AV295" s="12">
        <f>IFERROR(VLOOKUP(K295,'prika 24h list'!A:B,2,FALSE),0)</f>
        <v>0</v>
      </c>
    </row>
    <row r="296" spans="1:48" ht="244.8" x14ac:dyDescent="0.3">
      <c r="A296" s="1" t="s">
        <v>297</v>
      </c>
      <c r="B296" s="1">
        <v>3124198</v>
      </c>
      <c r="C296" s="16" t="s">
        <v>901</v>
      </c>
      <c r="D296" s="6">
        <f t="shared" si="16"/>
        <v>17</v>
      </c>
      <c r="E296" s="6" t="str">
        <f t="shared" si="17"/>
        <v>קף 18</v>
      </c>
      <c r="F296" s="6">
        <f t="shared" si="18"/>
        <v>3</v>
      </c>
      <c r="G296" s="6">
        <f t="shared" si="19"/>
        <v>5</v>
      </c>
      <c r="H296" s="14">
        <f>IFERROR(parse!H296,"")</f>
        <v>18</v>
      </c>
      <c r="I296" s="6">
        <f>IFERROR(parse!I296,"")</f>
        <v>21</v>
      </c>
      <c r="J296" s="6">
        <f>IFERROR(parse!J296,"")</f>
        <v>249</v>
      </c>
      <c r="K296" s="6" t="str">
        <f>IFERROR(parse!K296,"")</f>
        <v>פריקה וטעינה רציפה מותרת לכלי רכב המוגדרים ברישיונם "משא" "מסחרי" ו"אחוד" בימי א' עד ה' מ 07:00 עד 17:00 ו' וערבי חג מ 07:00 עד 12:00 ביתר הימים והשעות החניה בשני מקום החניה הראשונים הצמודים לתמרור זה מיועד לרכב הנושא תג נכה בלבד</v>
      </c>
      <c r="L296" s="6">
        <f>IFERROR(parse!L296,"")</f>
        <v>80</v>
      </c>
      <c r="M296" s="6">
        <f>IFERROR(parse!M296,"")</f>
        <v>93</v>
      </c>
      <c r="N296" s="6" t="str">
        <f>IFERROR(parse!N296,"")</f>
        <v>07:00</v>
      </c>
      <c r="O296" s="6">
        <f>IFERROR(parse!O296,"")</f>
        <v>102</v>
      </c>
      <c r="P296" s="6" t="str">
        <f>IFERROR(parse!P296,"")</f>
        <v>17:00</v>
      </c>
      <c r="Q296" s="6">
        <f>IFERROR(parse!Q296,"")</f>
        <v>107</v>
      </c>
      <c r="R296" s="6" t="str">
        <f>IFERROR(parse!R296,"")</f>
        <v>00 ו'</v>
      </c>
      <c r="S296" s="6" t="str">
        <f>IFERROR(parse!S296,"")</f>
        <v/>
      </c>
      <c r="T296" s="6" t="str">
        <f>IFERROR(parse!T296,"")</f>
        <v/>
      </c>
      <c r="U296" s="6" t="str">
        <f>IFERROR(parse!U296,"")</f>
        <v/>
      </c>
      <c r="V296" s="6" t="str">
        <f>IFERROR(parse!V296,"")</f>
        <v/>
      </c>
      <c r="W296" s="6" t="str">
        <f>IFERROR(parse!W296,"")</f>
        <v/>
      </c>
      <c r="X296" s="6" t="str">
        <f>IFERROR(parse!X296,"")</f>
        <v/>
      </c>
      <c r="Y296" s="6" t="str">
        <f>IFERROR(parse!Y296,"")</f>
        <v/>
      </c>
      <c r="Z296" s="6" t="str">
        <f>IFERROR(parse!Z296,"")</f>
        <v/>
      </c>
      <c r="AA296" s="6" t="str">
        <f>IFERROR(parse!AA296,"")</f>
        <v/>
      </c>
      <c r="AB296" s="6">
        <f>IFERROR(parse!AB296,"")</f>
        <v>229</v>
      </c>
      <c r="AC296" s="6" t="str">
        <f>IFERROR(parse!AC296,"")</f>
        <v/>
      </c>
      <c r="AD296" s="6" t="str">
        <f>IFERROR(parse!AD296,"")</f>
        <v/>
      </c>
      <c r="AE296" s="6" t="str">
        <f>IFERROR(parse!AE296,"")</f>
        <v/>
      </c>
      <c r="AF296" s="6" t="str">
        <f>IFERROR(parse!AF296,"")</f>
        <v/>
      </c>
      <c r="AG296" s="6" t="str">
        <f>IFERROR(parse!AG296,"")</f>
        <v/>
      </c>
      <c r="AH296" s="6">
        <f>IFERROR(parse!AH296,"")</f>
        <v>0</v>
      </c>
      <c r="AI296" s="6">
        <f>IFERROR(parse!AI296,"")</f>
        <v>105</v>
      </c>
      <c r="AJ296" s="6" t="str">
        <f>IFERROR(parse!AJ296,"")</f>
        <v>ו' וערבי חג מ 07:00 עד 12:00 ביתר הימים והשעות החניה בשני מקום החניה הראשונים הצמודים לתמרור זה מיועד לרכב הנושא תג נכה בלבד</v>
      </c>
      <c r="AK296" s="6">
        <f>IFERROR(parse!AK296,"")</f>
        <v>1</v>
      </c>
      <c r="AL296" s="6">
        <f>IFERROR(parse!AL296,"")</f>
        <v>17</v>
      </c>
      <c r="AM296" s="6" t="str">
        <f>IFERROR(parse!AM296,"")</f>
        <v>07:00</v>
      </c>
      <c r="AN296" s="6">
        <f>IFERROR(parse!AN296,"")</f>
        <v>26</v>
      </c>
      <c r="AO296" s="6" t="str">
        <f>IFERROR(parse!AO296,"")</f>
        <v>12:00</v>
      </c>
      <c r="AP296" s="6">
        <f>IFERROR(parse!AP296,"")</f>
        <v>124</v>
      </c>
      <c r="AQ296" s="6" t="str">
        <f>IFERROR(parse!AQ296,"")</f>
        <v>00 ביתר הימים והשעות החניה בשני מקום החניה הראשונים הצמודים לתמרור זה מיועד לרכב הנושא תג נכה בלבד</v>
      </c>
      <c r="AR296" s="6" t="str">
        <f>IFERROR(parse!AR296,"")</f>
        <v/>
      </c>
      <c r="AS296" s="6" t="str">
        <f>IFERROR(parse!AS296,"")</f>
        <v/>
      </c>
      <c r="AT296" s="6" t="str">
        <f>IFERROR(parse!AT296,"")</f>
        <v/>
      </c>
      <c r="AU296" s="6" t="str">
        <f>IFERROR(parse!AU296,"")</f>
        <v/>
      </c>
      <c r="AV296" s="12">
        <f>IFERROR(VLOOKUP(K296,'prika 24h list'!A:B,2,FALSE),0)</f>
        <v>0</v>
      </c>
    </row>
    <row r="297" spans="1:48" ht="230.4" x14ac:dyDescent="0.3">
      <c r="A297" s="1" t="s">
        <v>298</v>
      </c>
      <c r="B297" s="1">
        <v>3124202</v>
      </c>
      <c r="C297" s="16" t="s">
        <v>866</v>
      </c>
      <c r="D297" s="6">
        <f t="shared" si="16"/>
        <v>17</v>
      </c>
      <c r="E297" s="6" t="str">
        <f t="shared" si="17"/>
        <v>קף 12</v>
      </c>
      <c r="F297" s="6">
        <f t="shared" si="18"/>
        <v>3</v>
      </c>
      <c r="G297" s="6">
        <f t="shared" si="19"/>
        <v>5</v>
      </c>
      <c r="H297" s="14">
        <f>IFERROR(parse!H297,"")</f>
        <v>12</v>
      </c>
      <c r="I297" s="6">
        <f>IFERROR(parse!I297,"")</f>
        <v>21</v>
      </c>
      <c r="J297" s="6">
        <f>IFERROR(parse!J297,"")</f>
        <v>246</v>
      </c>
      <c r="K297" s="6" t="str">
        <f>IFERROR(parse!K297,"")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297" s="6">
        <f>IFERROR(parse!L297,"")</f>
        <v>80</v>
      </c>
      <c r="M297" s="6">
        <f>IFERROR(parse!M297,"")</f>
        <v>93</v>
      </c>
      <c r="N297" s="6" t="str">
        <f>IFERROR(parse!N297,"")</f>
        <v>08:00</v>
      </c>
      <c r="O297" s="6">
        <f>IFERROR(parse!O297,"")</f>
        <v>102</v>
      </c>
      <c r="P297" s="6" t="str">
        <f>IFERROR(parse!P297,"")</f>
        <v>17:00</v>
      </c>
      <c r="Q297" s="6">
        <f>IFERROR(parse!Q297,"")</f>
        <v>112</v>
      </c>
      <c r="R297" s="6" t="str">
        <f>IFERROR(parse!R297,"")</f>
        <v>00 בימי ו'</v>
      </c>
      <c r="S297" s="6" t="str">
        <f>IFERROR(parse!S297,"")</f>
        <v/>
      </c>
      <c r="T297" s="6" t="str">
        <f>IFERROR(parse!T297,"")</f>
        <v/>
      </c>
      <c r="U297" s="6" t="str">
        <f>IFERROR(parse!U297,"")</f>
        <v/>
      </c>
      <c r="V297" s="6" t="str">
        <f>IFERROR(parse!V297,"")</f>
        <v/>
      </c>
      <c r="W297" s="6" t="str">
        <f>IFERROR(parse!W297,"")</f>
        <v/>
      </c>
      <c r="X297" s="6" t="str">
        <f>IFERROR(parse!X297,"")</f>
        <v/>
      </c>
      <c r="Y297" s="6" t="str">
        <f>IFERROR(parse!Y297,"")</f>
        <v/>
      </c>
      <c r="Z297" s="6" t="str">
        <f>IFERROR(parse!Z297,"")</f>
        <v/>
      </c>
      <c r="AA297" s="6" t="str">
        <f>IFERROR(parse!AA297,"")</f>
        <v/>
      </c>
      <c r="AB297" s="6">
        <f>IFERROR(parse!AB297,"")</f>
        <v>226</v>
      </c>
      <c r="AC297" s="6" t="str">
        <f>IFERROR(parse!AC297,"")</f>
        <v/>
      </c>
      <c r="AD297" s="6" t="str">
        <f>IFERROR(parse!AD297,"")</f>
        <v/>
      </c>
      <c r="AE297" s="6" t="str">
        <f>IFERROR(parse!AE297,"")</f>
        <v/>
      </c>
      <c r="AF297" s="6" t="str">
        <f>IFERROR(parse!AF297,"")</f>
        <v/>
      </c>
      <c r="AG297" s="6" t="str">
        <f>IFERROR(parse!AG297,"")</f>
        <v/>
      </c>
      <c r="AH297" s="6">
        <f>IFERROR(parse!AH297,"")</f>
        <v>0</v>
      </c>
      <c r="AI297" s="6">
        <f>IFERROR(parse!AI297,"")</f>
        <v>110</v>
      </c>
      <c r="AJ297" s="6" t="str">
        <f>IFERROR(parse!AJ297,"")</f>
        <v>ו' וערבי חג מ 08:00 עד 13:00 ביתר הימים והשעות החניה במקום החניה הראשון הצמוד לתמרור זה מיועד לרכב הנושא תג נכה בלבד</v>
      </c>
      <c r="AK297" s="6">
        <f>IFERROR(parse!AK297,"")</f>
        <v>1</v>
      </c>
      <c r="AL297" s="6">
        <f>IFERROR(parse!AL297,"")</f>
        <v>17</v>
      </c>
      <c r="AM297" s="6" t="str">
        <f>IFERROR(parse!AM297,"")</f>
        <v>08:00</v>
      </c>
      <c r="AN297" s="6">
        <f>IFERROR(parse!AN297,"")</f>
        <v>26</v>
      </c>
      <c r="AO297" s="6" t="str">
        <f>IFERROR(parse!AO297,"")</f>
        <v>13:00</v>
      </c>
      <c r="AP297" s="6">
        <f>IFERROR(parse!AP297,"")</f>
        <v>116</v>
      </c>
      <c r="AQ297" s="6" t="str">
        <f>IFERROR(parse!AQ297,"")</f>
        <v>00 ביתר הימים והשעות החניה במקום החניה הראשון הצמוד לתמרור זה מיועד לרכב הנושא תג נכה בלבד</v>
      </c>
      <c r="AR297" s="6" t="str">
        <f>IFERROR(parse!AR297,"")</f>
        <v/>
      </c>
      <c r="AS297" s="6" t="str">
        <f>IFERROR(parse!AS297,"")</f>
        <v/>
      </c>
      <c r="AT297" s="6" t="str">
        <f>IFERROR(parse!AT297,"")</f>
        <v/>
      </c>
      <c r="AU297" s="6" t="str">
        <f>IFERROR(parse!AU297,"")</f>
        <v/>
      </c>
      <c r="AV297" s="12">
        <f>IFERROR(VLOOKUP(K297,'prika 24h list'!A:B,2,FALSE),0)</f>
        <v>0</v>
      </c>
    </row>
    <row r="298" spans="1:48" ht="115.2" x14ac:dyDescent="0.3">
      <c r="A298" s="1" t="s">
        <v>299</v>
      </c>
      <c r="B298" s="1">
        <v>3124333</v>
      </c>
      <c r="C298" s="16" t="s">
        <v>902</v>
      </c>
      <c r="D298" s="6">
        <f t="shared" si="16"/>
        <v>16</v>
      </c>
      <c r="E298" s="6" t="str">
        <f t="shared" si="17"/>
        <v>וקף 6</v>
      </c>
      <c r="F298" s="6">
        <f t="shared" si="18"/>
        <v>4</v>
      </c>
      <c r="G298" s="6">
        <f t="shared" si="19"/>
        <v>5</v>
      </c>
      <c r="H298" s="14">
        <f>IFERROR(parse!H298,"")</f>
        <v>6</v>
      </c>
      <c r="I298" s="6">
        <f>IFERROR(parse!I298,"")</f>
        <v>20</v>
      </c>
      <c r="J298" s="6">
        <f>IFERROR(parse!J298,"")</f>
        <v>176</v>
      </c>
      <c r="K298" s="6" t="str">
        <f>IFERROR(parse!K298,"")</f>
        <v>פריקה וטעינה רציפה מותרת לכלי רכב המוגדרים ברישיונם "משא" "מסחרי" ו"אחוד" בימי א' עד ו' מ 07:00 עד 15:00 ביתר הימים והשעות החניה מותרת לרכב הנושא תג נכה בלבד</v>
      </c>
      <c r="L298" s="6" t="str">
        <f>IFERROR(parse!L298,"")</f>
        <v/>
      </c>
      <c r="M298" s="6" t="str">
        <f>IFERROR(parse!M298,"")</f>
        <v/>
      </c>
      <c r="N298" s="6" t="str">
        <f>IFERROR(parse!N298,"")</f>
        <v/>
      </c>
      <c r="O298" s="6" t="str">
        <f>IFERROR(parse!O298,"")</f>
        <v/>
      </c>
      <c r="P298" s="6" t="str">
        <f>IFERROR(parse!P298,"")</f>
        <v/>
      </c>
      <c r="Q298" s="6">
        <f>IFERROR(parse!Q298,"")</f>
        <v>157</v>
      </c>
      <c r="R298" s="6" t="str">
        <f>IFERROR(parse!R298,"")</f>
        <v/>
      </c>
      <c r="S298" s="6" t="str">
        <f>IFERROR(parse!S298,"")</f>
        <v/>
      </c>
      <c r="T298" s="6" t="str">
        <f>IFERROR(parse!T298,"")</f>
        <v/>
      </c>
      <c r="U298" s="6" t="str">
        <f>IFERROR(parse!U298,"")</f>
        <v/>
      </c>
      <c r="V298" s="6" t="str">
        <f>IFERROR(parse!V298,"")</f>
        <v/>
      </c>
      <c r="W298" s="6">
        <f>IFERROR(parse!W298,"")</f>
        <v>80</v>
      </c>
      <c r="X298" s="6">
        <f>IFERROR(parse!X298,"")</f>
        <v>93</v>
      </c>
      <c r="Y298" s="6" t="str">
        <f>IFERROR(parse!Y298,"")</f>
        <v>07:00</v>
      </c>
      <c r="Z298" s="6">
        <f>IFERROR(parse!Z298,"")</f>
        <v>102</v>
      </c>
      <c r="AA298" s="6" t="str">
        <f>IFERROR(parse!AA298,"")</f>
        <v>15:00</v>
      </c>
      <c r="AB298" s="6">
        <f>IFERROR(parse!AB298,"")</f>
        <v>157</v>
      </c>
      <c r="AC298" s="6" t="str">
        <f>IFERROR(parse!AC298,"")</f>
        <v>00 ביתר הימים והשעות החניה מותרת לרכב הנושא תג נכה בלבד</v>
      </c>
      <c r="AD298" s="6" t="str">
        <f>IFERROR(parse!AD298,"")</f>
        <v/>
      </c>
      <c r="AE298" s="6" t="str">
        <f>IFERROR(parse!AE298,"")</f>
        <v/>
      </c>
      <c r="AF298" s="6" t="str">
        <f>IFERROR(parse!AF298,"")</f>
        <v/>
      </c>
      <c r="AG298" s="6" t="str">
        <f>IFERROR(parse!AG298,"")</f>
        <v/>
      </c>
      <c r="AH298" s="6">
        <f>IFERROR(parse!AH298,"")</f>
        <v>0</v>
      </c>
      <c r="AI298" s="6">
        <f>IFERROR(parse!AI298,"")</f>
        <v>155</v>
      </c>
      <c r="AJ298" s="6" t="str">
        <f>IFERROR(parse!AJ298,"")</f>
        <v>בד</v>
      </c>
      <c r="AK298" s="6" t="str">
        <f>IFERROR(parse!AK298,"")</f>
        <v/>
      </c>
      <c r="AL298" s="6" t="str">
        <f>IFERROR(parse!AL298,"")</f>
        <v/>
      </c>
      <c r="AM298" s="6" t="str">
        <f>IFERROR(parse!AM298,"")</f>
        <v/>
      </c>
      <c r="AN298" s="6" t="str">
        <f>IFERROR(parse!AN298,"")</f>
        <v/>
      </c>
      <c r="AO298" s="6" t="str">
        <f>IFERROR(parse!AO298,"")</f>
        <v/>
      </c>
      <c r="AP298" s="6">
        <f>IFERROR(parse!AP298,"")</f>
        <v>2</v>
      </c>
      <c r="AQ298" s="6" t="str">
        <f>IFERROR(parse!AQ298,"")</f>
        <v/>
      </c>
      <c r="AR298" s="6" t="str">
        <f>IFERROR(parse!AR298,"")</f>
        <v/>
      </c>
      <c r="AS298" s="6" t="str">
        <f>IFERROR(parse!AS298,"")</f>
        <v/>
      </c>
      <c r="AT298" s="6" t="str">
        <f>IFERROR(parse!AT298,"")</f>
        <v/>
      </c>
      <c r="AU298" s="6" t="str">
        <f>IFERROR(parse!AU298,"")</f>
        <v/>
      </c>
      <c r="AV298" s="12">
        <f>IFERROR(VLOOKUP(K298,'prika 24h list'!A:B,2,FALSE),0)</f>
        <v>0</v>
      </c>
    </row>
    <row r="299" spans="1:48" ht="187.2" x14ac:dyDescent="0.3">
      <c r="A299" s="1" t="s">
        <v>300</v>
      </c>
      <c r="B299" s="1">
        <v>3124438</v>
      </c>
      <c r="C299" s="16" t="s">
        <v>903</v>
      </c>
      <c r="D299" s="6">
        <f t="shared" si="16"/>
        <v>17</v>
      </c>
      <c r="E299" s="6" t="str">
        <f t="shared" si="17"/>
        <v>קף 12</v>
      </c>
      <c r="F299" s="6">
        <f t="shared" si="18"/>
        <v>3</v>
      </c>
      <c r="G299" s="6">
        <f t="shared" si="19"/>
        <v>5</v>
      </c>
      <c r="H299" s="14">
        <f>IFERROR(parse!H299,"")</f>
        <v>12</v>
      </c>
      <c r="I299" s="6">
        <f>IFERROR(parse!I299,"")</f>
        <v>21</v>
      </c>
      <c r="J299" s="6">
        <f>IFERROR(parse!J299,"")</f>
        <v>212</v>
      </c>
      <c r="K299" s="6" t="str">
        <f>IFERROR(parse!K299,"")</f>
        <v>פריקה וטעינה רציפה מותרת לכלי רכב המוגדרים ברישיונם "משא" "מסחרי" ו"אחוד" בימי א' עד ו' מ 12:00 עד 15:00 ביתר הימים והשעות החניה במקום החניה הראשון הצמוד לתמרור זה מיועד לרכב הנושא תג נכה בלבד</v>
      </c>
      <c r="L299" s="6" t="str">
        <f>IFERROR(parse!L299,"")</f>
        <v/>
      </c>
      <c r="M299" s="6" t="str">
        <f>IFERROR(parse!M299,"")</f>
        <v/>
      </c>
      <c r="N299" s="6" t="str">
        <f>IFERROR(parse!N299,"")</f>
        <v/>
      </c>
      <c r="O299" s="6" t="str">
        <f>IFERROR(parse!O299,"")</f>
        <v/>
      </c>
      <c r="P299" s="6" t="str">
        <f>IFERROR(parse!P299,"")</f>
        <v/>
      </c>
      <c r="Q299" s="6">
        <f>IFERROR(parse!Q299,"")</f>
        <v>192</v>
      </c>
      <c r="R299" s="6" t="str">
        <f>IFERROR(parse!R299,"")</f>
        <v/>
      </c>
      <c r="S299" s="6" t="str">
        <f>IFERROR(parse!S299,"")</f>
        <v/>
      </c>
      <c r="T299" s="6" t="str">
        <f>IFERROR(parse!T299,"")</f>
        <v/>
      </c>
      <c r="U299" s="6" t="str">
        <f>IFERROR(parse!U299,"")</f>
        <v/>
      </c>
      <c r="V299" s="6" t="str">
        <f>IFERROR(parse!V299,"")</f>
        <v/>
      </c>
      <c r="W299" s="6">
        <f>IFERROR(parse!W299,"")</f>
        <v>80</v>
      </c>
      <c r="X299" s="6">
        <f>IFERROR(parse!X299,"")</f>
        <v>93</v>
      </c>
      <c r="Y299" s="6" t="str">
        <f>IFERROR(parse!Y299,"")</f>
        <v>12:00</v>
      </c>
      <c r="Z299" s="6">
        <f>IFERROR(parse!Z299,"")</f>
        <v>102</v>
      </c>
      <c r="AA299" s="6" t="str">
        <f>IFERROR(parse!AA299,"")</f>
        <v>15:00</v>
      </c>
      <c r="AB299" s="6">
        <f>IFERROR(parse!AB299,"")</f>
        <v>192</v>
      </c>
      <c r="AC299" s="6" t="str">
        <f>IFERROR(parse!AC299,"")</f>
        <v>00 ביתר הימים והשעות החניה במקום החניה הראשון הצמוד לתמרור זה מיועד לרכב הנושא תג נכה בלבד</v>
      </c>
      <c r="AD299" s="6" t="str">
        <f>IFERROR(parse!AD299,"")</f>
        <v/>
      </c>
      <c r="AE299" s="6" t="str">
        <f>IFERROR(parse!AE299,"")</f>
        <v/>
      </c>
      <c r="AF299" s="6" t="str">
        <f>IFERROR(parse!AF299,"")</f>
        <v/>
      </c>
      <c r="AG299" s="6" t="str">
        <f>IFERROR(parse!AG299,"")</f>
        <v/>
      </c>
      <c r="AH299" s="6">
        <f>IFERROR(parse!AH299,"")</f>
        <v>0</v>
      </c>
      <c r="AI299" s="6">
        <f>IFERROR(parse!AI299,"")</f>
        <v>190</v>
      </c>
      <c r="AJ299" s="6" t="str">
        <f>IFERROR(parse!AJ299,"")</f>
        <v>בד</v>
      </c>
      <c r="AK299" s="6" t="str">
        <f>IFERROR(parse!AK299,"")</f>
        <v/>
      </c>
      <c r="AL299" s="6" t="str">
        <f>IFERROR(parse!AL299,"")</f>
        <v/>
      </c>
      <c r="AM299" s="6" t="str">
        <f>IFERROR(parse!AM299,"")</f>
        <v/>
      </c>
      <c r="AN299" s="6" t="str">
        <f>IFERROR(parse!AN299,"")</f>
        <v/>
      </c>
      <c r="AO299" s="6" t="str">
        <f>IFERROR(parse!AO299,"")</f>
        <v/>
      </c>
      <c r="AP299" s="6">
        <f>IFERROR(parse!AP299,"")</f>
        <v>2</v>
      </c>
      <c r="AQ299" s="6" t="str">
        <f>IFERROR(parse!AQ299,"")</f>
        <v/>
      </c>
      <c r="AR299" s="6" t="str">
        <f>IFERROR(parse!AR299,"")</f>
        <v/>
      </c>
      <c r="AS299" s="6" t="str">
        <f>IFERROR(parse!AS299,"")</f>
        <v/>
      </c>
      <c r="AT299" s="6" t="str">
        <f>IFERROR(parse!AT299,"")</f>
        <v/>
      </c>
      <c r="AU299" s="6" t="str">
        <f>IFERROR(parse!AU299,"")</f>
        <v/>
      </c>
      <c r="AV299" s="12">
        <f>IFERROR(VLOOKUP(K299,'prika 24h list'!A:B,2,FALSE),0)</f>
        <v>0</v>
      </c>
    </row>
    <row r="300" spans="1:48" ht="201.6" x14ac:dyDescent="0.3">
      <c r="A300" s="1" t="s">
        <v>301</v>
      </c>
      <c r="B300" s="1">
        <v>3124526</v>
      </c>
      <c r="C300" s="16" t="s">
        <v>904</v>
      </c>
      <c r="D300" s="6" t="e">
        <f t="shared" si="16"/>
        <v>#VALUE!</v>
      </c>
      <c r="E300" s="6" t="e">
        <f t="shared" si="17"/>
        <v>#VALUE!</v>
      </c>
      <c r="F300" s="6" t="e">
        <f t="shared" si="18"/>
        <v>#VALUE!</v>
      </c>
      <c r="G300" s="6" t="e">
        <f t="shared" si="19"/>
        <v>#VALUE!</v>
      </c>
      <c r="H300" s="14" t="str">
        <f>IFERROR(parse!H300,"")</f>
        <v/>
      </c>
      <c r="I300" s="6">
        <f>IFERROR(parse!I300,"")</f>
        <v>14</v>
      </c>
      <c r="J300" s="6">
        <f>IFERROR(parse!J300,"")</f>
        <v>229</v>
      </c>
      <c r="K300" s="6" t="str">
        <f>IFERROR(parse!K300,"")</f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 &lt;----------&gt;</v>
      </c>
      <c r="L300" s="6">
        <f>IFERROR(parse!L300,"")</f>
        <v>81</v>
      </c>
      <c r="M300" s="6">
        <f>IFERROR(parse!M300,"")</f>
        <v>94</v>
      </c>
      <c r="N300" s="6" t="str">
        <f>IFERROR(parse!N300,"")</f>
        <v>07:00</v>
      </c>
      <c r="O300" s="6">
        <f>IFERROR(parse!O300,"")</f>
        <v>103</v>
      </c>
      <c r="P300" s="6" t="str">
        <f>IFERROR(parse!P300,"")</f>
        <v>17:00</v>
      </c>
      <c r="Q300" s="6">
        <f>IFERROR(parse!Q300,"")</f>
        <v>108</v>
      </c>
      <c r="R300" s="6" t="str">
        <f>IFERROR(parse!R300,"")</f>
        <v>00 ו'</v>
      </c>
      <c r="S300" s="6" t="str">
        <f>IFERROR(parse!S300,"")</f>
        <v/>
      </c>
      <c r="T300" s="6" t="str">
        <f>IFERROR(parse!T300,"")</f>
        <v/>
      </c>
      <c r="U300" s="6" t="str">
        <f>IFERROR(parse!U300,"")</f>
        <v/>
      </c>
      <c r="V300" s="6" t="str">
        <f>IFERROR(parse!V300,"")</f>
        <v/>
      </c>
      <c r="W300" s="6" t="str">
        <f>IFERROR(parse!W300,"")</f>
        <v/>
      </c>
      <c r="X300" s="6" t="str">
        <f>IFERROR(parse!X300,"")</f>
        <v/>
      </c>
      <c r="Y300" s="6" t="str">
        <f>IFERROR(parse!Y300,"")</f>
        <v/>
      </c>
      <c r="Z300" s="6" t="str">
        <f>IFERROR(parse!Z300,"")</f>
        <v/>
      </c>
      <c r="AA300" s="6" t="str">
        <f>IFERROR(parse!AA300,"")</f>
        <v/>
      </c>
      <c r="AB300" s="6">
        <f>IFERROR(parse!AB300,"")</f>
        <v>216</v>
      </c>
      <c r="AC300" s="6" t="str">
        <f>IFERROR(parse!AC300,"")</f>
        <v/>
      </c>
      <c r="AD300" s="6" t="str">
        <f>IFERROR(parse!AD300,"")</f>
        <v/>
      </c>
      <c r="AE300" s="6" t="str">
        <f>IFERROR(parse!AE300,"")</f>
        <v/>
      </c>
      <c r="AF300" s="6" t="str">
        <f>IFERROR(parse!AF300,"")</f>
        <v/>
      </c>
      <c r="AG300" s="6" t="str">
        <f>IFERROR(parse!AG300,"")</f>
        <v/>
      </c>
      <c r="AH300" s="6">
        <f>IFERROR(parse!AH300,"")</f>
        <v>0</v>
      </c>
      <c r="AI300" s="6">
        <f>IFERROR(parse!AI300,"")</f>
        <v>106</v>
      </c>
      <c r="AJ300" s="6" t="str">
        <f>IFERROR(parse!AJ300,"")</f>
        <v>ו' וערבי חג מ 07:00 עד 13:00 רכב חונה בניגוד לחוק יגרר ביתר הימים והשעות החניהמותרת לכל סוגי הרכב &lt;----------&gt;</v>
      </c>
      <c r="AK300" s="6">
        <f>IFERROR(parse!AK300,"")</f>
        <v>1</v>
      </c>
      <c r="AL300" s="6">
        <f>IFERROR(parse!AL300,"")</f>
        <v>17</v>
      </c>
      <c r="AM300" s="6" t="str">
        <f>IFERROR(parse!AM300,"")</f>
        <v>07:00</v>
      </c>
      <c r="AN300" s="6">
        <f>IFERROR(parse!AN300,"")</f>
        <v>26</v>
      </c>
      <c r="AO300" s="6" t="str">
        <f>IFERROR(parse!AO300,"")</f>
        <v>13:00</v>
      </c>
      <c r="AP300" s="6">
        <f>IFERROR(parse!AP300,"")</f>
        <v>110</v>
      </c>
      <c r="AQ300" s="6" t="str">
        <f>IFERROR(parse!AQ300,"")</f>
        <v>00 רכב חונה בניגוד לחוק יגרר ביתר הימים והשעות החניהמותרת לכל סוגי הרכב &lt;----------&gt;</v>
      </c>
      <c r="AR300" s="6" t="str">
        <f>IFERROR(parse!AR300,"")</f>
        <v/>
      </c>
      <c r="AS300" s="6" t="str">
        <f>IFERROR(parse!AS300,"")</f>
        <v/>
      </c>
      <c r="AT300" s="6" t="str">
        <f>IFERROR(parse!AT300,"")</f>
        <v/>
      </c>
      <c r="AU300" s="6" t="str">
        <f>IFERROR(parse!AU300,"")</f>
        <v/>
      </c>
      <c r="AV300" s="12">
        <f>IFERROR(VLOOKUP(K300,'prika 24h list'!A:B,2,FALSE),0)</f>
        <v>0</v>
      </c>
    </row>
    <row r="301" spans="1:48" ht="244.8" x14ac:dyDescent="0.3">
      <c r="A301" s="1" t="s">
        <v>302</v>
      </c>
      <c r="B301" s="1">
        <v>3124540</v>
      </c>
      <c r="C301" s="16" t="s">
        <v>905</v>
      </c>
      <c r="D301" s="6">
        <f t="shared" si="16"/>
        <v>17</v>
      </c>
      <c r="E301" s="6" t="str">
        <f t="shared" si="17"/>
        <v>קף 30</v>
      </c>
      <c r="F301" s="6">
        <f t="shared" si="18"/>
        <v>3</v>
      </c>
      <c r="G301" s="6">
        <f t="shared" si="19"/>
        <v>5</v>
      </c>
      <c r="H301" s="14">
        <f>IFERROR(parse!H301,"")</f>
        <v>30</v>
      </c>
      <c r="I301" s="6">
        <f>IFERROR(parse!I301,"")</f>
        <v>21</v>
      </c>
      <c r="J301" s="6">
        <f>IFERROR(parse!J301,"")</f>
        <v>252</v>
      </c>
      <c r="K301" s="6" t="str">
        <f>IFERROR(parse!K301,"")</f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בשני מקום החניה הראשונים הצמוד לתמרור זה מיועד לרכב הנושא תג נכה בלבד</v>
      </c>
      <c r="L301" s="6">
        <f>IFERROR(parse!L301,"")</f>
        <v>80</v>
      </c>
      <c r="M301" s="6">
        <f>IFERROR(parse!M301,"")</f>
        <v>93</v>
      </c>
      <c r="N301" s="6" t="str">
        <f>IFERROR(parse!N301,"")</f>
        <v>07:00</v>
      </c>
      <c r="O301" s="6">
        <f>IFERROR(parse!O301,"")</f>
        <v>102</v>
      </c>
      <c r="P301" s="6" t="str">
        <f>IFERROR(parse!P301,"")</f>
        <v>15:00</v>
      </c>
      <c r="Q301" s="6">
        <f>IFERROR(parse!Q301,"")</f>
        <v>112</v>
      </c>
      <c r="R301" s="6" t="str">
        <f>IFERROR(parse!R301,"")</f>
        <v>00 בימי ו'</v>
      </c>
      <c r="S301" s="6" t="str">
        <f>IFERROR(parse!S301,"")</f>
        <v/>
      </c>
      <c r="T301" s="6" t="str">
        <f>IFERROR(parse!T301,"")</f>
        <v/>
      </c>
      <c r="U301" s="6" t="str">
        <f>IFERROR(parse!U301,"")</f>
        <v/>
      </c>
      <c r="V301" s="6" t="str">
        <f>IFERROR(parse!V301,"")</f>
        <v/>
      </c>
      <c r="W301" s="6" t="str">
        <f>IFERROR(parse!W301,"")</f>
        <v/>
      </c>
      <c r="X301" s="6" t="str">
        <f>IFERROR(parse!X301,"")</f>
        <v/>
      </c>
      <c r="Y301" s="6" t="str">
        <f>IFERROR(parse!Y301,"")</f>
        <v/>
      </c>
      <c r="Z301" s="6" t="str">
        <f>IFERROR(parse!Z301,"")</f>
        <v/>
      </c>
      <c r="AA301" s="6" t="str">
        <f>IFERROR(parse!AA301,"")</f>
        <v/>
      </c>
      <c r="AB301" s="6">
        <f>IFERROR(parse!AB301,"")</f>
        <v>232</v>
      </c>
      <c r="AC301" s="6" t="str">
        <f>IFERROR(parse!AC301,"")</f>
        <v/>
      </c>
      <c r="AD301" s="6" t="str">
        <f>IFERROR(parse!AD301,"")</f>
        <v/>
      </c>
      <c r="AE301" s="6" t="str">
        <f>IFERROR(parse!AE301,"")</f>
        <v/>
      </c>
      <c r="AF301" s="6" t="str">
        <f>IFERROR(parse!AF301,"")</f>
        <v/>
      </c>
      <c r="AG301" s="6" t="str">
        <f>IFERROR(parse!AG301,"")</f>
        <v/>
      </c>
      <c r="AH301" s="6">
        <f>IFERROR(parse!AH301,"")</f>
        <v>0</v>
      </c>
      <c r="AI301" s="6">
        <f>IFERROR(parse!AI301,"")</f>
        <v>110</v>
      </c>
      <c r="AJ301" s="6" t="str">
        <f>IFERROR(parse!AJ301,"")</f>
        <v>ו' וערבי חג מ 07:00 עד 13:00 ביתר הימים והשעות החניה בשני מקום החניה הראשונים הצמוד לתמרור זה מיועד לרכב הנושא תג נכה בלבד</v>
      </c>
      <c r="AK301" s="6">
        <f>IFERROR(parse!AK301,"")</f>
        <v>1</v>
      </c>
      <c r="AL301" s="6">
        <f>IFERROR(parse!AL301,"")</f>
        <v>17</v>
      </c>
      <c r="AM301" s="6" t="str">
        <f>IFERROR(parse!AM301,"")</f>
        <v>07:00</v>
      </c>
      <c r="AN301" s="6">
        <f>IFERROR(parse!AN301,"")</f>
        <v>26</v>
      </c>
      <c r="AO301" s="6" t="str">
        <f>IFERROR(parse!AO301,"")</f>
        <v>13:00</v>
      </c>
      <c r="AP301" s="6">
        <f>IFERROR(parse!AP301,"")</f>
        <v>122</v>
      </c>
      <c r="AQ301" s="6" t="str">
        <f>IFERROR(parse!AQ301,"")</f>
        <v>00 ביתר הימים והשעות החניה בשני מקום החניה הראשונים הצמוד לתמרור זה מיועד לרכב הנושא תג נכה בלבד</v>
      </c>
      <c r="AR301" s="6" t="str">
        <f>IFERROR(parse!AR301,"")</f>
        <v/>
      </c>
      <c r="AS301" s="6" t="str">
        <f>IFERROR(parse!AS301,"")</f>
        <v/>
      </c>
      <c r="AT301" s="6" t="str">
        <f>IFERROR(parse!AT301,"")</f>
        <v/>
      </c>
      <c r="AU301" s="6" t="str">
        <f>IFERROR(parse!AU301,"")</f>
        <v/>
      </c>
      <c r="AV301" s="12">
        <f>IFERROR(VLOOKUP(K301,'prika 24h list'!A:B,2,FALSE),0)</f>
        <v>0</v>
      </c>
    </row>
    <row r="302" spans="1:48" ht="230.4" x14ac:dyDescent="0.3">
      <c r="A302" s="1" t="s">
        <v>303</v>
      </c>
      <c r="B302" s="1">
        <v>3124544</v>
      </c>
      <c r="C302" s="16" t="s">
        <v>906</v>
      </c>
      <c r="D302" s="6">
        <f t="shared" si="16"/>
        <v>17</v>
      </c>
      <c r="E302" s="6" t="str">
        <f t="shared" si="17"/>
        <v>קף 12</v>
      </c>
      <c r="F302" s="6">
        <f t="shared" si="18"/>
        <v>3</v>
      </c>
      <c r="G302" s="6">
        <f t="shared" si="19"/>
        <v>5</v>
      </c>
      <c r="H302" s="14">
        <f>IFERROR(parse!H302,"")</f>
        <v>12</v>
      </c>
      <c r="I302" s="6">
        <f>IFERROR(parse!I302,"")</f>
        <v>21</v>
      </c>
      <c r="J302" s="6">
        <f>IFERROR(parse!J302,"")</f>
        <v>246</v>
      </c>
      <c r="K302" s="6" t="str">
        <f>IFERROR(parse!K302,"")</f>
        <v>פריקה וטעינה רציפה מותרת לכלי רכב המוגדרים ברישיונם "משא" "מסחרי" ו"אחוד" בימי א' עד ה' מ 06:00 עד 18:00 בימי ו' וערבי חג מ 06:00 עד 14:00 ביתר הימים והשעות החניה במקום החניה הראשון הצמוד לתמרור זה מיועד לרכב הנושא תג נכה בלבד</v>
      </c>
      <c r="L302" s="6">
        <f>IFERROR(parse!L302,"")</f>
        <v>80</v>
      </c>
      <c r="M302" s="6">
        <f>IFERROR(parse!M302,"")</f>
        <v>93</v>
      </c>
      <c r="N302" s="6" t="str">
        <f>IFERROR(parse!N302,"")</f>
        <v>06:00</v>
      </c>
      <c r="O302" s="6">
        <f>IFERROR(parse!O302,"")</f>
        <v>102</v>
      </c>
      <c r="P302" s="6" t="str">
        <f>IFERROR(parse!P302,"")</f>
        <v>18:00</v>
      </c>
      <c r="Q302" s="6">
        <f>IFERROR(parse!Q302,"")</f>
        <v>112</v>
      </c>
      <c r="R302" s="6" t="str">
        <f>IFERROR(parse!R302,"")</f>
        <v>00 בימי ו'</v>
      </c>
      <c r="S302" s="6" t="str">
        <f>IFERROR(parse!S302,"")</f>
        <v/>
      </c>
      <c r="T302" s="6" t="str">
        <f>IFERROR(parse!T302,"")</f>
        <v/>
      </c>
      <c r="U302" s="6" t="str">
        <f>IFERROR(parse!U302,"")</f>
        <v/>
      </c>
      <c r="V302" s="6" t="str">
        <f>IFERROR(parse!V302,"")</f>
        <v/>
      </c>
      <c r="W302" s="6" t="str">
        <f>IFERROR(parse!W302,"")</f>
        <v/>
      </c>
      <c r="X302" s="6" t="str">
        <f>IFERROR(parse!X302,"")</f>
        <v/>
      </c>
      <c r="Y302" s="6" t="str">
        <f>IFERROR(parse!Y302,"")</f>
        <v/>
      </c>
      <c r="Z302" s="6" t="str">
        <f>IFERROR(parse!Z302,"")</f>
        <v/>
      </c>
      <c r="AA302" s="6" t="str">
        <f>IFERROR(parse!AA302,"")</f>
        <v/>
      </c>
      <c r="AB302" s="6">
        <f>IFERROR(parse!AB302,"")</f>
        <v>226</v>
      </c>
      <c r="AC302" s="6" t="str">
        <f>IFERROR(parse!AC302,"")</f>
        <v/>
      </c>
      <c r="AD302" s="6" t="str">
        <f>IFERROR(parse!AD302,"")</f>
        <v/>
      </c>
      <c r="AE302" s="6" t="str">
        <f>IFERROR(parse!AE302,"")</f>
        <v/>
      </c>
      <c r="AF302" s="6" t="str">
        <f>IFERROR(parse!AF302,"")</f>
        <v/>
      </c>
      <c r="AG302" s="6" t="str">
        <f>IFERROR(parse!AG302,"")</f>
        <v/>
      </c>
      <c r="AH302" s="6">
        <f>IFERROR(parse!AH302,"")</f>
        <v>0</v>
      </c>
      <c r="AI302" s="6">
        <f>IFERROR(parse!AI302,"")</f>
        <v>110</v>
      </c>
      <c r="AJ302" s="6" t="str">
        <f>IFERROR(parse!AJ302,"")</f>
        <v>ו' וערבי חג מ 06:00 עד 14:00 ביתר הימים והשעות החניה במקום החניה הראשון הצמוד לתמרור זה מיועד לרכב הנושא תג נכה בלבד</v>
      </c>
      <c r="AK302" s="6">
        <f>IFERROR(parse!AK302,"")</f>
        <v>1</v>
      </c>
      <c r="AL302" s="6">
        <f>IFERROR(parse!AL302,"")</f>
        <v>17</v>
      </c>
      <c r="AM302" s="6" t="str">
        <f>IFERROR(parse!AM302,"")</f>
        <v>06:00</v>
      </c>
      <c r="AN302" s="6">
        <f>IFERROR(parse!AN302,"")</f>
        <v>26</v>
      </c>
      <c r="AO302" s="6" t="str">
        <f>IFERROR(parse!AO302,"")</f>
        <v>14:00</v>
      </c>
      <c r="AP302" s="6">
        <f>IFERROR(parse!AP302,"")</f>
        <v>116</v>
      </c>
      <c r="AQ302" s="6" t="str">
        <f>IFERROR(parse!AQ302,"")</f>
        <v>00 ביתר הימים והשעות החניה במקום החניה הראשון הצמוד לתמרור זה מיועד לרכב הנושא תג נכה בלבד</v>
      </c>
      <c r="AR302" s="6" t="str">
        <f>IFERROR(parse!AR302,"")</f>
        <v/>
      </c>
      <c r="AS302" s="6" t="str">
        <f>IFERROR(parse!AS302,"")</f>
        <v/>
      </c>
      <c r="AT302" s="6" t="str">
        <f>IFERROR(parse!AT302,"")</f>
        <v/>
      </c>
      <c r="AU302" s="6" t="str">
        <f>IFERROR(parse!AU302,"")</f>
        <v/>
      </c>
      <c r="AV302" s="12">
        <f>IFERROR(VLOOKUP(K302,'prika 24h list'!A:B,2,FALSE),0)</f>
        <v>0</v>
      </c>
    </row>
    <row r="303" spans="1:48" ht="187.2" x14ac:dyDescent="0.3">
      <c r="A303" s="1" t="s">
        <v>304</v>
      </c>
      <c r="B303" s="1">
        <v>3124548</v>
      </c>
      <c r="C303" s="16" t="s">
        <v>884</v>
      </c>
      <c r="D303" s="6">
        <f t="shared" si="16"/>
        <v>17</v>
      </c>
      <c r="E303" s="6" t="str">
        <f t="shared" si="17"/>
        <v>קף 12</v>
      </c>
      <c r="F303" s="6">
        <f t="shared" si="18"/>
        <v>3</v>
      </c>
      <c r="G303" s="6">
        <f t="shared" si="19"/>
        <v>5</v>
      </c>
      <c r="H303" s="14">
        <f>IFERROR(parse!H303,"")</f>
        <v>12</v>
      </c>
      <c r="I303" s="6">
        <f>IFERROR(parse!I303,"")</f>
        <v>21</v>
      </c>
      <c r="J303" s="6">
        <f>IFERROR(parse!J303,"")</f>
        <v>212</v>
      </c>
      <c r="K303" s="6" t="str">
        <f>IFERROR(parse!K303,"")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03" s="6">
        <f>IFERROR(parse!L303,"")</f>
        <v>80</v>
      </c>
      <c r="M303" s="6">
        <f>IFERROR(parse!M303,"")</f>
        <v>93</v>
      </c>
      <c r="N303" s="6" t="str">
        <f>IFERROR(parse!N303,"")</f>
        <v>07:00</v>
      </c>
      <c r="O303" s="6">
        <f>IFERROR(parse!O303,"")</f>
        <v>102</v>
      </c>
      <c r="P303" s="6" t="str">
        <f>IFERROR(parse!P303,"")</f>
        <v>17:00</v>
      </c>
      <c r="Q303" s="6">
        <f>IFERROR(parse!Q303,"")</f>
        <v>192</v>
      </c>
      <c r="R303" s="6" t="str">
        <f>IFERROR(parse!R303,"")</f>
        <v>00 ביתר הימים והשעות החניה במקום החניה הראשון הצמוד לתמרור זה מיועד לרכב הנושא תג נכה בלבד</v>
      </c>
      <c r="S303" s="6" t="str">
        <f>IFERROR(parse!S303,"")</f>
        <v/>
      </c>
      <c r="T303" s="6" t="str">
        <f>IFERROR(parse!T303,"")</f>
        <v/>
      </c>
      <c r="U303" s="6" t="str">
        <f>IFERROR(parse!U303,"")</f>
        <v/>
      </c>
      <c r="V303" s="6" t="str">
        <f>IFERROR(parse!V303,"")</f>
        <v/>
      </c>
      <c r="W303" s="6" t="str">
        <f>IFERROR(parse!W303,"")</f>
        <v/>
      </c>
      <c r="X303" s="6" t="str">
        <f>IFERROR(parse!X303,"")</f>
        <v/>
      </c>
      <c r="Y303" s="6" t="str">
        <f>IFERROR(parse!Y303,"")</f>
        <v/>
      </c>
      <c r="Z303" s="6" t="str">
        <f>IFERROR(parse!Z303,"")</f>
        <v/>
      </c>
      <c r="AA303" s="6" t="str">
        <f>IFERROR(parse!AA303,"")</f>
        <v/>
      </c>
      <c r="AB303" s="6">
        <f>IFERROR(parse!AB303,"")</f>
        <v>192</v>
      </c>
      <c r="AC303" s="6" t="str">
        <f>IFERROR(parse!AC303,"")</f>
        <v/>
      </c>
      <c r="AD303" s="6" t="str">
        <f>IFERROR(parse!AD303,"")</f>
        <v/>
      </c>
      <c r="AE303" s="6" t="str">
        <f>IFERROR(parse!AE303,"")</f>
        <v/>
      </c>
      <c r="AF303" s="6" t="str">
        <f>IFERROR(parse!AF303,"")</f>
        <v/>
      </c>
      <c r="AG303" s="6" t="str">
        <f>IFERROR(parse!AG303,"")</f>
        <v/>
      </c>
      <c r="AH303" s="6">
        <f>IFERROR(parse!AH303,"")</f>
        <v>0</v>
      </c>
      <c r="AI303" s="6">
        <f>IFERROR(parse!AI303,"")</f>
        <v>190</v>
      </c>
      <c r="AJ303" s="6" t="str">
        <f>IFERROR(parse!AJ303,"")</f>
        <v>בד</v>
      </c>
      <c r="AK303" s="6" t="str">
        <f>IFERROR(parse!AK303,"")</f>
        <v/>
      </c>
      <c r="AL303" s="6" t="str">
        <f>IFERROR(parse!AL303,"")</f>
        <v/>
      </c>
      <c r="AM303" s="6" t="str">
        <f>IFERROR(parse!AM303,"")</f>
        <v/>
      </c>
      <c r="AN303" s="6" t="str">
        <f>IFERROR(parse!AN303,"")</f>
        <v/>
      </c>
      <c r="AO303" s="6" t="str">
        <f>IFERROR(parse!AO303,"")</f>
        <v/>
      </c>
      <c r="AP303" s="6">
        <f>IFERROR(parse!AP303,"")</f>
        <v>2</v>
      </c>
      <c r="AQ303" s="6" t="str">
        <f>IFERROR(parse!AQ303,"")</f>
        <v/>
      </c>
      <c r="AR303" s="6" t="str">
        <f>IFERROR(parse!AR303,"")</f>
        <v/>
      </c>
      <c r="AS303" s="6" t="str">
        <f>IFERROR(parse!AS303,"")</f>
        <v/>
      </c>
      <c r="AT303" s="6" t="str">
        <f>IFERROR(parse!AT303,"")</f>
        <v/>
      </c>
      <c r="AU303" s="6" t="str">
        <f>IFERROR(parse!AU303,"")</f>
        <v/>
      </c>
      <c r="AV303" s="12">
        <f>IFERROR(VLOOKUP(K303,'prika 24h list'!A:B,2,FALSE),0)</f>
        <v>0</v>
      </c>
    </row>
    <row r="304" spans="1:48" ht="230.4" x14ac:dyDescent="0.3">
      <c r="A304" s="1" t="s">
        <v>305</v>
      </c>
      <c r="B304" s="1">
        <v>3124550</v>
      </c>
      <c r="C304" s="16" t="s">
        <v>890</v>
      </c>
      <c r="D304" s="6">
        <f t="shared" si="16"/>
        <v>17</v>
      </c>
      <c r="E304" s="6" t="str">
        <f t="shared" si="17"/>
        <v>קף 12</v>
      </c>
      <c r="F304" s="6">
        <f t="shared" si="18"/>
        <v>3</v>
      </c>
      <c r="G304" s="6">
        <f t="shared" si="19"/>
        <v>5</v>
      </c>
      <c r="H304" s="14">
        <f>IFERROR(parse!H304,"")</f>
        <v>12</v>
      </c>
      <c r="I304" s="6">
        <f>IFERROR(parse!I304,"")</f>
        <v>21</v>
      </c>
      <c r="J304" s="6">
        <f>IFERROR(parse!J304,"")</f>
        <v>246</v>
      </c>
      <c r="K304" s="6" t="str">
        <f>IFERROR(parse!K304,"")</f>
        <v>פריקה וטעינה רציפה מותרת לכלי רכב המוגדרים ברישיונם "משא" "מסחרי" ו"אחוד" בימי א' עד ה' מ 08:00 עד 16:00 בימי ו' וערבי חג מ 08:00 עד 13:00 ביתר הימים והשעות החניה במקום החניה הראשון הצמוד לתמרור זה מיועד לרכב הנושא תג נכה בלבד</v>
      </c>
      <c r="L304" s="6">
        <f>IFERROR(parse!L304,"")</f>
        <v>80</v>
      </c>
      <c r="M304" s="6">
        <f>IFERROR(parse!M304,"")</f>
        <v>93</v>
      </c>
      <c r="N304" s="6" t="str">
        <f>IFERROR(parse!N304,"")</f>
        <v>08:00</v>
      </c>
      <c r="O304" s="6">
        <f>IFERROR(parse!O304,"")</f>
        <v>102</v>
      </c>
      <c r="P304" s="6" t="str">
        <f>IFERROR(parse!P304,"")</f>
        <v>16:00</v>
      </c>
      <c r="Q304" s="6">
        <f>IFERROR(parse!Q304,"")</f>
        <v>112</v>
      </c>
      <c r="R304" s="6" t="str">
        <f>IFERROR(parse!R304,"")</f>
        <v>00 בימי ו'</v>
      </c>
      <c r="S304" s="6" t="str">
        <f>IFERROR(parse!S304,"")</f>
        <v/>
      </c>
      <c r="T304" s="6" t="str">
        <f>IFERROR(parse!T304,"")</f>
        <v/>
      </c>
      <c r="U304" s="6" t="str">
        <f>IFERROR(parse!U304,"")</f>
        <v/>
      </c>
      <c r="V304" s="6" t="str">
        <f>IFERROR(parse!V304,"")</f>
        <v/>
      </c>
      <c r="W304" s="6" t="str">
        <f>IFERROR(parse!W304,"")</f>
        <v/>
      </c>
      <c r="X304" s="6" t="str">
        <f>IFERROR(parse!X304,"")</f>
        <v/>
      </c>
      <c r="Y304" s="6" t="str">
        <f>IFERROR(parse!Y304,"")</f>
        <v/>
      </c>
      <c r="Z304" s="6" t="str">
        <f>IFERROR(parse!Z304,"")</f>
        <v/>
      </c>
      <c r="AA304" s="6" t="str">
        <f>IFERROR(parse!AA304,"")</f>
        <v/>
      </c>
      <c r="AB304" s="6">
        <f>IFERROR(parse!AB304,"")</f>
        <v>226</v>
      </c>
      <c r="AC304" s="6" t="str">
        <f>IFERROR(parse!AC304,"")</f>
        <v/>
      </c>
      <c r="AD304" s="6" t="str">
        <f>IFERROR(parse!AD304,"")</f>
        <v/>
      </c>
      <c r="AE304" s="6" t="str">
        <f>IFERROR(parse!AE304,"")</f>
        <v/>
      </c>
      <c r="AF304" s="6" t="str">
        <f>IFERROR(parse!AF304,"")</f>
        <v/>
      </c>
      <c r="AG304" s="6" t="str">
        <f>IFERROR(parse!AG304,"")</f>
        <v/>
      </c>
      <c r="AH304" s="6">
        <f>IFERROR(parse!AH304,"")</f>
        <v>0</v>
      </c>
      <c r="AI304" s="6">
        <f>IFERROR(parse!AI304,"")</f>
        <v>110</v>
      </c>
      <c r="AJ304" s="6" t="str">
        <f>IFERROR(parse!AJ304,"")</f>
        <v>ו' וערבי חג מ 08:00 עד 13:00 ביתר הימים והשעות החניה במקום החניה הראשון הצמוד לתמרור זה מיועד לרכב הנושא תג נכה בלבד</v>
      </c>
      <c r="AK304" s="6">
        <f>IFERROR(parse!AK304,"")</f>
        <v>1</v>
      </c>
      <c r="AL304" s="6">
        <f>IFERROR(parse!AL304,"")</f>
        <v>17</v>
      </c>
      <c r="AM304" s="6" t="str">
        <f>IFERROR(parse!AM304,"")</f>
        <v>08:00</v>
      </c>
      <c r="AN304" s="6">
        <f>IFERROR(parse!AN304,"")</f>
        <v>26</v>
      </c>
      <c r="AO304" s="6" t="str">
        <f>IFERROR(parse!AO304,"")</f>
        <v>13:00</v>
      </c>
      <c r="AP304" s="6">
        <f>IFERROR(parse!AP304,"")</f>
        <v>116</v>
      </c>
      <c r="AQ304" s="6" t="str">
        <f>IFERROR(parse!AQ304,"")</f>
        <v>00 ביתר הימים והשעות החניה במקום החניה הראשון הצמוד לתמרור זה מיועד לרכב הנושא תג נכה בלבד</v>
      </c>
      <c r="AR304" s="6" t="str">
        <f>IFERROR(parse!AR304,"")</f>
        <v/>
      </c>
      <c r="AS304" s="6" t="str">
        <f>IFERROR(parse!AS304,"")</f>
        <v/>
      </c>
      <c r="AT304" s="6" t="str">
        <f>IFERROR(parse!AT304,"")</f>
        <v/>
      </c>
      <c r="AU304" s="6" t="str">
        <f>IFERROR(parse!AU304,"")</f>
        <v/>
      </c>
      <c r="AV304" s="12">
        <f>IFERROR(VLOOKUP(K304,'prika 24h list'!A:B,2,FALSE),0)</f>
        <v>0</v>
      </c>
    </row>
    <row r="305" spans="1:48" ht="86.4" x14ac:dyDescent="0.3">
      <c r="A305" s="1" t="s">
        <v>306</v>
      </c>
      <c r="B305" s="1">
        <v>3124822</v>
      </c>
      <c r="C305" s="16" t="s">
        <v>907</v>
      </c>
      <c r="D305" s="6">
        <f t="shared" si="16"/>
        <v>17</v>
      </c>
      <c r="E305" s="6" t="str">
        <f t="shared" si="17"/>
        <v>קף 30</v>
      </c>
      <c r="F305" s="6">
        <f t="shared" si="18"/>
        <v>3</v>
      </c>
      <c r="G305" s="6">
        <f t="shared" si="19"/>
        <v>5</v>
      </c>
      <c r="H305" s="14">
        <f>IFERROR(parse!H305,"")</f>
        <v>30</v>
      </c>
      <c r="I305" s="6">
        <f>IFERROR(parse!I305,"")</f>
        <v>27</v>
      </c>
      <c r="J305" s="6">
        <f>IFERROR(parse!J305,"")</f>
        <v>268</v>
      </c>
      <c r="K305" s="6" t="str">
        <f>IFERROR(parse!K305,"")</f>
        <v>פריקה וטעינה רציפה לכלי רכב המוגדרים ברישיונם "מסחרי" "משא" ו-"אחוד" בלבד בימים א' – ה' משעה 08:00 עד 15:00 בימים ו' וערב חג משעה 08:00 עד 13:00 ביתר הימים והשעות החניה בשני מקומות החניה הראשונים הצמודים לתמרור זה מיועד לרכב הנושא תג נכה בלבד</v>
      </c>
      <c r="L305" s="6" t="str">
        <f>IFERROR(parse!L305,"")</f>
        <v/>
      </c>
      <c r="M305" s="6" t="str">
        <f>IFERROR(parse!M305,"")</f>
        <v/>
      </c>
      <c r="N305" s="6" t="str">
        <f>IFERROR(parse!N305,"")</f>
        <v/>
      </c>
      <c r="O305" s="6" t="str">
        <f>IFERROR(parse!O305,"")</f>
        <v/>
      </c>
      <c r="P305" s="6" t="str">
        <f>IFERROR(parse!P305,"")</f>
        <v/>
      </c>
      <c r="Q305" s="6">
        <f>IFERROR(parse!Q305,"")</f>
        <v>242</v>
      </c>
      <c r="R305" s="6" t="str">
        <f>IFERROR(parse!R305,"")</f>
        <v/>
      </c>
      <c r="S305" s="6" t="str">
        <f>IFERROR(parse!S305,"")</f>
        <v/>
      </c>
      <c r="T305" s="6" t="str">
        <f>IFERROR(parse!T305,"")</f>
        <v/>
      </c>
      <c r="U305" s="6" t="str">
        <f>IFERROR(parse!U305,"")</f>
        <v/>
      </c>
      <c r="V305" s="6" t="str">
        <f>IFERROR(parse!V305,"")</f>
        <v/>
      </c>
      <c r="W305" s="6" t="str">
        <f>IFERROR(parse!W305,"")</f>
        <v/>
      </c>
      <c r="X305" s="6" t="str">
        <f>IFERROR(parse!X305,"")</f>
        <v/>
      </c>
      <c r="Y305" s="6" t="str">
        <f>IFERROR(parse!Y305,"")</f>
        <v/>
      </c>
      <c r="Z305" s="6" t="str">
        <f>IFERROR(parse!Z305,"")</f>
        <v/>
      </c>
      <c r="AA305" s="6" t="str">
        <f>IFERROR(parse!AA305,"")</f>
        <v/>
      </c>
      <c r="AB305" s="6">
        <f>IFERROR(parse!AB305,"")</f>
        <v>242</v>
      </c>
      <c r="AC305" s="6" t="str">
        <f>IFERROR(parse!AC305,"")</f>
        <v/>
      </c>
      <c r="AD305" s="6" t="str">
        <f>IFERROR(parse!AD305,"")</f>
        <v/>
      </c>
      <c r="AE305" s="6" t="str">
        <f>IFERROR(parse!AE305,"")</f>
        <v/>
      </c>
      <c r="AF305" s="6" t="str">
        <f>IFERROR(parse!AF305,"")</f>
        <v/>
      </c>
      <c r="AG305" s="6" t="str">
        <f>IFERROR(parse!AG305,"")</f>
        <v/>
      </c>
      <c r="AH305" s="6">
        <f>IFERROR(parse!AH305,"")</f>
        <v>0</v>
      </c>
      <c r="AI305" s="6">
        <f>IFERROR(parse!AI305,"")</f>
        <v>240</v>
      </c>
      <c r="AJ305" s="6" t="str">
        <f>IFERROR(parse!AJ305,"")</f>
        <v>בד</v>
      </c>
      <c r="AK305" s="6" t="str">
        <f>IFERROR(parse!AK305,"")</f>
        <v/>
      </c>
      <c r="AL305" s="6" t="str">
        <f>IFERROR(parse!AL305,"")</f>
        <v/>
      </c>
      <c r="AM305" s="6" t="str">
        <f>IFERROR(parse!AM305,"")</f>
        <v/>
      </c>
      <c r="AN305" s="6" t="str">
        <f>IFERROR(parse!AN305,"")</f>
        <v/>
      </c>
      <c r="AO305" s="6" t="str">
        <f>IFERROR(parse!AO305,"")</f>
        <v/>
      </c>
      <c r="AP305" s="6">
        <f>IFERROR(parse!AP305,"")</f>
        <v>2</v>
      </c>
      <c r="AQ305" s="6" t="str">
        <f>IFERROR(parse!AQ305,"")</f>
        <v/>
      </c>
      <c r="AR305" s="6" t="str">
        <f>IFERROR(parse!AR305,"")</f>
        <v/>
      </c>
      <c r="AS305" s="6" t="str">
        <f>IFERROR(parse!AS305,"")</f>
        <v/>
      </c>
      <c r="AT305" s="6" t="str">
        <f>IFERROR(parse!AT305,"")</f>
        <v/>
      </c>
      <c r="AU305" s="6" t="str">
        <f>IFERROR(parse!AU305,"")</f>
        <v/>
      </c>
      <c r="AV305" s="12">
        <f>IFERROR(VLOOKUP(K305,'prika 24h list'!A:B,2,FALSE),0)</f>
        <v>0</v>
      </c>
    </row>
    <row r="306" spans="1:48" ht="230.4" x14ac:dyDescent="0.3">
      <c r="A306" s="1" t="s">
        <v>307</v>
      </c>
      <c r="B306" s="1">
        <v>3124884</v>
      </c>
      <c r="C306" s="16" t="s">
        <v>908</v>
      </c>
      <c r="D306" s="6">
        <f t="shared" si="16"/>
        <v>17</v>
      </c>
      <c r="E306" s="6" t="str">
        <f t="shared" si="17"/>
        <v>קף 16</v>
      </c>
      <c r="F306" s="6">
        <f t="shared" si="18"/>
        <v>3</v>
      </c>
      <c r="G306" s="6">
        <f t="shared" si="19"/>
        <v>5</v>
      </c>
      <c r="H306" s="14">
        <f>IFERROR(parse!H306,"")</f>
        <v>16</v>
      </c>
      <c r="I306" s="6">
        <f>IFERROR(parse!I306,"")</f>
        <v>21</v>
      </c>
      <c r="J306" s="6">
        <f>IFERROR(parse!J306,"")</f>
        <v>246</v>
      </c>
      <c r="K306" s="6" t="str">
        <f>IFERROR(parse!K306,"")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306" s="6">
        <f>IFERROR(parse!L306,"")</f>
        <v>80</v>
      </c>
      <c r="M306" s="6">
        <f>IFERROR(parse!M306,"")</f>
        <v>93</v>
      </c>
      <c r="N306" s="6" t="str">
        <f>IFERROR(parse!N306,"")</f>
        <v>09:00</v>
      </c>
      <c r="O306" s="6">
        <f>IFERROR(parse!O306,"")</f>
        <v>102</v>
      </c>
      <c r="P306" s="6" t="str">
        <f>IFERROR(parse!P306,"")</f>
        <v>15:00</v>
      </c>
      <c r="Q306" s="6">
        <f>IFERROR(parse!Q306,"")</f>
        <v>112</v>
      </c>
      <c r="R306" s="6" t="str">
        <f>IFERROR(parse!R306,"")</f>
        <v>00 בימי ו'</v>
      </c>
      <c r="S306" s="6" t="str">
        <f>IFERROR(parse!S306,"")</f>
        <v/>
      </c>
      <c r="T306" s="6" t="str">
        <f>IFERROR(parse!T306,"")</f>
        <v/>
      </c>
      <c r="U306" s="6" t="str">
        <f>IFERROR(parse!U306,"")</f>
        <v/>
      </c>
      <c r="V306" s="6" t="str">
        <f>IFERROR(parse!V306,"")</f>
        <v/>
      </c>
      <c r="W306" s="6" t="str">
        <f>IFERROR(parse!W306,"")</f>
        <v/>
      </c>
      <c r="X306" s="6" t="str">
        <f>IFERROR(parse!X306,"")</f>
        <v/>
      </c>
      <c r="Y306" s="6" t="str">
        <f>IFERROR(parse!Y306,"")</f>
        <v/>
      </c>
      <c r="Z306" s="6" t="str">
        <f>IFERROR(parse!Z306,"")</f>
        <v/>
      </c>
      <c r="AA306" s="6" t="str">
        <f>IFERROR(parse!AA306,"")</f>
        <v/>
      </c>
      <c r="AB306" s="6">
        <f>IFERROR(parse!AB306,"")</f>
        <v>226</v>
      </c>
      <c r="AC306" s="6" t="str">
        <f>IFERROR(parse!AC306,"")</f>
        <v/>
      </c>
      <c r="AD306" s="6" t="str">
        <f>IFERROR(parse!AD306,"")</f>
        <v/>
      </c>
      <c r="AE306" s="6" t="str">
        <f>IFERROR(parse!AE306,"")</f>
        <v/>
      </c>
      <c r="AF306" s="6" t="str">
        <f>IFERROR(parse!AF306,"")</f>
        <v/>
      </c>
      <c r="AG306" s="6" t="str">
        <f>IFERROR(parse!AG306,"")</f>
        <v/>
      </c>
      <c r="AH306" s="6">
        <f>IFERROR(parse!AH306,"")</f>
        <v>0</v>
      </c>
      <c r="AI306" s="6">
        <f>IFERROR(parse!AI306,"")</f>
        <v>110</v>
      </c>
      <c r="AJ306" s="6" t="str">
        <f>IFERROR(parse!AJ306,"")</f>
        <v>ו' וערבי חג מ 09:00 עד 13:00 ביתר הימים והשעות החניה במקום החניה הראשון הצמוד לתמרור זה מיועד לרכב הנושא תג נכה בלבד</v>
      </c>
      <c r="AK306" s="6">
        <f>IFERROR(parse!AK306,"")</f>
        <v>1</v>
      </c>
      <c r="AL306" s="6">
        <f>IFERROR(parse!AL306,"")</f>
        <v>17</v>
      </c>
      <c r="AM306" s="6" t="str">
        <f>IFERROR(parse!AM306,"")</f>
        <v>09:00</v>
      </c>
      <c r="AN306" s="6">
        <f>IFERROR(parse!AN306,"")</f>
        <v>26</v>
      </c>
      <c r="AO306" s="6" t="str">
        <f>IFERROR(parse!AO306,"")</f>
        <v>13:00</v>
      </c>
      <c r="AP306" s="6">
        <f>IFERROR(parse!AP306,"")</f>
        <v>116</v>
      </c>
      <c r="AQ306" s="6" t="str">
        <f>IFERROR(parse!AQ306,"")</f>
        <v>00 ביתר הימים והשעות החניה במקום החניה הראשון הצמוד לתמרור זה מיועד לרכב הנושא תג נכה בלבד</v>
      </c>
      <c r="AR306" s="6" t="str">
        <f>IFERROR(parse!AR306,"")</f>
        <v/>
      </c>
      <c r="AS306" s="6" t="str">
        <f>IFERROR(parse!AS306,"")</f>
        <v/>
      </c>
      <c r="AT306" s="6" t="str">
        <f>IFERROR(parse!AT306,"")</f>
        <v/>
      </c>
      <c r="AU306" s="6" t="str">
        <f>IFERROR(parse!AU306,"")</f>
        <v/>
      </c>
      <c r="AV306" s="12">
        <f>IFERROR(VLOOKUP(K306,'prika 24h list'!A:B,2,FALSE),0)</f>
        <v>0</v>
      </c>
    </row>
    <row r="307" spans="1:48" ht="230.4" x14ac:dyDescent="0.3">
      <c r="A307" s="1" t="s">
        <v>308</v>
      </c>
      <c r="B307" s="1">
        <v>3124972</v>
      </c>
      <c r="C307" s="16" t="s">
        <v>838</v>
      </c>
      <c r="D307" s="6">
        <f t="shared" si="16"/>
        <v>17</v>
      </c>
      <c r="E307" s="6" t="str">
        <f t="shared" si="17"/>
        <v>קף 12</v>
      </c>
      <c r="F307" s="6">
        <f t="shared" si="18"/>
        <v>3</v>
      </c>
      <c r="G307" s="6">
        <f t="shared" si="19"/>
        <v>5</v>
      </c>
      <c r="H307" s="14">
        <f>IFERROR(parse!H307,"")</f>
        <v>12</v>
      </c>
      <c r="I307" s="6">
        <f>IFERROR(parse!I307,"")</f>
        <v>21</v>
      </c>
      <c r="J307" s="6">
        <f>IFERROR(parse!J307,"")</f>
        <v>241</v>
      </c>
      <c r="K307" s="6" t="str">
        <f>IFERROR(parse!K307,"")</f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307" s="6">
        <f>IFERROR(parse!L307,"")</f>
        <v>80</v>
      </c>
      <c r="M307" s="6">
        <f>IFERROR(parse!M307,"")</f>
        <v>93</v>
      </c>
      <c r="N307" s="6" t="str">
        <f>IFERROR(parse!N307,"")</f>
        <v>07:00</v>
      </c>
      <c r="O307" s="6">
        <f>IFERROR(parse!O307,"")</f>
        <v>102</v>
      </c>
      <c r="P307" s="6" t="str">
        <f>IFERROR(parse!P307,"")</f>
        <v>12:00</v>
      </c>
      <c r="Q307" s="6">
        <f>IFERROR(parse!Q307,"")</f>
        <v>107</v>
      </c>
      <c r="R307" s="6" t="str">
        <f>IFERROR(parse!R307,"")</f>
        <v>00 ו'</v>
      </c>
      <c r="S307" s="6" t="str">
        <f>IFERROR(parse!S307,"")</f>
        <v/>
      </c>
      <c r="T307" s="6" t="str">
        <f>IFERROR(parse!T307,"")</f>
        <v/>
      </c>
      <c r="U307" s="6" t="str">
        <f>IFERROR(parse!U307,"")</f>
        <v/>
      </c>
      <c r="V307" s="6" t="str">
        <f>IFERROR(parse!V307,"")</f>
        <v/>
      </c>
      <c r="W307" s="6" t="str">
        <f>IFERROR(parse!W307,"")</f>
        <v/>
      </c>
      <c r="X307" s="6" t="str">
        <f>IFERROR(parse!X307,"")</f>
        <v/>
      </c>
      <c r="Y307" s="6" t="str">
        <f>IFERROR(parse!Y307,"")</f>
        <v/>
      </c>
      <c r="Z307" s="6" t="str">
        <f>IFERROR(parse!Z307,"")</f>
        <v/>
      </c>
      <c r="AA307" s="6" t="str">
        <f>IFERROR(parse!AA307,"")</f>
        <v/>
      </c>
      <c r="AB307" s="6">
        <f>IFERROR(parse!AB307,"")</f>
        <v>221</v>
      </c>
      <c r="AC307" s="6" t="str">
        <f>IFERROR(parse!AC307,"")</f>
        <v/>
      </c>
      <c r="AD307" s="6" t="str">
        <f>IFERROR(parse!AD307,"")</f>
        <v/>
      </c>
      <c r="AE307" s="6" t="str">
        <f>IFERROR(parse!AE307,"")</f>
        <v/>
      </c>
      <c r="AF307" s="6" t="str">
        <f>IFERROR(parse!AF307,"")</f>
        <v/>
      </c>
      <c r="AG307" s="6" t="str">
        <f>IFERROR(parse!AG307,"")</f>
        <v/>
      </c>
      <c r="AH307" s="6">
        <f>IFERROR(parse!AH307,"")</f>
        <v>0</v>
      </c>
      <c r="AI307" s="6">
        <f>IFERROR(parse!AI307,"")</f>
        <v>105</v>
      </c>
      <c r="AJ307" s="6" t="str">
        <f>IFERROR(parse!AJ307,"")</f>
        <v>ו' וערבי חג מ 07:00 עד 12:00 ביתר הימים והשעות החניה במקום החניה הראשון הצמוד לתמרור זה מיועד לרכב הנושא תג נכה בלבד</v>
      </c>
      <c r="AK307" s="6">
        <f>IFERROR(parse!AK307,"")</f>
        <v>1</v>
      </c>
      <c r="AL307" s="6">
        <f>IFERROR(parse!AL307,"")</f>
        <v>17</v>
      </c>
      <c r="AM307" s="6" t="str">
        <f>IFERROR(parse!AM307,"")</f>
        <v>07:00</v>
      </c>
      <c r="AN307" s="6">
        <f>IFERROR(parse!AN307,"")</f>
        <v>26</v>
      </c>
      <c r="AO307" s="6" t="str">
        <f>IFERROR(parse!AO307,"")</f>
        <v>12:00</v>
      </c>
      <c r="AP307" s="6">
        <f>IFERROR(parse!AP307,"")</f>
        <v>116</v>
      </c>
      <c r="AQ307" s="6" t="str">
        <f>IFERROR(parse!AQ307,"")</f>
        <v>00 ביתר הימים והשעות החניה במקום החניה הראשון הצמוד לתמרור זה מיועד לרכב הנושא תג נכה בלבד</v>
      </c>
      <c r="AR307" s="6" t="str">
        <f>IFERROR(parse!AR307,"")</f>
        <v/>
      </c>
      <c r="AS307" s="6" t="str">
        <f>IFERROR(parse!AS307,"")</f>
        <v/>
      </c>
      <c r="AT307" s="6" t="str">
        <f>IFERROR(parse!AT307,"")</f>
        <v/>
      </c>
      <c r="AU307" s="6" t="str">
        <f>IFERROR(parse!AU307,"")</f>
        <v/>
      </c>
      <c r="AV307" s="12">
        <f>IFERROR(VLOOKUP(K307,'prika 24h list'!A:B,2,FALSE),0)</f>
        <v>0</v>
      </c>
    </row>
    <row r="308" spans="1:48" ht="230.4" x14ac:dyDescent="0.3">
      <c r="A308" s="1" t="s">
        <v>309</v>
      </c>
      <c r="B308" s="1">
        <v>3124974</v>
      </c>
      <c r="C308" s="16" t="s">
        <v>838</v>
      </c>
      <c r="D308" s="6">
        <f t="shared" si="16"/>
        <v>17</v>
      </c>
      <c r="E308" s="6" t="str">
        <f t="shared" si="17"/>
        <v>קף 12</v>
      </c>
      <c r="F308" s="6">
        <f t="shared" si="18"/>
        <v>3</v>
      </c>
      <c r="G308" s="6">
        <f t="shared" si="19"/>
        <v>5</v>
      </c>
      <c r="H308" s="14">
        <f>IFERROR(parse!H308,"")</f>
        <v>12</v>
      </c>
      <c r="I308" s="6">
        <f>IFERROR(parse!I308,"")</f>
        <v>21</v>
      </c>
      <c r="J308" s="6">
        <f>IFERROR(parse!J308,"")</f>
        <v>241</v>
      </c>
      <c r="K308" s="6" t="str">
        <f>IFERROR(parse!K308,"")</f>
        <v>פריקה וטעינה רציפה מותרת לכלי רכב המוגדרים ברישיונם "משא" "מסחרי" ו"אחוד" בימי א' עד ה' מ 07:00 עד 12:00 ו' וערבי חג מ 07:00 עד 12:00 ביתר הימים והשעות החניה במקום החניה הראשון הצמוד לתמרור זה מיועד לרכב הנושא תג נכה בלבד</v>
      </c>
      <c r="L308" s="6">
        <f>IFERROR(parse!L308,"")</f>
        <v>80</v>
      </c>
      <c r="M308" s="6">
        <f>IFERROR(parse!M308,"")</f>
        <v>93</v>
      </c>
      <c r="N308" s="6" t="str">
        <f>IFERROR(parse!N308,"")</f>
        <v>07:00</v>
      </c>
      <c r="O308" s="6">
        <f>IFERROR(parse!O308,"")</f>
        <v>102</v>
      </c>
      <c r="P308" s="6" t="str">
        <f>IFERROR(parse!P308,"")</f>
        <v>12:00</v>
      </c>
      <c r="Q308" s="6">
        <f>IFERROR(parse!Q308,"")</f>
        <v>107</v>
      </c>
      <c r="R308" s="6" t="str">
        <f>IFERROR(parse!R308,"")</f>
        <v>00 ו'</v>
      </c>
      <c r="S308" s="6" t="str">
        <f>IFERROR(parse!S308,"")</f>
        <v/>
      </c>
      <c r="T308" s="6" t="str">
        <f>IFERROR(parse!T308,"")</f>
        <v/>
      </c>
      <c r="U308" s="6" t="str">
        <f>IFERROR(parse!U308,"")</f>
        <v/>
      </c>
      <c r="V308" s="6" t="str">
        <f>IFERROR(parse!V308,"")</f>
        <v/>
      </c>
      <c r="W308" s="6" t="str">
        <f>IFERROR(parse!W308,"")</f>
        <v/>
      </c>
      <c r="X308" s="6" t="str">
        <f>IFERROR(parse!X308,"")</f>
        <v/>
      </c>
      <c r="Y308" s="6" t="str">
        <f>IFERROR(parse!Y308,"")</f>
        <v/>
      </c>
      <c r="Z308" s="6" t="str">
        <f>IFERROR(parse!Z308,"")</f>
        <v/>
      </c>
      <c r="AA308" s="6" t="str">
        <f>IFERROR(parse!AA308,"")</f>
        <v/>
      </c>
      <c r="AB308" s="6">
        <f>IFERROR(parse!AB308,"")</f>
        <v>221</v>
      </c>
      <c r="AC308" s="6" t="str">
        <f>IFERROR(parse!AC308,"")</f>
        <v/>
      </c>
      <c r="AD308" s="6" t="str">
        <f>IFERROR(parse!AD308,"")</f>
        <v/>
      </c>
      <c r="AE308" s="6" t="str">
        <f>IFERROR(parse!AE308,"")</f>
        <v/>
      </c>
      <c r="AF308" s="6" t="str">
        <f>IFERROR(parse!AF308,"")</f>
        <v/>
      </c>
      <c r="AG308" s="6" t="str">
        <f>IFERROR(parse!AG308,"")</f>
        <v/>
      </c>
      <c r="AH308" s="6">
        <f>IFERROR(parse!AH308,"")</f>
        <v>0</v>
      </c>
      <c r="AI308" s="6">
        <f>IFERROR(parse!AI308,"")</f>
        <v>105</v>
      </c>
      <c r="AJ308" s="6" t="str">
        <f>IFERROR(parse!AJ308,"")</f>
        <v>ו' וערבי חג מ 07:00 עד 12:00 ביתר הימים והשעות החניה במקום החניה הראשון הצמוד לתמרור זה מיועד לרכב הנושא תג נכה בלבד</v>
      </c>
      <c r="AK308" s="6">
        <f>IFERROR(parse!AK308,"")</f>
        <v>1</v>
      </c>
      <c r="AL308" s="6">
        <f>IFERROR(parse!AL308,"")</f>
        <v>17</v>
      </c>
      <c r="AM308" s="6" t="str">
        <f>IFERROR(parse!AM308,"")</f>
        <v>07:00</v>
      </c>
      <c r="AN308" s="6">
        <f>IFERROR(parse!AN308,"")</f>
        <v>26</v>
      </c>
      <c r="AO308" s="6" t="str">
        <f>IFERROR(parse!AO308,"")</f>
        <v>12:00</v>
      </c>
      <c r="AP308" s="6">
        <f>IFERROR(parse!AP308,"")</f>
        <v>116</v>
      </c>
      <c r="AQ308" s="6" t="str">
        <f>IFERROR(parse!AQ308,"")</f>
        <v>00 ביתר הימים והשעות החניה במקום החניה הראשון הצמוד לתמרור זה מיועד לרכב הנושא תג נכה בלבד</v>
      </c>
      <c r="AR308" s="6" t="str">
        <f>IFERROR(parse!AR308,"")</f>
        <v/>
      </c>
      <c r="AS308" s="6" t="str">
        <f>IFERROR(parse!AS308,"")</f>
        <v/>
      </c>
      <c r="AT308" s="6" t="str">
        <f>IFERROR(parse!AT308,"")</f>
        <v/>
      </c>
      <c r="AU308" s="6" t="str">
        <f>IFERROR(parse!AU308,"")</f>
        <v/>
      </c>
      <c r="AV308" s="12">
        <f>IFERROR(VLOOKUP(K308,'prika 24h list'!A:B,2,FALSE),0)</f>
        <v>0</v>
      </c>
    </row>
    <row r="309" spans="1:48" ht="187.2" x14ac:dyDescent="0.3">
      <c r="A309" s="1" t="s">
        <v>310</v>
      </c>
      <c r="B309" s="1">
        <v>3124994</v>
      </c>
      <c r="C309" s="16" t="s">
        <v>875</v>
      </c>
      <c r="D309" s="6">
        <f t="shared" si="16"/>
        <v>17</v>
      </c>
      <c r="E309" s="6" t="str">
        <f t="shared" si="17"/>
        <v>קף 12</v>
      </c>
      <c r="F309" s="6">
        <f t="shared" si="18"/>
        <v>3</v>
      </c>
      <c r="G309" s="6">
        <f t="shared" si="19"/>
        <v>5</v>
      </c>
      <c r="H309" s="14">
        <f>IFERROR(parse!H309,"")</f>
        <v>12</v>
      </c>
      <c r="I309" s="6">
        <f>IFERROR(parse!I309,"")</f>
        <v>21</v>
      </c>
      <c r="J309" s="6">
        <f>IFERROR(parse!J309,"")</f>
        <v>212</v>
      </c>
      <c r="K309" s="6" t="str">
        <f>IFERROR(parse!K309,"")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309" s="6">
        <f>IFERROR(parse!L309,"")</f>
        <v>80</v>
      </c>
      <c r="M309" s="6">
        <f>IFERROR(parse!M309,"")</f>
        <v>93</v>
      </c>
      <c r="N309" s="6" t="str">
        <f>IFERROR(parse!N309,"")</f>
        <v>09:00</v>
      </c>
      <c r="O309" s="6">
        <f>IFERROR(parse!O309,"")</f>
        <v>102</v>
      </c>
      <c r="P309" s="6" t="str">
        <f>IFERROR(parse!P309,"")</f>
        <v>15:00</v>
      </c>
      <c r="Q309" s="6">
        <f>IFERROR(parse!Q309,"")</f>
        <v>192</v>
      </c>
      <c r="R309" s="6" t="str">
        <f>IFERROR(parse!R309,"")</f>
        <v>00 ביתר הימים והשעות החניה במקום החניה הראשון הצמוד לתמרור זה מיועד לרכב הנושא תג נכה בלבד</v>
      </c>
      <c r="S309" s="6" t="str">
        <f>IFERROR(parse!S309,"")</f>
        <v/>
      </c>
      <c r="T309" s="6" t="str">
        <f>IFERROR(parse!T309,"")</f>
        <v/>
      </c>
      <c r="U309" s="6" t="str">
        <f>IFERROR(parse!U309,"")</f>
        <v/>
      </c>
      <c r="V309" s="6" t="str">
        <f>IFERROR(parse!V309,"")</f>
        <v/>
      </c>
      <c r="W309" s="6" t="str">
        <f>IFERROR(parse!W309,"")</f>
        <v/>
      </c>
      <c r="X309" s="6" t="str">
        <f>IFERROR(parse!X309,"")</f>
        <v/>
      </c>
      <c r="Y309" s="6" t="str">
        <f>IFERROR(parse!Y309,"")</f>
        <v/>
      </c>
      <c r="Z309" s="6" t="str">
        <f>IFERROR(parse!Z309,"")</f>
        <v/>
      </c>
      <c r="AA309" s="6" t="str">
        <f>IFERROR(parse!AA309,"")</f>
        <v/>
      </c>
      <c r="AB309" s="6">
        <f>IFERROR(parse!AB309,"")</f>
        <v>192</v>
      </c>
      <c r="AC309" s="6" t="str">
        <f>IFERROR(parse!AC309,"")</f>
        <v/>
      </c>
      <c r="AD309" s="6" t="str">
        <f>IFERROR(parse!AD309,"")</f>
        <v/>
      </c>
      <c r="AE309" s="6" t="str">
        <f>IFERROR(parse!AE309,"")</f>
        <v/>
      </c>
      <c r="AF309" s="6" t="str">
        <f>IFERROR(parse!AF309,"")</f>
        <v/>
      </c>
      <c r="AG309" s="6" t="str">
        <f>IFERROR(parse!AG309,"")</f>
        <v/>
      </c>
      <c r="AH309" s="6">
        <f>IFERROR(parse!AH309,"")</f>
        <v>0</v>
      </c>
      <c r="AI309" s="6">
        <f>IFERROR(parse!AI309,"")</f>
        <v>190</v>
      </c>
      <c r="AJ309" s="6" t="str">
        <f>IFERROR(parse!AJ309,"")</f>
        <v>בד</v>
      </c>
      <c r="AK309" s="6" t="str">
        <f>IFERROR(parse!AK309,"")</f>
        <v/>
      </c>
      <c r="AL309" s="6" t="str">
        <f>IFERROR(parse!AL309,"")</f>
        <v/>
      </c>
      <c r="AM309" s="6" t="str">
        <f>IFERROR(parse!AM309,"")</f>
        <v/>
      </c>
      <c r="AN309" s="6" t="str">
        <f>IFERROR(parse!AN309,"")</f>
        <v/>
      </c>
      <c r="AO309" s="6" t="str">
        <f>IFERROR(parse!AO309,"")</f>
        <v/>
      </c>
      <c r="AP309" s="6">
        <f>IFERROR(parse!AP309,"")</f>
        <v>2</v>
      </c>
      <c r="AQ309" s="6" t="str">
        <f>IFERROR(parse!AQ309,"")</f>
        <v/>
      </c>
      <c r="AR309" s="6" t="str">
        <f>IFERROR(parse!AR309,"")</f>
        <v/>
      </c>
      <c r="AS309" s="6" t="str">
        <f>IFERROR(parse!AS309,"")</f>
        <v/>
      </c>
      <c r="AT309" s="6" t="str">
        <f>IFERROR(parse!AT309,"")</f>
        <v/>
      </c>
      <c r="AU309" s="6" t="str">
        <f>IFERROR(parse!AU309,"")</f>
        <v/>
      </c>
      <c r="AV309" s="12">
        <f>IFERROR(VLOOKUP(K309,'prika 24h list'!A:B,2,FALSE),0)</f>
        <v>0</v>
      </c>
    </row>
    <row r="310" spans="1:48" ht="187.2" x14ac:dyDescent="0.3">
      <c r="A310" s="1" t="s">
        <v>311</v>
      </c>
      <c r="B310" s="1">
        <v>3124998</v>
      </c>
      <c r="C310" s="16" t="s">
        <v>909</v>
      </c>
      <c r="D310" s="6">
        <f t="shared" si="16"/>
        <v>17</v>
      </c>
      <c r="E310" s="6" t="str">
        <f t="shared" si="17"/>
        <v>קף 12</v>
      </c>
      <c r="F310" s="6">
        <f t="shared" si="18"/>
        <v>3</v>
      </c>
      <c r="G310" s="6">
        <f t="shared" si="19"/>
        <v>5</v>
      </c>
      <c r="H310" s="14">
        <f>IFERROR(parse!H310,"")</f>
        <v>12</v>
      </c>
      <c r="I310" s="6">
        <f>IFERROR(parse!I310,"")</f>
        <v>21</v>
      </c>
      <c r="J310" s="6">
        <f>IFERROR(parse!J310,"")</f>
        <v>212</v>
      </c>
      <c r="K310" s="6" t="str">
        <f>IFERROR(parse!K310,"")</f>
        <v>פריקה וטעינה רציפה מותרת לכלי רכב המוגדרים ברישיונם "משא" "מסחרי" ו"אחוד" בימי א' עד ה' מ 08:00 עד 15:30 ביתר הימים והשעות החניה במקום החניה הראשון הצמוד לתמרור זה מיועד לרכב הנושא תג נכה בלבד</v>
      </c>
      <c r="L310" s="6">
        <f>IFERROR(parse!L310,"")</f>
        <v>80</v>
      </c>
      <c r="M310" s="6">
        <f>IFERROR(parse!M310,"")</f>
        <v>93</v>
      </c>
      <c r="N310" s="6" t="str">
        <f>IFERROR(parse!N310,"")</f>
        <v>08:00</v>
      </c>
      <c r="O310" s="6">
        <f>IFERROR(parse!O310,"")</f>
        <v>102</v>
      </c>
      <c r="P310" s="6" t="str">
        <f>IFERROR(parse!P310,"")</f>
        <v>15:30</v>
      </c>
      <c r="Q310" s="6">
        <f>IFERROR(parse!Q310,"")</f>
        <v>192</v>
      </c>
      <c r="R310" s="6" t="str">
        <f>IFERROR(parse!R310,"")</f>
        <v>30 ביתר הימים והשעות החניה במקום החניה הראשון הצמוד לתמרור זה מיועד לרכב הנושא תג נכה בלבד</v>
      </c>
      <c r="S310" s="6" t="str">
        <f>IFERROR(parse!S310,"")</f>
        <v/>
      </c>
      <c r="T310" s="6" t="str">
        <f>IFERROR(parse!T310,"")</f>
        <v/>
      </c>
      <c r="U310" s="6" t="str">
        <f>IFERROR(parse!U310,"")</f>
        <v/>
      </c>
      <c r="V310" s="6" t="str">
        <f>IFERROR(parse!V310,"")</f>
        <v/>
      </c>
      <c r="W310" s="6" t="str">
        <f>IFERROR(parse!W310,"")</f>
        <v/>
      </c>
      <c r="X310" s="6" t="str">
        <f>IFERROR(parse!X310,"")</f>
        <v/>
      </c>
      <c r="Y310" s="6" t="str">
        <f>IFERROR(parse!Y310,"")</f>
        <v/>
      </c>
      <c r="Z310" s="6" t="str">
        <f>IFERROR(parse!Z310,"")</f>
        <v/>
      </c>
      <c r="AA310" s="6" t="str">
        <f>IFERROR(parse!AA310,"")</f>
        <v/>
      </c>
      <c r="AB310" s="6">
        <f>IFERROR(parse!AB310,"")</f>
        <v>192</v>
      </c>
      <c r="AC310" s="6" t="str">
        <f>IFERROR(parse!AC310,"")</f>
        <v/>
      </c>
      <c r="AD310" s="6" t="str">
        <f>IFERROR(parse!AD310,"")</f>
        <v/>
      </c>
      <c r="AE310" s="6" t="str">
        <f>IFERROR(parse!AE310,"")</f>
        <v/>
      </c>
      <c r="AF310" s="6" t="str">
        <f>IFERROR(parse!AF310,"")</f>
        <v/>
      </c>
      <c r="AG310" s="6" t="str">
        <f>IFERROR(parse!AG310,"")</f>
        <v/>
      </c>
      <c r="AH310" s="6">
        <f>IFERROR(parse!AH310,"")</f>
        <v>0</v>
      </c>
      <c r="AI310" s="6">
        <f>IFERROR(parse!AI310,"")</f>
        <v>190</v>
      </c>
      <c r="AJ310" s="6" t="str">
        <f>IFERROR(parse!AJ310,"")</f>
        <v>בד</v>
      </c>
      <c r="AK310" s="6" t="str">
        <f>IFERROR(parse!AK310,"")</f>
        <v/>
      </c>
      <c r="AL310" s="6" t="str">
        <f>IFERROR(parse!AL310,"")</f>
        <v/>
      </c>
      <c r="AM310" s="6" t="str">
        <f>IFERROR(parse!AM310,"")</f>
        <v/>
      </c>
      <c r="AN310" s="6" t="str">
        <f>IFERROR(parse!AN310,"")</f>
        <v/>
      </c>
      <c r="AO310" s="6" t="str">
        <f>IFERROR(parse!AO310,"")</f>
        <v/>
      </c>
      <c r="AP310" s="6">
        <f>IFERROR(parse!AP310,"")</f>
        <v>2</v>
      </c>
      <c r="AQ310" s="6" t="str">
        <f>IFERROR(parse!AQ310,"")</f>
        <v/>
      </c>
      <c r="AR310" s="6" t="str">
        <f>IFERROR(parse!AR310,"")</f>
        <v/>
      </c>
      <c r="AS310" s="6" t="str">
        <f>IFERROR(parse!AS310,"")</f>
        <v/>
      </c>
      <c r="AT310" s="6" t="str">
        <f>IFERROR(parse!AT310,"")</f>
        <v/>
      </c>
      <c r="AU310" s="6" t="str">
        <f>IFERROR(parse!AU310,"")</f>
        <v/>
      </c>
      <c r="AV310" s="12">
        <f>IFERROR(VLOOKUP(K310,'prika 24h list'!A:B,2,FALSE),0)</f>
        <v>0</v>
      </c>
    </row>
    <row r="311" spans="1:48" ht="158.4" x14ac:dyDescent="0.3">
      <c r="A311" s="1" t="s">
        <v>312</v>
      </c>
      <c r="B311" s="1">
        <v>3125075</v>
      </c>
      <c r="C311" s="16" t="s">
        <v>910</v>
      </c>
      <c r="D311" s="6">
        <f t="shared" si="16"/>
        <v>16</v>
      </c>
      <c r="E311" s="6" t="str">
        <f t="shared" si="17"/>
        <v>וקף 6</v>
      </c>
      <c r="F311" s="6">
        <f t="shared" si="18"/>
        <v>4</v>
      </c>
      <c r="G311" s="6">
        <f t="shared" si="19"/>
        <v>5</v>
      </c>
      <c r="H311" s="14">
        <f>IFERROR(parse!H311,"")</f>
        <v>6</v>
      </c>
      <c r="I311" s="6">
        <f>IFERROR(parse!I311,"")</f>
        <v>20</v>
      </c>
      <c r="J311" s="6">
        <f>IFERROR(parse!J311,"")</f>
        <v>205</v>
      </c>
      <c r="K311" s="6" t="str">
        <f>IFERROR(parse!K311,"")</f>
        <v>פריקה וטעינה רציפה מותרת לכלי רכב המוגדרים ברישיונם "משא" "מסחרי" ו"אחוד" בימי א' עד ה' מ 08:00 עד 19:00 ו' וערבי חג מ 08:00 עד 14:00 ביתר הימים והשעות החניה מותרת לרכב הנושא תג נכה בלבד</v>
      </c>
      <c r="L311" s="6">
        <f>IFERROR(parse!L311,"")</f>
        <v>80</v>
      </c>
      <c r="M311" s="6">
        <f>IFERROR(parse!M311,"")</f>
        <v>93</v>
      </c>
      <c r="N311" s="6" t="str">
        <f>IFERROR(parse!N311,"")</f>
        <v>08:00</v>
      </c>
      <c r="O311" s="6">
        <f>IFERROR(parse!O311,"")</f>
        <v>102</v>
      </c>
      <c r="P311" s="6" t="str">
        <f>IFERROR(parse!P311,"")</f>
        <v>19:00</v>
      </c>
      <c r="Q311" s="6">
        <f>IFERROR(parse!Q311,"")</f>
        <v>107</v>
      </c>
      <c r="R311" s="6" t="str">
        <f>IFERROR(parse!R311,"")</f>
        <v>00 ו'</v>
      </c>
      <c r="S311" s="6" t="str">
        <f>IFERROR(parse!S311,"")</f>
        <v/>
      </c>
      <c r="T311" s="6" t="str">
        <f>IFERROR(parse!T311,"")</f>
        <v/>
      </c>
      <c r="U311" s="6" t="str">
        <f>IFERROR(parse!U311,"")</f>
        <v/>
      </c>
      <c r="V311" s="6" t="str">
        <f>IFERROR(parse!V311,"")</f>
        <v/>
      </c>
      <c r="W311" s="6" t="str">
        <f>IFERROR(parse!W311,"")</f>
        <v/>
      </c>
      <c r="X311" s="6" t="str">
        <f>IFERROR(parse!X311,"")</f>
        <v/>
      </c>
      <c r="Y311" s="6" t="str">
        <f>IFERROR(parse!Y311,"")</f>
        <v/>
      </c>
      <c r="Z311" s="6" t="str">
        <f>IFERROR(parse!Z311,"")</f>
        <v/>
      </c>
      <c r="AA311" s="6" t="str">
        <f>IFERROR(parse!AA311,"")</f>
        <v/>
      </c>
      <c r="AB311" s="6">
        <f>IFERROR(parse!AB311,"")</f>
        <v>186</v>
      </c>
      <c r="AC311" s="6" t="str">
        <f>IFERROR(parse!AC311,"")</f>
        <v/>
      </c>
      <c r="AD311" s="6" t="str">
        <f>IFERROR(parse!AD311,"")</f>
        <v/>
      </c>
      <c r="AE311" s="6" t="str">
        <f>IFERROR(parse!AE311,"")</f>
        <v/>
      </c>
      <c r="AF311" s="6" t="str">
        <f>IFERROR(parse!AF311,"")</f>
        <v/>
      </c>
      <c r="AG311" s="6" t="str">
        <f>IFERROR(parse!AG311,"")</f>
        <v/>
      </c>
      <c r="AH311" s="6">
        <f>IFERROR(parse!AH311,"")</f>
        <v>0</v>
      </c>
      <c r="AI311" s="6">
        <f>IFERROR(parse!AI311,"")</f>
        <v>105</v>
      </c>
      <c r="AJ311" s="6" t="str">
        <f>IFERROR(parse!AJ311,"")</f>
        <v>ו' וערבי חג מ 08:00 עד 14:00 ביתר הימים והשעות החניה מותרת לרכב הנושא תג נכה בלבד</v>
      </c>
      <c r="AK311" s="6">
        <f>IFERROR(parse!AK311,"")</f>
        <v>1</v>
      </c>
      <c r="AL311" s="6">
        <f>IFERROR(parse!AL311,"")</f>
        <v>17</v>
      </c>
      <c r="AM311" s="6" t="str">
        <f>IFERROR(parse!AM311,"")</f>
        <v>08:00</v>
      </c>
      <c r="AN311" s="6">
        <f>IFERROR(parse!AN311,"")</f>
        <v>26</v>
      </c>
      <c r="AO311" s="6" t="str">
        <f>IFERROR(parse!AO311,"")</f>
        <v>14:00</v>
      </c>
      <c r="AP311" s="6">
        <f>IFERROR(parse!AP311,"")</f>
        <v>81</v>
      </c>
      <c r="AQ311" s="6" t="str">
        <f>IFERROR(parse!AQ311,"")</f>
        <v>00 ביתר הימים והשעות החניה מותרת לרכב הנושא תג נכה בלבד</v>
      </c>
      <c r="AR311" s="6" t="str">
        <f>IFERROR(parse!AR311,"")</f>
        <v/>
      </c>
      <c r="AS311" s="6" t="str">
        <f>IFERROR(parse!AS311,"")</f>
        <v/>
      </c>
      <c r="AT311" s="6" t="str">
        <f>IFERROR(parse!AT311,"")</f>
        <v/>
      </c>
      <c r="AU311" s="6" t="str">
        <f>IFERROR(parse!AU311,"")</f>
        <v/>
      </c>
      <c r="AV311" s="12">
        <f>IFERROR(VLOOKUP(K311,'prika 24h list'!A:B,2,FALSE),0)</f>
        <v>0</v>
      </c>
    </row>
    <row r="312" spans="1:48" ht="201.6" x14ac:dyDescent="0.3">
      <c r="A312" s="1" t="s">
        <v>313</v>
      </c>
      <c r="B312" s="1">
        <v>3125098</v>
      </c>
      <c r="C312" s="16" t="s">
        <v>911</v>
      </c>
      <c r="D312" s="6">
        <f t="shared" si="16"/>
        <v>17</v>
      </c>
      <c r="E312" s="6" t="str">
        <f t="shared" si="17"/>
        <v>קף 10</v>
      </c>
      <c r="F312" s="6">
        <f t="shared" si="18"/>
        <v>3</v>
      </c>
      <c r="G312" s="6">
        <f t="shared" si="19"/>
        <v>5</v>
      </c>
      <c r="H312" s="14">
        <f>IFERROR(parse!H312,"")</f>
        <v>10</v>
      </c>
      <c r="I312" s="6">
        <f>IFERROR(parse!I312,"")</f>
        <v>21</v>
      </c>
      <c r="J312" s="6">
        <f>IFERROR(parse!J312,"")</f>
        <v>220</v>
      </c>
      <c r="K312" s="6" t="str">
        <f>IFERROR(parse!K312,"")</f>
        <v>פריקה וטעינה רציפה מותרת לכלי רכב המוגדרים ברישיונם "משא" "מסחרי" ו"אחוד" בימי א' עד ה' מ 09:00 עד 21:00 ביתר הימים והשעות החניה בשני מקום החניה הראשונים הצמודים לתמרור זה מיועד לרכב הנושא תג נכה בלבד</v>
      </c>
      <c r="L312" s="6">
        <f>IFERROR(parse!L312,"")</f>
        <v>80</v>
      </c>
      <c r="M312" s="6">
        <f>IFERROR(parse!M312,"")</f>
        <v>93</v>
      </c>
      <c r="N312" s="6" t="str">
        <f>IFERROR(parse!N312,"")</f>
        <v>09:00</v>
      </c>
      <c r="O312" s="6">
        <f>IFERROR(parse!O312,"")</f>
        <v>102</v>
      </c>
      <c r="P312" s="6" t="str">
        <f>IFERROR(parse!P312,"")</f>
        <v>21:00</v>
      </c>
      <c r="Q312" s="6">
        <f>IFERROR(parse!Q312,"")</f>
        <v>200</v>
      </c>
      <c r="R312" s="6" t="str">
        <f>IFERROR(parse!R312,"")</f>
        <v>00 ביתר הימים והשעות החניה בשני מקום החניה הראשונים הצמודים לתמרור זה מיועד לרכב הנושא תג נכה בלבד</v>
      </c>
      <c r="S312" s="6" t="str">
        <f>IFERROR(parse!S312,"")</f>
        <v/>
      </c>
      <c r="T312" s="6" t="str">
        <f>IFERROR(parse!T312,"")</f>
        <v/>
      </c>
      <c r="U312" s="6" t="str">
        <f>IFERROR(parse!U312,"")</f>
        <v/>
      </c>
      <c r="V312" s="6" t="str">
        <f>IFERROR(parse!V312,"")</f>
        <v/>
      </c>
      <c r="W312" s="6" t="str">
        <f>IFERROR(parse!W312,"")</f>
        <v/>
      </c>
      <c r="X312" s="6" t="str">
        <f>IFERROR(parse!X312,"")</f>
        <v/>
      </c>
      <c r="Y312" s="6" t="str">
        <f>IFERROR(parse!Y312,"")</f>
        <v/>
      </c>
      <c r="Z312" s="6" t="str">
        <f>IFERROR(parse!Z312,"")</f>
        <v/>
      </c>
      <c r="AA312" s="6" t="str">
        <f>IFERROR(parse!AA312,"")</f>
        <v/>
      </c>
      <c r="AB312" s="6">
        <f>IFERROR(parse!AB312,"")</f>
        <v>200</v>
      </c>
      <c r="AC312" s="6" t="str">
        <f>IFERROR(parse!AC312,"")</f>
        <v/>
      </c>
      <c r="AD312" s="6" t="str">
        <f>IFERROR(parse!AD312,"")</f>
        <v/>
      </c>
      <c r="AE312" s="6" t="str">
        <f>IFERROR(parse!AE312,"")</f>
        <v/>
      </c>
      <c r="AF312" s="6" t="str">
        <f>IFERROR(parse!AF312,"")</f>
        <v/>
      </c>
      <c r="AG312" s="6" t="str">
        <f>IFERROR(parse!AG312,"")</f>
        <v/>
      </c>
      <c r="AH312" s="6">
        <f>IFERROR(parse!AH312,"")</f>
        <v>0</v>
      </c>
      <c r="AI312" s="6">
        <f>IFERROR(parse!AI312,"")</f>
        <v>198</v>
      </c>
      <c r="AJ312" s="6" t="str">
        <f>IFERROR(parse!AJ312,"")</f>
        <v>בד</v>
      </c>
      <c r="AK312" s="6" t="str">
        <f>IFERROR(parse!AK312,"")</f>
        <v/>
      </c>
      <c r="AL312" s="6" t="str">
        <f>IFERROR(parse!AL312,"")</f>
        <v/>
      </c>
      <c r="AM312" s="6" t="str">
        <f>IFERROR(parse!AM312,"")</f>
        <v/>
      </c>
      <c r="AN312" s="6" t="str">
        <f>IFERROR(parse!AN312,"")</f>
        <v/>
      </c>
      <c r="AO312" s="6" t="str">
        <f>IFERROR(parse!AO312,"")</f>
        <v/>
      </c>
      <c r="AP312" s="6">
        <f>IFERROR(parse!AP312,"")</f>
        <v>2</v>
      </c>
      <c r="AQ312" s="6" t="str">
        <f>IFERROR(parse!AQ312,"")</f>
        <v/>
      </c>
      <c r="AR312" s="6" t="str">
        <f>IFERROR(parse!AR312,"")</f>
        <v/>
      </c>
      <c r="AS312" s="6" t="str">
        <f>IFERROR(parse!AS312,"")</f>
        <v/>
      </c>
      <c r="AT312" s="6" t="str">
        <f>IFERROR(parse!AT312,"")</f>
        <v/>
      </c>
      <c r="AU312" s="6" t="str">
        <f>IFERROR(parse!AU312,"")</f>
        <v/>
      </c>
      <c r="AV312" s="12">
        <f>IFERROR(VLOOKUP(K312,'prika 24h list'!A:B,2,FALSE),0)</f>
        <v>0</v>
      </c>
    </row>
    <row r="313" spans="1:48" ht="187.2" x14ac:dyDescent="0.3">
      <c r="A313" s="1" t="s">
        <v>314</v>
      </c>
      <c r="B313" s="1">
        <v>3125103</v>
      </c>
      <c r="C313" s="16" t="s">
        <v>912</v>
      </c>
      <c r="D313" s="6">
        <f t="shared" si="16"/>
        <v>17</v>
      </c>
      <c r="E313" s="6" t="str">
        <f t="shared" si="17"/>
        <v>קף 12</v>
      </c>
      <c r="F313" s="6">
        <f t="shared" si="18"/>
        <v>3</v>
      </c>
      <c r="G313" s="6">
        <f t="shared" si="19"/>
        <v>5</v>
      </c>
      <c r="H313" s="14">
        <f>IFERROR(parse!H313,"")</f>
        <v>12</v>
      </c>
      <c r="I313" s="6">
        <f>IFERROR(parse!I313,"")</f>
        <v>21</v>
      </c>
      <c r="J313" s="6">
        <f>IFERROR(parse!J313,"")</f>
        <v>212</v>
      </c>
      <c r="K313" s="6" t="str">
        <f>IFERROR(parse!K313,"")</f>
        <v>פריקה וטעינה רציפה מותרת לכלי רכב המוגדרים ברישיונם "משא" "מסחרי" ו"אחוד" בימי א' עד ו' מ 06:00 עד 16:00 ביתר הימים והשעות החניה במקום החניה הראשון הצמוד לתמרור זה מיועד לרכב הנושא תג נכה בלבד</v>
      </c>
      <c r="L313" s="6" t="str">
        <f>IFERROR(parse!L313,"")</f>
        <v/>
      </c>
      <c r="M313" s="6" t="str">
        <f>IFERROR(parse!M313,"")</f>
        <v/>
      </c>
      <c r="N313" s="6" t="str">
        <f>IFERROR(parse!N313,"")</f>
        <v/>
      </c>
      <c r="O313" s="6" t="str">
        <f>IFERROR(parse!O313,"")</f>
        <v/>
      </c>
      <c r="P313" s="6" t="str">
        <f>IFERROR(parse!P313,"")</f>
        <v/>
      </c>
      <c r="Q313" s="6">
        <f>IFERROR(parse!Q313,"")</f>
        <v>192</v>
      </c>
      <c r="R313" s="6" t="str">
        <f>IFERROR(parse!R313,"")</f>
        <v/>
      </c>
      <c r="S313" s="6" t="str">
        <f>IFERROR(parse!S313,"")</f>
        <v/>
      </c>
      <c r="T313" s="6" t="str">
        <f>IFERROR(parse!T313,"")</f>
        <v/>
      </c>
      <c r="U313" s="6" t="str">
        <f>IFERROR(parse!U313,"")</f>
        <v/>
      </c>
      <c r="V313" s="6" t="str">
        <f>IFERROR(parse!V313,"")</f>
        <v/>
      </c>
      <c r="W313" s="6">
        <f>IFERROR(parse!W313,"")</f>
        <v>80</v>
      </c>
      <c r="X313" s="6">
        <f>IFERROR(parse!X313,"")</f>
        <v>93</v>
      </c>
      <c r="Y313" s="6" t="str">
        <f>IFERROR(parse!Y313,"")</f>
        <v>06:00</v>
      </c>
      <c r="Z313" s="6">
        <f>IFERROR(parse!Z313,"")</f>
        <v>102</v>
      </c>
      <c r="AA313" s="6" t="str">
        <f>IFERROR(parse!AA313,"")</f>
        <v>16:00</v>
      </c>
      <c r="AB313" s="6">
        <f>IFERROR(parse!AB313,"")</f>
        <v>192</v>
      </c>
      <c r="AC313" s="6" t="str">
        <f>IFERROR(parse!AC313,"")</f>
        <v>00 ביתר הימים והשעות החניה במקום החניה הראשון הצמוד לתמרור זה מיועד לרכב הנושא תג נכה בלבד</v>
      </c>
      <c r="AD313" s="6" t="str">
        <f>IFERROR(parse!AD313,"")</f>
        <v/>
      </c>
      <c r="AE313" s="6" t="str">
        <f>IFERROR(parse!AE313,"")</f>
        <v/>
      </c>
      <c r="AF313" s="6" t="str">
        <f>IFERROR(parse!AF313,"")</f>
        <v/>
      </c>
      <c r="AG313" s="6" t="str">
        <f>IFERROR(parse!AG313,"")</f>
        <v/>
      </c>
      <c r="AH313" s="6">
        <f>IFERROR(parse!AH313,"")</f>
        <v>0</v>
      </c>
      <c r="AI313" s="6">
        <f>IFERROR(parse!AI313,"")</f>
        <v>190</v>
      </c>
      <c r="AJ313" s="6" t="str">
        <f>IFERROR(parse!AJ313,"")</f>
        <v>בד</v>
      </c>
      <c r="AK313" s="6" t="str">
        <f>IFERROR(parse!AK313,"")</f>
        <v/>
      </c>
      <c r="AL313" s="6" t="str">
        <f>IFERROR(parse!AL313,"")</f>
        <v/>
      </c>
      <c r="AM313" s="6" t="str">
        <f>IFERROR(parse!AM313,"")</f>
        <v/>
      </c>
      <c r="AN313" s="6" t="str">
        <f>IFERROR(parse!AN313,"")</f>
        <v/>
      </c>
      <c r="AO313" s="6" t="str">
        <f>IFERROR(parse!AO313,"")</f>
        <v/>
      </c>
      <c r="AP313" s="6">
        <f>IFERROR(parse!AP313,"")</f>
        <v>2</v>
      </c>
      <c r="AQ313" s="6" t="str">
        <f>IFERROR(parse!AQ313,"")</f>
        <v/>
      </c>
      <c r="AR313" s="6" t="str">
        <f>IFERROR(parse!AR313,"")</f>
        <v/>
      </c>
      <c r="AS313" s="6" t="str">
        <f>IFERROR(parse!AS313,"")</f>
        <v/>
      </c>
      <c r="AT313" s="6" t="str">
        <f>IFERROR(parse!AT313,"")</f>
        <v/>
      </c>
      <c r="AU313" s="6" t="str">
        <f>IFERROR(parse!AU313,"")</f>
        <v/>
      </c>
      <c r="AV313" s="12">
        <f>IFERROR(VLOOKUP(K313,'prika 24h list'!A:B,2,FALSE),0)</f>
        <v>0</v>
      </c>
    </row>
    <row r="314" spans="1:48" ht="187.2" x14ac:dyDescent="0.3">
      <c r="A314" s="1" t="s">
        <v>315</v>
      </c>
      <c r="B314" s="1">
        <v>3125109</v>
      </c>
      <c r="C314" s="16" t="s">
        <v>913</v>
      </c>
      <c r="D314" s="6">
        <f t="shared" si="16"/>
        <v>17</v>
      </c>
      <c r="E314" s="6" t="str">
        <f t="shared" si="17"/>
        <v>קף 12</v>
      </c>
      <c r="F314" s="6">
        <f t="shared" si="18"/>
        <v>3</v>
      </c>
      <c r="G314" s="6">
        <f t="shared" si="19"/>
        <v>5</v>
      </c>
      <c r="H314" s="14">
        <f>IFERROR(parse!H314,"")</f>
        <v>12</v>
      </c>
      <c r="I314" s="6">
        <f>IFERROR(parse!I314,"")</f>
        <v>21</v>
      </c>
      <c r="J314" s="6">
        <f>IFERROR(parse!J314,"")</f>
        <v>212</v>
      </c>
      <c r="K314" s="6" t="str">
        <f>IFERROR(parse!K314,"")</f>
        <v>פריקה וטעינה רציפה מותרת לכלי רכב המוגדרים ברישיונם "משא" "מסחרי" ו"אחוד" בימי א' עד ה' מ 08:00 עד 16:00 ביתר הימים והשעות החניה במקום החניה הראשון הצמוד לתמרור זה מיועד לרכב הנושא תג נכה בלבד</v>
      </c>
      <c r="L314" s="6">
        <f>IFERROR(parse!L314,"")</f>
        <v>80</v>
      </c>
      <c r="M314" s="6">
        <f>IFERROR(parse!M314,"")</f>
        <v>93</v>
      </c>
      <c r="N314" s="6" t="str">
        <f>IFERROR(parse!N314,"")</f>
        <v>08:00</v>
      </c>
      <c r="O314" s="6">
        <f>IFERROR(parse!O314,"")</f>
        <v>102</v>
      </c>
      <c r="P314" s="6" t="str">
        <f>IFERROR(parse!P314,"")</f>
        <v>16:00</v>
      </c>
      <c r="Q314" s="6">
        <f>IFERROR(parse!Q314,"")</f>
        <v>192</v>
      </c>
      <c r="R314" s="6" t="str">
        <f>IFERROR(parse!R314,"")</f>
        <v>00 ביתר הימים והשעות החניה במקום החניה הראשון הצמוד לתמרור זה מיועד לרכב הנושא תג נכה בלבד</v>
      </c>
      <c r="S314" s="6" t="str">
        <f>IFERROR(parse!S314,"")</f>
        <v/>
      </c>
      <c r="T314" s="6" t="str">
        <f>IFERROR(parse!T314,"")</f>
        <v/>
      </c>
      <c r="U314" s="6" t="str">
        <f>IFERROR(parse!U314,"")</f>
        <v/>
      </c>
      <c r="V314" s="6" t="str">
        <f>IFERROR(parse!V314,"")</f>
        <v/>
      </c>
      <c r="W314" s="6" t="str">
        <f>IFERROR(parse!W314,"")</f>
        <v/>
      </c>
      <c r="X314" s="6" t="str">
        <f>IFERROR(parse!X314,"")</f>
        <v/>
      </c>
      <c r="Y314" s="6" t="str">
        <f>IFERROR(parse!Y314,"")</f>
        <v/>
      </c>
      <c r="Z314" s="6" t="str">
        <f>IFERROR(parse!Z314,"")</f>
        <v/>
      </c>
      <c r="AA314" s="6" t="str">
        <f>IFERROR(parse!AA314,"")</f>
        <v/>
      </c>
      <c r="AB314" s="6">
        <f>IFERROR(parse!AB314,"")</f>
        <v>192</v>
      </c>
      <c r="AC314" s="6" t="str">
        <f>IFERROR(parse!AC314,"")</f>
        <v/>
      </c>
      <c r="AD314" s="6" t="str">
        <f>IFERROR(parse!AD314,"")</f>
        <v/>
      </c>
      <c r="AE314" s="6" t="str">
        <f>IFERROR(parse!AE314,"")</f>
        <v/>
      </c>
      <c r="AF314" s="6" t="str">
        <f>IFERROR(parse!AF314,"")</f>
        <v/>
      </c>
      <c r="AG314" s="6" t="str">
        <f>IFERROR(parse!AG314,"")</f>
        <v/>
      </c>
      <c r="AH314" s="6">
        <f>IFERROR(parse!AH314,"")</f>
        <v>0</v>
      </c>
      <c r="AI314" s="6">
        <f>IFERROR(parse!AI314,"")</f>
        <v>190</v>
      </c>
      <c r="AJ314" s="6" t="str">
        <f>IFERROR(parse!AJ314,"")</f>
        <v>בד</v>
      </c>
      <c r="AK314" s="6" t="str">
        <f>IFERROR(parse!AK314,"")</f>
        <v/>
      </c>
      <c r="AL314" s="6" t="str">
        <f>IFERROR(parse!AL314,"")</f>
        <v/>
      </c>
      <c r="AM314" s="6" t="str">
        <f>IFERROR(parse!AM314,"")</f>
        <v/>
      </c>
      <c r="AN314" s="6" t="str">
        <f>IFERROR(parse!AN314,"")</f>
        <v/>
      </c>
      <c r="AO314" s="6" t="str">
        <f>IFERROR(parse!AO314,"")</f>
        <v/>
      </c>
      <c r="AP314" s="6">
        <f>IFERROR(parse!AP314,"")</f>
        <v>2</v>
      </c>
      <c r="AQ314" s="6" t="str">
        <f>IFERROR(parse!AQ314,"")</f>
        <v/>
      </c>
      <c r="AR314" s="6" t="str">
        <f>IFERROR(parse!AR314,"")</f>
        <v/>
      </c>
      <c r="AS314" s="6" t="str">
        <f>IFERROR(parse!AS314,"")</f>
        <v/>
      </c>
      <c r="AT314" s="6" t="str">
        <f>IFERROR(parse!AT314,"")</f>
        <v/>
      </c>
      <c r="AU314" s="6" t="str">
        <f>IFERROR(parse!AU314,"")</f>
        <v/>
      </c>
      <c r="AV314" s="12">
        <f>IFERROR(VLOOKUP(K314,'prika 24h list'!A:B,2,FALSE),0)</f>
        <v>0</v>
      </c>
    </row>
    <row r="315" spans="1:48" ht="144" x14ac:dyDescent="0.3">
      <c r="A315" s="1" t="s">
        <v>316</v>
      </c>
      <c r="B315" s="1">
        <v>3125112</v>
      </c>
      <c r="C315" s="16" t="s">
        <v>914</v>
      </c>
      <c r="D315" s="6" t="e">
        <f t="shared" si="16"/>
        <v>#VALUE!</v>
      </c>
      <c r="E315" s="6" t="e">
        <f t="shared" si="17"/>
        <v>#VALUE!</v>
      </c>
      <c r="F315" s="6" t="e">
        <f t="shared" si="18"/>
        <v>#VALUE!</v>
      </c>
      <c r="G315" s="6" t="e">
        <f t="shared" si="19"/>
        <v>#VALUE!</v>
      </c>
      <c r="H315" s="14" t="str">
        <f>IFERROR(parse!H315,"")</f>
        <v/>
      </c>
      <c r="I315" s="6">
        <f>IFERROR(parse!I315,"")</f>
        <v>8</v>
      </c>
      <c r="J315" s="6">
        <f>IFERROR(parse!J315,"")</f>
        <v>187</v>
      </c>
      <c r="K315" s="6" t="str">
        <f>IFERROR(parse!K315,"")</f>
        <v>פריקה וטעינה רציפה מותרת לכלי רכב המוגדרים ברשיונם "משא", "מסחרי", ו"אחוד" בלבד בימי א' עד ה' מ 08:30 עד 13:00 ביתר הימים והשעות החניה מותרת לכל סוגי הרכב רכב החונה בנגוד לחוק יגרר</v>
      </c>
      <c r="L315" s="6">
        <f>IFERROR(parse!L315,"")</f>
        <v>86</v>
      </c>
      <c r="M315" s="6">
        <f>IFERROR(parse!M315,"")</f>
        <v>99</v>
      </c>
      <c r="N315" s="6" t="str">
        <f>IFERROR(parse!N315,"")</f>
        <v>08:30</v>
      </c>
      <c r="O315" s="6">
        <f>IFERROR(parse!O315,"")</f>
        <v>108</v>
      </c>
      <c r="P315" s="6" t="str">
        <f>IFERROR(parse!P315,"")</f>
        <v>13:00</v>
      </c>
      <c r="Q315" s="6">
        <f>IFERROR(parse!Q315,"")</f>
        <v>180</v>
      </c>
      <c r="R315" s="6" t="str">
        <f>IFERROR(parse!R315,"")</f>
        <v>00 ביתר הימים והשעות החניה מותרת לכל סוגי הרכב רכב החונה בנגוד לחוק יגרר</v>
      </c>
      <c r="S315" s="6" t="str">
        <f>IFERROR(parse!S315,"")</f>
        <v/>
      </c>
      <c r="T315" s="6" t="str">
        <f>IFERROR(parse!T315,"")</f>
        <v/>
      </c>
      <c r="U315" s="6" t="str">
        <f>IFERROR(parse!U315,"")</f>
        <v/>
      </c>
      <c r="V315" s="6" t="str">
        <f>IFERROR(parse!V315,"")</f>
        <v/>
      </c>
      <c r="W315" s="6" t="str">
        <f>IFERROR(parse!W315,"")</f>
        <v/>
      </c>
      <c r="X315" s="6" t="str">
        <f>IFERROR(parse!X315,"")</f>
        <v/>
      </c>
      <c r="Y315" s="6" t="str">
        <f>IFERROR(parse!Y315,"")</f>
        <v/>
      </c>
      <c r="Z315" s="6" t="str">
        <f>IFERROR(parse!Z315,"")</f>
        <v/>
      </c>
      <c r="AA315" s="6" t="str">
        <f>IFERROR(parse!AA315,"")</f>
        <v/>
      </c>
      <c r="AB315" s="6">
        <f>IFERROR(parse!AB315,"")</f>
        <v>180</v>
      </c>
      <c r="AC315" s="6" t="str">
        <f>IFERROR(parse!AC315,"")</f>
        <v/>
      </c>
      <c r="AD315" s="6" t="str">
        <f>IFERROR(parse!AD315,"")</f>
        <v/>
      </c>
      <c r="AE315" s="6" t="str">
        <f>IFERROR(parse!AE315,"")</f>
        <v/>
      </c>
      <c r="AF315" s="6" t="str">
        <f>IFERROR(parse!AF315,"")</f>
        <v/>
      </c>
      <c r="AG315" s="6" t="str">
        <f>IFERROR(parse!AG315,"")</f>
        <v/>
      </c>
      <c r="AH315" s="6">
        <f>IFERROR(parse!AH315,"")</f>
        <v>0</v>
      </c>
      <c r="AI315" s="6">
        <f>IFERROR(parse!AI315,"")</f>
        <v>178</v>
      </c>
      <c r="AJ315" s="6" t="str">
        <f>IFERROR(parse!AJ315,"")</f>
        <v>רר</v>
      </c>
      <c r="AK315" s="6" t="str">
        <f>IFERROR(parse!AK315,"")</f>
        <v/>
      </c>
      <c r="AL315" s="6" t="str">
        <f>IFERROR(parse!AL315,"")</f>
        <v/>
      </c>
      <c r="AM315" s="6" t="str">
        <f>IFERROR(parse!AM315,"")</f>
        <v/>
      </c>
      <c r="AN315" s="6" t="str">
        <f>IFERROR(parse!AN315,"")</f>
        <v/>
      </c>
      <c r="AO315" s="6" t="str">
        <f>IFERROR(parse!AO315,"")</f>
        <v/>
      </c>
      <c r="AP315" s="6">
        <f>IFERROR(parse!AP315,"")</f>
        <v>2</v>
      </c>
      <c r="AQ315" s="6" t="str">
        <f>IFERROR(parse!AQ315,"")</f>
        <v/>
      </c>
      <c r="AR315" s="6" t="str">
        <f>IFERROR(parse!AR315,"")</f>
        <v/>
      </c>
      <c r="AS315" s="6" t="str">
        <f>IFERROR(parse!AS315,"")</f>
        <v/>
      </c>
      <c r="AT315" s="6" t="str">
        <f>IFERROR(parse!AT315,"")</f>
        <v/>
      </c>
      <c r="AU315" s="6" t="str">
        <f>IFERROR(parse!AU315,"")</f>
        <v/>
      </c>
      <c r="AV315" s="12">
        <f>IFERROR(VLOOKUP(K315,'prika 24h list'!A:B,2,FALSE),0)</f>
        <v>0</v>
      </c>
    </row>
    <row r="316" spans="1:48" ht="230.4" x14ac:dyDescent="0.3">
      <c r="A316" s="1" t="s">
        <v>317</v>
      </c>
      <c r="B316" s="1">
        <v>3125116</v>
      </c>
      <c r="C316" s="16" t="s">
        <v>915</v>
      </c>
      <c r="D316" s="6">
        <f t="shared" si="16"/>
        <v>17</v>
      </c>
      <c r="E316" s="6" t="str">
        <f t="shared" si="17"/>
        <v>קף 12</v>
      </c>
      <c r="F316" s="6">
        <f t="shared" si="18"/>
        <v>3</v>
      </c>
      <c r="G316" s="6">
        <f t="shared" si="19"/>
        <v>5</v>
      </c>
      <c r="H316" s="14">
        <f>IFERROR(parse!H316,"")</f>
        <v>12</v>
      </c>
      <c r="I316" s="6">
        <f>IFERROR(parse!I316,"")</f>
        <v>21</v>
      </c>
      <c r="J316" s="6">
        <f>IFERROR(parse!J316,"")</f>
        <v>246</v>
      </c>
      <c r="K316" s="6" t="str">
        <f>IFERROR(parse!K316,"")</f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316" s="6">
        <f>IFERROR(parse!L316,"")</f>
        <v>80</v>
      </c>
      <c r="M316" s="6">
        <f>IFERROR(parse!M316,"")</f>
        <v>93</v>
      </c>
      <c r="N316" s="6" t="str">
        <f>IFERROR(parse!N316,"")</f>
        <v>08:30</v>
      </c>
      <c r="O316" s="6">
        <f>IFERROR(parse!O316,"")</f>
        <v>102</v>
      </c>
      <c r="P316" s="6" t="str">
        <f>IFERROR(parse!P316,"")</f>
        <v>17:00</v>
      </c>
      <c r="Q316" s="6">
        <f>IFERROR(parse!Q316,"")</f>
        <v>112</v>
      </c>
      <c r="R316" s="6" t="str">
        <f>IFERROR(parse!R316,"")</f>
        <v>00 בימי ו'</v>
      </c>
      <c r="S316" s="6" t="str">
        <f>IFERROR(parse!S316,"")</f>
        <v/>
      </c>
      <c r="T316" s="6" t="str">
        <f>IFERROR(parse!T316,"")</f>
        <v/>
      </c>
      <c r="U316" s="6" t="str">
        <f>IFERROR(parse!U316,"")</f>
        <v/>
      </c>
      <c r="V316" s="6" t="str">
        <f>IFERROR(parse!V316,"")</f>
        <v/>
      </c>
      <c r="W316" s="6" t="str">
        <f>IFERROR(parse!W316,"")</f>
        <v/>
      </c>
      <c r="X316" s="6" t="str">
        <f>IFERROR(parse!X316,"")</f>
        <v/>
      </c>
      <c r="Y316" s="6" t="str">
        <f>IFERROR(parse!Y316,"")</f>
        <v/>
      </c>
      <c r="Z316" s="6" t="str">
        <f>IFERROR(parse!Z316,"")</f>
        <v/>
      </c>
      <c r="AA316" s="6" t="str">
        <f>IFERROR(parse!AA316,"")</f>
        <v/>
      </c>
      <c r="AB316" s="6">
        <f>IFERROR(parse!AB316,"")</f>
        <v>226</v>
      </c>
      <c r="AC316" s="6" t="str">
        <f>IFERROR(parse!AC316,"")</f>
        <v/>
      </c>
      <c r="AD316" s="6" t="str">
        <f>IFERROR(parse!AD316,"")</f>
        <v/>
      </c>
      <c r="AE316" s="6" t="str">
        <f>IFERROR(parse!AE316,"")</f>
        <v/>
      </c>
      <c r="AF316" s="6" t="str">
        <f>IFERROR(parse!AF316,"")</f>
        <v/>
      </c>
      <c r="AG316" s="6" t="str">
        <f>IFERROR(parse!AG316,"")</f>
        <v/>
      </c>
      <c r="AH316" s="6">
        <f>IFERROR(parse!AH316,"")</f>
        <v>0</v>
      </c>
      <c r="AI316" s="6">
        <f>IFERROR(parse!AI316,"")</f>
        <v>110</v>
      </c>
      <c r="AJ316" s="6" t="str">
        <f>IFERROR(parse!AJ316,"")</f>
        <v>ו' וערבי חג מ 08:30 עד 15:00 ביתר הימים והשעות החניה במקום החניה הראשון הצמוד לתמרור זה מיועד לרכב הנושא תג נכה בלבד</v>
      </c>
      <c r="AK316" s="6">
        <f>IFERROR(parse!AK316,"")</f>
        <v>1</v>
      </c>
      <c r="AL316" s="6">
        <f>IFERROR(parse!AL316,"")</f>
        <v>17</v>
      </c>
      <c r="AM316" s="6" t="str">
        <f>IFERROR(parse!AM316,"")</f>
        <v>08:30</v>
      </c>
      <c r="AN316" s="6">
        <f>IFERROR(parse!AN316,"")</f>
        <v>26</v>
      </c>
      <c r="AO316" s="6" t="str">
        <f>IFERROR(parse!AO316,"")</f>
        <v>15:00</v>
      </c>
      <c r="AP316" s="6">
        <f>IFERROR(parse!AP316,"")</f>
        <v>116</v>
      </c>
      <c r="AQ316" s="6" t="str">
        <f>IFERROR(parse!AQ316,"")</f>
        <v>00 ביתר הימים והשעות החניה במקום החניה הראשון הצמוד לתמרור זה מיועד לרכב הנושא תג נכה בלבד</v>
      </c>
      <c r="AR316" s="6" t="str">
        <f>IFERROR(parse!AR316,"")</f>
        <v/>
      </c>
      <c r="AS316" s="6" t="str">
        <f>IFERROR(parse!AS316,"")</f>
        <v/>
      </c>
      <c r="AT316" s="6" t="str">
        <f>IFERROR(parse!AT316,"")</f>
        <v/>
      </c>
      <c r="AU316" s="6" t="str">
        <f>IFERROR(parse!AU316,"")</f>
        <v/>
      </c>
      <c r="AV316" s="12">
        <f>IFERROR(VLOOKUP(K316,'prika 24h list'!A:B,2,FALSE),0)</f>
        <v>0</v>
      </c>
    </row>
    <row r="317" spans="1:48" ht="144" x14ac:dyDescent="0.3">
      <c r="A317" s="1" t="s">
        <v>318</v>
      </c>
      <c r="B317" s="1">
        <v>3125120</v>
      </c>
      <c r="C317" s="16" t="s">
        <v>916</v>
      </c>
      <c r="D317" s="6">
        <f t="shared" si="16"/>
        <v>17</v>
      </c>
      <c r="E317" s="6" t="str">
        <f t="shared" si="17"/>
        <v>קף 12</v>
      </c>
      <c r="F317" s="6">
        <f t="shared" si="18"/>
        <v>3</v>
      </c>
      <c r="G317" s="6">
        <f t="shared" si="19"/>
        <v>5</v>
      </c>
      <c r="H317" s="14">
        <f>IFERROR(parse!H317,"")</f>
        <v>12</v>
      </c>
      <c r="I317" s="6">
        <f>IFERROR(parse!I317,"")</f>
        <v>21</v>
      </c>
      <c r="J317" s="6">
        <f>IFERROR(parse!J317,"")</f>
        <v>201</v>
      </c>
      <c r="K317" s="6" t="str">
        <f>IFERROR(parse!K317,"")</f>
        <v>פריקה וטעינה רציפה מותרת לכלי רכב המוגדרים ברשיונם "משא", "מסחרי", ו"אחוד" בלבד בימים א' עד ו' מ 08:00 עד 13:00 ביתר הימים והשעות החניה מותרת לכל סוגי הרכב רכב החונה בנגוד לחוק יגרר</v>
      </c>
      <c r="L317" s="6" t="str">
        <f>IFERROR(parse!L317,"")</f>
        <v/>
      </c>
      <c r="M317" s="6" t="str">
        <f>IFERROR(parse!M317,"")</f>
        <v/>
      </c>
      <c r="N317" s="6" t="str">
        <f>IFERROR(parse!N317,"")</f>
        <v/>
      </c>
      <c r="O317" s="6" t="str">
        <f>IFERROR(parse!O317,"")</f>
        <v/>
      </c>
      <c r="P317" s="6" t="str">
        <f>IFERROR(parse!P317,"")</f>
        <v/>
      </c>
      <c r="Q317" s="6">
        <f>IFERROR(parse!Q317,"")</f>
        <v>181</v>
      </c>
      <c r="R317" s="6" t="str">
        <f>IFERROR(parse!R317,"")</f>
        <v/>
      </c>
      <c r="S317" s="6" t="str">
        <f>IFERROR(parse!S317,"")</f>
        <v/>
      </c>
      <c r="T317" s="6" t="str">
        <f>IFERROR(parse!T317,"")</f>
        <v/>
      </c>
      <c r="U317" s="6" t="str">
        <f>IFERROR(parse!U317,"")</f>
        <v/>
      </c>
      <c r="V317" s="6" t="str">
        <f>IFERROR(parse!V317,"")</f>
        <v/>
      </c>
      <c r="W317" s="6">
        <f>IFERROR(parse!W317,"")</f>
        <v>87</v>
      </c>
      <c r="X317" s="6">
        <f>IFERROR(parse!X317,"")</f>
        <v>100</v>
      </c>
      <c r="Y317" s="6" t="str">
        <f>IFERROR(parse!Y317,"")</f>
        <v>08:00</v>
      </c>
      <c r="Z317" s="6">
        <f>IFERROR(parse!Z317,"")</f>
        <v>109</v>
      </c>
      <c r="AA317" s="6" t="str">
        <f>IFERROR(parse!AA317,"")</f>
        <v>13:00</v>
      </c>
      <c r="AB317" s="6">
        <f>IFERROR(parse!AB317,"")</f>
        <v>181</v>
      </c>
      <c r="AC317" s="6" t="str">
        <f>IFERROR(parse!AC317,"")</f>
        <v>00 ביתר הימים והשעות החניה מותרת לכל סוגי הרכב רכב החונה בנגוד לחוק יגרר</v>
      </c>
      <c r="AD317" s="6" t="str">
        <f>IFERROR(parse!AD317,"")</f>
        <v/>
      </c>
      <c r="AE317" s="6" t="str">
        <f>IFERROR(parse!AE317,"")</f>
        <v/>
      </c>
      <c r="AF317" s="6" t="str">
        <f>IFERROR(parse!AF317,"")</f>
        <v/>
      </c>
      <c r="AG317" s="6" t="str">
        <f>IFERROR(parse!AG317,"")</f>
        <v/>
      </c>
      <c r="AH317" s="6">
        <f>IFERROR(parse!AH317,"")</f>
        <v>0</v>
      </c>
      <c r="AI317" s="6">
        <f>IFERROR(parse!AI317,"")</f>
        <v>179</v>
      </c>
      <c r="AJ317" s="6" t="str">
        <f>IFERROR(parse!AJ317,"")</f>
        <v>רר</v>
      </c>
      <c r="AK317" s="6" t="str">
        <f>IFERROR(parse!AK317,"")</f>
        <v/>
      </c>
      <c r="AL317" s="6" t="str">
        <f>IFERROR(parse!AL317,"")</f>
        <v/>
      </c>
      <c r="AM317" s="6" t="str">
        <f>IFERROR(parse!AM317,"")</f>
        <v/>
      </c>
      <c r="AN317" s="6" t="str">
        <f>IFERROR(parse!AN317,"")</f>
        <v/>
      </c>
      <c r="AO317" s="6" t="str">
        <f>IFERROR(parse!AO317,"")</f>
        <v/>
      </c>
      <c r="AP317" s="6">
        <f>IFERROR(parse!AP317,"")</f>
        <v>2</v>
      </c>
      <c r="AQ317" s="6" t="str">
        <f>IFERROR(parse!AQ317,"")</f>
        <v/>
      </c>
      <c r="AR317" s="6" t="str">
        <f>IFERROR(parse!AR317,"")</f>
        <v/>
      </c>
      <c r="AS317" s="6" t="str">
        <f>IFERROR(parse!AS317,"")</f>
        <v/>
      </c>
      <c r="AT317" s="6" t="str">
        <f>IFERROR(parse!AT317,"")</f>
        <v/>
      </c>
      <c r="AU317" s="6" t="str">
        <f>IFERROR(parse!AU317,"")</f>
        <v/>
      </c>
      <c r="AV317" s="12">
        <f>IFERROR(VLOOKUP(K317,'prika 24h list'!A:B,2,FALSE),0)</f>
        <v>0</v>
      </c>
    </row>
    <row r="318" spans="1:48" ht="230.4" x14ac:dyDescent="0.3">
      <c r="A318" s="1" t="s">
        <v>319</v>
      </c>
      <c r="B318" s="1">
        <v>3125152</v>
      </c>
      <c r="C318" s="16" t="s">
        <v>917</v>
      </c>
      <c r="D318" s="6">
        <f t="shared" si="16"/>
        <v>17</v>
      </c>
      <c r="E318" s="6" t="str">
        <f t="shared" si="17"/>
        <v>קף 12</v>
      </c>
      <c r="F318" s="6">
        <f t="shared" si="18"/>
        <v>3</v>
      </c>
      <c r="G318" s="6">
        <f t="shared" si="19"/>
        <v>5</v>
      </c>
      <c r="H318" s="14">
        <f>IFERROR(parse!H318,"")</f>
        <v>12</v>
      </c>
      <c r="I318" s="6">
        <f>IFERROR(parse!I318,"")</f>
        <v>21</v>
      </c>
      <c r="J318" s="6">
        <f>IFERROR(parse!J318,"")</f>
        <v>246</v>
      </c>
      <c r="K318" s="6" t="str">
        <f>IFERROR(parse!K318,"")</f>
        <v>פריקה וטעינה רציפה מותרת לכלי רכב המוגדרים ברישיונם "משא" "מסחרי" ו"אחוד" בימי א' עד ה' מ 08:00 עד 16:30 בימי ו' וערבי חג מ 08:00 עד 12:30 ביתר הימים והשעות החניה במקום החניה הראשון הצמוד לתמרור זה מיועד לרכב הנושא תג נכה בלבד</v>
      </c>
      <c r="L318" s="6">
        <f>IFERROR(parse!L318,"")</f>
        <v>80</v>
      </c>
      <c r="M318" s="6">
        <f>IFERROR(parse!M318,"")</f>
        <v>93</v>
      </c>
      <c r="N318" s="6" t="str">
        <f>IFERROR(parse!N318,"")</f>
        <v>08:00</v>
      </c>
      <c r="O318" s="6">
        <f>IFERROR(parse!O318,"")</f>
        <v>102</v>
      </c>
      <c r="P318" s="6" t="str">
        <f>IFERROR(parse!P318,"")</f>
        <v>16:30</v>
      </c>
      <c r="Q318" s="6">
        <f>IFERROR(parse!Q318,"")</f>
        <v>112</v>
      </c>
      <c r="R318" s="6" t="str">
        <f>IFERROR(parse!R318,"")</f>
        <v>30 בימי ו'</v>
      </c>
      <c r="S318" s="6" t="str">
        <f>IFERROR(parse!S318,"")</f>
        <v/>
      </c>
      <c r="T318" s="6" t="str">
        <f>IFERROR(parse!T318,"")</f>
        <v/>
      </c>
      <c r="U318" s="6" t="str">
        <f>IFERROR(parse!U318,"")</f>
        <v/>
      </c>
      <c r="V318" s="6" t="str">
        <f>IFERROR(parse!V318,"")</f>
        <v/>
      </c>
      <c r="W318" s="6" t="str">
        <f>IFERROR(parse!W318,"")</f>
        <v/>
      </c>
      <c r="X318" s="6" t="str">
        <f>IFERROR(parse!X318,"")</f>
        <v/>
      </c>
      <c r="Y318" s="6" t="str">
        <f>IFERROR(parse!Y318,"")</f>
        <v/>
      </c>
      <c r="Z318" s="6" t="str">
        <f>IFERROR(parse!Z318,"")</f>
        <v/>
      </c>
      <c r="AA318" s="6" t="str">
        <f>IFERROR(parse!AA318,"")</f>
        <v/>
      </c>
      <c r="AB318" s="6">
        <f>IFERROR(parse!AB318,"")</f>
        <v>226</v>
      </c>
      <c r="AC318" s="6" t="str">
        <f>IFERROR(parse!AC318,"")</f>
        <v/>
      </c>
      <c r="AD318" s="6" t="str">
        <f>IFERROR(parse!AD318,"")</f>
        <v/>
      </c>
      <c r="AE318" s="6" t="str">
        <f>IFERROR(parse!AE318,"")</f>
        <v/>
      </c>
      <c r="AF318" s="6" t="str">
        <f>IFERROR(parse!AF318,"")</f>
        <v/>
      </c>
      <c r="AG318" s="6" t="str">
        <f>IFERROR(parse!AG318,"")</f>
        <v/>
      </c>
      <c r="AH318" s="6">
        <f>IFERROR(parse!AH318,"")</f>
        <v>0</v>
      </c>
      <c r="AI318" s="6">
        <f>IFERROR(parse!AI318,"")</f>
        <v>110</v>
      </c>
      <c r="AJ318" s="6" t="str">
        <f>IFERROR(parse!AJ318,"")</f>
        <v>ו' וערבי חג מ 08:00 עד 12:30 ביתר הימים והשעות החניה במקום החניה הראשון הצמוד לתמרור זה מיועד לרכב הנושא תג נכה בלבד</v>
      </c>
      <c r="AK318" s="6">
        <f>IFERROR(parse!AK318,"")</f>
        <v>1</v>
      </c>
      <c r="AL318" s="6">
        <f>IFERROR(parse!AL318,"")</f>
        <v>17</v>
      </c>
      <c r="AM318" s="6" t="str">
        <f>IFERROR(parse!AM318,"")</f>
        <v>08:00</v>
      </c>
      <c r="AN318" s="6">
        <f>IFERROR(parse!AN318,"")</f>
        <v>26</v>
      </c>
      <c r="AO318" s="6" t="str">
        <f>IFERROR(parse!AO318,"")</f>
        <v>12:30</v>
      </c>
      <c r="AP318" s="6">
        <f>IFERROR(parse!AP318,"")</f>
        <v>116</v>
      </c>
      <c r="AQ318" s="6" t="str">
        <f>IFERROR(parse!AQ318,"")</f>
        <v>30 ביתר הימים והשעות החניה במקום החניה הראשון הצמוד לתמרור זה מיועד לרכב הנושא תג נכה בלבד</v>
      </c>
      <c r="AR318" s="6" t="str">
        <f>IFERROR(parse!AR318,"")</f>
        <v/>
      </c>
      <c r="AS318" s="6" t="str">
        <f>IFERROR(parse!AS318,"")</f>
        <v/>
      </c>
      <c r="AT318" s="6" t="str">
        <f>IFERROR(parse!AT318,"")</f>
        <v/>
      </c>
      <c r="AU318" s="6" t="str">
        <f>IFERROR(parse!AU318,"")</f>
        <v/>
      </c>
      <c r="AV318" s="12">
        <f>IFERROR(VLOOKUP(K318,'prika 24h list'!A:B,2,FALSE),0)</f>
        <v>0</v>
      </c>
    </row>
    <row r="319" spans="1:48" ht="230.4" x14ac:dyDescent="0.3">
      <c r="A319" s="1" t="s">
        <v>320</v>
      </c>
      <c r="B319" s="1">
        <v>3125154</v>
      </c>
      <c r="C319" s="16" t="s">
        <v>867</v>
      </c>
      <c r="D319" s="6">
        <f t="shared" si="16"/>
        <v>17</v>
      </c>
      <c r="E319" s="6" t="str">
        <f t="shared" si="17"/>
        <v>קף 12</v>
      </c>
      <c r="F319" s="6">
        <f t="shared" si="18"/>
        <v>3</v>
      </c>
      <c r="G319" s="6">
        <f t="shared" si="19"/>
        <v>5</v>
      </c>
      <c r="H319" s="14">
        <f>IFERROR(parse!H319,"")</f>
        <v>12</v>
      </c>
      <c r="I319" s="6">
        <f>IFERROR(parse!I319,"")</f>
        <v>21</v>
      </c>
      <c r="J319" s="6">
        <f>IFERROR(parse!J319,"")</f>
        <v>246</v>
      </c>
      <c r="K319" s="6" t="str">
        <f>IFERROR(parse!K319,"")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319" s="6">
        <f>IFERROR(parse!L319,"")</f>
        <v>80</v>
      </c>
      <c r="M319" s="6">
        <f>IFERROR(parse!M319,"")</f>
        <v>93</v>
      </c>
      <c r="N319" s="6" t="str">
        <f>IFERROR(parse!N319,"")</f>
        <v>09:00</v>
      </c>
      <c r="O319" s="6">
        <f>IFERROR(parse!O319,"")</f>
        <v>102</v>
      </c>
      <c r="P319" s="6" t="str">
        <f>IFERROR(parse!P319,"")</f>
        <v>15:00</v>
      </c>
      <c r="Q319" s="6">
        <f>IFERROR(parse!Q319,"")</f>
        <v>112</v>
      </c>
      <c r="R319" s="6" t="str">
        <f>IFERROR(parse!R319,"")</f>
        <v>00 בימי ו'</v>
      </c>
      <c r="S319" s="6" t="str">
        <f>IFERROR(parse!S319,"")</f>
        <v/>
      </c>
      <c r="T319" s="6" t="str">
        <f>IFERROR(parse!T319,"")</f>
        <v/>
      </c>
      <c r="U319" s="6" t="str">
        <f>IFERROR(parse!U319,"")</f>
        <v/>
      </c>
      <c r="V319" s="6" t="str">
        <f>IFERROR(parse!V319,"")</f>
        <v/>
      </c>
      <c r="W319" s="6" t="str">
        <f>IFERROR(parse!W319,"")</f>
        <v/>
      </c>
      <c r="X319" s="6" t="str">
        <f>IFERROR(parse!X319,"")</f>
        <v/>
      </c>
      <c r="Y319" s="6" t="str">
        <f>IFERROR(parse!Y319,"")</f>
        <v/>
      </c>
      <c r="Z319" s="6" t="str">
        <f>IFERROR(parse!Z319,"")</f>
        <v/>
      </c>
      <c r="AA319" s="6" t="str">
        <f>IFERROR(parse!AA319,"")</f>
        <v/>
      </c>
      <c r="AB319" s="6">
        <f>IFERROR(parse!AB319,"")</f>
        <v>226</v>
      </c>
      <c r="AC319" s="6" t="str">
        <f>IFERROR(parse!AC319,"")</f>
        <v/>
      </c>
      <c r="AD319" s="6" t="str">
        <f>IFERROR(parse!AD319,"")</f>
        <v/>
      </c>
      <c r="AE319" s="6" t="str">
        <f>IFERROR(parse!AE319,"")</f>
        <v/>
      </c>
      <c r="AF319" s="6" t="str">
        <f>IFERROR(parse!AF319,"")</f>
        <v/>
      </c>
      <c r="AG319" s="6" t="str">
        <f>IFERROR(parse!AG319,"")</f>
        <v/>
      </c>
      <c r="AH319" s="6">
        <f>IFERROR(parse!AH319,"")</f>
        <v>0</v>
      </c>
      <c r="AI319" s="6">
        <f>IFERROR(parse!AI319,"")</f>
        <v>110</v>
      </c>
      <c r="AJ319" s="6" t="str">
        <f>IFERROR(parse!AJ319,"")</f>
        <v>ו' וערבי חג מ 09:00 עד 13:00 ביתר הימים והשעות החניה במקום החניה הראשון הצמוד לתמרור זה מיועד לרכב הנושא תג נכה בלבד</v>
      </c>
      <c r="AK319" s="6">
        <f>IFERROR(parse!AK319,"")</f>
        <v>1</v>
      </c>
      <c r="AL319" s="6">
        <f>IFERROR(parse!AL319,"")</f>
        <v>17</v>
      </c>
      <c r="AM319" s="6" t="str">
        <f>IFERROR(parse!AM319,"")</f>
        <v>09:00</v>
      </c>
      <c r="AN319" s="6">
        <f>IFERROR(parse!AN319,"")</f>
        <v>26</v>
      </c>
      <c r="AO319" s="6" t="str">
        <f>IFERROR(parse!AO319,"")</f>
        <v>13:00</v>
      </c>
      <c r="AP319" s="6">
        <f>IFERROR(parse!AP319,"")</f>
        <v>116</v>
      </c>
      <c r="AQ319" s="6" t="str">
        <f>IFERROR(parse!AQ319,"")</f>
        <v>00 ביתר הימים והשעות החניה במקום החניה הראשון הצמוד לתמרור זה מיועד לרכב הנושא תג נכה בלבד</v>
      </c>
      <c r="AR319" s="6" t="str">
        <f>IFERROR(parse!AR319,"")</f>
        <v/>
      </c>
      <c r="AS319" s="6" t="str">
        <f>IFERROR(parse!AS319,"")</f>
        <v/>
      </c>
      <c r="AT319" s="6" t="str">
        <f>IFERROR(parse!AT319,"")</f>
        <v/>
      </c>
      <c r="AU319" s="6" t="str">
        <f>IFERROR(parse!AU319,"")</f>
        <v/>
      </c>
      <c r="AV319" s="12">
        <f>IFERROR(VLOOKUP(K319,'prika 24h list'!A:B,2,FALSE),0)</f>
        <v>0</v>
      </c>
    </row>
    <row r="320" spans="1:48" ht="187.2" x14ac:dyDescent="0.3">
      <c r="A320" s="1" t="s">
        <v>321</v>
      </c>
      <c r="B320" s="1">
        <v>3125156</v>
      </c>
      <c r="C320" s="16" t="s">
        <v>847</v>
      </c>
      <c r="D320" s="6">
        <f t="shared" si="16"/>
        <v>17</v>
      </c>
      <c r="E320" s="6" t="str">
        <f t="shared" si="17"/>
        <v>קף 12</v>
      </c>
      <c r="F320" s="6">
        <f t="shared" si="18"/>
        <v>3</v>
      </c>
      <c r="G320" s="6">
        <f t="shared" si="19"/>
        <v>5</v>
      </c>
      <c r="H320" s="14">
        <f>IFERROR(parse!H320,"")</f>
        <v>12</v>
      </c>
      <c r="I320" s="6">
        <f>IFERROR(parse!I320,"")</f>
        <v>21</v>
      </c>
      <c r="J320" s="6">
        <f>IFERROR(parse!J320,"")</f>
        <v>212</v>
      </c>
      <c r="K320" s="6" t="str">
        <f>IFERROR(parse!K320,"")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320" s="6">
        <f>IFERROR(parse!L320,"")</f>
        <v>80</v>
      </c>
      <c r="M320" s="6">
        <f>IFERROR(parse!M320,"")</f>
        <v>93</v>
      </c>
      <c r="N320" s="6" t="str">
        <f>IFERROR(parse!N320,"")</f>
        <v>08:00</v>
      </c>
      <c r="O320" s="6">
        <f>IFERROR(parse!O320,"")</f>
        <v>102</v>
      </c>
      <c r="P320" s="6" t="str">
        <f>IFERROR(parse!P320,"")</f>
        <v>17:00</v>
      </c>
      <c r="Q320" s="6">
        <f>IFERROR(parse!Q320,"")</f>
        <v>192</v>
      </c>
      <c r="R320" s="6" t="str">
        <f>IFERROR(parse!R320,"")</f>
        <v>00 ביתר הימים והשעות החניה במקום החניה הראשון הצמוד לתמרור זה מיועד לרכב הנושא תג נכה בלבד</v>
      </c>
      <c r="S320" s="6" t="str">
        <f>IFERROR(parse!S320,"")</f>
        <v/>
      </c>
      <c r="T320" s="6" t="str">
        <f>IFERROR(parse!T320,"")</f>
        <v/>
      </c>
      <c r="U320" s="6" t="str">
        <f>IFERROR(parse!U320,"")</f>
        <v/>
      </c>
      <c r="V320" s="6" t="str">
        <f>IFERROR(parse!V320,"")</f>
        <v/>
      </c>
      <c r="W320" s="6" t="str">
        <f>IFERROR(parse!W320,"")</f>
        <v/>
      </c>
      <c r="X320" s="6" t="str">
        <f>IFERROR(parse!X320,"")</f>
        <v/>
      </c>
      <c r="Y320" s="6" t="str">
        <f>IFERROR(parse!Y320,"")</f>
        <v/>
      </c>
      <c r="Z320" s="6" t="str">
        <f>IFERROR(parse!Z320,"")</f>
        <v/>
      </c>
      <c r="AA320" s="6" t="str">
        <f>IFERROR(parse!AA320,"")</f>
        <v/>
      </c>
      <c r="AB320" s="6">
        <f>IFERROR(parse!AB320,"")</f>
        <v>192</v>
      </c>
      <c r="AC320" s="6" t="str">
        <f>IFERROR(parse!AC320,"")</f>
        <v/>
      </c>
      <c r="AD320" s="6" t="str">
        <f>IFERROR(parse!AD320,"")</f>
        <v/>
      </c>
      <c r="AE320" s="6" t="str">
        <f>IFERROR(parse!AE320,"")</f>
        <v/>
      </c>
      <c r="AF320" s="6" t="str">
        <f>IFERROR(parse!AF320,"")</f>
        <v/>
      </c>
      <c r="AG320" s="6" t="str">
        <f>IFERROR(parse!AG320,"")</f>
        <v/>
      </c>
      <c r="AH320" s="6">
        <f>IFERROR(parse!AH320,"")</f>
        <v>0</v>
      </c>
      <c r="AI320" s="6">
        <f>IFERROR(parse!AI320,"")</f>
        <v>190</v>
      </c>
      <c r="AJ320" s="6" t="str">
        <f>IFERROR(parse!AJ320,"")</f>
        <v>בד</v>
      </c>
      <c r="AK320" s="6" t="str">
        <f>IFERROR(parse!AK320,"")</f>
        <v/>
      </c>
      <c r="AL320" s="6" t="str">
        <f>IFERROR(parse!AL320,"")</f>
        <v/>
      </c>
      <c r="AM320" s="6" t="str">
        <f>IFERROR(parse!AM320,"")</f>
        <v/>
      </c>
      <c r="AN320" s="6" t="str">
        <f>IFERROR(parse!AN320,"")</f>
        <v/>
      </c>
      <c r="AO320" s="6" t="str">
        <f>IFERROR(parse!AO320,"")</f>
        <v/>
      </c>
      <c r="AP320" s="6">
        <f>IFERROR(parse!AP320,"")</f>
        <v>2</v>
      </c>
      <c r="AQ320" s="6" t="str">
        <f>IFERROR(parse!AQ320,"")</f>
        <v/>
      </c>
      <c r="AR320" s="6" t="str">
        <f>IFERROR(parse!AR320,"")</f>
        <v/>
      </c>
      <c r="AS320" s="6" t="str">
        <f>IFERROR(parse!AS320,"")</f>
        <v/>
      </c>
      <c r="AT320" s="6" t="str">
        <f>IFERROR(parse!AT320,"")</f>
        <v/>
      </c>
      <c r="AU320" s="6" t="str">
        <f>IFERROR(parse!AU320,"")</f>
        <v/>
      </c>
      <c r="AV320" s="12">
        <f>IFERROR(VLOOKUP(K320,'prika 24h list'!A:B,2,FALSE),0)</f>
        <v>0</v>
      </c>
    </row>
    <row r="321" spans="1:48" ht="244.8" x14ac:dyDescent="0.3">
      <c r="A321" s="1" t="s">
        <v>322</v>
      </c>
      <c r="B321" s="1">
        <v>3125162</v>
      </c>
      <c r="C321" s="16" t="s">
        <v>918</v>
      </c>
      <c r="D321" s="6">
        <f t="shared" si="16"/>
        <v>17</v>
      </c>
      <c r="E321" s="6" t="str">
        <f t="shared" si="17"/>
        <v>קף 18</v>
      </c>
      <c r="F321" s="6">
        <f t="shared" si="18"/>
        <v>3</v>
      </c>
      <c r="G321" s="6">
        <f t="shared" si="19"/>
        <v>5</v>
      </c>
      <c r="H321" s="14">
        <f>IFERROR(parse!H321,"")</f>
        <v>18</v>
      </c>
      <c r="I321" s="6">
        <f>IFERROR(parse!I321,"")</f>
        <v>21</v>
      </c>
      <c r="J321" s="6">
        <f>IFERROR(parse!J321,"")</f>
        <v>254</v>
      </c>
      <c r="K321" s="6" t="str">
        <f>IFERROR(parse!K321,"")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בשני מקום החניה הראשונים הצמודים לתמרור זה מיועד לרכב הנושא תג נכה בלבד</v>
      </c>
      <c r="L321" s="6">
        <f>IFERROR(parse!L321,"")</f>
        <v>80</v>
      </c>
      <c r="M321" s="6">
        <f>IFERROR(parse!M321,"")</f>
        <v>93</v>
      </c>
      <c r="N321" s="6" t="str">
        <f>IFERROR(parse!N321,"")</f>
        <v>07:00</v>
      </c>
      <c r="O321" s="6">
        <f>IFERROR(parse!O321,"")</f>
        <v>102</v>
      </c>
      <c r="P321" s="6" t="str">
        <f>IFERROR(parse!P321,"")</f>
        <v>17:00</v>
      </c>
      <c r="Q321" s="6">
        <f>IFERROR(parse!Q321,"")</f>
        <v>112</v>
      </c>
      <c r="R321" s="6" t="str">
        <f>IFERROR(parse!R321,"")</f>
        <v>00 בימי ו'</v>
      </c>
      <c r="S321" s="6" t="str">
        <f>IFERROR(parse!S321,"")</f>
        <v/>
      </c>
      <c r="T321" s="6" t="str">
        <f>IFERROR(parse!T321,"")</f>
        <v/>
      </c>
      <c r="U321" s="6" t="str">
        <f>IFERROR(parse!U321,"")</f>
        <v/>
      </c>
      <c r="V321" s="6" t="str">
        <f>IFERROR(parse!V321,"")</f>
        <v/>
      </c>
      <c r="W321" s="6" t="str">
        <f>IFERROR(parse!W321,"")</f>
        <v/>
      </c>
      <c r="X321" s="6" t="str">
        <f>IFERROR(parse!X321,"")</f>
        <v/>
      </c>
      <c r="Y321" s="6" t="str">
        <f>IFERROR(parse!Y321,"")</f>
        <v/>
      </c>
      <c r="Z321" s="6" t="str">
        <f>IFERROR(parse!Z321,"")</f>
        <v/>
      </c>
      <c r="AA321" s="6" t="str">
        <f>IFERROR(parse!AA321,"")</f>
        <v/>
      </c>
      <c r="AB321" s="6">
        <f>IFERROR(parse!AB321,"")</f>
        <v>234</v>
      </c>
      <c r="AC321" s="6" t="str">
        <f>IFERROR(parse!AC321,"")</f>
        <v/>
      </c>
      <c r="AD321" s="6" t="str">
        <f>IFERROR(parse!AD321,"")</f>
        <v/>
      </c>
      <c r="AE321" s="6" t="str">
        <f>IFERROR(parse!AE321,"")</f>
        <v/>
      </c>
      <c r="AF321" s="6" t="str">
        <f>IFERROR(parse!AF321,"")</f>
        <v/>
      </c>
      <c r="AG321" s="6" t="str">
        <f>IFERROR(parse!AG321,"")</f>
        <v/>
      </c>
      <c r="AH321" s="6">
        <f>IFERROR(parse!AH321,"")</f>
        <v>0</v>
      </c>
      <c r="AI321" s="6">
        <f>IFERROR(parse!AI321,"")</f>
        <v>110</v>
      </c>
      <c r="AJ321" s="6" t="str">
        <f>IFERROR(parse!AJ321,"")</f>
        <v>ו' וערבי חג מ 07:00 עד 13:00 ביתר הימים והשעות החניה בשני מקום החניה הראשונים הצמודים לתמרור זה מיועד לרכב הנושא תג נכה בלבד</v>
      </c>
      <c r="AK321" s="6">
        <f>IFERROR(parse!AK321,"")</f>
        <v>1</v>
      </c>
      <c r="AL321" s="6">
        <f>IFERROR(parse!AL321,"")</f>
        <v>17</v>
      </c>
      <c r="AM321" s="6" t="str">
        <f>IFERROR(parse!AM321,"")</f>
        <v>07:00</v>
      </c>
      <c r="AN321" s="6">
        <f>IFERROR(parse!AN321,"")</f>
        <v>26</v>
      </c>
      <c r="AO321" s="6" t="str">
        <f>IFERROR(parse!AO321,"")</f>
        <v>13:00</v>
      </c>
      <c r="AP321" s="6">
        <f>IFERROR(parse!AP321,"")</f>
        <v>124</v>
      </c>
      <c r="AQ321" s="6" t="str">
        <f>IFERROR(parse!AQ321,"")</f>
        <v>00 ביתר הימים והשעות החניה בשני מקום החניה הראשונים הצמודים לתמרור זה מיועד לרכב הנושא תג נכה בלבד</v>
      </c>
      <c r="AR321" s="6" t="str">
        <f>IFERROR(parse!AR321,"")</f>
        <v/>
      </c>
      <c r="AS321" s="6" t="str">
        <f>IFERROR(parse!AS321,"")</f>
        <v/>
      </c>
      <c r="AT321" s="6" t="str">
        <f>IFERROR(parse!AT321,"")</f>
        <v/>
      </c>
      <c r="AU321" s="6" t="str">
        <f>IFERROR(parse!AU321,"")</f>
        <v/>
      </c>
      <c r="AV321" s="12">
        <f>IFERROR(VLOOKUP(K321,'prika 24h list'!A:B,2,FALSE),0)</f>
        <v>0</v>
      </c>
    </row>
    <row r="322" spans="1:48" ht="172.8" x14ac:dyDescent="0.3">
      <c r="A322" s="1" t="s">
        <v>323</v>
      </c>
      <c r="B322" s="1">
        <v>3125164</v>
      </c>
      <c r="C322" s="16" t="s">
        <v>919</v>
      </c>
      <c r="D322" s="6">
        <f t="shared" si="16"/>
        <v>16</v>
      </c>
      <c r="E322" s="6" t="str">
        <f t="shared" si="17"/>
        <v>וקף 6</v>
      </c>
      <c r="F322" s="6">
        <f t="shared" si="18"/>
        <v>4</v>
      </c>
      <c r="G322" s="6">
        <f t="shared" si="19"/>
        <v>5</v>
      </c>
      <c r="H322" s="14">
        <f>IFERROR(parse!H322,"")</f>
        <v>6</v>
      </c>
      <c r="I322" s="6">
        <f>IFERROR(parse!I322,"")</f>
        <v>20</v>
      </c>
      <c r="J322" s="6">
        <f>IFERROR(parse!J322,"")</f>
        <v>215</v>
      </c>
      <c r="K322" s="6" t="str">
        <f>IFERROR(parse!K322,"")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לרכב הנושא תג נכה בלבד</v>
      </c>
      <c r="L322" s="6">
        <f>IFERROR(parse!L322,"")</f>
        <v>80</v>
      </c>
      <c r="M322" s="6">
        <f>IFERROR(parse!M322,"")</f>
        <v>93</v>
      </c>
      <c r="N322" s="6" t="str">
        <f>IFERROR(parse!N322,"")</f>
        <v>09:00</v>
      </c>
      <c r="O322" s="6">
        <f>IFERROR(parse!O322,"")</f>
        <v>102</v>
      </c>
      <c r="P322" s="6" t="str">
        <f>IFERROR(parse!P322,"")</f>
        <v>15:00</v>
      </c>
      <c r="Q322" s="6">
        <f>IFERROR(parse!Q322,"")</f>
        <v>112</v>
      </c>
      <c r="R322" s="6" t="str">
        <f>IFERROR(parse!R322,"")</f>
        <v>00 בימי ו'</v>
      </c>
      <c r="S322" s="6" t="str">
        <f>IFERROR(parse!S322,"")</f>
        <v/>
      </c>
      <c r="T322" s="6" t="str">
        <f>IFERROR(parse!T322,"")</f>
        <v/>
      </c>
      <c r="U322" s="6" t="str">
        <f>IFERROR(parse!U322,"")</f>
        <v/>
      </c>
      <c r="V322" s="6" t="str">
        <f>IFERROR(parse!V322,"")</f>
        <v/>
      </c>
      <c r="W322" s="6" t="str">
        <f>IFERROR(parse!W322,"")</f>
        <v/>
      </c>
      <c r="X322" s="6" t="str">
        <f>IFERROR(parse!X322,"")</f>
        <v/>
      </c>
      <c r="Y322" s="6" t="str">
        <f>IFERROR(parse!Y322,"")</f>
        <v/>
      </c>
      <c r="Z322" s="6" t="str">
        <f>IFERROR(parse!Z322,"")</f>
        <v/>
      </c>
      <c r="AA322" s="6" t="str">
        <f>IFERROR(parse!AA322,"")</f>
        <v/>
      </c>
      <c r="AB322" s="6">
        <f>IFERROR(parse!AB322,"")</f>
        <v>196</v>
      </c>
      <c r="AC322" s="6" t="str">
        <f>IFERROR(parse!AC322,"")</f>
        <v/>
      </c>
      <c r="AD322" s="6" t="str">
        <f>IFERROR(parse!AD322,"")</f>
        <v/>
      </c>
      <c r="AE322" s="6" t="str">
        <f>IFERROR(parse!AE322,"")</f>
        <v/>
      </c>
      <c r="AF322" s="6" t="str">
        <f>IFERROR(parse!AF322,"")</f>
        <v/>
      </c>
      <c r="AG322" s="6" t="str">
        <f>IFERROR(parse!AG322,"")</f>
        <v/>
      </c>
      <c r="AH322" s="6">
        <f>IFERROR(parse!AH322,"")</f>
        <v>0</v>
      </c>
      <c r="AI322" s="6">
        <f>IFERROR(parse!AI322,"")</f>
        <v>110</v>
      </c>
      <c r="AJ322" s="6" t="str">
        <f>IFERROR(parse!AJ322,"")</f>
        <v>ו' וערבי חג מ 09:00 עד 13:00 ביתר הימים והשעות החניה מותרת לרכב לרכב הנושא תג נכה בלבד</v>
      </c>
      <c r="AK322" s="6">
        <f>IFERROR(parse!AK322,"")</f>
        <v>1</v>
      </c>
      <c r="AL322" s="6">
        <f>IFERROR(parse!AL322,"")</f>
        <v>17</v>
      </c>
      <c r="AM322" s="6" t="str">
        <f>IFERROR(parse!AM322,"")</f>
        <v>09:00</v>
      </c>
      <c r="AN322" s="6">
        <f>IFERROR(parse!AN322,"")</f>
        <v>26</v>
      </c>
      <c r="AO322" s="6" t="str">
        <f>IFERROR(parse!AO322,"")</f>
        <v>13:00</v>
      </c>
      <c r="AP322" s="6">
        <f>IFERROR(parse!AP322,"")</f>
        <v>86</v>
      </c>
      <c r="AQ322" s="6" t="str">
        <f>IFERROR(parse!AQ322,"")</f>
        <v>00 ביתר הימים והשעות החניה מותרת לרכב לרכב הנושא תג נכה בלבד</v>
      </c>
      <c r="AR322" s="6" t="str">
        <f>IFERROR(parse!AR322,"")</f>
        <v/>
      </c>
      <c r="AS322" s="6" t="str">
        <f>IFERROR(parse!AS322,"")</f>
        <v/>
      </c>
      <c r="AT322" s="6" t="str">
        <f>IFERROR(parse!AT322,"")</f>
        <v/>
      </c>
      <c r="AU322" s="6" t="str">
        <f>IFERROR(parse!AU322,"")</f>
        <v/>
      </c>
      <c r="AV322" s="12">
        <f>IFERROR(VLOOKUP(K322,'prika 24h list'!A:B,2,FALSE),0)</f>
        <v>0</v>
      </c>
    </row>
    <row r="323" spans="1:48" ht="230.4" x14ac:dyDescent="0.3">
      <c r="A323" s="1" t="s">
        <v>324</v>
      </c>
      <c r="B323" s="1">
        <v>3125173</v>
      </c>
      <c r="C323" s="16" t="s">
        <v>866</v>
      </c>
      <c r="D323" s="6">
        <f t="shared" ref="D323:D386" si="20">FIND("מטר",C323)</f>
        <v>17</v>
      </c>
      <c r="E323" s="6" t="str">
        <f t="shared" ref="E323:E386" si="21">MID(C323,D323-6,5)</f>
        <v>קף 12</v>
      </c>
      <c r="F323" s="6">
        <f t="shared" ref="F323:F386" si="22">FIND(" ",E323)</f>
        <v>3</v>
      </c>
      <c r="G323" s="6">
        <f t="shared" ref="G323:G386" si="23">LEN(E323)</f>
        <v>5</v>
      </c>
      <c r="H323" s="14">
        <f>IFERROR(parse!H323,"")</f>
        <v>12</v>
      </c>
      <c r="I323" s="6">
        <f>IFERROR(parse!I323,"")</f>
        <v>21</v>
      </c>
      <c r="J323" s="6">
        <f>IFERROR(parse!J323,"")</f>
        <v>246</v>
      </c>
      <c r="K323" s="6" t="str">
        <f>IFERROR(parse!K323,"")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323" s="6">
        <f>IFERROR(parse!L323,"")</f>
        <v>80</v>
      </c>
      <c r="M323" s="6">
        <f>IFERROR(parse!M323,"")</f>
        <v>93</v>
      </c>
      <c r="N323" s="6" t="str">
        <f>IFERROR(parse!N323,"")</f>
        <v>08:00</v>
      </c>
      <c r="O323" s="6">
        <f>IFERROR(parse!O323,"")</f>
        <v>102</v>
      </c>
      <c r="P323" s="6" t="str">
        <f>IFERROR(parse!P323,"")</f>
        <v>17:00</v>
      </c>
      <c r="Q323" s="6">
        <f>IFERROR(parse!Q323,"")</f>
        <v>112</v>
      </c>
      <c r="R323" s="6" t="str">
        <f>IFERROR(parse!R323,"")</f>
        <v>00 בימי ו'</v>
      </c>
      <c r="S323" s="6" t="str">
        <f>IFERROR(parse!S323,"")</f>
        <v/>
      </c>
      <c r="T323" s="6" t="str">
        <f>IFERROR(parse!T323,"")</f>
        <v/>
      </c>
      <c r="U323" s="6" t="str">
        <f>IFERROR(parse!U323,"")</f>
        <v/>
      </c>
      <c r="V323" s="6" t="str">
        <f>IFERROR(parse!V323,"")</f>
        <v/>
      </c>
      <c r="W323" s="6" t="str">
        <f>IFERROR(parse!W323,"")</f>
        <v/>
      </c>
      <c r="X323" s="6" t="str">
        <f>IFERROR(parse!X323,"")</f>
        <v/>
      </c>
      <c r="Y323" s="6" t="str">
        <f>IFERROR(parse!Y323,"")</f>
        <v/>
      </c>
      <c r="Z323" s="6" t="str">
        <f>IFERROR(parse!Z323,"")</f>
        <v/>
      </c>
      <c r="AA323" s="6" t="str">
        <f>IFERROR(parse!AA323,"")</f>
        <v/>
      </c>
      <c r="AB323" s="6">
        <f>IFERROR(parse!AB323,"")</f>
        <v>226</v>
      </c>
      <c r="AC323" s="6" t="str">
        <f>IFERROR(parse!AC323,"")</f>
        <v/>
      </c>
      <c r="AD323" s="6" t="str">
        <f>IFERROR(parse!AD323,"")</f>
        <v/>
      </c>
      <c r="AE323" s="6" t="str">
        <f>IFERROR(parse!AE323,"")</f>
        <v/>
      </c>
      <c r="AF323" s="6" t="str">
        <f>IFERROR(parse!AF323,"")</f>
        <v/>
      </c>
      <c r="AG323" s="6" t="str">
        <f>IFERROR(parse!AG323,"")</f>
        <v/>
      </c>
      <c r="AH323" s="6">
        <f>IFERROR(parse!AH323,"")</f>
        <v>0</v>
      </c>
      <c r="AI323" s="6">
        <f>IFERROR(parse!AI323,"")</f>
        <v>110</v>
      </c>
      <c r="AJ323" s="6" t="str">
        <f>IFERROR(parse!AJ323,"")</f>
        <v>ו' וערבי חג מ 08:00 עד 13:00 ביתר הימים והשעות החניה במקום החניה הראשון הצמוד לתמרור זה מיועד לרכב הנושא תג נכה בלבד</v>
      </c>
      <c r="AK323" s="6">
        <f>IFERROR(parse!AK323,"")</f>
        <v>1</v>
      </c>
      <c r="AL323" s="6">
        <f>IFERROR(parse!AL323,"")</f>
        <v>17</v>
      </c>
      <c r="AM323" s="6" t="str">
        <f>IFERROR(parse!AM323,"")</f>
        <v>08:00</v>
      </c>
      <c r="AN323" s="6">
        <f>IFERROR(parse!AN323,"")</f>
        <v>26</v>
      </c>
      <c r="AO323" s="6" t="str">
        <f>IFERROR(parse!AO323,"")</f>
        <v>13:00</v>
      </c>
      <c r="AP323" s="6">
        <f>IFERROR(parse!AP323,"")</f>
        <v>116</v>
      </c>
      <c r="AQ323" s="6" t="str">
        <f>IFERROR(parse!AQ323,"")</f>
        <v>00 ביתר הימים והשעות החניה במקום החניה הראשון הצמוד לתמרור זה מיועד לרכב הנושא תג נכה בלבד</v>
      </c>
      <c r="AR323" s="6" t="str">
        <f>IFERROR(parse!AR323,"")</f>
        <v/>
      </c>
      <c r="AS323" s="6" t="str">
        <f>IFERROR(parse!AS323,"")</f>
        <v/>
      </c>
      <c r="AT323" s="6" t="str">
        <f>IFERROR(parse!AT323,"")</f>
        <v/>
      </c>
      <c r="AU323" s="6" t="str">
        <f>IFERROR(parse!AU323,"")</f>
        <v/>
      </c>
      <c r="AV323" s="12">
        <f>IFERROR(VLOOKUP(K323,'prika 24h list'!A:B,2,FALSE),0)</f>
        <v>0</v>
      </c>
    </row>
    <row r="324" spans="1:48" ht="158.4" x14ac:dyDescent="0.3">
      <c r="A324" s="1" t="s">
        <v>325</v>
      </c>
      <c r="B324" s="1">
        <v>3125175</v>
      </c>
      <c r="C324" s="16" t="s">
        <v>920</v>
      </c>
      <c r="D324" s="6">
        <f t="shared" si="20"/>
        <v>18</v>
      </c>
      <c r="E324" s="6" t="str">
        <f t="shared" si="21"/>
        <v>ף 9.5</v>
      </c>
      <c r="F324" s="6">
        <f t="shared" si="22"/>
        <v>2</v>
      </c>
      <c r="G324" s="6">
        <f t="shared" si="23"/>
        <v>5</v>
      </c>
      <c r="H324" s="14">
        <f>IFERROR(parse!H324,"")</f>
        <v>9.5</v>
      </c>
      <c r="I324" s="6">
        <f>IFERROR(parse!I324,"")</f>
        <v>22</v>
      </c>
      <c r="J324" s="6">
        <f>IFERROR(parse!J324,"")</f>
        <v>212</v>
      </c>
      <c r="K324" s="6" t="str">
        <f>IFERROR(parse!K324,"")</f>
        <v>פריקה וטעינה רציפה מותרת לכלי רכב המוגדרים ברישיונם "משא" "מסחרי" ו"אחוד" בימי א' עד ה' מ 07:00 עד 15:00 בימי ו' וערבי חג מ 07:00 עד 13:00 ביתר הימים והשעות החניה מותרת לרכב הנושא תג נכה בלבד</v>
      </c>
      <c r="L324" s="6">
        <f>IFERROR(parse!L324,"")</f>
        <v>80</v>
      </c>
      <c r="M324" s="6">
        <f>IFERROR(parse!M324,"")</f>
        <v>93</v>
      </c>
      <c r="N324" s="6" t="str">
        <f>IFERROR(parse!N324,"")</f>
        <v>07:00</v>
      </c>
      <c r="O324" s="6">
        <f>IFERROR(parse!O324,"")</f>
        <v>102</v>
      </c>
      <c r="P324" s="6" t="str">
        <f>IFERROR(parse!P324,"")</f>
        <v>15:00</v>
      </c>
      <c r="Q324" s="6">
        <f>IFERROR(parse!Q324,"")</f>
        <v>112</v>
      </c>
      <c r="R324" s="6" t="str">
        <f>IFERROR(parse!R324,"")</f>
        <v>00 בימי ו'</v>
      </c>
      <c r="S324" s="6" t="str">
        <f>IFERROR(parse!S324,"")</f>
        <v/>
      </c>
      <c r="T324" s="6" t="str">
        <f>IFERROR(parse!T324,"")</f>
        <v/>
      </c>
      <c r="U324" s="6" t="str">
        <f>IFERROR(parse!U324,"")</f>
        <v/>
      </c>
      <c r="V324" s="6" t="str">
        <f>IFERROR(parse!V324,"")</f>
        <v/>
      </c>
      <c r="W324" s="6" t="str">
        <f>IFERROR(parse!W324,"")</f>
        <v/>
      </c>
      <c r="X324" s="6" t="str">
        <f>IFERROR(parse!X324,"")</f>
        <v/>
      </c>
      <c r="Y324" s="6" t="str">
        <f>IFERROR(parse!Y324,"")</f>
        <v/>
      </c>
      <c r="Z324" s="6" t="str">
        <f>IFERROR(parse!Z324,"")</f>
        <v/>
      </c>
      <c r="AA324" s="6" t="str">
        <f>IFERROR(parse!AA324,"")</f>
        <v/>
      </c>
      <c r="AB324" s="6">
        <f>IFERROR(parse!AB324,"")</f>
        <v>191</v>
      </c>
      <c r="AC324" s="6" t="str">
        <f>IFERROR(parse!AC324,"")</f>
        <v/>
      </c>
      <c r="AD324" s="6" t="str">
        <f>IFERROR(parse!AD324,"")</f>
        <v/>
      </c>
      <c r="AE324" s="6" t="str">
        <f>IFERROR(parse!AE324,"")</f>
        <v/>
      </c>
      <c r="AF324" s="6" t="str">
        <f>IFERROR(parse!AF324,"")</f>
        <v/>
      </c>
      <c r="AG324" s="6" t="str">
        <f>IFERROR(parse!AG324,"")</f>
        <v/>
      </c>
      <c r="AH324" s="6">
        <f>IFERROR(parse!AH324,"")</f>
        <v>0</v>
      </c>
      <c r="AI324" s="6">
        <f>IFERROR(parse!AI324,"")</f>
        <v>110</v>
      </c>
      <c r="AJ324" s="6" t="str">
        <f>IFERROR(parse!AJ324,"")</f>
        <v>ו' וערבי חג מ 07:00 עד 13:00 ביתר הימים והשעות החניה מותרת לרכב הנושא תג נכה בלבד</v>
      </c>
      <c r="AK324" s="6">
        <f>IFERROR(parse!AK324,"")</f>
        <v>1</v>
      </c>
      <c r="AL324" s="6">
        <f>IFERROR(parse!AL324,"")</f>
        <v>17</v>
      </c>
      <c r="AM324" s="6" t="str">
        <f>IFERROR(parse!AM324,"")</f>
        <v>07:00</v>
      </c>
      <c r="AN324" s="6">
        <f>IFERROR(parse!AN324,"")</f>
        <v>26</v>
      </c>
      <c r="AO324" s="6" t="str">
        <f>IFERROR(parse!AO324,"")</f>
        <v>13:00</v>
      </c>
      <c r="AP324" s="6">
        <f>IFERROR(parse!AP324,"")</f>
        <v>81</v>
      </c>
      <c r="AQ324" s="6" t="str">
        <f>IFERROR(parse!AQ324,"")</f>
        <v>00 ביתר הימים והשעות החניה מותרת לרכב הנושא תג נכה בלבד</v>
      </c>
      <c r="AR324" s="6" t="str">
        <f>IFERROR(parse!AR324,"")</f>
        <v/>
      </c>
      <c r="AS324" s="6" t="str">
        <f>IFERROR(parse!AS324,"")</f>
        <v/>
      </c>
      <c r="AT324" s="6" t="str">
        <f>IFERROR(parse!AT324,"")</f>
        <v/>
      </c>
      <c r="AU324" s="6" t="str">
        <f>IFERROR(parse!AU324,"")</f>
        <v/>
      </c>
      <c r="AV324" s="12">
        <f>IFERROR(VLOOKUP(K324,'prika 24h list'!A:B,2,FALSE),0)</f>
        <v>0</v>
      </c>
    </row>
    <row r="325" spans="1:48" ht="43.2" x14ac:dyDescent="0.3">
      <c r="A325" s="1" t="s">
        <v>326</v>
      </c>
      <c r="B325" s="1">
        <v>3125177</v>
      </c>
      <c r="C325" s="16" t="s">
        <v>921</v>
      </c>
      <c r="D325" s="6" t="e">
        <f t="shared" si="20"/>
        <v>#VALUE!</v>
      </c>
      <c r="E325" s="6" t="e">
        <f t="shared" si="21"/>
        <v>#VALUE!</v>
      </c>
      <c r="F325" s="6" t="e">
        <f t="shared" si="22"/>
        <v>#VALUE!</v>
      </c>
      <c r="G325" s="6" t="e">
        <f t="shared" si="23"/>
        <v>#VALUE!</v>
      </c>
      <c r="H325" s="14" t="str">
        <f>IFERROR(parse!H325,"")</f>
        <v/>
      </c>
      <c r="I325" s="6">
        <f>IFERROR(parse!I325,"")</f>
        <v>13</v>
      </c>
      <c r="J325" s="6">
        <f>IFERROR(parse!J325,"")</f>
        <v>116</v>
      </c>
      <c r="K325" s="6" t="str">
        <f>IFERROR(parse!K325,"")</f>
        <v>פריקה וטעינה רציפה מותרת לכלי רכב המוגדרים ברשיונם "משא", "מסחרי", ו"אחוד" בלבד רכב חונה בנגוד לחוק יגרר</v>
      </c>
      <c r="L325" s="6" t="str">
        <f>IFERROR(parse!L325,"")</f>
        <v/>
      </c>
      <c r="M325" s="6" t="str">
        <f>IFERROR(parse!M325,"")</f>
        <v/>
      </c>
      <c r="N325" s="6" t="str">
        <f>IFERROR(parse!N325,"")</f>
        <v/>
      </c>
      <c r="O325" s="6" t="str">
        <f>IFERROR(parse!O325,"")</f>
        <v/>
      </c>
      <c r="P325" s="6" t="str">
        <f>IFERROR(parse!P325,"")</f>
        <v/>
      </c>
      <c r="Q325" s="6">
        <f>IFERROR(parse!Q325,"")</f>
        <v>104</v>
      </c>
      <c r="R325" s="6" t="str">
        <f>IFERROR(parse!R325,"")</f>
        <v/>
      </c>
      <c r="S325" s="6" t="str">
        <f>IFERROR(parse!S325,"")</f>
        <v/>
      </c>
      <c r="T325" s="6" t="str">
        <f>IFERROR(parse!T325,"")</f>
        <v/>
      </c>
      <c r="U325" s="6" t="str">
        <f>IFERROR(parse!U325,"")</f>
        <v/>
      </c>
      <c r="V325" s="6" t="str">
        <f>IFERROR(parse!V325,"")</f>
        <v/>
      </c>
      <c r="W325" s="6" t="str">
        <f>IFERROR(parse!W325,"")</f>
        <v/>
      </c>
      <c r="X325" s="6" t="str">
        <f>IFERROR(parse!X325,"")</f>
        <v/>
      </c>
      <c r="Y325" s="6" t="str">
        <f>IFERROR(parse!Y325,"")</f>
        <v/>
      </c>
      <c r="Z325" s="6" t="str">
        <f>IFERROR(parse!Z325,"")</f>
        <v/>
      </c>
      <c r="AA325" s="6" t="str">
        <f>IFERROR(parse!AA325,"")</f>
        <v/>
      </c>
      <c r="AB325" s="6">
        <f>IFERROR(parse!AB325,"")</f>
        <v>104</v>
      </c>
      <c r="AC325" s="6" t="str">
        <f>IFERROR(parse!AC325,"")</f>
        <v/>
      </c>
      <c r="AD325" s="6" t="str">
        <f>IFERROR(parse!AD325,"")</f>
        <v/>
      </c>
      <c r="AE325" s="6" t="str">
        <f>IFERROR(parse!AE325,"")</f>
        <v/>
      </c>
      <c r="AF325" s="6" t="str">
        <f>IFERROR(parse!AF325,"")</f>
        <v/>
      </c>
      <c r="AG325" s="6" t="str">
        <f>IFERROR(parse!AG325,"")</f>
        <v/>
      </c>
      <c r="AH325" s="6">
        <f>IFERROR(parse!AH325,"")</f>
        <v>0</v>
      </c>
      <c r="AI325" s="6">
        <f>IFERROR(parse!AI325,"")</f>
        <v>102</v>
      </c>
      <c r="AJ325" s="6" t="str">
        <f>IFERROR(parse!AJ325,"")</f>
        <v>רר</v>
      </c>
      <c r="AK325" s="6" t="str">
        <f>IFERROR(parse!AK325,"")</f>
        <v/>
      </c>
      <c r="AL325" s="6" t="str">
        <f>IFERROR(parse!AL325,"")</f>
        <v/>
      </c>
      <c r="AM325" s="6" t="str">
        <f>IFERROR(parse!AM325,"")</f>
        <v/>
      </c>
      <c r="AN325" s="6" t="str">
        <f>IFERROR(parse!AN325,"")</f>
        <v/>
      </c>
      <c r="AO325" s="6" t="str">
        <f>IFERROR(parse!AO325,"")</f>
        <v/>
      </c>
      <c r="AP325" s="6">
        <f>IFERROR(parse!AP325,"")</f>
        <v>2</v>
      </c>
      <c r="AQ325" s="6" t="str">
        <f>IFERROR(parse!AQ325,"")</f>
        <v/>
      </c>
      <c r="AR325" s="6" t="str">
        <f>IFERROR(parse!AR325,"")</f>
        <v/>
      </c>
      <c r="AS325" s="6" t="str">
        <f>IFERROR(parse!AS325,"")</f>
        <v/>
      </c>
      <c r="AT325" s="6" t="str">
        <f>IFERROR(parse!AT325,"")</f>
        <v/>
      </c>
      <c r="AU325" s="6" t="str">
        <f>IFERROR(parse!AU325,"")</f>
        <v/>
      </c>
      <c r="AV325" s="12">
        <f>IFERROR(VLOOKUP(K325,'prika 24h list'!A:B,2,FALSE),0)</f>
        <v>0</v>
      </c>
    </row>
    <row r="326" spans="1:48" ht="187.2" x14ac:dyDescent="0.3">
      <c r="A326" s="1" t="s">
        <v>327</v>
      </c>
      <c r="B326" s="1">
        <v>3125182</v>
      </c>
      <c r="C326" s="16" t="s">
        <v>922</v>
      </c>
      <c r="D326" s="6">
        <f t="shared" si="20"/>
        <v>17</v>
      </c>
      <c r="E326" s="6" t="str">
        <f t="shared" si="21"/>
        <v>קף 20</v>
      </c>
      <c r="F326" s="6">
        <f t="shared" si="22"/>
        <v>3</v>
      </c>
      <c r="G326" s="6">
        <f t="shared" si="23"/>
        <v>5</v>
      </c>
      <c r="H326" s="14">
        <f>IFERROR(parse!H326,"")</f>
        <v>20</v>
      </c>
      <c r="I326" s="6">
        <f>IFERROR(parse!I326,"")</f>
        <v>27</v>
      </c>
      <c r="J326" s="6">
        <f>IFERROR(parse!J326,"")</f>
        <v>235</v>
      </c>
      <c r="K326" s="6" t="str">
        <f>IFERROR(parse!K326,"")</f>
        <v>פריקה וטעינה רציפה לכלי רכב המוגדרים ברשיונם "משא", "מסחרי", ו"אחוד" בלבד בימים א' עד ה' מ 08:00 עד 15:00 בימי ו' וערבי חג מ 08:00 עד 13:00 ביתר הימים והשעות החניה מותרת לכל סוגי הרכב רכב החונה בנגוד לחוק יגרר</v>
      </c>
      <c r="L326" s="6">
        <f>IFERROR(parse!L326,"")</f>
        <v>81</v>
      </c>
      <c r="M326" s="6">
        <f>IFERROR(parse!M326,"")</f>
        <v>94</v>
      </c>
      <c r="N326" s="6" t="str">
        <f>IFERROR(parse!N326,"")</f>
        <v>08:00</v>
      </c>
      <c r="O326" s="6">
        <f>IFERROR(parse!O326,"")</f>
        <v>103</v>
      </c>
      <c r="P326" s="6" t="str">
        <f>IFERROR(parse!P326,"")</f>
        <v>15:00</v>
      </c>
      <c r="Q326" s="6">
        <f>IFERROR(parse!Q326,"")</f>
        <v>113</v>
      </c>
      <c r="R326" s="6" t="str">
        <f>IFERROR(parse!R326,"")</f>
        <v>00 בימי ו'</v>
      </c>
      <c r="S326" s="6" t="str">
        <f>IFERROR(parse!S326,"")</f>
        <v/>
      </c>
      <c r="T326" s="6" t="str">
        <f>IFERROR(parse!T326,"")</f>
        <v/>
      </c>
      <c r="U326" s="6" t="str">
        <f>IFERROR(parse!U326,"")</f>
        <v/>
      </c>
      <c r="V326" s="6" t="str">
        <f>IFERROR(parse!V326,"")</f>
        <v/>
      </c>
      <c r="W326" s="6" t="str">
        <f>IFERROR(parse!W326,"")</f>
        <v/>
      </c>
      <c r="X326" s="6" t="str">
        <f>IFERROR(parse!X326,"")</f>
        <v/>
      </c>
      <c r="Y326" s="6" t="str">
        <f>IFERROR(parse!Y326,"")</f>
        <v/>
      </c>
      <c r="Z326" s="6" t="str">
        <f>IFERROR(parse!Z326,"")</f>
        <v/>
      </c>
      <c r="AA326" s="6" t="str">
        <f>IFERROR(parse!AA326,"")</f>
        <v/>
      </c>
      <c r="AB326" s="6">
        <f>IFERROR(parse!AB326,"")</f>
        <v>209</v>
      </c>
      <c r="AC326" s="6" t="str">
        <f>IFERROR(parse!AC326,"")</f>
        <v/>
      </c>
      <c r="AD326" s="6" t="str">
        <f>IFERROR(parse!AD326,"")</f>
        <v/>
      </c>
      <c r="AE326" s="6" t="str">
        <f>IFERROR(parse!AE326,"")</f>
        <v/>
      </c>
      <c r="AF326" s="6" t="str">
        <f>IFERROR(parse!AF326,"")</f>
        <v/>
      </c>
      <c r="AG326" s="6" t="str">
        <f>IFERROR(parse!AG326,"")</f>
        <v/>
      </c>
      <c r="AH326" s="6">
        <f>IFERROR(parse!AH326,"")</f>
        <v>0</v>
      </c>
      <c r="AI326" s="6">
        <f>IFERROR(parse!AI326,"")</f>
        <v>111</v>
      </c>
      <c r="AJ326" s="6" t="str">
        <f>IFERROR(parse!AJ326,"")</f>
        <v>ו' וערבי חג מ 08:00 עד 13:00 ביתר הימים והשעות החניה מותרת לכל סוגי הרכב רכב החונה בנגוד לחוק יגרר</v>
      </c>
      <c r="AK326" s="6">
        <f>IFERROR(parse!AK326,"")</f>
        <v>1</v>
      </c>
      <c r="AL326" s="6">
        <f>IFERROR(parse!AL326,"")</f>
        <v>17</v>
      </c>
      <c r="AM326" s="6" t="str">
        <f>IFERROR(parse!AM326,"")</f>
        <v>08:00</v>
      </c>
      <c r="AN326" s="6">
        <f>IFERROR(parse!AN326,"")</f>
        <v>26</v>
      </c>
      <c r="AO326" s="6" t="str">
        <f>IFERROR(parse!AO326,"")</f>
        <v>13:00</v>
      </c>
      <c r="AP326" s="6">
        <f>IFERROR(parse!AP326,"")</f>
        <v>98</v>
      </c>
      <c r="AQ326" s="6" t="str">
        <f>IFERROR(parse!AQ326,"")</f>
        <v>00 ביתר הימים והשעות החניה מותרת לכל סוגי הרכב רכב החונה בנגוד לחוק יגרר</v>
      </c>
      <c r="AR326" s="6" t="str">
        <f>IFERROR(parse!AR326,"")</f>
        <v/>
      </c>
      <c r="AS326" s="6" t="str">
        <f>IFERROR(parse!AS326,"")</f>
        <v/>
      </c>
      <c r="AT326" s="6" t="str">
        <f>IFERROR(parse!AT326,"")</f>
        <v/>
      </c>
      <c r="AU326" s="6" t="str">
        <f>IFERROR(parse!AU326,"")</f>
        <v/>
      </c>
      <c r="AV326" s="12">
        <f>IFERROR(VLOOKUP(K326,'prika 24h list'!A:B,2,FALSE),0)</f>
        <v>0</v>
      </c>
    </row>
    <row r="327" spans="1:48" ht="187.2" x14ac:dyDescent="0.3">
      <c r="A327" s="1" t="s">
        <v>328</v>
      </c>
      <c r="B327" s="1">
        <v>3125185</v>
      </c>
      <c r="C327" s="16" t="s">
        <v>885</v>
      </c>
      <c r="D327" s="6">
        <f t="shared" si="20"/>
        <v>17</v>
      </c>
      <c r="E327" s="6" t="str">
        <f t="shared" si="21"/>
        <v>קף 12</v>
      </c>
      <c r="F327" s="6">
        <f t="shared" si="22"/>
        <v>3</v>
      </c>
      <c r="G327" s="6">
        <f t="shared" si="23"/>
        <v>5</v>
      </c>
      <c r="H327" s="14">
        <f>IFERROR(parse!H327,"")</f>
        <v>12</v>
      </c>
      <c r="I327" s="6">
        <f>IFERROR(parse!I327,"")</f>
        <v>21</v>
      </c>
      <c r="J327" s="6">
        <f>IFERROR(parse!J327,"")</f>
        <v>212</v>
      </c>
      <c r="K327" s="6" t="str">
        <f>IFERROR(parse!K327,"")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27" s="6" t="str">
        <f>IFERROR(parse!L327,"")</f>
        <v/>
      </c>
      <c r="M327" s="6" t="str">
        <f>IFERROR(parse!M327,"")</f>
        <v/>
      </c>
      <c r="N327" s="6" t="str">
        <f>IFERROR(parse!N327,"")</f>
        <v/>
      </c>
      <c r="O327" s="6" t="str">
        <f>IFERROR(parse!O327,"")</f>
        <v/>
      </c>
      <c r="P327" s="6" t="str">
        <f>IFERROR(parse!P327,"")</f>
        <v/>
      </c>
      <c r="Q327" s="6">
        <f>IFERROR(parse!Q327,"")</f>
        <v>192</v>
      </c>
      <c r="R327" s="6" t="str">
        <f>IFERROR(parse!R327,"")</f>
        <v/>
      </c>
      <c r="S327" s="6" t="str">
        <f>IFERROR(parse!S327,"")</f>
        <v/>
      </c>
      <c r="T327" s="6" t="str">
        <f>IFERROR(parse!T327,"")</f>
        <v/>
      </c>
      <c r="U327" s="6" t="str">
        <f>IFERROR(parse!U327,"")</f>
        <v/>
      </c>
      <c r="V327" s="6" t="str">
        <f>IFERROR(parse!V327,"")</f>
        <v/>
      </c>
      <c r="W327" s="6">
        <f>IFERROR(parse!W327,"")</f>
        <v>80</v>
      </c>
      <c r="X327" s="6">
        <f>IFERROR(parse!X327,"")</f>
        <v>93</v>
      </c>
      <c r="Y327" s="6" t="str">
        <f>IFERROR(parse!Y327,"")</f>
        <v>08:00</v>
      </c>
      <c r="Z327" s="6">
        <f>IFERROR(parse!Z327,"")</f>
        <v>102</v>
      </c>
      <c r="AA327" s="6" t="str">
        <f>IFERROR(parse!AA327,"")</f>
        <v>15:00</v>
      </c>
      <c r="AB327" s="6">
        <f>IFERROR(parse!AB327,"")</f>
        <v>192</v>
      </c>
      <c r="AC327" s="6" t="str">
        <f>IFERROR(parse!AC327,"")</f>
        <v>00 ביתר הימים והשעות החניה במקום החניה הראשון הצמוד לתמרור זה מיועד לרכב הנושא תג נכה בלבד</v>
      </c>
      <c r="AD327" s="6" t="str">
        <f>IFERROR(parse!AD327,"")</f>
        <v/>
      </c>
      <c r="AE327" s="6" t="str">
        <f>IFERROR(parse!AE327,"")</f>
        <v/>
      </c>
      <c r="AF327" s="6" t="str">
        <f>IFERROR(parse!AF327,"")</f>
        <v/>
      </c>
      <c r="AG327" s="6" t="str">
        <f>IFERROR(parse!AG327,"")</f>
        <v/>
      </c>
      <c r="AH327" s="6">
        <f>IFERROR(parse!AH327,"")</f>
        <v>0</v>
      </c>
      <c r="AI327" s="6">
        <f>IFERROR(parse!AI327,"")</f>
        <v>190</v>
      </c>
      <c r="AJ327" s="6" t="str">
        <f>IFERROR(parse!AJ327,"")</f>
        <v>בד</v>
      </c>
      <c r="AK327" s="6" t="str">
        <f>IFERROR(parse!AK327,"")</f>
        <v/>
      </c>
      <c r="AL327" s="6" t="str">
        <f>IFERROR(parse!AL327,"")</f>
        <v/>
      </c>
      <c r="AM327" s="6" t="str">
        <f>IFERROR(parse!AM327,"")</f>
        <v/>
      </c>
      <c r="AN327" s="6" t="str">
        <f>IFERROR(parse!AN327,"")</f>
        <v/>
      </c>
      <c r="AO327" s="6" t="str">
        <f>IFERROR(parse!AO327,"")</f>
        <v/>
      </c>
      <c r="AP327" s="6">
        <f>IFERROR(parse!AP327,"")</f>
        <v>2</v>
      </c>
      <c r="AQ327" s="6" t="str">
        <f>IFERROR(parse!AQ327,"")</f>
        <v/>
      </c>
      <c r="AR327" s="6" t="str">
        <f>IFERROR(parse!AR327,"")</f>
        <v/>
      </c>
      <c r="AS327" s="6" t="str">
        <f>IFERROR(parse!AS327,"")</f>
        <v/>
      </c>
      <c r="AT327" s="6" t="str">
        <f>IFERROR(parse!AT327,"")</f>
        <v/>
      </c>
      <c r="AU327" s="6" t="str">
        <f>IFERROR(parse!AU327,"")</f>
        <v/>
      </c>
      <c r="AV327" s="12">
        <f>IFERROR(VLOOKUP(K327,'prika 24h list'!A:B,2,FALSE),0)</f>
        <v>0</v>
      </c>
    </row>
    <row r="328" spans="1:48" ht="115.2" x14ac:dyDescent="0.3">
      <c r="A328" s="1" t="s">
        <v>329</v>
      </c>
      <c r="B328" s="1">
        <v>3125186</v>
      </c>
      <c r="C328" s="16" t="s">
        <v>923</v>
      </c>
      <c r="D328" s="6">
        <f t="shared" si="20"/>
        <v>16</v>
      </c>
      <c r="E328" s="6" t="str">
        <f t="shared" si="21"/>
        <v>וקף 7</v>
      </c>
      <c r="F328" s="6">
        <f t="shared" si="22"/>
        <v>4</v>
      </c>
      <c r="G328" s="6">
        <f t="shared" si="23"/>
        <v>5</v>
      </c>
      <c r="H328" s="14">
        <f>IFERROR(parse!H328,"")</f>
        <v>7</v>
      </c>
      <c r="I328" s="6">
        <f>IFERROR(parse!I328,"")</f>
        <v>20</v>
      </c>
      <c r="J328" s="6">
        <f>IFERROR(parse!J328,"")</f>
        <v>176</v>
      </c>
      <c r="K328" s="6" t="str">
        <f>IFERROR(parse!K328,"")</f>
        <v>פריקה וטעינה רציפה מותרת לכלי רכב המוגדרים ברישיונם "משא" "מסחרי" ו"אחוד" בימי א' עד ה' מ 09:00 עד 16:00 ביתר הימים והשעות החניה מותרת לרכב הנושא תג נכה בלבד</v>
      </c>
      <c r="L328" s="6">
        <f>IFERROR(parse!L328,"")</f>
        <v>80</v>
      </c>
      <c r="M328" s="6">
        <f>IFERROR(parse!M328,"")</f>
        <v>93</v>
      </c>
      <c r="N328" s="6" t="str">
        <f>IFERROR(parse!N328,"")</f>
        <v>09:00</v>
      </c>
      <c r="O328" s="6">
        <f>IFERROR(parse!O328,"")</f>
        <v>102</v>
      </c>
      <c r="P328" s="6" t="str">
        <f>IFERROR(parse!P328,"")</f>
        <v>16:00</v>
      </c>
      <c r="Q328" s="6">
        <f>IFERROR(parse!Q328,"")</f>
        <v>157</v>
      </c>
      <c r="R328" s="6" t="str">
        <f>IFERROR(parse!R328,"")</f>
        <v>00 ביתר הימים והשעות החניה מותרת לרכב הנושא תג נכה בלבד</v>
      </c>
      <c r="S328" s="6" t="str">
        <f>IFERROR(parse!S328,"")</f>
        <v/>
      </c>
      <c r="T328" s="6" t="str">
        <f>IFERROR(parse!T328,"")</f>
        <v/>
      </c>
      <c r="U328" s="6" t="str">
        <f>IFERROR(parse!U328,"")</f>
        <v/>
      </c>
      <c r="V328" s="6" t="str">
        <f>IFERROR(parse!V328,"")</f>
        <v/>
      </c>
      <c r="W328" s="6" t="str">
        <f>IFERROR(parse!W328,"")</f>
        <v/>
      </c>
      <c r="X328" s="6" t="str">
        <f>IFERROR(parse!X328,"")</f>
        <v/>
      </c>
      <c r="Y328" s="6" t="str">
        <f>IFERROR(parse!Y328,"")</f>
        <v/>
      </c>
      <c r="Z328" s="6" t="str">
        <f>IFERROR(parse!Z328,"")</f>
        <v/>
      </c>
      <c r="AA328" s="6" t="str">
        <f>IFERROR(parse!AA328,"")</f>
        <v/>
      </c>
      <c r="AB328" s="6">
        <f>IFERROR(parse!AB328,"")</f>
        <v>157</v>
      </c>
      <c r="AC328" s="6" t="str">
        <f>IFERROR(parse!AC328,"")</f>
        <v/>
      </c>
      <c r="AD328" s="6" t="str">
        <f>IFERROR(parse!AD328,"")</f>
        <v/>
      </c>
      <c r="AE328" s="6" t="str">
        <f>IFERROR(parse!AE328,"")</f>
        <v/>
      </c>
      <c r="AF328" s="6" t="str">
        <f>IFERROR(parse!AF328,"")</f>
        <v/>
      </c>
      <c r="AG328" s="6" t="str">
        <f>IFERROR(parse!AG328,"")</f>
        <v/>
      </c>
      <c r="AH328" s="6">
        <f>IFERROR(parse!AH328,"")</f>
        <v>0</v>
      </c>
      <c r="AI328" s="6">
        <f>IFERROR(parse!AI328,"")</f>
        <v>155</v>
      </c>
      <c r="AJ328" s="6" t="str">
        <f>IFERROR(parse!AJ328,"")</f>
        <v>בד</v>
      </c>
      <c r="AK328" s="6" t="str">
        <f>IFERROR(parse!AK328,"")</f>
        <v/>
      </c>
      <c r="AL328" s="6" t="str">
        <f>IFERROR(parse!AL328,"")</f>
        <v/>
      </c>
      <c r="AM328" s="6" t="str">
        <f>IFERROR(parse!AM328,"")</f>
        <v/>
      </c>
      <c r="AN328" s="6" t="str">
        <f>IFERROR(parse!AN328,"")</f>
        <v/>
      </c>
      <c r="AO328" s="6" t="str">
        <f>IFERROR(parse!AO328,"")</f>
        <v/>
      </c>
      <c r="AP328" s="6">
        <f>IFERROR(parse!AP328,"")</f>
        <v>2</v>
      </c>
      <c r="AQ328" s="6" t="str">
        <f>IFERROR(parse!AQ328,"")</f>
        <v/>
      </c>
      <c r="AR328" s="6" t="str">
        <f>IFERROR(parse!AR328,"")</f>
        <v/>
      </c>
      <c r="AS328" s="6" t="str">
        <f>IFERROR(parse!AS328,"")</f>
        <v/>
      </c>
      <c r="AT328" s="6" t="str">
        <f>IFERROR(parse!AT328,"")</f>
        <v/>
      </c>
      <c r="AU328" s="6" t="str">
        <f>IFERROR(parse!AU328,"")</f>
        <v/>
      </c>
      <c r="AV328" s="12">
        <f>IFERROR(VLOOKUP(K328,'prika 24h list'!A:B,2,FALSE),0)</f>
        <v>0</v>
      </c>
    </row>
    <row r="329" spans="1:48" ht="230.4" x14ac:dyDescent="0.3">
      <c r="A329" s="1" t="s">
        <v>330</v>
      </c>
      <c r="B329" s="1">
        <v>3125194</v>
      </c>
      <c r="C329" s="16" t="s">
        <v>924</v>
      </c>
      <c r="D329" s="6">
        <f t="shared" si="20"/>
        <v>17</v>
      </c>
      <c r="E329" s="6" t="str">
        <f t="shared" si="21"/>
        <v>קף 12</v>
      </c>
      <c r="F329" s="6">
        <f t="shared" si="22"/>
        <v>3</v>
      </c>
      <c r="G329" s="6">
        <f t="shared" si="23"/>
        <v>5</v>
      </c>
      <c r="H329" s="14">
        <f>IFERROR(parse!H329,"")</f>
        <v>12</v>
      </c>
      <c r="I329" s="6">
        <f>IFERROR(parse!I329,"")</f>
        <v>21</v>
      </c>
      <c r="J329" s="6">
        <f>IFERROR(parse!J329,"")</f>
        <v>239</v>
      </c>
      <c r="K329" s="6" t="str">
        <f>IFERROR(parse!K329,"")</f>
        <v>פריקה וטעינה רציפה מותרת לכלי רכב המוגדרים ברישיונם "משא" "מסחרי" ו"אחרר" בימים א' עד ה' מ 06:00 עד 19:00 בימי ו ערבי חג מ 06:00 עד 14:00 ביתר הימים והשעות החניה במקום הראשון הצמוד לתמרור זה מויעד לרכב הנושא תג נכה בלבד</v>
      </c>
      <c r="L329" s="6">
        <f>IFERROR(parse!L329,"")</f>
        <v>81</v>
      </c>
      <c r="M329" s="6">
        <f>IFERROR(parse!M329,"")</f>
        <v>94</v>
      </c>
      <c r="N329" s="6" t="str">
        <f>IFERROR(parse!N329,"")</f>
        <v>06:00</v>
      </c>
      <c r="O329" s="6">
        <f>IFERROR(parse!O329,"")</f>
        <v>103</v>
      </c>
      <c r="P329" s="6" t="str">
        <f>IFERROR(parse!P329,"")</f>
        <v>19:00</v>
      </c>
      <c r="Q329" s="6">
        <f>IFERROR(parse!Q329,"")</f>
        <v>219</v>
      </c>
      <c r="R329" s="6" t="str">
        <f>IFERROR(parse!R329,"")</f>
        <v>00 בימי ו ערבי חג מ 06:00 עד 14:00 ביתר הימים והשעות החניה במקום הראשון הצמוד לתמרור זה מויעד לרכב הנושא תג נכה בלבד</v>
      </c>
      <c r="S329" s="6">
        <f>IFERROR(parse!S329,"")</f>
        <v>23</v>
      </c>
      <c r="T329" s="6" t="str">
        <f>IFERROR(parse!T329,"")</f>
        <v>06:00</v>
      </c>
      <c r="U329" s="6">
        <f>IFERROR(parse!U329,"")</f>
        <v>32</v>
      </c>
      <c r="V329" s="6" t="str">
        <f>IFERROR(parse!V329,"")</f>
        <v>14:00</v>
      </c>
      <c r="W329" s="6" t="str">
        <f>IFERROR(parse!W329,"")</f>
        <v/>
      </c>
      <c r="X329" s="6" t="str">
        <f>IFERROR(parse!X329,"")</f>
        <v/>
      </c>
      <c r="Y329" s="6" t="str">
        <f>IFERROR(parse!Y329,"")</f>
        <v/>
      </c>
      <c r="Z329" s="6" t="str">
        <f>IFERROR(parse!Z329,"")</f>
        <v/>
      </c>
      <c r="AA329" s="6" t="str">
        <f>IFERROR(parse!AA329,"")</f>
        <v/>
      </c>
      <c r="AB329" s="6">
        <f>IFERROR(parse!AB329,"")</f>
        <v>219</v>
      </c>
      <c r="AC329" s="6" t="str">
        <f>IFERROR(parse!AC329,"")</f>
        <v/>
      </c>
      <c r="AD329" s="6" t="str">
        <f>IFERROR(parse!AD329,"")</f>
        <v/>
      </c>
      <c r="AE329" s="6" t="str">
        <f>IFERROR(parse!AE329,"")</f>
        <v/>
      </c>
      <c r="AF329" s="6" t="str">
        <f>IFERROR(parse!AF329,"")</f>
        <v/>
      </c>
      <c r="AG329" s="6" t="str">
        <f>IFERROR(parse!AG329,"")</f>
        <v/>
      </c>
      <c r="AH329" s="6">
        <f>IFERROR(parse!AH329,"")</f>
        <v>0</v>
      </c>
      <c r="AI329" s="6">
        <f>IFERROR(parse!AI329,"")</f>
        <v>217</v>
      </c>
      <c r="AJ329" s="6" t="str">
        <f>IFERROR(parse!AJ329,"")</f>
        <v>בד</v>
      </c>
      <c r="AK329" s="6" t="str">
        <f>IFERROR(parse!AK329,"")</f>
        <v/>
      </c>
      <c r="AL329" s="6" t="str">
        <f>IFERROR(parse!AL329,"")</f>
        <v/>
      </c>
      <c r="AM329" s="6" t="str">
        <f>IFERROR(parse!AM329,"")</f>
        <v/>
      </c>
      <c r="AN329" s="6" t="str">
        <f>IFERROR(parse!AN329,"")</f>
        <v/>
      </c>
      <c r="AO329" s="6" t="str">
        <f>IFERROR(parse!AO329,"")</f>
        <v/>
      </c>
      <c r="AP329" s="6">
        <f>IFERROR(parse!AP329,"")</f>
        <v>2</v>
      </c>
      <c r="AQ329" s="6" t="str">
        <f>IFERROR(parse!AQ329,"")</f>
        <v/>
      </c>
      <c r="AR329" s="6" t="str">
        <f>IFERROR(parse!AR329,"")</f>
        <v/>
      </c>
      <c r="AS329" s="6" t="str">
        <f>IFERROR(parse!AS329,"")</f>
        <v/>
      </c>
      <c r="AT329" s="6" t="str">
        <f>IFERROR(parse!AT329,"")</f>
        <v/>
      </c>
      <c r="AU329" s="6" t="str">
        <f>IFERROR(parse!AU329,"")</f>
        <v/>
      </c>
      <c r="AV329" s="12">
        <f>IFERROR(VLOOKUP(K329,'prika 24h list'!A:B,2,FALSE),0)</f>
        <v>0</v>
      </c>
    </row>
    <row r="330" spans="1:48" ht="115.2" x14ac:dyDescent="0.3">
      <c r="A330" s="1" t="s">
        <v>331</v>
      </c>
      <c r="B330" s="1">
        <v>3125200</v>
      </c>
      <c r="C330" s="16" t="s">
        <v>925</v>
      </c>
      <c r="D330" s="6">
        <f t="shared" si="20"/>
        <v>16</v>
      </c>
      <c r="E330" s="6" t="str">
        <f t="shared" si="21"/>
        <v>וקף 8</v>
      </c>
      <c r="F330" s="6">
        <f t="shared" si="22"/>
        <v>4</v>
      </c>
      <c r="G330" s="6">
        <f t="shared" si="23"/>
        <v>5</v>
      </c>
      <c r="H330" s="14">
        <f>IFERROR(parse!H330,"")</f>
        <v>8</v>
      </c>
      <c r="I330" s="6">
        <f>IFERROR(parse!I330,"")</f>
        <v>20</v>
      </c>
      <c r="J330" s="6">
        <f>IFERROR(parse!J330,"")</f>
        <v>176</v>
      </c>
      <c r="K330" s="6" t="str">
        <f>IFERROR(parse!K330,"")</f>
        <v>פריקה וטעינה רציפה מותרת לכלי רכב המוגדרים ברישיונם "משא" "מסחרי" ו"אחוד" בימי א' עד ה' מ 07:00 עד 17:00 ביתר הימים והשעות החניה מותרת לרכב הנושא תג נכה בלבד</v>
      </c>
      <c r="L330" s="6">
        <f>IFERROR(parse!L330,"")</f>
        <v>80</v>
      </c>
      <c r="M330" s="6">
        <f>IFERROR(parse!M330,"")</f>
        <v>93</v>
      </c>
      <c r="N330" s="6" t="str">
        <f>IFERROR(parse!N330,"")</f>
        <v>07:00</v>
      </c>
      <c r="O330" s="6">
        <f>IFERROR(parse!O330,"")</f>
        <v>102</v>
      </c>
      <c r="P330" s="6" t="str">
        <f>IFERROR(parse!P330,"")</f>
        <v>17:00</v>
      </c>
      <c r="Q330" s="6">
        <f>IFERROR(parse!Q330,"")</f>
        <v>157</v>
      </c>
      <c r="R330" s="6" t="str">
        <f>IFERROR(parse!R330,"")</f>
        <v>00 ביתר הימים והשעות החניה מותרת לרכב הנושא תג נכה בלבד</v>
      </c>
      <c r="S330" s="6" t="str">
        <f>IFERROR(parse!S330,"")</f>
        <v/>
      </c>
      <c r="T330" s="6" t="str">
        <f>IFERROR(parse!T330,"")</f>
        <v/>
      </c>
      <c r="U330" s="6" t="str">
        <f>IFERROR(parse!U330,"")</f>
        <v/>
      </c>
      <c r="V330" s="6" t="str">
        <f>IFERROR(parse!V330,"")</f>
        <v/>
      </c>
      <c r="W330" s="6" t="str">
        <f>IFERROR(parse!W330,"")</f>
        <v/>
      </c>
      <c r="X330" s="6" t="str">
        <f>IFERROR(parse!X330,"")</f>
        <v/>
      </c>
      <c r="Y330" s="6" t="str">
        <f>IFERROR(parse!Y330,"")</f>
        <v/>
      </c>
      <c r="Z330" s="6" t="str">
        <f>IFERROR(parse!Z330,"")</f>
        <v/>
      </c>
      <c r="AA330" s="6" t="str">
        <f>IFERROR(parse!AA330,"")</f>
        <v/>
      </c>
      <c r="AB330" s="6">
        <f>IFERROR(parse!AB330,"")</f>
        <v>157</v>
      </c>
      <c r="AC330" s="6" t="str">
        <f>IFERROR(parse!AC330,"")</f>
        <v/>
      </c>
      <c r="AD330" s="6" t="str">
        <f>IFERROR(parse!AD330,"")</f>
        <v/>
      </c>
      <c r="AE330" s="6" t="str">
        <f>IFERROR(parse!AE330,"")</f>
        <v/>
      </c>
      <c r="AF330" s="6" t="str">
        <f>IFERROR(parse!AF330,"")</f>
        <v/>
      </c>
      <c r="AG330" s="6" t="str">
        <f>IFERROR(parse!AG330,"")</f>
        <v/>
      </c>
      <c r="AH330" s="6">
        <f>IFERROR(parse!AH330,"")</f>
        <v>0</v>
      </c>
      <c r="AI330" s="6">
        <f>IFERROR(parse!AI330,"")</f>
        <v>155</v>
      </c>
      <c r="AJ330" s="6" t="str">
        <f>IFERROR(parse!AJ330,"")</f>
        <v>בד</v>
      </c>
      <c r="AK330" s="6" t="str">
        <f>IFERROR(parse!AK330,"")</f>
        <v/>
      </c>
      <c r="AL330" s="6" t="str">
        <f>IFERROR(parse!AL330,"")</f>
        <v/>
      </c>
      <c r="AM330" s="6" t="str">
        <f>IFERROR(parse!AM330,"")</f>
        <v/>
      </c>
      <c r="AN330" s="6" t="str">
        <f>IFERROR(parse!AN330,"")</f>
        <v/>
      </c>
      <c r="AO330" s="6" t="str">
        <f>IFERROR(parse!AO330,"")</f>
        <v/>
      </c>
      <c r="AP330" s="6">
        <f>IFERROR(parse!AP330,"")</f>
        <v>2</v>
      </c>
      <c r="AQ330" s="6" t="str">
        <f>IFERROR(parse!AQ330,"")</f>
        <v/>
      </c>
      <c r="AR330" s="6" t="str">
        <f>IFERROR(parse!AR330,"")</f>
        <v/>
      </c>
      <c r="AS330" s="6" t="str">
        <f>IFERROR(parse!AS330,"")</f>
        <v/>
      </c>
      <c r="AT330" s="6" t="str">
        <f>IFERROR(parse!AT330,"")</f>
        <v/>
      </c>
      <c r="AU330" s="6" t="str">
        <f>IFERROR(parse!AU330,"")</f>
        <v/>
      </c>
      <c r="AV330" s="12">
        <f>IFERROR(VLOOKUP(K330,'prika 24h list'!A:B,2,FALSE),0)</f>
        <v>0</v>
      </c>
    </row>
    <row r="331" spans="1:48" ht="187.2" x14ac:dyDescent="0.3">
      <c r="A331" s="1" t="s">
        <v>332</v>
      </c>
      <c r="B331" s="1">
        <v>3125207</v>
      </c>
      <c r="C331" s="16" t="s">
        <v>926</v>
      </c>
      <c r="D331" s="6">
        <f t="shared" si="20"/>
        <v>17</v>
      </c>
      <c r="E331" s="6" t="str">
        <f t="shared" si="21"/>
        <v>קף 12</v>
      </c>
      <c r="F331" s="6">
        <f t="shared" si="22"/>
        <v>3</v>
      </c>
      <c r="G331" s="6">
        <f t="shared" si="23"/>
        <v>5</v>
      </c>
      <c r="H331" s="14">
        <f>IFERROR(parse!H331,"")</f>
        <v>12</v>
      </c>
      <c r="I331" s="6">
        <f>IFERROR(parse!I331,"")</f>
        <v>21</v>
      </c>
      <c r="J331" s="6">
        <f>IFERROR(parse!J331,"")</f>
        <v>212</v>
      </c>
      <c r="K331" s="6" t="str">
        <f>IFERROR(parse!K331,"")</f>
        <v>פריקה וטעינה רציפה מותרת לכלי רכב המוגדרים ברישיונם "משא" "מסחרי" ו"אחוד" בימי א' עד ה' מ 08:00 עד 14:00 ביתר הימים והשעות החניה במקום החניה הראשון הצמוד לתמרור זה מיועד לרכב הנושא תג נכה בלבד</v>
      </c>
      <c r="L331" s="6">
        <f>IFERROR(parse!L331,"")</f>
        <v>80</v>
      </c>
      <c r="M331" s="6">
        <f>IFERROR(parse!M331,"")</f>
        <v>93</v>
      </c>
      <c r="N331" s="6" t="str">
        <f>IFERROR(parse!N331,"")</f>
        <v>08:00</v>
      </c>
      <c r="O331" s="6">
        <f>IFERROR(parse!O331,"")</f>
        <v>102</v>
      </c>
      <c r="P331" s="6" t="str">
        <f>IFERROR(parse!P331,"")</f>
        <v>14:00</v>
      </c>
      <c r="Q331" s="6">
        <f>IFERROR(parse!Q331,"")</f>
        <v>192</v>
      </c>
      <c r="R331" s="6" t="str">
        <f>IFERROR(parse!R331,"")</f>
        <v>00 ביתר הימים והשעות החניה במקום החניה הראשון הצמוד לתמרור זה מיועד לרכב הנושא תג נכה בלבד</v>
      </c>
      <c r="S331" s="6" t="str">
        <f>IFERROR(parse!S331,"")</f>
        <v/>
      </c>
      <c r="T331" s="6" t="str">
        <f>IFERROR(parse!T331,"")</f>
        <v/>
      </c>
      <c r="U331" s="6" t="str">
        <f>IFERROR(parse!U331,"")</f>
        <v/>
      </c>
      <c r="V331" s="6" t="str">
        <f>IFERROR(parse!V331,"")</f>
        <v/>
      </c>
      <c r="W331" s="6" t="str">
        <f>IFERROR(parse!W331,"")</f>
        <v/>
      </c>
      <c r="X331" s="6" t="str">
        <f>IFERROR(parse!X331,"")</f>
        <v/>
      </c>
      <c r="Y331" s="6" t="str">
        <f>IFERROR(parse!Y331,"")</f>
        <v/>
      </c>
      <c r="Z331" s="6" t="str">
        <f>IFERROR(parse!Z331,"")</f>
        <v/>
      </c>
      <c r="AA331" s="6" t="str">
        <f>IFERROR(parse!AA331,"")</f>
        <v/>
      </c>
      <c r="AB331" s="6">
        <f>IFERROR(parse!AB331,"")</f>
        <v>192</v>
      </c>
      <c r="AC331" s="6" t="str">
        <f>IFERROR(parse!AC331,"")</f>
        <v/>
      </c>
      <c r="AD331" s="6" t="str">
        <f>IFERROR(parse!AD331,"")</f>
        <v/>
      </c>
      <c r="AE331" s="6" t="str">
        <f>IFERROR(parse!AE331,"")</f>
        <v/>
      </c>
      <c r="AF331" s="6" t="str">
        <f>IFERROR(parse!AF331,"")</f>
        <v/>
      </c>
      <c r="AG331" s="6" t="str">
        <f>IFERROR(parse!AG331,"")</f>
        <v/>
      </c>
      <c r="AH331" s="6">
        <f>IFERROR(parse!AH331,"")</f>
        <v>0</v>
      </c>
      <c r="AI331" s="6">
        <f>IFERROR(parse!AI331,"")</f>
        <v>190</v>
      </c>
      <c r="AJ331" s="6" t="str">
        <f>IFERROR(parse!AJ331,"")</f>
        <v>בד</v>
      </c>
      <c r="AK331" s="6" t="str">
        <f>IFERROR(parse!AK331,"")</f>
        <v/>
      </c>
      <c r="AL331" s="6" t="str">
        <f>IFERROR(parse!AL331,"")</f>
        <v/>
      </c>
      <c r="AM331" s="6" t="str">
        <f>IFERROR(parse!AM331,"")</f>
        <v/>
      </c>
      <c r="AN331" s="6" t="str">
        <f>IFERROR(parse!AN331,"")</f>
        <v/>
      </c>
      <c r="AO331" s="6" t="str">
        <f>IFERROR(parse!AO331,"")</f>
        <v/>
      </c>
      <c r="AP331" s="6">
        <f>IFERROR(parse!AP331,"")</f>
        <v>2</v>
      </c>
      <c r="AQ331" s="6" t="str">
        <f>IFERROR(parse!AQ331,"")</f>
        <v/>
      </c>
      <c r="AR331" s="6" t="str">
        <f>IFERROR(parse!AR331,"")</f>
        <v/>
      </c>
      <c r="AS331" s="6" t="str">
        <f>IFERROR(parse!AS331,"")</f>
        <v/>
      </c>
      <c r="AT331" s="6" t="str">
        <f>IFERROR(parse!AT331,"")</f>
        <v/>
      </c>
      <c r="AU331" s="6" t="str">
        <f>IFERROR(parse!AU331,"")</f>
        <v/>
      </c>
      <c r="AV331" s="12">
        <f>IFERROR(VLOOKUP(K331,'prika 24h list'!A:B,2,FALSE),0)</f>
        <v>0</v>
      </c>
    </row>
    <row r="332" spans="1:48" ht="187.2" x14ac:dyDescent="0.3">
      <c r="A332" s="1" t="s">
        <v>333</v>
      </c>
      <c r="B332" s="1">
        <v>3125209</v>
      </c>
      <c r="C332" s="16" t="s">
        <v>884</v>
      </c>
      <c r="D332" s="6">
        <f t="shared" si="20"/>
        <v>17</v>
      </c>
      <c r="E332" s="6" t="str">
        <f t="shared" si="21"/>
        <v>קף 12</v>
      </c>
      <c r="F332" s="6">
        <f t="shared" si="22"/>
        <v>3</v>
      </c>
      <c r="G332" s="6">
        <f t="shared" si="23"/>
        <v>5</v>
      </c>
      <c r="H332" s="14">
        <f>IFERROR(parse!H332,"")</f>
        <v>12</v>
      </c>
      <c r="I332" s="6">
        <f>IFERROR(parse!I332,"")</f>
        <v>21</v>
      </c>
      <c r="J332" s="6">
        <f>IFERROR(parse!J332,"")</f>
        <v>212</v>
      </c>
      <c r="K332" s="6" t="str">
        <f>IFERROR(parse!K332,"")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32" s="6">
        <f>IFERROR(parse!L332,"")</f>
        <v>80</v>
      </c>
      <c r="M332" s="6">
        <f>IFERROR(parse!M332,"")</f>
        <v>93</v>
      </c>
      <c r="N332" s="6" t="str">
        <f>IFERROR(parse!N332,"")</f>
        <v>07:00</v>
      </c>
      <c r="O332" s="6">
        <f>IFERROR(parse!O332,"")</f>
        <v>102</v>
      </c>
      <c r="P332" s="6" t="str">
        <f>IFERROR(parse!P332,"")</f>
        <v>17:00</v>
      </c>
      <c r="Q332" s="6">
        <f>IFERROR(parse!Q332,"")</f>
        <v>192</v>
      </c>
      <c r="R332" s="6" t="str">
        <f>IFERROR(parse!R332,"")</f>
        <v>00 ביתר הימים והשעות החניה במקום החניה הראשון הצמוד לתמרור זה מיועד לרכב הנושא תג נכה בלבד</v>
      </c>
      <c r="S332" s="6" t="str">
        <f>IFERROR(parse!S332,"")</f>
        <v/>
      </c>
      <c r="T332" s="6" t="str">
        <f>IFERROR(parse!T332,"")</f>
        <v/>
      </c>
      <c r="U332" s="6" t="str">
        <f>IFERROR(parse!U332,"")</f>
        <v/>
      </c>
      <c r="V332" s="6" t="str">
        <f>IFERROR(parse!V332,"")</f>
        <v/>
      </c>
      <c r="W332" s="6" t="str">
        <f>IFERROR(parse!W332,"")</f>
        <v/>
      </c>
      <c r="X332" s="6" t="str">
        <f>IFERROR(parse!X332,"")</f>
        <v/>
      </c>
      <c r="Y332" s="6" t="str">
        <f>IFERROR(parse!Y332,"")</f>
        <v/>
      </c>
      <c r="Z332" s="6" t="str">
        <f>IFERROR(parse!Z332,"")</f>
        <v/>
      </c>
      <c r="AA332" s="6" t="str">
        <f>IFERROR(parse!AA332,"")</f>
        <v/>
      </c>
      <c r="AB332" s="6">
        <f>IFERROR(parse!AB332,"")</f>
        <v>192</v>
      </c>
      <c r="AC332" s="6" t="str">
        <f>IFERROR(parse!AC332,"")</f>
        <v/>
      </c>
      <c r="AD332" s="6" t="str">
        <f>IFERROR(parse!AD332,"")</f>
        <v/>
      </c>
      <c r="AE332" s="6" t="str">
        <f>IFERROR(parse!AE332,"")</f>
        <v/>
      </c>
      <c r="AF332" s="6" t="str">
        <f>IFERROR(parse!AF332,"")</f>
        <v/>
      </c>
      <c r="AG332" s="6" t="str">
        <f>IFERROR(parse!AG332,"")</f>
        <v/>
      </c>
      <c r="AH332" s="6">
        <f>IFERROR(parse!AH332,"")</f>
        <v>0</v>
      </c>
      <c r="AI332" s="6">
        <f>IFERROR(parse!AI332,"")</f>
        <v>190</v>
      </c>
      <c r="AJ332" s="6" t="str">
        <f>IFERROR(parse!AJ332,"")</f>
        <v>בד</v>
      </c>
      <c r="AK332" s="6" t="str">
        <f>IFERROR(parse!AK332,"")</f>
        <v/>
      </c>
      <c r="AL332" s="6" t="str">
        <f>IFERROR(parse!AL332,"")</f>
        <v/>
      </c>
      <c r="AM332" s="6" t="str">
        <f>IFERROR(parse!AM332,"")</f>
        <v/>
      </c>
      <c r="AN332" s="6" t="str">
        <f>IFERROR(parse!AN332,"")</f>
        <v/>
      </c>
      <c r="AO332" s="6" t="str">
        <f>IFERROR(parse!AO332,"")</f>
        <v/>
      </c>
      <c r="AP332" s="6">
        <f>IFERROR(parse!AP332,"")</f>
        <v>2</v>
      </c>
      <c r="AQ332" s="6" t="str">
        <f>IFERROR(parse!AQ332,"")</f>
        <v/>
      </c>
      <c r="AR332" s="6" t="str">
        <f>IFERROR(parse!AR332,"")</f>
        <v/>
      </c>
      <c r="AS332" s="6" t="str">
        <f>IFERROR(parse!AS332,"")</f>
        <v/>
      </c>
      <c r="AT332" s="6" t="str">
        <f>IFERROR(parse!AT332,"")</f>
        <v/>
      </c>
      <c r="AU332" s="6" t="str">
        <f>IFERROR(parse!AU332,"")</f>
        <v/>
      </c>
      <c r="AV332" s="12">
        <f>IFERROR(VLOOKUP(K332,'prika 24h list'!A:B,2,FALSE),0)</f>
        <v>0</v>
      </c>
    </row>
    <row r="333" spans="1:48" ht="144" x14ac:dyDescent="0.3">
      <c r="A333" s="1" t="s">
        <v>334</v>
      </c>
      <c r="B333" s="1">
        <v>3125213</v>
      </c>
      <c r="C333" s="16" t="s">
        <v>927</v>
      </c>
      <c r="D333" s="6">
        <f t="shared" si="20"/>
        <v>16</v>
      </c>
      <c r="E333" s="6" t="str">
        <f t="shared" si="21"/>
        <v>וקף 6</v>
      </c>
      <c r="F333" s="6">
        <f t="shared" si="22"/>
        <v>4</v>
      </c>
      <c r="G333" s="6">
        <f t="shared" si="23"/>
        <v>5</v>
      </c>
      <c r="H333" s="14">
        <f>IFERROR(parse!H333,"")</f>
        <v>6</v>
      </c>
      <c r="I333" s="6">
        <f>IFERROR(parse!I333,"")</f>
        <v>30</v>
      </c>
      <c r="J333" s="6">
        <f>IFERROR(parse!J333,"")</f>
        <v>219</v>
      </c>
      <c r="K333" s="6" t="str">
        <f>IFERROR(parse!K333,"")</f>
        <v>פריקה וטעינה רציפה מותרת לכלי רכב המוגדרים ברישיונם "משא" "מסחרי" ו"אחוד" בימי א' עד ה' מ 07:00 עד 16:00 בימי ו' וערבי חג מ 07:00 עד 13:00 ביתר הימים והשעות החניהמותרת לרכב הנושא תג נכה בלבד</v>
      </c>
      <c r="L333" s="6">
        <f>IFERROR(parse!L333,"")</f>
        <v>80</v>
      </c>
      <c r="M333" s="6">
        <f>IFERROR(parse!M333,"")</f>
        <v>93</v>
      </c>
      <c r="N333" s="6" t="str">
        <f>IFERROR(parse!N333,"")</f>
        <v>07:00</v>
      </c>
      <c r="O333" s="6">
        <f>IFERROR(parse!O333,"")</f>
        <v>102</v>
      </c>
      <c r="P333" s="6" t="str">
        <f>IFERROR(parse!P333,"")</f>
        <v>16:00</v>
      </c>
      <c r="Q333" s="6">
        <f>IFERROR(parse!Q333,"")</f>
        <v>112</v>
      </c>
      <c r="R333" s="6" t="str">
        <f>IFERROR(parse!R333,"")</f>
        <v>00 בימי ו'</v>
      </c>
      <c r="S333" s="6" t="str">
        <f>IFERROR(parse!S333,"")</f>
        <v/>
      </c>
      <c r="T333" s="6" t="str">
        <f>IFERROR(parse!T333,"")</f>
        <v/>
      </c>
      <c r="U333" s="6" t="str">
        <f>IFERROR(parse!U333,"")</f>
        <v/>
      </c>
      <c r="V333" s="6" t="str">
        <f>IFERROR(parse!V333,"")</f>
        <v/>
      </c>
      <c r="W333" s="6" t="str">
        <f>IFERROR(parse!W333,"")</f>
        <v/>
      </c>
      <c r="X333" s="6" t="str">
        <f>IFERROR(parse!X333,"")</f>
        <v/>
      </c>
      <c r="Y333" s="6" t="str">
        <f>IFERROR(parse!Y333,"")</f>
        <v/>
      </c>
      <c r="Z333" s="6" t="str">
        <f>IFERROR(parse!Z333,"")</f>
        <v/>
      </c>
      <c r="AA333" s="6" t="str">
        <f>IFERROR(parse!AA333,"")</f>
        <v/>
      </c>
      <c r="AB333" s="6">
        <f>IFERROR(parse!AB333,"")</f>
        <v>190</v>
      </c>
      <c r="AC333" s="6" t="str">
        <f>IFERROR(parse!AC333,"")</f>
        <v/>
      </c>
      <c r="AD333" s="6" t="str">
        <f>IFERROR(parse!AD333,"")</f>
        <v/>
      </c>
      <c r="AE333" s="6" t="str">
        <f>IFERROR(parse!AE333,"")</f>
        <v/>
      </c>
      <c r="AF333" s="6" t="str">
        <f>IFERROR(parse!AF333,"")</f>
        <v/>
      </c>
      <c r="AG333" s="6" t="str">
        <f>IFERROR(parse!AG333,"")</f>
        <v/>
      </c>
      <c r="AH333" s="6">
        <f>IFERROR(parse!AH333,"")</f>
        <v>0</v>
      </c>
      <c r="AI333" s="6">
        <f>IFERROR(parse!AI333,"")</f>
        <v>110</v>
      </c>
      <c r="AJ333" s="6" t="str">
        <f>IFERROR(parse!AJ333,"")</f>
        <v>ו' וערבי חג מ 07:00 עד 13:00 ביתר הימים והשעות החניהמותרת לרכב הנושא תג נכה בלבד</v>
      </c>
      <c r="AK333" s="6">
        <f>IFERROR(parse!AK333,"")</f>
        <v>1</v>
      </c>
      <c r="AL333" s="6">
        <f>IFERROR(parse!AL333,"")</f>
        <v>17</v>
      </c>
      <c r="AM333" s="6" t="str">
        <f>IFERROR(parse!AM333,"")</f>
        <v>07:00</v>
      </c>
      <c r="AN333" s="6">
        <f>IFERROR(parse!AN333,"")</f>
        <v>26</v>
      </c>
      <c r="AO333" s="6" t="str">
        <f>IFERROR(parse!AO333,"")</f>
        <v>13:00</v>
      </c>
      <c r="AP333" s="6">
        <f>IFERROR(parse!AP333,"")</f>
        <v>80</v>
      </c>
      <c r="AQ333" s="6" t="str">
        <f>IFERROR(parse!AQ333,"")</f>
        <v>00 ביתר הימים והשעות החניהמותרת לרכב הנושא תג נכה בלבד</v>
      </c>
      <c r="AR333" s="6" t="str">
        <f>IFERROR(parse!AR333,"")</f>
        <v/>
      </c>
      <c r="AS333" s="6" t="str">
        <f>IFERROR(parse!AS333,"")</f>
        <v/>
      </c>
      <c r="AT333" s="6" t="str">
        <f>IFERROR(parse!AT333,"")</f>
        <v/>
      </c>
      <c r="AU333" s="6" t="str">
        <f>IFERROR(parse!AU333,"")</f>
        <v/>
      </c>
      <c r="AV333" s="12">
        <f>IFERROR(VLOOKUP(K333,'prika 24h list'!A:B,2,FALSE),0)</f>
        <v>0</v>
      </c>
    </row>
    <row r="334" spans="1:48" ht="244.8" x14ac:dyDescent="0.3">
      <c r="A334" s="1" t="s">
        <v>335</v>
      </c>
      <c r="B334" s="1">
        <v>3125216</v>
      </c>
      <c r="C334" s="16" t="s">
        <v>928</v>
      </c>
      <c r="D334" s="6">
        <f t="shared" si="20"/>
        <v>17</v>
      </c>
      <c r="E334" s="6" t="str">
        <f t="shared" si="21"/>
        <v>קף 24</v>
      </c>
      <c r="F334" s="6">
        <f t="shared" si="22"/>
        <v>3</v>
      </c>
      <c r="G334" s="6">
        <f t="shared" si="23"/>
        <v>5</v>
      </c>
      <c r="H334" s="14">
        <f>IFERROR(parse!H334,"")</f>
        <v>24</v>
      </c>
      <c r="I334" s="6">
        <f>IFERROR(parse!I334,"")</f>
        <v>21</v>
      </c>
      <c r="J334" s="6">
        <f>IFERROR(parse!J334,"")</f>
        <v>256</v>
      </c>
      <c r="K334" s="6" t="str">
        <f>IFERROR(parse!K334,"")</f>
        <v>פריקה וטעינה רציפה מותרת לכלי רכב המוגדרים ברישיונם "משא" "מסחרי" ו"אחוד" בימי א' עד ה' מ 08:00 עד 19:00 בימי ו' וערבי חג מ 08:00 עד 14:00 ביתר הימים והשעות החניה בשני מקומות החניה הראשונים הצמודים לתמרור זה מיועד לרכב הנושא תג נכה בלבד</v>
      </c>
      <c r="L334" s="6">
        <f>IFERROR(parse!L334,"")</f>
        <v>80</v>
      </c>
      <c r="M334" s="6">
        <f>IFERROR(parse!M334,"")</f>
        <v>93</v>
      </c>
      <c r="N334" s="6" t="str">
        <f>IFERROR(parse!N334,"")</f>
        <v>08:00</v>
      </c>
      <c r="O334" s="6">
        <f>IFERROR(parse!O334,"")</f>
        <v>102</v>
      </c>
      <c r="P334" s="6" t="str">
        <f>IFERROR(parse!P334,"")</f>
        <v>19:00</v>
      </c>
      <c r="Q334" s="6">
        <f>IFERROR(parse!Q334,"")</f>
        <v>112</v>
      </c>
      <c r="R334" s="6" t="str">
        <f>IFERROR(parse!R334,"")</f>
        <v>00 בימי ו'</v>
      </c>
      <c r="S334" s="6" t="str">
        <f>IFERROR(parse!S334,"")</f>
        <v/>
      </c>
      <c r="T334" s="6" t="str">
        <f>IFERROR(parse!T334,"")</f>
        <v/>
      </c>
      <c r="U334" s="6" t="str">
        <f>IFERROR(parse!U334,"")</f>
        <v/>
      </c>
      <c r="V334" s="6" t="str">
        <f>IFERROR(parse!V334,"")</f>
        <v/>
      </c>
      <c r="W334" s="6" t="str">
        <f>IFERROR(parse!W334,"")</f>
        <v/>
      </c>
      <c r="X334" s="6" t="str">
        <f>IFERROR(parse!X334,"")</f>
        <v/>
      </c>
      <c r="Y334" s="6" t="str">
        <f>IFERROR(parse!Y334,"")</f>
        <v/>
      </c>
      <c r="Z334" s="6" t="str">
        <f>IFERROR(parse!Z334,"")</f>
        <v/>
      </c>
      <c r="AA334" s="6" t="str">
        <f>IFERROR(parse!AA334,"")</f>
        <v/>
      </c>
      <c r="AB334" s="6">
        <f>IFERROR(parse!AB334,"")</f>
        <v>236</v>
      </c>
      <c r="AC334" s="6" t="str">
        <f>IFERROR(parse!AC334,"")</f>
        <v/>
      </c>
      <c r="AD334" s="6" t="str">
        <f>IFERROR(parse!AD334,"")</f>
        <v/>
      </c>
      <c r="AE334" s="6" t="str">
        <f>IFERROR(parse!AE334,"")</f>
        <v/>
      </c>
      <c r="AF334" s="6" t="str">
        <f>IFERROR(parse!AF334,"")</f>
        <v/>
      </c>
      <c r="AG334" s="6" t="str">
        <f>IFERROR(parse!AG334,"")</f>
        <v/>
      </c>
      <c r="AH334" s="6">
        <f>IFERROR(parse!AH334,"")</f>
        <v>0</v>
      </c>
      <c r="AI334" s="6">
        <f>IFERROR(parse!AI334,"")</f>
        <v>110</v>
      </c>
      <c r="AJ334" s="6" t="str">
        <f>IFERROR(parse!AJ334,"")</f>
        <v>ו' וערבי חג מ 08:00 עד 14:00 ביתר הימים והשעות החניה בשני מקומות החניה הראשונים הצמודים לתמרור זה מיועד לרכב הנושא תג נכה בלבד</v>
      </c>
      <c r="AK334" s="6">
        <f>IFERROR(parse!AK334,"")</f>
        <v>1</v>
      </c>
      <c r="AL334" s="6">
        <f>IFERROR(parse!AL334,"")</f>
        <v>17</v>
      </c>
      <c r="AM334" s="6" t="str">
        <f>IFERROR(parse!AM334,"")</f>
        <v>08:00</v>
      </c>
      <c r="AN334" s="6">
        <f>IFERROR(parse!AN334,"")</f>
        <v>26</v>
      </c>
      <c r="AO334" s="6" t="str">
        <f>IFERROR(parse!AO334,"")</f>
        <v>14:00</v>
      </c>
      <c r="AP334" s="6">
        <f>IFERROR(parse!AP334,"")</f>
        <v>126</v>
      </c>
      <c r="AQ334" s="6" t="str">
        <f>IFERROR(parse!AQ334,"")</f>
        <v>00 ביתר הימים והשעות החניה בשני מקומות החניה הראשונים הצמודים לתמרור זה מיועד לרכב הנושא תג נכה בלבד</v>
      </c>
      <c r="AR334" s="6" t="str">
        <f>IFERROR(parse!AR334,"")</f>
        <v/>
      </c>
      <c r="AS334" s="6" t="str">
        <f>IFERROR(parse!AS334,"")</f>
        <v/>
      </c>
      <c r="AT334" s="6" t="str">
        <f>IFERROR(parse!AT334,"")</f>
        <v/>
      </c>
      <c r="AU334" s="6" t="str">
        <f>IFERROR(parse!AU334,"")</f>
        <v/>
      </c>
      <c r="AV334" s="12">
        <f>IFERROR(VLOOKUP(K334,'prika 24h list'!A:B,2,FALSE),0)</f>
        <v>0</v>
      </c>
    </row>
    <row r="335" spans="1:48" ht="187.2" x14ac:dyDescent="0.3">
      <c r="A335" s="1" t="s">
        <v>336</v>
      </c>
      <c r="B335" s="1">
        <v>3125228</v>
      </c>
      <c r="C335" s="16" t="s">
        <v>847</v>
      </c>
      <c r="D335" s="6">
        <f t="shared" si="20"/>
        <v>17</v>
      </c>
      <c r="E335" s="6" t="str">
        <f t="shared" si="21"/>
        <v>קף 12</v>
      </c>
      <c r="F335" s="6">
        <f t="shared" si="22"/>
        <v>3</v>
      </c>
      <c r="G335" s="6">
        <f t="shared" si="23"/>
        <v>5</v>
      </c>
      <c r="H335" s="14">
        <f>IFERROR(parse!H335,"")</f>
        <v>12</v>
      </c>
      <c r="I335" s="6">
        <f>IFERROR(parse!I335,"")</f>
        <v>21</v>
      </c>
      <c r="J335" s="6">
        <f>IFERROR(parse!J335,"")</f>
        <v>212</v>
      </c>
      <c r="K335" s="6" t="str">
        <f>IFERROR(parse!K335,"")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335" s="6">
        <f>IFERROR(parse!L335,"")</f>
        <v>80</v>
      </c>
      <c r="M335" s="6">
        <f>IFERROR(parse!M335,"")</f>
        <v>93</v>
      </c>
      <c r="N335" s="6" t="str">
        <f>IFERROR(parse!N335,"")</f>
        <v>08:00</v>
      </c>
      <c r="O335" s="6">
        <f>IFERROR(parse!O335,"")</f>
        <v>102</v>
      </c>
      <c r="P335" s="6" t="str">
        <f>IFERROR(parse!P335,"")</f>
        <v>17:00</v>
      </c>
      <c r="Q335" s="6">
        <f>IFERROR(parse!Q335,"")</f>
        <v>192</v>
      </c>
      <c r="R335" s="6" t="str">
        <f>IFERROR(parse!R335,"")</f>
        <v>00 ביתר הימים והשעות החניה במקום החניה הראשון הצמוד לתמרור זה מיועד לרכב הנושא תג נכה בלבד</v>
      </c>
      <c r="S335" s="6" t="str">
        <f>IFERROR(parse!S335,"")</f>
        <v/>
      </c>
      <c r="T335" s="6" t="str">
        <f>IFERROR(parse!T335,"")</f>
        <v/>
      </c>
      <c r="U335" s="6" t="str">
        <f>IFERROR(parse!U335,"")</f>
        <v/>
      </c>
      <c r="V335" s="6" t="str">
        <f>IFERROR(parse!V335,"")</f>
        <v/>
      </c>
      <c r="W335" s="6" t="str">
        <f>IFERROR(parse!W335,"")</f>
        <v/>
      </c>
      <c r="X335" s="6" t="str">
        <f>IFERROR(parse!X335,"")</f>
        <v/>
      </c>
      <c r="Y335" s="6" t="str">
        <f>IFERROR(parse!Y335,"")</f>
        <v/>
      </c>
      <c r="Z335" s="6" t="str">
        <f>IFERROR(parse!Z335,"")</f>
        <v/>
      </c>
      <c r="AA335" s="6" t="str">
        <f>IFERROR(parse!AA335,"")</f>
        <v/>
      </c>
      <c r="AB335" s="6">
        <f>IFERROR(parse!AB335,"")</f>
        <v>192</v>
      </c>
      <c r="AC335" s="6" t="str">
        <f>IFERROR(parse!AC335,"")</f>
        <v/>
      </c>
      <c r="AD335" s="6" t="str">
        <f>IFERROR(parse!AD335,"")</f>
        <v/>
      </c>
      <c r="AE335" s="6" t="str">
        <f>IFERROR(parse!AE335,"")</f>
        <v/>
      </c>
      <c r="AF335" s="6" t="str">
        <f>IFERROR(parse!AF335,"")</f>
        <v/>
      </c>
      <c r="AG335" s="6" t="str">
        <f>IFERROR(parse!AG335,"")</f>
        <v/>
      </c>
      <c r="AH335" s="6">
        <f>IFERROR(parse!AH335,"")</f>
        <v>0</v>
      </c>
      <c r="AI335" s="6">
        <f>IFERROR(parse!AI335,"")</f>
        <v>190</v>
      </c>
      <c r="AJ335" s="6" t="str">
        <f>IFERROR(parse!AJ335,"")</f>
        <v>בד</v>
      </c>
      <c r="AK335" s="6" t="str">
        <f>IFERROR(parse!AK335,"")</f>
        <v/>
      </c>
      <c r="AL335" s="6" t="str">
        <f>IFERROR(parse!AL335,"")</f>
        <v/>
      </c>
      <c r="AM335" s="6" t="str">
        <f>IFERROR(parse!AM335,"")</f>
        <v/>
      </c>
      <c r="AN335" s="6" t="str">
        <f>IFERROR(parse!AN335,"")</f>
        <v/>
      </c>
      <c r="AO335" s="6" t="str">
        <f>IFERROR(parse!AO335,"")</f>
        <v/>
      </c>
      <c r="AP335" s="6">
        <f>IFERROR(parse!AP335,"")</f>
        <v>2</v>
      </c>
      <c r="AQ335" s="6" t="str">
        <f>IFERROR(parse!AQ335,"")</f>
        <v/>
      </c>
      <c r="AR335" s="6" t="str">
        <f>IFERROR(parse!AR335,"")</f>
        <v/>
      </c>
      <c r="AS335" s="6" t="str">
        <f>IFERROR(parse!AS335,"")</f>
        <v/>
      </c>
      <c r="AT335" s="6" t="str">
        <f>IFERROR(parse!AT335,"")</f>
        <v/>
      </c>
      <c r="AU335" s="6" t="str">
        <f>IFERROR(parse!AU335,"")</f>
        <v/>
      </c>
      <c r="AV335" s="12">
        <f>IFERROR(VLOOKUP(K335,'prika 24h list'!A:B,2,FALSE),0)</f>
        <v>0</v>
      </c>
    </row>
    <row r="336" spans="1:48" ht="115.2" x14ac:dyDescent="0.3">
      <c r="A336" s="1" t="s">
        <v>337</v>
      </c>
      <c r="B336" s="1">
        <v>3125237</v>
      </c>
      <c r="C336" s="16" t="s">
        <v>865</v>
      </c>
      <c r="D336" s="6">
        <f t="shared" si="20"/>
        <v>17</v>
      </c>
      <c r="E336" s="6" t="str">
        <f t="shared" si="21"/>
        <v>קף 10</v>
      </c>
      <c r="F336" s="6">
        <f t="shared" si="22"/>
        <v>3</v>
      </c>
      <c r="G336" s="6">
        <f t="shared" si="23"/>
        <v>5</v>
      </c>
      <c r="H336" s="14">
        <f>IFERROR(parse!H336,"")</f>
        <v>10</v>
      </c>
      <c r="I336" s="6">
        <f>IFERROR(parse!I336,"")</f>
        <v>21</v>
      </c>
      <c r="J336" s="6">
        <f>IFERROR(parse!J336,"")</f>
        <v>177</v>
      </c>
      <c r="K336" s="6" t="str">
        <f>IFERROR(parse!K336,"")</f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336" s="6">
        <f>IFERROR(parse!L336,"")</f>
        <v>80</v>
      </c>
      <c r="M336" s="6">
        <f>IFERROR(parse!M336,"")</f>
        <v>93</v>
      </c>
      <c r="N336" s="6" t="str">
        <f>IFERROR(parse!N336,"")</f>
        <v>09:00</v>
      </c>
      <c r="O336" s="6">
        <f>IFERROR(parse!O336,"")</f>
        <v>102</v>
      </c>
      <c r="P336" s="6" t="str">
        <f>IFERROR(parse!P336,"")</f>
        <v>15:00</v>
      </c>
      <c r="Q336" s="6">
        <f>IFERROR(parse!Q336,"")</f>
        <v>157</v>
      </c>
      <c r="R336" s="6" t="str">
        <f>IFERROR(parse!R336,"")</f>
        <v>00 ביתר הימים והשעות החניה מותרת לרכב הנושא תג נכה בלבד</v>
      </c>
      <c r="S336" s="6" t="str">
        <f>IFERROR(parse!S336,"")</f>
        <v/>
      </c>
      <c r="T336" s="6" t="str">
        <f>IFERROR(parse!T336,"")</f>
        <v/>
      </c>
      <c r="U336" s="6" t="str">
        <f>IFERROR(parse!U336,"")</f>
        <v/>
      </c>
      <c r="V336" s="6" t="str">
        <f>IFERROR(parse!V336,"")</f>
        <v/>
      </c>
      <c r="W336" s="6" t="str">
        <f>IFERROR(parse!W336,"")</f>
        <v/>
      </c>
      <c r="X336" s="6" t="str">
        <f>IFERROR(parse!X336,"")</f>
        <v/>
      </c>
      <c r="Y336" s="6" t="str">
        <f>IFERROR(parse!Y336,"")</f>
        <v/>
      </c>
      <c r="Z336" s="6" t="str">
        <f>IFERROR(parse!Z336,"")</f>
        <v/>
      </c>
      <c r="AA336" s="6" t="str">
        <f>IFERROR(parse!AA336,"")</f>
        <v/>
      </c>
      <c r="AB336" s="6">
        <f>IFERROR(parse!AB336,"")</f>
        <v>157</v>
      </c>
      <c r="AC336" s="6" t="str">
        <f>IFERROR(parse!AC336,"")</f>
        <v/>
      </c>
      <c r="AD336" s="6" t="str">
        <f>IFERROR(parse!AD336,"")</f>
        <v/>
      </c>
      <c r="AE336" s="6" t="str">
        <f>IFERROR(parse!AE336,"")</f>
        <v/>
      </c>
      <c r="AF336" s="6" t="str">
        <f>IFERROR(parse!AF336,"")</f>
        <v/>
      </c>
      <c r="AG336" s="6" t="str">
        <f>IFERROR(parse!AG336,"")</f>
        <v/>
      </c>
      <c r="AH336" s="6">
        <f>IFERROR(parse!AH336,"")</f>
        <v>0</v>
      </c>
      <c r="AI336" s="6">
        <f>IFERROR(parse!AI336,"")</f>
        <v>155</v>
      </c>
      <c r="AJ336" s="6" t="str">
        <f>IFERROR(parse!AJ336,"")</f>
        <v>בד</v>
      </c>
      <c r="AK336" s="6" t="str">
        <f>IFERROR(parse!AK336,"")</f>
        <v/>
      </c>
      <c r="AL336" s="6" t="str">
        <f>IFERROR(parse!AL336,"")</f>
        <v/>
      </c>
      <c r="AM336" s="6" t="str">
        <f>IFERROR(parse!AM336,"")</f>
        <v/>
      </c>
      <c r="AN336" s="6" t="str">
        <f>IFERROR(parse!AN336,"")</f>
        <v/>
      </c>
      <c r="AO336" s="6" t="str">
        <f>IFERROR(parse!AO336,"")</f>
        <v/>
      </c>
      <c r="AP336" s="6">
        <f>IFERROR(parse!AP336,"")</f>
        <v>2</v>
      </c>
      <c r="AQ336" s="6" t="str">
        <f>IFERROR(parse!AQ336,"")</f>
        <v/>
      </c>
      <c r="AR336" s="6" t="str">
        <f>IFERROR(parse!AR336,"")</f>
        <v/>
      </c>
      <c r="AS336" s="6" t="str">
        <f>IFERROR(parse!AS336,"")</f>
        <v/>
      </c>
      <c r="AT336" s="6" t="str">
        <f>IFERROR(parse!AT336,"")</f>
        <v/>
      </c>
      <c r="AU336" s="6" t="str">
        <f>IFERROR(parse!AU336,"")</f>
        <v/>
      </c>
      <c r="AV336" s="12">
        <f>IFERROR(VLOOKUP(K336,'prika 24h list'!A:B,2,FALSE),0)</f>
        <v>0</v>
      </c>
    </row>
    <row r="337" spans="1:48" ht="230.4" x14ac:dyDescent="0.3">
      <c r="A337" s="1" t="s">
        <v>338</v>
      </c>
      <c r="B337" s="1">
        <v>3125239</v>
      </c>
      <c r="C337" s="16" t="s">
        <v>929</v>
      </c>
      <c r="D337" s="6">
        <f t="shared" si="20"/>
        <v>17</v>
      </c>
      <c r="E337" s="6" t="str">
        <f t="shared" si="21"/>
        <v>קף 12</v>
      </c>
      <c r="F337" s="6">
        <f t="shared" si="22"/>
        <v>3</v>
      </c>
      <c r="G337" s="6">
        <f t="shared" si="23"/>
        <v>5</v>
      </c>
      <c r="H337" s="14">
        <f>IFERROR(parse!H337,"")</f>
        <v>12</v>
      </c>
      <c r="I337" s="6">
        <f>IFERROR(parse!I337,"")</f>
        <v>21</v>
      </c>
      <c r="J337" s="6">
        <f>IFERROR(parse!J337,"")</f>
        <v>246</v>
      </c>
      <c r="K337" s="6" t="str">
        <f>IFERROR(parse!K337,"")</f>
        <v>פריקה וטעינה רציפה מותרת לכלי רכב המוגדרים ברישיונם "משא" "מסחרי" ו"אחוד" בימי א' עד ה' מ 12:00 עד 18:00 בימי ו' וערבי חג מ 08:00 עד 12:00 ביתר הימים והשעות החניה במקום החניה הראשון הצמוד לתמרור זה מיועד לרכב הנושא תג נכה בלבד</v>
      </c>
      <c r="L337" s="6">
        <f>IFERROR(parse!L337,"")</f>
        <v>80</v>
      </c>
      <c r="M337" s="6">
        <f>IFERROR(parse!M337,"")</f>
        <v>93</v>
      </c>
      <c r="N337" s="6" t="str">
        <f>IFERROR(parse!N337,"")</f>
        <v>12:00</v>
      </c>
      <c r="O337" s="6">
        <f>IFERROR(parse!O337,"")</f>
        <v>102</v>
      </c>
      <c r="P337" s="6" t="str">
        <f>IFERROR(parse!P337,"")</f>
        <v>18:00</v>
      </c>
      <c r="Q337" s="6">
        <f>IFERROR(parse!Q337,"")</f>
        <v>112</v>
      </c>
      <c r="R337" s="6" t="str">
        <f>IFERROR(parse!R337,"")</f>
        <v>00 בימי ו'</v>
      </c>
      <c r="S337" s="6" t="str">
        <f>IFERROR(parse!S337,"")</f>
        <v/>
      </c>
      <c r="T337" s="6" t="str">
        <f>IFERROR(parse!T337,"")</f>
        <v/>
      </c>
      <c r="U337" s="6" t="str">
        <f>IFERROR(parse!U337,"")</f>
        <v/>
      </c>
      <c r="V337" s="6" t="str">
        <f>IFERROR(parse!V337,"")</f>
        <v/>
      </c>
      <c r="W337" s="6" t="str">
        <f>IFERROR(parse!W337,"")</f>
        <v/>
      </c>
      <c r="X337" s="6" t="str">
        <f>IFERROR(parse!X337,"")</f>
        <v/>
      </c>
      <c r="Y337" s="6" t="str">
        <f>IFERROR(parse!Y337,"")</f>
        <v/>
      </c>
      <c r="Z337" s="6" t="str">
        <f>IFERROR(parse!Z337,"")</f>
        <v/>
      </c>
      <c r="AA337" s="6" t="str">
        <f>IFERROR(parse!AA337,"")</f>
        <v/>
      </c>
      <c r="AB337" s="6">
        <f>IFERROR(parse!AB337,"")</f>
        <v>226</v>
      </c>
      <c r="AC337" s="6" t="str">
        <f>IFERROR(parse!AC337,"")</f>
        <v/>
      </c>
      <c r="AD337" s="6" t="str">
        <f>IFERROR(parse!AD337,"")</f>
        <v/>
      </c>
      <c r="AE337" s="6" t="str">
        <f>IFERROR(parse!AE337,"")</f>
        <v/>
      </c>
      <c r="AF337" s="6" t="str">
        <f>IFERROR(parse!AF337,"")</f>
        <v/>
      </c>
      <c r="AG337" s="6" t="str">
        <f>IFERROR(parse!AG337,"")</f>
        <v/>
      </c>
      <c r="AH337" s="6">
        <f>IFERROR(parse!AH337,"")</f>
        <v>0</v>
      </c>
      <c r="AI337" s="6">
        <f>IFERROR(parse!AI337,"")</f>
        <v>110</v>
      </c>
      <c r="AJ337" s="6" t="str">
        <f>IFERROR(parse!AJ337,"")</f>
        <v>ו' וערבי חג מ 08:00 עד 12:00 ביתר הימים והשעות החניה במקום החניה הראשון הצמוד לתמרור זה מיועד לרכב הנושא תג נכה בלבד</v>
      </c>
      <c r="AK337" s="6">
        <f>IFERROR(parse!AK337,"")</f>
        <v>1</v>
      </c>
      <c r="AL337" s="6">
        <f>IFERROR(parse!AL337,"")</f>
        <v>17</v>
      </c>
      <c r="AM337" s="6" t="str">
        <f>IFERROR(parse!AM337,"")</f>
        <v>08:00</v>
      </c>
      <c r="AN337" s="6">
        <f>IFERROR(parse!AN337,"")</f>
        <v>26</v>
      </c>
      <c r="AO337" s="6" t="str">
        <f>IFERROR(parse!AO337,"")</f>
        <v>12:00</v>
      </c>
      <c r="AP337" s="6">
        <f>IFERROR(parse!AP337,"")</f>
        <v>116</v>
      </c>
      <c r="AQ337" s="6" t="str">
        <f>IFERROR(parse!AQ337,"")</f>
        <v>00 ביתר הימים והשעות החניה במקום החניה הראשון הצמוד לתמרור זה מיועד לרכב הנושא תג נכה בלבד</v>
      </c>
      <c r="AR337" s="6" t="str">
        <f>IFERROR(parse!AR337,"")</f>
        <v/>
      </c>
      <c r="AS337" s="6" t="str">
        <f>IFERROR(parse!AS337,"")</f>
        <v/>
      </c>
      <c r="AT337" s="6" t="str">
        <f>IFERROR(parse!AT337,"")</f>
        <v/>
      </c>
      <c r="AU337" s="6" t="str">
        <f>IFERROR(parse!AU337,"")</f>
        <v/>
      </c>
      <c r="AV337" s="12">
        <f>IFERROR(VLOOKUP(K337,'prika 24h list'!A:B,2,FALSE),0)</f>
        <v>0</v>
      </c>
    </row>
    <row r="338" spans="1:48" ht="230.4" x14ac:dyDescent="0.3">
      <c r="A338" s="1" t="s">
        <v>339</v>
      </c>
      <c r="B338" s="1">
        <v>3125244</v>
      </c>
      <c r="C338" s="16" t="s">
        <v>930</v>
      </c>
      <c r="D338" s="6">
        <f t="shared" si="20"/>
        <v>17</v>
      </c>
      <c r="E338" s="6" t="str">
        <f t="shared" si="21"/>
        <v>קף 12</v>
      </c>
      <c r="F338" s="6">
        <f t="shared" si="22"/>
        <v>3</v>
      </c>
      <c r="G338" s="6">
        <f t="shared" si="23"/>
        <v>5</v>
      </c>
      <c r="H338" s="14">
        <f>IFERROR(parse!H338,"")</f>
        <v>12</v>
      </c>
      <c r="I338" s="6">
        <f>IFERROR(parse!I338,"")</f>
        <v>21</v>
      </c>
      <c r="J338" s="6">
        <f>IFERROR(parse!J338,"")</f>
        <v>246</v>
      </c>
      <c r="K338" s="6" t="str">
        <f>IFERROR(parse!K338,"")</f>
        <v>פריקה וטעינה רציפה מותרת לכלי רכב המוגדרים ברישיונם "משא" "מסחרי" ו"אחוד" בימי א' עד ה' מ 08:00 עד 19:00 בימי ו' וערבי חג מ 08:00 עד 14:00 ביתר הימים והשעות החניה במקום החניה הראשון הצמוד לתמרור זה מיועד לרכב הנושא תג נכה בלבד</v>
      </c>
      <c r="L338" s="6">
        <f>IFERROR(parse!L338,"")</f>
        <v>80</v>
      </c>
      <c r="M338" s="6">
        <f>IFERROR(parse!M338,"")</f>
        <v>93</v>
      </c>
      <c r="N338" s="6" t="str">
        <f>IFERROR(parse!N338,"")</f>
        <v>08:00</v>
      </c>
      <c r="O338" s="6">
        <f>IFERROR(parse!O338,"")</f>
        <v>102</v>
      </c>
      <c r="P338" s="6" t="str">
        <f>IFERROR(parse!P338,"")</f>
        <v>19:00</v>
      </c>
      <c r="Q338" s="6">
        <f>IFERROR(parse!Q338,"")</f>
        <v>112</v>
      </c>
      <c r="R338" s="6" t="str">
        <f>IFERROR(parse!R338,"")</f>
        <v>00 בימי ו'</v>
      </c>
      <c r="S338" s="6" t="str">
        <f>IFERROR(parse!S338,"")</f>
        <v/>
      </c>
      <c r="T338" s="6" t="str">
        <f>IFERROR(parse!T338,"")</f>
        <v/>
      </c>
      <c r="U338" s="6" t="str">
        <f>IFERROR(parse!U338,"")</f>
        <v/>
      </c>
      <c r="V338" s="6" t="str">
        <f>IFERROR(parse!V338,"")</f>
        <v/>
      </c>
      <c r="W338" s="6" t="str">
        <f>IFERROR(parse!W338,"")</f>
        <v/>
      </c>
      <c r="X338" s="6" t="str">
        <f>IFERROR(parse!X338,"")</f>
        <v/>
      </c>
      <c r="Y338" s="6" t="str">
        <f>IFERROR(parse!Y338,"")</f>
        <v/>
      </c>
      <c r="Z338" s="6" t="str">
        <f>IFERROR(parse!Z338,"")</f>
        <v/>
      </c>
      <c r="AA338" s="6" t="str">
        <f>IFERROR(parse!AA338,"")</f>
        <v/>
      </c>
      <c r="AB338" s="6">
        <f>IFERROR(parse!AB338,"")</f>
        <v>226</v>
      </c>
      <c r="AC338" s="6" t="str">
        <f>IFERROR(parse!AC338,"")</f>
        <v/>
      </c>
      <c r="AD338" s="6" t="str">
        <f>IFERROR(parse!AD338,"")</f>
        <v/>
      </c>
      <c r="AE338" s="6" t="str">
        <f>IFERROR(parse!AE338,"")</f>
        <v/>
      </c>
      <c r="AF338" s="6" t="str">
        <f>IFERROR(parse!AF338,"")</f>
        <v/>
      </c>
      <c r="AG338" s="6" t="str">
        <f>IFERROR(parse!AG338,"")</f>
        <v/>
      </c>
      <c r="AH338" s="6">
        <f>IFERROR(parse!AH338,"")</f>
        <v>0</v>
      </c>
      <c r="AI338" s="6">
        <f>IFERROR(parse!AI338,"")</f>
        <v>110</v>
      </c>
      <c r="AJ338" s="6" t="str">
        <f>IFERROR(parse!AJ338,"")</f>
        <v>ו' וערבי חג מ 08:00 עד 14:00 ביתר הימים והשעות החניה במקום החניה הראשון הצמוד לתמרור זה מיועד לרכב הנושא תג נכה בלבד</v>
      </c>
      <c r="AK338" s="6">
        <f>IFERROR(parse!AK338,"")</f>
        <v>1</v>
      </c>
      <c r="AL338" s="6">
        <f>IFERROR(parse!AL338,"")</f>
        <v>17</v>
      </c>
      <c r="AM338" s="6" t="str">
        <f>IFERROR(parse!AM338,"")</f>
        <v>08:00</v>
      </c>
      <c r="AN338" s="6">
        <f>IFERROR(parse!AN338,"")</f>
        <v>26</v>
      </c>
      <c r="AO338" s="6" t="str">
        <f>IFERROR(parse!AO338,"")</f>
        <v>14:00</v>
      </c>
      <c r="AP338" s="6">
        <f>IFERROR(parse!AP338,"")</f>
        <v>116</v>
      </c>
      <c r="AQ338" s="6" t="str">
        <f>IFERROR(parse!AQ338,"")</f>
        <v>00 ביתר הימים והשעות החניה במקום החניה הראשון הצמוד לתמרור זה מיועד לרכב הנושא תג נכה בלבד</v>
      </c>
      <c r="AR338" s="6" t="str">
        <f>IFERROR(parse!AR338,"")</f>
        <v/>
      </c>
      <c r="AS338" s="6" t="str">
        <f>IFERROR(parse!AS338,"")</f>
        <v/>
      </c>
      <c r="AT338" s="6" t="str">
        <f>IFERROR(parse!AT338,"")</f>
        <v/>
      </c>
      <c r="AU338" s="6" t="str">
        <f>IFERROR(parse!AU338,"")</f>
        <v/>
      </c>
      <c r="AV338" s="12">
        <f>IFERROR(VLOOKUP(K338,'prika 24h list'!A:B,2,FALSE),0)</f>
        <v>0</v>
      </c>
    </row>
    <row r="339" spans="1:48" ht="230.4" x14ac:dyDescent="0.3">
      <c r="A339" s="1" t="s">
        <v>340</v>
      </c>
      <c r="B339" s="1">
        <v>3125246</v>
      </c>
      <c r="C339" s="16" t="s">
        <v>931</v>
      </c>
      <c r="D339" s="6" t="e">
        <f t="shared" si="20"/>
        <v>#VALUE!</v>
      </c>
      <c r="E339" s="6" t="e">
        <f t="shared" si="21"/>
        <v>#VALUE!</v>
      </c>
      <c r="F339" s="6" t="e">
        <f t="shared" si="22"/>
        <v>#VALUE!</v>
      </c>
      <c r="G339" s="6" t="e">
        <f t="shared" si="23"/>
        <v>#VALUE!</v>
      </c>
      <c r="H339" s="14" t="str">
        <f>IFERROR(parse!H339,"")</f>
        <v/>
      </c>
      <c r="I339" s="6">
        <f>IFERROR(parse!I339,"")</f>
        <v>24</v>
      </c>
      <c r="J339" s="6">
        <f>IFERROR(parse!J339,"")</f>
        <v>243</v>
      </c>
      <c r="K339" s="6" t="str">
        <f>IFERROR(parse!K339,"")</f>
        <v>פריקה וטעינה רציפה מותרת לכלי רכב המוגדרים ברישיונם "משא" "מסחרי" ו"אחוד" בימי א' עד ה' מ 09:00 עד 15:00 ו' וערבי חג מ 07:00 עד 13:00 ביתר הימים והשעות החניה במקום החניה הימני הצמוד לתמרור זה מיועד לרכב הנושא תג נכה בלבד</v>
      </c>
      <c r="L339" s="6">
        <f>IFERROR(parse!L339,"")</f>
        <v>80</v>
      </c>
      <c r="M339" s="6">
        <f>IFERROR(parse!M339,"")</f>
        <v>93</v>
      </c>
      <c r="N339" s="6" t="str">
        <f>IFERROR(parse!N339,"")</f>
        <v>09:00</v>
      </c>
      <c r="O339" s="6">
        <f>IFERROR(parse!O339,"")</f>
        <v>102</v>
      </c>
      <c r="P339" s="6" t="str">
        <f>IFERROR(parse!P339,"")</f>
        <v>15:00</v>
      </c>
      <c r="Q339" s="6">
        <f>IFERROR(parse!Q339,"")</f>
        <v>107</v>
      </c>
      <c r="R339" s="6" t="str">
        <f>IFERROR(parse!R339,"")</f>
        <v>00 ו'</v>
      </c>
      <c r="S339" s="6" t="str">
        <f>IFERROR(parse!S339,"")</f>
        <v/>
      </c>
      <c r="T339" s="6" t="str">
        <f>IFERROR(parse!T339,"")</f>
        <v/>
      </c>
      <c r="U339" s="6" t="str">
        <f>IFERROR(parse!U339,"")</f>
        <v/>
      </c>
      <c r="V339" s="6" t="str">
        <f>IFERROR(parse!V339,"")</f>
        <v/>
      </c>
      <c r="W339" s="6" t="str">
        <f>IFERROR(parse!W339,"")</f>
        <v/>
      </c>
      <c r="X339" s="6" t="str">
        <f>IFERROR(parse!X339,"")</f>
        <v/>
      </c>
      <c r="Y339" s="6" t="str">
        <f>IFERROR(parse!Y339,"")</f>
        <v/>
      </c>
      <c r="Z339" s="6" t="str">
        <f>IFERROR(parse!Z339,"")</f>
        <v/>
      </c>
      <c r="AA339" s="6" t="str">
        <f>IFERROR(parse!AA339,"")</f>
        <v/>
      </c>
      <c r="AB339" s="6">
        <f>IFERROR(parse!AB339,"")</f>
        <v>220</v>
      </c>
      <c r="AC339" s="6" t="str">
        <f>IFERROR(parse!AC339,"")</f>
        <v/>
      </c>
      <c r="AD339" s="6" t="str">
        <f>IFERROR(parse!AD339,"")</f>
        <v/>
      </c>
      <c r="AE339" s="6" t="str">
        <f>IFERROR(parse!AE339,"")</f>
        <v/>
      </c>
      <c r="AF339" s="6" t="str">
        <f>IFERROR(parse!AF339,"")</f>
        <v/>
      </c>
      <c r="AG339" s="6" t="str">
        <f>IFERROR(parse!AG339,"")</f>
        <v/>
      </c>
      <c r="AH339" s="6">
        <f>IFERROR(parse!AH339,"")</f>
        <v>0</v>
      </c>
      <c r="AI339" s="6">
        <f>IFERROR(parse!AI339,"")</f>
        <v>105</v>
      </c>
      <c r="AJ339" s="6" t="str">
        <f>IFERROR(parse!AJ339,"")</f>
        <v>ו' וערבי חג מ 07:00 עד 13:00 ביתר הימים והשעות החניה במקום החניה הימני הצמוד לתמרור זה מיועד לרכב הנושא תג נכה בלבד</v>
      </c>
      <c r="AK339" s="6">
        <f>IFERROR(parse!AK339,"")</f>
        <v>1</v>
      </c>
      <c r="AL339" s="6">
        <f>IFERROR(parse!AL339,"")</f>
        <v>17</v>
      </c>
      <c r="AM339" s="6" t="str">
        <f>IFERROR(parse!AM339,"")</f>
        <v>07:00</v>
      </c>
      <c r="AN339" s="6">
        <f>IFERROR(parse!AN339,"")</f>
        <v>26</v>
      </c>
      <c r="AO339" s="6" t="str">
        <f>IFERROR(parse!AO339,"")</f>
        <v>13:00</v>
      </c>
      <c r="AP339" s="6">
        <f>IFERROR(parse!AP339,"")</f>
        <v>115</v>
      </c>
      <c r="AQ339" s="6" t="str">
        <f>IFERROR(parse!AQ339,"")</f>
        <v>00 ביתר הימים והשעות החניה במקום החניה הימני הצמוד לתמרור זה מיועד לרכב הנושא תג נכה בלבד</v>
      </c>
      <c r="AR339" s="6" t="str">
        <f>IFERROR(parse!AR339,"")</f>
        <v/>
      </c>
      <c r="AS339" s="6" t="str">
        <f>IFERROR(parse!AS339,"")</f>
        <v/>
      </c>
      <c r="AT339" s="6" t="str">
        <f>IFERROR(parse!AT339,"")</f>
        <v/>
      </c>
      <c r="AU339" s="6" t="str">
        <f>IFERROR(parse!AU339,"")</f>
        <v/>
      </c>
      <c r="AV339" s="12">
        <f>IFERROR(VLOOKUP(K339,'prika 24h list'!A:B,2,FALSE),0)</f>
        <v>0</v>
      </c>
    </row>
    <row r="340" spans="1:48" ht="230.4" x14ac:dyDescent="0.3">
      <c r="A340" s="1" t="s">
        <v>341</v>
      </c>
      <c r="B340" s="1">
        <v>3125252</v>
      </c>
      <c r="C340" s="16" t="s">
        <v>866</v>
      </c>
      <c r="D340" s="6">
        <f t="shared" si="20"/>
        <v>17</v>
      </c>
      <c r="E340" s="6" t="str">
        <f t="shared" si="21"/>
        <v>קף 12</v>
      </c>
      <c r="F340" s="6">
        <f t="shared" si="22"/>
        <v>3</v>
      </c>
      <c r="G340" s="6">
        <f t="shared" si="23"/>
        <v>5</v>
      </c>
      <c r="H340" s="14">
        <f>IFERROR(parse!H340,"")</f>
        <v>12</v>
      </c>
      <c r="I340" s="6">
        <f>IFERROR(parse!I340,"")</f>
        <v>21</v>
      </c>
      <c r="J340" s="6">
        <f>IFERROR(parse!J340,"")</f>
        <v>246</v>
      </c>
      <c r="K340" s="6" t="str">
        <f>IFERROR(parse!K340,"")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340" s="6">
        <f>IFERROR(parse!L340,"")</f>
        <v>80</v>
      </c>
      <c r="M340" s="6">
        <f>IFERROR(parse!M340,"")</f>
        <v>93</v>
      </c>
      <c r="N340" s="6" t="str">
        <f>IFERROR(parse!N340,"")</f>
        <v>08:00</v>
      </c>
      <c r="O340" s="6">
        <f>IFERROR(parse!O340,"")</f>
        <v>102</v>
      </c>
      <c r="P340" s="6" t="str">
        <f>IFERROR(parse!P340,"")</f>
        <v>17:00</v>
      </c>
      <c r="Q340" s="6">
        <f>IFERROR(parse!Q340,"")</f>
        <v>112</v>
      </c>
      <c r="R340" s="6" t="str">
        <f>IFERROR(parse!R340,"")</f>
        <v>00 בימי ו'</v>
      </c>
      <c r="S340" s="6" t="str">
        <f>IFERROR(parse!S340,"")</f>
        <v/>
      </c>
      <c r="T340" s="6" t="str">
        <f>IFERROR(parse!T340,"")</f>
        <v/>
      </c>
      <c r="U340" s="6" t="str">
        <f>IFERROR(parse!U340,"")</f>
        <v/>
      </c>
      <c r="V340" s="6" t="str">
        <f>IFERROR(parse!V340,"")</f>
        <v/>
      </c>
      <c r="W340" s="6" t="str">
        <f>IFERROR(parse!W340,"")</f>
        <v/>
      </c>
      <c r="X340" s="6" t="str">
        <f>IFERROR(parse!X340,"")</f>
        <v/>
      </c>
      <c r="Y340" s="6" t="str">
        <f>IFERROR(parse!Y340,"")</f>
        <v/>
      </c>
      <c r="Z340" s="6" t="str">
        <f>IFERROR(parse!Z340,"")</f>
        <v/>
      </c>
      <c r="AA340" s="6" t="str">
        <f>IFERROR(parse!AA340,"")</f>
        <v/>
      </c>
      <c r="AB340" s="6">
        <f>IFERROR(parse!AB340,"")</f>
        <v>226</v>
      </c>
      <c r="AC340" s="6" t="str">
        <f>IFERROR(parse!AC340,"")</f>
        <v/>
      </c>
      <c r="AD340" s="6" t="str">
        <f>IFERROR(parse!AD340,"")</f>
        <v/>
      </c>
      <c r="AE340" s="6" t="str">
        <f>IFERROR(parse!AE340,"")</f>
        <v/>
      </c>
      <c r="AF340" s="6" t="str">
        <f>IFERROR(parse!AF340,"")</f>
        <v/>
      </c>
      <c r="AG340" s="6" t="str">
        <f>IFERROR(parse!AG340,"")</f>
        <v/>
      </c>
      <c r="AH340" s="6">
        <f>IFERROR(parse!AH340,"")</f>
        <v>0</v>
      </c>
      <c r="AI340" s="6">
        <f>IFERROR(parse!AI340,"")</f>
        <v>110</v>
      </c>
      <c r="AJ340" s="6" t="str">
        <f>IFERROR(parse!AJ340,"")</f>
        <v>ו' וערבי חג מ 08:00 עד 13:00 ביתר הימים והשעות החניה במקום החניה הראשון הצמוד לתמרור זה מיועד לרכב הנושא תג נכה בלבד</v>
      </c>
      <c r="AK340" s="6">
        <f>IFERROR(parse!AK340,"")</f>
        <v>1</v>
      </c>
      <c r="AL340" s="6">
        <f>IFERROR(parse!AL340,"")</f>
        <v>17</v>
      </c>
      <c r="AM340" s="6" t="str">
        <f>IFERROR(parse!AM340,"")</f>
        <v>08:00</v>
      </c>
      <c r="AN340" s="6">
        <f>IFERROR(parse!AN340,"")</f>
        <v>26</v>
      </c>
      <c r="AO340" s="6" t="str">
        <f>IFERROR(parse!AO340,"")</f>
        <v>13:00</v>
      </c>
      <c r="AP340" s="6">
        <f>IFERROR(parse!AP340,"")</f>
        <v>116</v>
      </c>
      <c r="AQ340" s="6" t="str">
        <f>IFERROR(parse!AQ340,"")</f>
        <v>00 ביתר הימים והשעות החניה במקום החניה הראשון הצמוד לתמרור זה מיועד לרכב הנושא תג נכה בלבד</v>
      </c>
      <c r="AR340" s="6" t="str">
        <f>IFERROR(parse!AR340,"")</f>
        <v/>
      </c>
      <c r="AS340" s="6" t="str">
        <f>IFERROR(parse!AS340,"")</f>
        <v/>
      </c>
      <c r="AT340" s="6" t="str">
        <f>IFERROR(parse!AT340,"")</f>
        <v/>
      </c>
      <c r="AU340" s="6" t="str">
        <f>IFERROR(parse!AU340,"")</f>
        <v/>
      </c>
      <c r="AV340" s="12">
        <f>IFERROR(VLOOKUP(K340,'prika 24h list'!A:B,2,FALSE),0)</f>
        <v>0</v>
      </c>
    </row>
    <row r="341" spans="1:48" ht="244.8" x14ac:dyDescent="0.3">
      <c r="A341" s="1" t="s">
        <v>342</v>
      </c>
      <c r="B341" s="1">
        <v>3125316</v>
      </c>
      <c r="C341" s="16" t="s">
        <v>932</v>
      </c>
      <c r="D341" s="6">
        <f t="shared" si="20"/>
        <v>17</v>
      </c>
      <c r="E341" s="6" t="str">
        <f t="shared" si="21"/>
        <v>קף 18</v>
      </c>
      <c r="F341" s="6">
        <f t="shared" si="22"/>
        <v>3</v>
      </c>
      <c r="G341" s="6">
        <f t="shared" si="23"/>
        <v>5</v>
      </c>
      <c r="H341" s="14">
        <f>IFERROR(parse!H341,"")</f>
        <v>18</v>
      </c>
      <c r="I341" s="6">
        <f>IFERROR(parse!I341,"")</f>
        <v>21</v>
      </c>
      <c r="J341" s="6">
        <f>IFERROR(parse!J341,"")</f>
        <v>256</v>
      </c>
      <c r="K341" s="6" t="str">
        <f>IFERROR(parse!K341,"")</f>
        <v>פריקה וטעינה רציפה מותרת לכלי רכב המוגדרים ברישיונם "משא" "מסחרי" ו"אחוד" בימי א' עד ה' מ 08:00 עד 15:00 בימי ו' וערבי חג מ 08:00 עד 12:00 ביתר הימים והשעות החניה בשני מקומות החניה הראשונים הצמודים לתמרור זה מיועד לרכב הנושא תג נכה בלבד</v>
      </c>
      <c r="L341" s="6">
        <f>IFERROR(parse!L341,"")</f>
        <v>80</v>
      </c>
      <c r="M341" s="6">
        <f>IFERROR(parse!M341,"")</f>
        <v>93</v>
      </c>
      <c r="N341" s="6" t="str">
        <f>IFERROR(parse!N341,"")</f>
        <v>08:00</v>
      </c>
      <c r="O341" s="6">
        <f>IFERROR(parse!O341,"")</f>
        <v>102</v>
      </c>
      <c r="P341" s="6" t="str">
        <f>IFERROR(parse!P341,"")</f>
        <v>15:00</v>
      </c>
      <c r="Q341" s="6">
        <f>IFERROR(parse!Q341,"")</f>
        <v>112</v>
      </c>
      <c r="R341" s="6" t="str">
        <f>IFERROR(parse!R341,"")</f>
        <v>00 בימי ו'</v>
      </c>
      <c r="S341" s="6" t="str">
        <f>IFERROR(parse!S341,"")</f>
        <v/>
      </c>
      <c r="T341" s="6" t="str">
        <f>IFERROR(parse!T341,"")</f>
        <v/>
      </c>
      <c r="U341" s="6" t="str">
        <f>IFERROR(parse!U341,"")</f>
        <v/>
      </c>
      <c r="V341" s="6" t="str">
        <f>IFERROR(parse!V341,"")</f>
        <v/>
      </c>
      <c r="W341" s="6" t="str">
        <f>IFERROR(parse!W341,"")</f>
        <v/>
      </c>
      <c r="X341" s="6" t="str">
        <f>IFERROR(parse!X341,"")</f>
        <v/>
      </c>
      <c r="Y341" s="6" t="str">
        <f>IFERROR(parse!Y341,"")</f>
        <v/>
      </c>
      <c r="Z341" s="6" t="str">
        <f>IFERROR(parse!Z341,"")</f>
        <v/>
      </c>
      <c r="AA341" s="6" t="str">
        <f>IFERROR(parse!AA341,"")</f>
        <v/>
      </c>
      <c r="AB341" s="6">
        <f>IFERROR(parse!AB341,"")</f>
        <v>236</v>
      </c>
      <c r="AC341" s="6" t="str">
        <f>IFERROR(parse!AC341,"")</f>
        <v/>
      </c>
      <c r="AD341" s="6" t="str">
        <f>IFERROR(parse!AD341,"")</f>
        <v/>
      </c>
      <c r="AE341" s="6" t="str">
        <f>IFERROR(parse!AE341,"")</f>
        <v/>
      </c>
      <c r="AF341" s="6" t="str">
        <f>IFERROR(parse!AF341,"")</f>
        <v/>
      </c>
      <c r="AG341" s="6" t="str">
        <f>IFERROR(parse!AG341,"")</f>
        <v/>
      </c>
      <c r="AH341" s="6">
        <f>IFERROR(parse!AH341,"")</f>
        <v>0</v>
      </c>
      <c r="AI341" s="6">
        <f>IFERROR(parse!AI341,"")</f>
        <v>110</v>
      </c>
      <c r="AJ341" s="6" t="str">
        <f>IFERROR(parse!AJ341,"")</f>
        <v>ו' וערבי חג מ 08:00 עד 12:00 ביתר הימים והשעות החניה בשני מקומות החניה הראשונים הצמודים לתמרור זה מיועד לרכב הנושא תג נכה בלבד</v>
      </c>
      <c r="AK341" s="6">
        <f>IFERROR(parse!AK341,"")</f>
        <v>1</v>
      </c>
      <c r="AL341" s="6">
        <f>IFERROR(parse!AL341,"")</f>
        <v>17</v>
      </c>
      <c r="AM341" s="6" t="str">
        <f>IFERROR(parse!AM341,"")</f>
        <v>08:00</v>
      </c>
      <c r="AN341" s="6">
        <f>IFERROR(parse!AN341,"")</f>
        <v>26</v>
      </c>
      <c r="AO341" s="6" t="str">
        <f>IFERROR(parse!AO341,"")</f>
        <v>12:00</v>
      </c>
      <c r="AP341" s="6">
        <f>IFERROR(parse!AP341,"")</f>
        <v>126</v>
      </c>
      <c r="AQ341" s="6" t="str">
        <f>IFERROR(parse!AQ341,"")</f>
        <v>00 ביתר הימים והשעות החניה בשני מקומות החניה הראשונים הצמודים לתמרור זה מיועד לרכב הנושא תג נכה בלבד</v>
      </c>
      <c r="AR341" s="6" t="str">
        <f>IFERROR(parse!AR341,"")</f>
        <v/>
      </c>
      <c r="AS341" s="6" t="str">
        <f>IFERROR(parse!AS341,"")</f>
        <v/>
      </c>
      <c r="AT341" s="6" t="str">
        <f>IFERROR(parse!AT341,"")</f>
        <v/>
      </c>
      <c r="AU341" s="6" t="str">
        <f>IFERROR(parse!AU341,"")</f>
        <v/>
      </c>
      <c r="AV341" s="12">
        <f>IFERROR(VLOOKUP(K341,'prika 24h list'!A:B,2,FALSE),0)</f>
        <v>0</v>
      </c>
    </row>
    <row r="342" spans="1:48" ht="230.4" x14ac:dyDescent="0.3">
      <c r="A342" s="1" t="s">
        <v>343</v>
      </c>
      <c r="B342" s="1">
        <v>3125319</v>
      </c>
      <c r="C342" s="16" t="s">
        <v>933</v>
      </c>
      <c r="D342" s="6">
        <f t="shared" si="20"/>
        <v>17</v>
      </c>
      <c r="E342" s="6" t="str">
        <f t="shared" si="21"/>
        <v>קף 10</v>
      </c>
      <c r="F342" s="6">
        <f t="shared" si="22"/>
        <v>3</v>
      </c>
      <c r="G342" s="6">
        <f t="shared" si="23"/>
        <v>5</v>
      </c>
      <c r="H342" s="14">
        <f>IFERROR(parse!H342,"")</f>
        <v>10</v>
      </c>
      <c r="I342" s="6">
        <f>IFERROR(parse!I342,"")</f>
        <v>21</v>
      </c>
      <c r="J342" s="6">
        <f>IFERROR(parse!J342,"")</f>
        <v>241</v>
      </c>
      <c r="K342" s="6" t="str">
        <f>IFERROR(parse!K342,"")</f>
        <v>פריקה וטעינה רציפה מותרת לכלי רכב המוגדרים ברישיונם "משא" "מסחרי" ו"אחוד" בימי א' עד ה' מ 08:00 עד 13:00 ו' וערבי חג מ 07:00 עד 12:00 ביתר הימים והשעות החניה במקום החניה הראשון הצמוד לתמרור זה מיועד לרכב הנושא תג נכה בלבד</v>
      </c>
      <c r="L342" s="6">
        <f>IFERROR(parse!L342,"")</f>
        <v>80</v>
      </c>
      <c r="M342" s="6">
        <f>IFERROR(parse!M342,"")</f>
        <v>93</v>
      </c>
      <c r="N342" s="6" t="str">
        <f>IFERROR(parse!N342,"")</f>
        <v>08:00</v>
      </c>
      <c r="O342" s="6">
        <f>IFERROR(parse!O342,"")</f>
        <v>102</v>
      </c>
      <c r="P342" s="6" t="str">
        <f>IFERROR(parse!P342,"")</f>
        <v>13:00</v>
      </c>
      <c r="Q342" s="6">
        <f>IFERROR(parse!Q342,"")</f>
        <v>107</v>
      </c>
      <c r="R342" s="6" t="str">
        <f>IFERROR(parse!R342,"")</f>
        <v>00 ו'</v>
      </c>
      <c r="S342" s="6" t="str">
        <f>IFERROR(parse!S342,"")</f>
        <v/>
      </c>
      <c r="T342" s="6" t="str">
        <f>IFERROR(parse!T342,"")</f>
        <v/>
      </c>
      <c r="U342" s="6" t="str">
        <f>IFERROR(parse!U342,"")</f>
        <v/>
      </c>
      <c r="V342" s="6" t="str">
        <f>IFERROR(parse!V342,"")</f>
        <v/>
      </c>
      <c r="W342" s="6" t="str">
        <f>IFERROR(parse!W342,"")</f>
        <v/>
      </c>
      <c r="X342" s="6" t="str">
        <f>IFERROR(parse!X342,"")</f>
        <v/>
      </c>
      <c r="Y342" s="6" t="str">
        <f>IFERROR(parse!Y342,"")</f>
        <v/>
      </c>
      <c r="Z342" s="6" t="str">
        <f>IFERROR(parse!Z342,"")</f>
        <v/>
      </c>
      <c r="AA342" s="6" t="str">
        <f>IFERROR(parse!AA342,"")</f>
        <v/>
      </c>
      <c r="AB342" s="6">
        <f>IFERROR(parse!AB342,"")</f>
        <v>221</v>
      </c>
      <c r="AC342" s="6" t="str">
        <f>IFERROR(parse!AC342,"")</f>
        <v/>
      </c>
      <c r="AD342" s="6" t="str">
        <f>IFERROR(parse!AD342,"")</f>
        <v/>
      </c>
      <c r="AE342" s="6" t="str">
        <f>IFERROR(parse!AE342,"")</f>
        <v/>
      </c>
      <c r="AF342" s="6" t="str">
        <f>IFERROR(parse!AF342,"")</f>
        <v/>
      </c>
      <c r="AG342" s="6" t="str">
        <f>IFERROR(parse!AG342,"")</f>
        <v/>
      </c>
      <c r="AH342" s="6">
        <f>IFERROR(parse!AH342,"")</f>
        <v>0</v>
      </c>
      <c r="AI342" s="6">
        <f>IFERROR(parse!AI342,"")</f>
        <v>105</v>
      </c>
      <c r="AJ342" s="6" t="str">
        <f>IFERROR(parse!AJ342,"")</f>
        <v>ו' וערבי חג מ 07:00 עד 12:00 ביתר הימים והשעות החניה במקום החניה הראשון הצמוד לתמרור זה מיועד לרכב הנושא תג נכה בלבד</v>
      </c>
      <c r="AK342" s="6">
        <f>IFERROR(parse!AK342,"")</f>
        <v>1</v>
      </c>
      <c r="AL342" s="6">
        <f>IFERROR(parse!AL342,"")</f>
        <v>17</v>
      </c>
      <c r="AM342" s="6" t="str">
        <f>IFERROR(parse!AM342,"")</f>
        <v>07:00</v>
      </c>
      <c r="AN342" s="6">
        <f>IFERROR(parse!AN342,"")</f>
        <v>26</v>
      </c>
      <c r="AO342" s="6" t="str">
        <f>IFERROR(parse!AO342,"")</f>
        <v>12:00</v>
      </c>
      <c r="AP342" s="6">
        <f>IFERROR(parse!AP342,"")</f>
        <v>116</v>
      </c>
      <c r="AQ342" s="6" t="str">
        <f>IFERROR(parse!AQ342,"")</f>
        <v>00 ביתר הימים והשעות החניה במקום החניה הראשון הצמוד לתמרור זה מיועד לרכב הנושא תג נכה בלבד</v>
      </c>
      <c r="AR342" s="6" t="str">
        <f>IFERROR(parse!AR342,"")</f>
        <v/>
      </c>
      <c r="AS342" s="6" t="str">
        <f>IFERROR(parse!AS342,"")</f>
        <v/>
      </c>
      <c r="AT342" s="6" t="str">
        <f>IFERROR(parse!AT342,"")</f>
        <v/>
      </c>
      <c r="AU342" s="6" t="str">
        <f>IFERROR(parse!AU342,"")</f>
        <v/>
      </c>
      <c r="AV342" s="12">
        <f>IFERROR(VLOOKUP(K342,'prika 24h list'!A:B,2,FALSE),0)</f>
        <v>0</v>
      </c>
    </row>
    <row r="343" spans="1:48" ht="187.2" x14ac:dyDescent="0.3">
      <c r="A343" s="1" t="s">
        <v>344</v>
      </c>
      <c r="B343" s="1">
        <v>3125325</v>
      </c>
      <c r="C343" s="16" t="s">
        <v>884</v>
      </c>
      <c r="D343" s="6">
        <f t="shared" si="20"/>
        <v>17</v>
      </c>
      <c r="E343" s="6" t="str">
        <f t="shared" si="21"/>
        <v>קף 12</v>
      </c>
      <c r="F343" s="6">
        <f t="shared" si="22"/>
        <v>3</v>
      </c>
      <c r="G343" s="6">
        <f t="shared" si="23"/>
        <v>5</v>
      </c>
      <c r="H343" s="14">
        <f>IFERROR(parse!H343,"")</f>
        <v>12</v>
      </c>
      <c r="I343" s="6">
        <f>IFERROR(parse!I343,"")</f>
        <v>21</v>
      </c>
      <c r="J343" s="6">
        <f>IFERROR(parse!J343,"")</f>
        <v>212</v>
      </c>
      <c r="K343" s="6" t="str">
        <f>IFERROR(parse!K343,"")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343" s="6">
        <f>IFERROR(parse!L343,"")</f>
        <v>80</v>
      </c>
      <c r="M343" s="6">
        <f>IFERROR(parse!M343,"")</f>
        <v>93</v>
      </c>
      <c r="N343" s="6" t="str">
        <f>IFERROR(parse!N343,"")</f>
        <v>07:00</v>
      </c>
      <c r="O343" s="6">
        <f>IFERROR(parse!O343,"")</f>
        <v>102</v>
      </c>
      <c r="P343" s="6" t="str">
        <f>IFERROR(parse!P343,"")</f>
        <v>17:00</v>
      </c>
      <c r="Q343" s="6">
        <f>IFERROR(parse!Q343,"")</f>
        <v>192</v>
      </c>
      <c r="R343" s="6" t="str">
        <f>IFERROR(parse!R343,"")</f>
        <v>00 ביתר הימים והשעות החניה במקום החניה הראשון הצמוד לתמרור זה מיועד לרכב הנושא תג נכה בלבד</v>
      </c>
      <c r="S343" s="6" t="str">
        <f>IFERROR(parse!S343,"")</f>
        <v/>
      </c>
      <c r="T343" s="6" t="str">
        <f>IFERROR(parse!T343,"")</f>
        <v/>
      </c>
      <c r="U343" s="6" t="str">
        <f>IFERROR(parse!U343,"")</f>
        <v/>
      </c>
      <c r="V343" s="6" t="str">
        <f>IFERROR(parse!V343,"")</f>
        <v/>
      </c>
      <c r="W343" s="6" t="str">
        <f>IFERROR(parse!W343,"")</f>
        <v/>
      </c>
      <c r="X343" s="6" t="str">
        <f>IFERROR(parse!X343,"")</f>
        <v/>
      </c>
      <c r="Y343" s="6" t="str">
        <f>IFERROR(parse!Y343,"")</f>
        <v/>
      </c>
      <c r="Z343" s="6" t="str">
        <f>IFERROR(parse!Z343,"")</f>
        <v/>
      </c>
      <c r="AA343" s="6" t="str">
        <f>IFERROR(parse!AA343,"")</f>
        <v/>
      </c>
      <c r="AB343" s="6">
        <f>IFERROR(parse!AB343,"")</f>
        <v>192</v>
      </c>
      <c r="AC343" s="6" t="str">
        <f>IFERROR(parse!AC343,"")</f>
        <v/>
      </c>
      <c r="AD343" s="6" t="str">
        <f>IFERROR(parse!AD343,"")</f>
        <v/>
      </c>
      <c r="AE343" s="6" t="str">
        <f>IFERROR(parse!AE343,"")</f>
        <v/>
      </c>
      <c r="AF343" s="6" t="str">
        <f>IFERROR(parse!AF343,"")</f>
        <v/>
      </c>
      <c r="AG343" s="6" t="str">
        <f>IFERROR(parse!AG343,"")</f>
        <v/>
      </c>
      <c r="AH343" s="6">
        <f>IFERROR(parse!AH343,"")</f>
        <v>0</v>
      </c>
      <c r="AI343" s="6">
        <f>IFERROR(parse!AI343,"")</f>
        <v>190</v>
      </c>
      <c r="AJ343" s="6" t="str">
        <f>IFERROR(parse!AJ343,"")</f>
        <v>בד</v>
      </c>
      <c r="AK343" s="6" t="str">
        <f>IFERROR(parse!AK343,"")</f>
        <v/>
      </c>
      <c r="AL343" s="6" t="str">
        <f>IFERROR(parse!AL343,"")</f>
        <v/>
      </c>
      <c r="AM343" s="6" t="str">
        <f>IFERROR(parse!AM343,"")</f>
        <v/>
      </c>
      <c r="AN343" s="6" t="str">
        <f>IFERROR(parse!AN343,"")</f>
        <v/>
      </c>
      <c r="AO343" s="6" t="str">
        <f>IFERROR(parse!AO343,"")</f>
        <v/>
      </c>
      <c r="AP343" s="6">
        <f>IFERROR(parse!AP343,"")</f>
        <v>2</v>
      </c>
      <c r="AQ343" s="6" t="str">
        <f>IFERROR(parse!AQ343,"")</f>
        <v/>
      </c>
      <c r="AR343" s="6" t="str">
        <f>IFERROR(parse!AR343,"")</f>
        <v/>
      </c>
      <c r="AS343" s="6" t="str">
        <f>IFERROR(parse!AS343,"")</f>
        <v/>
      </c>
      <c r="AT343" s="6" t="str">
        <f>IFERROR(parse!AT343,"")</f>
        <v/>
      </c>
      <c r="AU343" s="6" t="str">
        <f>IFERROR(parse!AU343,"")</f>
        <v/>
      </c>
      <c r="AV343" s="12">
        <f>IFERROR(VLOOKUP(K343,'prika 24h list'!A:B,2,FALSE),0)</f>
        <v>0</v>
      </c>
    </row>
    <row r="344" spans="1:48" ht="230.4" x14ac:dyDescent="0.3">
      <c r="A344" s="1" t="s">
        <v>345</v>
      </c>
      <c r="B344" s="1">
        <v>3125328</v>
      </c>
      <c r="C344" s="16" t="s">
        <v>934</v>
      </c>
      <c r="D344" s="6">
        <f t="shared" si="20"/>
        <v>17</v>
      </c>
      <c r="E344" s="6" t="str">
        <f t="shared" si="21"/>
        <v>קף 12</v>
      </c>
      <c r="F344" s="6">
        <f t="shared" si="22"/>
        <v>3</v>
      </c>
      <c r="G344" s="6">
        <f t="shared" si="23"/>
        <v>5</v>
      </c>
      <c r="H344" s="14">
        <f>IFERROR(parse!H344,"")</f>
        <v>12</v>
      </c>
      <c r="I344" s="6">
        <f>IFERROR(parse!I344,"")</f>
        <v>21</v>
      </c>
      <c r="J344" s="6">
        <f>IFERROR(parse!J344,"")</f>
        <v>246</v>
      </c>
      <c r="K344" s="6" t="str">
        <f>IFERROR(parse!K344,"")</f>
        <v>פריקה וטעינה רציפה מותרת לכלי רכב המוגדרים ברישיונם "משא" "מסחרי" ו"אחוד" בימי א' עד ה' מ 08:00 עד 16:00 בימי ו' וערבי חג מ 08:00 עד 14:00 ביתר הימים והשעות החניה במקום החניה הראשון הצמוד לתמרור זה מיועד לרכב הנושא תג נכה בלבד</v>
      </c>
      <c r="L344" s="6">
        <f>IFERROR(parse!L344,"")</f>
        <v>80</v>
      </c>
      <c r="M344" s="6">
        <f>IFERROR(parse!M344,"")</f>
        <v>93</v>
      </c>
      <c r="N344" s="6" t="str">
        <f>IFERROR(parse!N344,"")</f>
        <v>08:00</v>
      </c>
      <c r="O344" s="6">
        <f>IFERROR(parse!O344,"")</f>
        <v>102</v>
      </c>
      <c r="P344" s="6" t="str">
        <f>IFERROR(parse!P344,"")</f>
        <v>16:00</v>
      </c>
      <c r="Q344" s="6">
        <f>IFERROR(parse!Q344,"")</f>
        <v>112</v>
      </c>
      <c r="R344" s="6" t="str">
        <f>IFERROR(parse!R344,"")</f>
        <v>00 בימי ו'</v>
      </c>
      <c r="S344" s="6" t="str">
        <f>IFERROR(parse!S344,"")</f>
        <v/>
      </c>
      <c r="T344" s="6" t="str">
        <f>IFERROR(parse!T344,"")</f>
        <v/>
      </c>
      <c r="U344" s="6" t="str">
        <f>IFERROR(parse!U344,"")</f>
        <v/>
      </c>
      <c r="V344" s="6" t="str">
        <f>IFERROR(parse!V344,"")</f>
        <v/>
      </c>
      <c r="W344" s="6" t="str">
        <f>IFERROR(parse!W344,"")</f>
        <v/>
      </c>
      <c r="X344" s="6" t="str">
        <f>IFERROR(parse!X344,"")</f>
        <v/>
      </c>
      <c r="Y344" s="6" t="str">
        <f>IFERROR(parse!Y344,"")</f>
        <v/>
      </c>
      <c r="Z344" s="6" t="str">
        <f>IFERROR(parse!Z344,"")</f>
        <v/>
      </c>
      <c r="AA344" s="6" t="str">
        <f>IFERROR(parse!AA344,"")</f>
        <v/>
      </c>
      <c r="AB344" s="6">
        <f>IFERROR(parse!AB344,"")</f>
        <v>226</v>
      </c>
      <c r="AC344" s="6" t="str">
        <f>IFERROR(parse!AC344,"")</f>
        <v/>
      </c>
      <c r="AD344" s="6" t="str">
        <f>IFERROR(parse!AD344,"")</f>
        <v/>
      </c>
      <c r="AE344" s="6" t="str">
        <f>IFERROR(parse!AE344,"")</f>
        <v/>
      </c>
      <c r="AF344" s="6" t="str">
        <f>IFERROR(parse!AF344,"")</f>
        <v/>
      </c>
      <c r="AG344" s="6" t="str">
        <f>IFERROR(parse!AG344,"")</f>
        <v/>
      </c>
      <c r="AH344" s="6">
        <f>IFERROR(parse!AH344,"")</f>
        <v>0</v>
      </c>
      <c r="AI344" s="6">
        <f>IFERROR(parse!AI344,"")</f>
        <v>110</v>
      </c>
      <c r="AJ344" s="6" t="str">
        <f>IFERROR(parse!AJ344,"")</f>
        <v>ו' וערבי חג מ 08:00 עד 14:00 ביתר הימים והשעות החניה במקום החניה הראשון הצמוד לתמרור זה מיועד לרכב הנושא תג נכה בלבד</v>
      </c>
      <c r="AK344" s="6">
        <f>IFERROR(parse!AK344,"")</f>
        <v>1</v>
      </c>
      <c r="AL344" s="6">
        <f>IFERROR(parse!AL344,"")</f>
        <v>17</v>
      </c>
      <c r="AM344" s="6" t="str">
        <f>IFERROR(parse!AM344,"")</f>
        <v>08:00</v>
      </c>
      <c r="AN344" s="6">
        <f>IFERROR(parse!AN344,"")</f>
        <v>26</v>
      </c>
      <c r="AO344" s="6" t="str">
        <f>IFERROR(parse!AO344,"")</f>
        <v>14:00</v>
      </c>
      <c r="AP344" s="6">
        <f>IFERROR(parse!AP344,"")</f>
        <v>116</v>
      </c>
      <c r="AQ344" s="6" t="str">
        <f>IFERROR(parse!AQ344,"")</f>
        <v>00 ביתר הימים והשעות החניה במקום החניה הראשון הצמוד לתמרור זה מיועד לרכב הנושא תג נכה בלבד</v>
      </c>
      <c r="AR344" s="6" t="str">
        <f>IFERROR(parse!AR344,"")</f>
        <v/>
      </c>
      <c r="AS344" s="6" t="str">
        <f>IFERROR(parse!AS344,"")</f>
        <v/>
      </c>
      <c r="AT344" s="6" t="str">
        <f>IFERROR(parse!AT344,"")</f>
        <v/>
      </c>
      <c r="AU344" s="6" t="str">
        <f>IFERROR(parse!AU344,"")</f>
        <v/>
      </c>
      <c r="AV344" s="12">
        <f>IFERROR(VLOOKUP(K344,'prika 24h list'!A:B,2,FALSE),0)</f>
        <v>0</v>
      </c>
    </row>
    <row r="345" spans="1:48" ht="187.2" x14ac:dyDescent="0.3">
      <c r="A345" s="1" t="s">
        <v>346</v>
      </c>
      <c r="B345" s="1">
        <v>3125332</v>
      </c>
      <c r="C345" s="16" t="s">
        <v>875</v>
      </c>
      <c r="D345" s="6">
        <f t="shared" si="20"/>
        <v>17</v>
      </c>
      <c r="E345" s="6" t="str">
        <f t="shared" si="21"/>
        <v>קף 12</v>
      </c>
      <c r="F345" s="6">
        <f t="shared" si="22"/>
        <v>3</v>
      </c>
      <c r="G345" s="6">
        <f t="shared" si="23"/>
        <v>5</v>
      </c>
      <c r="H345" s="14">
        <f>IFERROR(parse!H345,"")</f>
        <v>12</v>
      </c>
      <c r="I345" s="6">
        <f>IFERROR(parse!I345,"")</f>
        <v>21</v>
      </c>
      <c r="J345" s="6">
        <f>IFERROR(parse!J345,"")</f>
        <v>212</v>
      </c>
      <c r="K345" s="6" t="str">
        <f>IFERROR(parse!K345,"")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345" s="6">
        <f>IFERROR(parse!L345,"")</f>
        <v>80</v>
      </c>
      <c r="M345" s="6">
        <f>IFERROR(parse!M345,"")</f>
        <v>93</v>
      </c>
      <c r="N345" s="6" t="str">
        <f>IFERROR(parse!N345,"")</f>
        <v>09:00</v>
      </c>
      <c r="O345" s="6">
        <f>IFERROR(parse!O345,"")</f>
        <v>102</v>
      </c>
      <c r="P345" s="6" t="str">
        <f>IFERROR(parse!P345,"")</f>
        <v>15:00</v>
      </c>
      <c r="Q345" s="6">
        <f>IFERROR(parse!Q345,"")</f>
        <v>192</v>
      </c>
      <c r="R345" s="6" t="str">
        <f>IFERROR(parse!R345,"")</f>
        <v>00 ביתר הימים והשעות החניה במקום החניה הראשון הצמוד לתמרור זה מיועד לרכב הנושא תג נכה בלבד</v>
      </c>
      <c r="S345" s="6" t="str">
        <f>IFERROR(parse!S345,"")</f>
        <v/>
      </c>
      <c r="T345" s="6" t="str">
        <f>IFERROR(parse!T345,"")</f>
        <v/>
      </c>
      <c r="U345" s="6" t="str">
        <f>IFERROR(parse!U345,"")</f>
        <v/>
      </c>
      <c r="V345" s="6" t="str">
        <f>IFERROR(parse!V345,"")</f>
        <v/>
      </c>
      <c r="W345" s="6" t="str">
        <f>IFERROR(parse!W345,"")</f>
        <v/>
      </c>
      <c r="X345" s="6" t="str">
        <f>IFERROR(parse!X345,"")</f>
        <v/>
      </c>
      <c r="Y345" s="6" t="str">
        <f>IFERROR(parse!Y345,"")</f>
        <v/>
      </c>
      <c r="Z345" s="6" t="str">
        <f>IFERROR(parse!Z345,"")</f>
        <v/>
      </c>
      <c r="AA345" s="6" t="str">
        <f>IFERROR(parse!AA345,"")</f>
        <v/>
      </c>
      <c r="AB345" s="6">
        <f>IFERROR(parse!AB345,"")</f>
        <v>192</v>
      </c>
      <c r="AC345" s="6" t="str">
        <f>IFERROR(parse!AC345,"")</f>
        <v/>
      </c>
      <c r="AD345" s="6" t="str">
        <f>IFERROR(parse!AD345,"")</f>
        <v/>
      </c>
      <c r="AE345" s="6" t="str">
        <f>IFERROR(parse!AE345,"")</f>
        <v/>
      </c>
      <c r="AF345" s="6" t="str">
        <f>IFERROR(parse!AF345,"")</f>
        <v/>
      </c>
      <c r="AG345" s="6" t="str">
        <f>IFERROR(parse!AG345,"")</f>
        <v/>
      </c>
      <c r="AH345" s="6">
        <f>IFERROR(parse!AH345,"")</f>
        <v>0</v>
      </c>
      <c r="AI345" s="6">
        <f>IFERROR(parse!AI345,"")</f>
        <v>190</v>
      </c>
      <c r="AJ345" s="6" t="str">
        <f>IFERROR(parse!AJ345,"")</f>
        <v>בד</v>
      </c>
      <c r="AK345" s="6" t="str">
        <f>IFERROR(parse!AK345,"")</f>
        <v/>
      </c>
      <c r="AL345" s="6" t="str">
        <f>IFERROR(parse!AL345,"")</f>
        <v/>
      </c>
      <c r="AM345" s="6" t="str">
        <f>IFERROR(parse!AM345,"")</f>
        <v/>
      </c>
      <c r="AN345" s="6" t="str">
        <f>IFERROR(parse!AN345,"")</f>
        <v/>
      </c>
      <c r="AO345" s="6" t="str">
        <f>IFERROR(parse!AO345,"")</f>
        <v/>
      </c>
      <c r="AP345" s="6">
        <f>IFERROR(parse!AP345,"")</f>
        <v>2</v>
      </c>
      <c r="AQ345" s="6" t="str">
        <f>IFERROR(parse!AQ345,"")</f>
        <v/>
      </c>
      <c r="AR345" s="6" t="str">
        <f>IFERROR(parse!AR345,"")</f>
        <v/>
      </c>
      <c r="AS345" s="6" t="str">
        <f>IFERROR(parse!AS345,"")</f>
        <v/>
      </c>
      <c r="AT345" s="6" t="str">
        <f>IFERROR(parse!AT345,"")</f>
        <v/>
      </c>
      <c r="AU345" s="6" t="str">
        <f>IFERROR(parse!AU345,"")</f>
        <v/>
      </c>
      <c r="AV345" s="12">
        <f>IFERROR(VLOOKUP(K345,'prika 24h list'!A:B,2,FALSE),0)</f>
        <v>0</v>
      </c>
    </row>
    <row r="346" spans="1:48" ht="230.4" x14ac:dyDescent="0.3">
      <c r="A346" s="1" t="s">
        <v>347</v>
      </c>
      <c r="B346" s="1">
        <v>3125334</v>
      </c>
      <c r="C346" s="16" t="s">
        <v>935</v>
      </c>
      <c r="D346" s="6">
        <f t="shared" si="20"/>
        <v>17</v>
      </c>
      <c r="E346" s="6" t="str">
        <f t="shared" si="21"/>
        <v>קף 12</v>
      </c>
      <c r="F346" s="6">
        <f t="shared" si="22"/>
        <v>3</v>
      </c>
      <c r="G346" s="6">
        <f t="shared" si="23"/>
        <v>5</v>
      </c>
      <c r="H346" s="14">
        <f>IFERROR(parse!H346,"")</f>
        <v>12</v>
      </c>
      <c r="I346" s="6">
        <f>IFERROR(parse!I346,"")</f>
        <v>21</v>
      </c>
      <c r="J346" s="6">
        <f>IFERROR(parse!J346,"")</f>
        <v>246</v>
      </c>
      <c r="K346" s="6" t="str">
        <f>IFERROR(parse!K346,"")</f>
        <v>פריקה וטעינה רציפה מותרת לכלי רכב המוגדרים ברישיונם "משא" "מסחרי" ו"אחוד" בימי א' עד ה' מ 08:00 עד 16:00 בימי ו' וערבי חג מ 08:00 עד 11:00 ביתר הימים והשעות החניה במקום החניה הראשון הצמוד לתמרור זה מיועד לרכב הנושא תג נכה בלבד</v>
      </c>
      <c r="L346" s="6">
        <f>IFERROR(parse!L346,"")</f>
        <v>80</v>
      </c>
      <c r="M346" s="6">
        <f>IFERROR(parse!M346,"")</f>
        <v>93</v>
      </c>
      <c r="N346" s="6" t="str">
        <f>IFERROR(parse!N346,"")</f>
        <v>08:00</v>
      </c>
      <c r="O346" s="6">
        <f>IFERROR(parse!O346,"")</f>
        <v>102</v>
      </c>
      <c r="P346" s="6" t="str">
        <f>IFERROR(parse!P346,"")</f>
        <v>16:00</v>
      </c>
      <c r="Q346" s="6">
        <f>IFERROR(parse!Q346,"")</f>
        <v>112</v>
      </c>
      <c r="R346" s="6" t="str">
        <f>IFERROR(parse!R346,"")</f>
        <v>00 בימי ו'</v>
      </c>
      <c r="S346" s="6" t="str">
        <f>IFERROR(parse!S346,"")</f>
        <v/>
      </c>
      <c r="T346" s="6" t="str">
        <f>IFERROR(parse!T346,"")</f>
        <v/>
      </c>
      <c r="U346" s="6" t="str">
        <f>IFERROR(parse!U346,"")</f>
        <v/>
      </c>
      <c r="V346" s="6" t="str">
        <f>IFERROR(parse!V346,"")</f>
        <v/>
      </c>
      <c r="W346" s="6" t="str">
        <f>IFERROR(parse!W346,"")</f>
        <v/>
      </c>
      <c r="X346" s="6" t="str">
        <f>IFERROR(parse!X346,"")</f>
        <v/>
      </c>
      <c r="Y346" s="6" t="str">
        <f>IFERROR(parse!Y346,"")</f>
        <v/>
      </c>
      <c r="Z346" s="6" t="str">
        <f>IFERROR(parse!Z346,"")</f>
        <v/>
      </c>
      <c r="AA346" s="6" t="str">
        <f>IFERROR(parse!AA346,"")</f>
        <v/>
      </c>
      <c r="AB346" s="6">
        <f>IFERROR(parse!AB346,"")</f>
        <v>226</v>
      </c>
      <c r="AC346" s="6" t="str">
        <f>IFERROR(parse!AC346,"")</f>
        <v/>
      </c>
      <c r="AD346" s="6" t="str">
        <f>IFERROR(parse!AD346,"")</f>
        <v/>
      </c>
      <c r="AE346" s="6" t="str">
        <f>IFERROR(parse!AE346,"")</f>
        <v/>
      </c>
      <c r="AF346" s="6" t="str">
        <f>IFERROR(parse!AF346,"")</f>
        <v/>
      </c>
      <c r="AG346" s="6" t="str">
        <f>IFERROR(parse!AG346,"")</f>
        <v/>
      </c>
      <c r="AH346" s="6">
        <f>IFERROR(parse!AH346,"")</f>
        <v>0</v>
      </c>
      <c r="AI346" s="6">
        <f>IFERROR(parse!AI346,"")</f>
        <v>110</v>
      </c>
      <c r="AJ346" s="6" t="str">
        <f>IFERROR(parse!AJ346,"")</f>
        <v>ו' וערבי חג מ 08:00 עד 11:00 ביתר הימים והשעות החניה במקום החניה הראשון הצמוד לתמרור זה מיועד לרכב הנושא תג נכה בלבד</v>
      </c>
      <c r="AK346" s="6">
        <f>IFERROR(parse!AK346,"")</f>
        <v>1</v>
      </c>
      <c r="AL346" s="6">
        <f>IFERROR(parse!AL346,"")</f>
        <v>17</v>
      </c>
      <c r="AM346" s="6" t="str">
        <f>IFERROR(parse!AM346,"")</f>
        <v>08:00</v>
      </c>
      <c r="AN346" s="6">
        <f>IFERROR(parse!AN346,"")</f>
        <v>26</v>
      </c>
      <c r="AO346" s="6" t="str">
        <f>IFERROR(parse!AO346,"")</f>
        <v>11:00</v>
      </c>
      <c r="AP346" s="6">
        <f>IFERROR(parse!AP346,"")</f>
        <v>116</v>
      </c>
      <c r="AQ346" s="6" t="str">
        <f>IFERROR(parse!AQ346,"")</f>
        <v>00 ביתר הימים והשעות החניה במקום החניה הראשון הצמוד לתמרור זה מיועד לרכב הנושא תג נכה בלבד</v>
      </c>
      <c r="AR346" s="6" t="str">
        <f>IFERROR(parse!AR346,"")</f>
        <v/>
      </c>
      <c r="AS346" s="6" t="str">
        <f>IFERROR(parse!AS346,"")</f>
        <v/>
      </c>
      <c r="AT346" s="6" t="str">
        <f>IFERROR(parse!AT346,"")</f>
        <v/>
      </c>
      <c r="AU346" s="6" t="str">
        <f>IFERROR(parse!AU346,"")</f>
        <v/>
      </c>
      <c r="AV346" s="12">
        <f>IFERROR(VLOOKUP(K346,'prika 24h list'!A:B,2,FALSE),0)</f>
        <v>0</v>
      </c>
    </row>
    <row r="347" spans="1:48" ht="187.2" x14ac:dyDescent="0.3">
      <c r="A347" s="1" t="s">
        <v>348</v>
      </c>
      <c r="B347" s="1">
        <v>3125336</v>
      </c>
      <c r="C347" s="16" t="s">
        <v>885</v>
      </c>
      <c r="D347" s="6">
        <f t="shared" si="20"/>
        <v>17</v>
      </c>
      <c r="E347" s="6" t="str">
        <f t="shared" si="21"/>
        <v>קף 12</v>
      </c>
      <c r="F347" s="6">
        <f t="shared" si="22"/>
        <v>3</v>
      </c>
      <c r="G347" s="6">
        <f t="shared" si="23"/>
        <v>5</v>
      </c>
      <c r="H347" s="14">
        <f>IFERROR(parse!H347,"")</f>
        <v>12</v>
      </c>
      <c r="I347" s="6">
        <f>IFERROR(parse!I347,"")</f>
        <v>21</v>
      </c>
      <c r="J347" s="6">
        <f>IFERROR(parse!J347,"")</f>
        <v>212</v>
      </c>
      <c r="K347" s="6" t="str">
        <f>IFERROR(parse!K347,"")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47" s="6" t="str">
        <f>IFERROR(parse!L347,"")</f>
        <v/>
      </c>
      <c r="M347" s="6" t="str">
        <f>IFERROR(parse!M347,"")</f>
        <v/>
      </c>
      <c r="N347" s="6" t="str">
        <f>IFERROR(parse!N347,"")</f>
        <v/>
      </c>
      <c r="O347" s="6" t="str">
        <f>IFERROR(parse!O347,"")</f>
        <v/>
      </c>
      <c r="P347" s="6" t="str">
        <f>IFERROR(parse!P347,"")</f>
        <v/>
      </c>
      <c r="Q347" s="6">
        <f>IFERROR(parse!Q347,"")</f>
        <v>192</v>
      </c>
      <c r="R347" s="6" t="str">
        <f>IFERROR(parse!R347,"")</f>
        <v/>
      </c>
      <c r="S347" s="6" t="str">
        <f>IFERROR(parse!S347,"")</f>
        <v/>
      </c>
      <c r="T347" s="6" t="str">
        <f>IFERROR(parse!T347,"")</f>
        <v/>
      </c>
      <c r="U347" s="6" t="str">
        <f>IFERROR(parse!U347,"")</f>
        <v/>
      </c>
      <c r="V347" s="6" t="str">
        <f>IFERROR(parse!V347,"")</f>
        <v/>
      </c>
      <c r="W347" s="6">
        <f>IFERROR(parse!W347,"")</f>
        <v>80</v>
      </c>
      <c r="X347" s="6">
        <f>IFERROR(parse!X347,"")</f>
        <v>93</v>
      </c>
      <c r="Y347" s="6" t="str">
        <f>IFERROR(parse!Y347,"")</f>
        <v>08:00</v>
      </c>
      <c r="Z347" s="6">
        <f>IFERROR(parse!Z347,"")</f>
        <v>102</v>
      </c>
      <c r="AA347" s="6" t="str">
        <f>IFERROR(parse!AA347,"")</f>
        <v>15:00</v>
      </c>
      <c r="AB347" s="6">
        <f>IFERROR(parse!AB347,"")</f>
        <v>192</v>
      </c>
      <c r="AC347" s="6" t="str">
        <f>IFERROR(parse!AC347,"")</f>
        <v>00 ביתר הימים והשעות החניה במקום החניה הראשון הצמוד לתמרור זה מיועד לרכב הנושא תג נכה בלבד</v>
      </c>
      <c r="AD347" s="6" t="str">
        <f>IFERROR(parse!AD347,"")</f>
        <v/>
      </c>
      <c r="AE347" s="6" t="str">
        <f>IFERROR(parse!AE347,"")</f>
        <v/>
      </c>
      <c r="AF347" s="6" t="str">
        <f>IFERROR(parse!AF347,"")</f>
        <v/>
      </c>
      <c r="AG347" s="6" t="str">
        <f>IFERROR(parse!AG347,"")</f>
        <v/>
      </c>
      <c r="AH347" s="6">
        <f>IFERROR(parse!AH347,"")</f>
        <v>0</v>
      </c>
      <c r="AI347" s="6">
        <f>IFERROR(parse!AI347,"")</f>
        <v>190</v>
      </c>
      <c r="AJ347" s="6" t="str">
        <f>IFERROR(parse!AJ347,"")</f>
        <v>בד</v>
      </c>
      <c r="AK347" s="6" t="str">
        <f>IFERROR(parse!AK347,"")</f>
        <v/>
      </c>
      <c r="AL347" s="6" t="str">
        <f>IFERROR(parse!AL347,"")</f>
        <v/>
      </c>
      <c r="AM347" s="6" t="str">
        <f>IFERROR(parse!AM347,"")</f>
        <v/>
      </c>
      <c r="AN347" s="6" t="str">
        <f>IFERROR(parse!AN347,"")</f>
        <v/>
      </c>
      <c r="AO347" s="6" t="str">
        <f>IFERROR(parse!AO347,"")</f>
        <v/>
      </c>
      <c r="AP347" s="6">
        <f>IFERROR(parse!AP347,"")</f>
        <v>2</v>
      </c>
      <c r="AQ347" s="6" t="str">
        <f>IFERROR(parse!AQ347,"")</f>
        <v/>
      </c>
      <c r="AR347" s="6" t="str">
        <f>IFERROR(parse!AR347,"")</f>
        <v/>
      </c>
      <c r="AS347" s="6" t="str">
        <f>IFERROR(parse!AS347,"")</f>
        <v/>
      </c>
      <c r="AT347" s="6" t="str">
        <f>IFERROR(parse!AT347,"")</f>
        <v/>
      </c>
      <c r="AU347" s="6" t="str">
        <f>IFERROR(parse!AU347,"")</f>
        <v/>
      </c>
      <c r="AV347" s="12">
        <f>IFERROR(VLOOKUP(K347,'prika 24h list'!A:B,2,FALSE),0)</f>
        <v>0</v>
      </c>
    </row>
    <row r="348" spans="1:48" ht="230.4" x14ac:dyDescent="0.3">
      <c r="A348" s="1" t="s">
        <v>349</v>
      </c>
      <c r="B348" s="1">
        <v>3125338</v>
      </c>
      <c r="C348" s="16" t="s">
        <v>888</v>
      </c>
      <c r="D348" s="6">
        <f t="shared" si="20"/>
        <v>17</v>
      </c>
      <c r="E348" s="6" t="str">
        <f t="shared" si="21"/>
        <v>קף 12</v>
      </c>
      <c r="F348" s="6">
        <f t="shared" si="22"/>
        <v>3</v>
      </c>
      <c r="G348" s="6">
        <f t="shared" si="23"/>
        <v>5</v>
      </c>
      <c r="H348" s="14">
        <f>IFERROR(parse!H348,"")</f>
        <v>12</v>
      </c>
      <c r="I348" s="6">
        <f>IFERROR(parse!I348,"")</f>
        <v>21</v>
      </c>
      <c r="J348" s="6">
        <f>IFERROR(parse!J348,"")</f>
        <v>246</v>
      </c>
      <c r="K348" s="6" t="str">
        <f>IFERROR(parse!K348,"")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348" s="6">
        <f>IFERROR(parse!L348,"")</f>
        <v>80</v>
      </c>
      <c r="M348" s="6">
        <f>IFERROR(parse!M348,"")</f>
        <v>93</v>
      </c>
      <c r="N348" s="6" t="str">
        <f>IFERROR(parse!N348,"")</f>
        <v>07:00</v>
      </c>
      <c r="O348" s="6">
        <f>IFERROR(parse!O348,"")</f>
        <v>102</v>
      </c>
      <c r="P348" s="6" t="str">
        <f>IFERROR(parse!P348,"")</f>
        <v>17:00</v>
      </c>
      <c r="Q348" s="6">
        <f>IFERROR(parse!Q348,"")</f>
        <v>112</v>
      </c>
      <c r="R348" s="6" t="str">
        <f>IFERROR(parse!R348,"")</f>
        <v>00 בימי ו'</v>
      </c>
      <c r="S348" s="6" t="str">
        <f>IFERROR(parse!S348,"")</f>
        <v/>
      </c>
      <c r="T348" s="6" t="str">
        <f>IFERROR(parse!T348,"")</f>
        <v/>
      </c>
      <c r="U348" s="6" t="str">
        <f>IFERROR(parse!U348,"")</f>
        <v/>
      </c>
      <c r="V348" s="6" t="str">
        <f>IFERROR(parse!V348,"")</f>
        <v/>
      </c>
      <c r="W348" s="6" t="str">
        <f>IFERROR(parse!W348,"")</f>
        <v/>
      </c>
      <c r="X348" s="6" t="str">
        <f>IFERROR(parse!X348,"")</f>
        <v/>
      </c>
      <c r="Y348" s="6" t="str">
        <f>IFERROR(parse!Y348,"")</f>
        <v/>
      </c>
      <c r="Z348" s="6" t="str">
        <f>IFERROR(parse!Z348,"")</f>
        <v/>
      </c>
      <c r="AA348" s="6" t="str">
        <f>IFERROR(parse!AA348,"")</f>
        <v/>
      </c>
      <c r="AB348" s="6">
        <f>IFERROR(parse!AB348,"")</f>
        <v>226</v>
      </c>
      <c r="AC348" s="6" t="str">
        <f>IFERROR(parse!AC348,"")</f>
        <v/>
      </c>
      <c r="AD348" s="6" t="str">
        <f>IFERROR(parse!AD348,"")</f>
        <v/>
      </c>
      <c r="AE348" s="6" t="str">
        <f>IFERROR(parse!AE348,"")</f>
        <v/>
      </c>
      <c r="AF348" s="6" t="str">
        <f>IFERROR(parse!AF348,"")</f>
        <v/>
      </c>
      <c r="AG348" s="6" t="str">
        <f>IFERROR(parse!AG348,"")</f>
        <v/>
      </c>
      <c r="AH348" s="6">
        <f>IFERROR(parse!AH348,"")</f>
        <v>0</v>
      </c>
      <c r="AI348" s="6">
        <f>IFERROR(parse!AI348,"")</f>
        <v>110</v>
      </c>
      <c r="AJ348" s="6" t="str">
        <f>IFERROR(parse!AJ348,"")</f>
        <v>ו' וערבי חג מ 07:00 עד 13:00 ביתר הימים והשעות החניה במקום החניה הראשון הצמוד לתמרור זה מיועד לרכב הנושא תג נכה בלבד</v>
      </c>
      <c r="AK348" s="6">
        <f>IFERROR(parse!AK348,"")</f>
        <v>1</v>
      </c>
      <c r="AL348" s="6">
        <f>IFERROR(parse!AL348,"")</f>
        <v>17</v>
      </c>
      <c r="AM348" s="6" t="str">
        <f>IFERROR(parse!AM348,"")</f>
        <v>07:00</v>
      </c>
      <c r="AN348" s="6">
        <f>IFERROR(parse!AN348,"")</f>
        <v>26</v>
      </c>
      <c r="AO348" s="6" t="str">
        <f>IFERROR(parse!AO348,"")</f>
        <v>13:00</v>
      </c>
      <c r="AP348" s="6">
        <f>IFERROR(parse!AP348,"")</f>
        <v>116</v>
      </c>
      <c r="AQ348" s="6" t="str">
        <f>IFERROR(parse!AQ348,"")</f>
        <v>00 ביתר הימים והשעות החניה במקום החניה הראשון הצמוד לתמרור זה מיועד לרכב הנושא תג נכה בלבד</v>
      </c>
      <c r="AR348" s="6" t="str">
        <f>IFERROR(parse!AR348,"")</f>
        <v/>
      </c>
      <c r="AS348" s="6" t="str">
        <f>IFERROR(parse!AS348,"")</f>
        <v/>
      </c>
      <c r="AT348" s="6" t="str">
        <f>IFERROR(parse!AT348,"")</f>
        <v/>
      </c>
      <c r="AU348" s="6" t="str">
        <f>IFERROR(parse!AU348,"")</f>
        <v/>
      </c>
      <c r="AV348" s="12">
        <f>IFERROR(VLOOKUP(K348,'prika 24h list'!A:B,2,FALSE),0)</f>
        <v>0</v>
      </c>
    </row>
    <row r="349" spans="1:48" ht="158.4" x14ac:dyDescent="0.3">
      <c r="A349" s="1" t="s">
        <v>350</v>
      </c>
      <c r="B349" s="1">
        <v>3125345</v>
      </c>
      <c r="C349" s="16" t="s">
        <v>936</v>
      </c>
      <c r="D349" s="6">
        <f t="shared" si="20"/>
        <v>16</v>
      </c>
      <c r="E349" s="6" t="str">
        <f t="shared" si="21"/>
        <v>וקף 7</v>
      </c>
      <c r="F349" s="6">
        <f t="shared" si="22"/>
        <v>4</v>
      </c>
      <c r="G349" s="6">
        <f t="shared" si="23"/>
        <v>5</v>
      </c>
      <c r="H349" s="14">
        <f>IFERROR(parse!H349,"")</f>
        <v>7</v>
      </c>
      <c r="I349" s="6">
        <f>IFERROR(parse!I349,"")</f>
        <v>20</v>
      </c>
      <c r="J349" s="6">
        <f>IFERROR(parse!J349,"")</f>
        <v>210</v>
      </c>
      <c r="K349" s="6" t="str">
        <f>IFERROR(parse!K349,"")</f>
        <v>פריקה וטעינה רציפה מותרת לכלי רכב המוגדרים ברישיונם "משא" "מסחרי" ו"אחוד" בימי א' עד ה' מ 07:00 עד 17:00 בימי ו' וערבי חג מ 07:00 עד 12:00 ביתר הימים והשעות החניה מותרת לרכב הנושא תג נכה בלבד</v>
      </c>
      <c r="L349" s="6">
        <f>IFERROR(parse!L349,"")</f>
        <v>80</v>
      </c>
      <c r="M349" s="6">
        <f>IFERROR(parse!M349,"")</f>
        <v>93</v>
      </c>
      <c r="N349" s="6" t="str">
        <f>IFERROR(parse!N349,"")</f>
        <v>07:00</v>
      </c>
      <c r="O349" s="6">
        <f>IFERROR(parse!O349,"")</f>
        <v>102</v>
      </c>
      <c r="P349" s="6" t="str">
        <f>IFERROR(parse!P349,"")</f>
        <v>17:00</v>
      </c>
      <c r="Q349" s="6">
        <f>IFERROR(parse!Q349,"")</f>
        <v>112</v>
      </c>
      <c r="R349" s="6" t="str">
        <f>IFERROR(parse!R349,"")</f>
        <v>00 בימי ו'</v>
      </c>
      <c r="S349" s="6" t="str">
        <f>IFERROR(parse!S349,"")</f>
        <v/>
      </c>
      <c r="T349" s="6" t="str">
        <f>IFERROR(parse!T349,"")</f>
        <v/>
      </c>
      <c r="U349" s="6" t="str">
        <f>IFERROR(parse!U349,"")</f>
        <v/>
      </c>
      <c r="V349" s="6" t="str">
        <f>IFERROR(parse!V349,"")</f>
        <v/>
      </c>
      <c r="W349" s="6" t="str">
        <f>IFERROR(parse!W349,"")</f>
        <v/>
      </c>
      <c r="X349" s="6" t="str">
        <f>IFERROR(parse!X349,"")</f>
        <v/>
      </c>
      <c r="Y349" s="6" t="str">
        <f>IFERROR(parse!Y349,"")</f>
        <v/>
      </c>
      <c r="Z349" s="6" t="str">
        <f>IFERROR(parse!Z349,"")</f>
        <v/>
      </c>
      <c r="AA349" s="6" t="str">
        <f>IFERROR(parse!AA349,"")</f>
        <v/>
      </c>
      <c r="AB349" s="6">
        <f>IFERROR(parse!AB349,"")</f>
        <v>191</v>
      </c>
      <c r="AC349" s="6" t="str">
        <f>IFERROR(parse!AC349,"")</f>
        <v/>
      </c>
      <c r="AD349" s="6" t="str">
        <f>IFERROR(parse!AD349,"")</f>
        <v/>
      </c>
      <c r="AE349" s="6" t="str">
        <f>IFERROR(parse!AE349,"")</f>
        <v/>
      </c>
      <c r="AF349" s="6" t="str">
        <f>IFERROR(parse!AF349,"")</f>
        <v/>
      </c>
      <c r="AG349" s="6" t="str">
        <f>IFERROR(parse!AG349,"")</f>
        <v/>
      </c>
      <c r="AH349" s="6">
        <f>IFERROR(parse!AH349,"")</f>
        <v>0</v>
      </c>
      <c r="AI349" s="6">
        <f>IFERROR(parse!AI349,"")</f>
        <v>110</v>
      </c>
      <c r="AJ349" s="6" t="str">
        <f>IFERROR(parse!AJ349,"")</f>
        <v>ו' וערבי חג מ 07:00 עד 12:00 ביתר הימים והשעות החניה מותרת לרכב הנושא תג נכה בלבד</v>
      </c>
      <c r="AK349" s="6">
        <f>IFERROR(parse!AK349,"")</f>
        <v>1</v>
      </c>
      <c r="AL349" s="6">
        <f>IFERROR(parse!AL349,"")</f>
        <v>17</v>
      </c>
      <c r="AM349" s="6" t="str">
        <f>IFERROR(parse!AM349,"")</f>
        <v>07:00</v>
      </c>
      <c r="AN349" s="6">
        <f>IFERROR(parse!AN349,"")</f>
        <v>26</v>
      </c>
      <c r="AO349" s="6" t="str">
        <f>IFERROR(parse!AO349,"")</f>
        <v>12:00</v>
      </c>
      <c r="AP349" s="6">
        <f>IFERROR(parse!AP349,"")</f>
        <v>81</v>
      </c>
      <c r="AQ349" s="6" t="str">
        <f>IFERROR(parse!AQ349,"")</f>
        <v>00 ביתר הימים והשעות החניה מותרת לרכב הנושא תג נכה בלבד</v>
      </c>
      <c r="AR349" s="6" t="str">
        <f>IFERROR(parse!AR349,"")</f>
        <v/>
      </c>
      <c r="AS349" s="6" t="str">
        <f>IFERROR(parse!AS349,"")</f>
        <v/>
      </c>
      <c r="AT349" s="6" t="str">
        <f>IFERROR(parse!AT349,"")</f>
        <v/>
      </c>
      <c r="AU349" s="6" t="str">
        <f>IFERROR(parse!AU349,"")</f>
        <v/>
      </c>
      <c r="AV349" s="12">
        <f>IFERROR(VLOOKUP(K349,'prika 24h list'!A:B,2,FALSE),0)</f>
        <v>0</v>
      </c>
    </row>
    <row r="350" spans="1:48" ht="158.4" x14ac:dyDescent="0.3">
      <c r="A350" s="1" t="s">
        <v>351</v>
      </c>
      <c r="B350" s="1">
        <v>3125350</v>
      </c>
      <c r="C350" s="16" t="s">
        <v>937</v>
      </c>
      <c r="D350" s="6">
        <f t="shared" si="20"/>
        <v>17</v>
      </c>
      <c r="E350" s="6" t="str">
        <f t="shared" si="21"/>
        <v>קף 40</v>
      </c>
      <c r="F350" s="6">
        <f t="shared" si="22"/>
        <v>3</v>
      </c>
      <c r="G350" s="6">
        <f t="shared" si="23"/>
        <v>5</v>
      </c>
      <c r="H350" s="14">
        <f>IFERROR(parse!H350,"")</f>
        <v>40</v>
      </c>
      <c r="I350" s="6">
        <f>IFERROR(parse!I350,"")</f>
        <v>21</v>
      </c>
      <c r="J350" s="6">
        <f>IFERROR(parse!J350,"")</f>
        <v>216</v>
      </c>
      <c r="K350" s="6" t="str">
        <f>IFERROR(parse!K350,"")</f>
        <v>פריקה וטעינה רציפה מותרת לכלי רכב המוגדרים ברשיונם "משא", "מסחרי", ו"אחוד" בלבד בימים א' עד ה' מ 06:00 עד 18:00 ו' וערב חג מ 06:00 עד 15:00 ביתר הימים והשעות החניה מותרת לכל סוגי הרכב רכב אחר יגרר</v>
      </c>
      <c r="L350" s="6">
        <f>IFERROR(parse!L350,"")</f>
        <v>87</v>
      </c>
      <c r="M350" s="6">
        <f>IFERROR(parse!M350,"")</f>
        <v>100</v>
      </c>
      <c r="N350" s="6" t="str">
        <f>IFERROR(parse!N350,"")</f>
        <v>06:00</v>
      </c>
      <c r="O350" s="6">
        <f>IFERROR(parse!O350,"")</f>
        <v>109</v>
      </c>
      <c r="P350" s="6" t="str">
        <f>IFERROR(parse!P350,"")</f>
        <v>18:00</v>
      </c>
      <c r="Q350" s="6">
        <f>IFERROR(parse!Q350,"")</f>
        <v>114</v>
      </c>
      <c r="R350" s="6" t="str">
        <f>IFERROR(parse!R350,"")</f>
        <v>00 ו'</v>
      </c>
      <c r="S350" s="6" t="str">
        <f>IFERROR(parse!S350,"")</f>
        <v/>
      </c>
      <c r="T350" s="6" t="str">
        <f>IFERROR(parse!T350,"")</f>
        <v/>
      </c>
      <c r="U350" s="6" t="str">
        <f>IFERROR(parse!U350,"")</f>
        <v/>
      </c>
      <c r="V350" s="6" t="str">
        <f>IFERROR(parse!V350,"")</f>
        <v/>
      </c>
      <c r="W350" s="6" t="str">
        <f>IFERROR(parse!W350,"")</f>
        <v/>
      </c>
      <c r="X350" s="6" t="str">
        <f>IFERROR(parse!X350,"")</f>
        <v/>
      </c>
      <c r="Y350" s="6" t="str">
        <f>IFERROR(parse!Y350,"")</f>
        <v/>
      </c>
      <c r="Z350" s="6" t="str">
        <f>IFERROR(parse!Z350,"")</f>
        <v/>
      </c>
      <c r="AA350" s="6" t="str">
        <f>IFERROR(parse!AA350,"")</f>
        <v/>
      </c>
      <c r="AB350" s="6">
        <f>IFERROR(parse!AB350,"")</f>
        <v>196</v>
      </c>
      <c r="AC350" s="6" t="str">
        <f>IFERROR(parse!AC350,"")</f>
        <v/>
      </c>
      <c r="AD350" s="6" t="str">
        <f>IFERROR(parse!AD350,"")</f>
        <v/>
      </c>
      <c r="AE350" s="6" t="str">
        <f>IFERROR(parse!AE350,"")</f>
        <v/>
      </c>
      <c r="AF350" s="6" t="str">
        <f>IFERROR(parse!AF350,"")</f>
        <v/>
      </c>
      <c r="AG350" s="6" t="str">
        <f>IFERROR(parse!AG350,"")</f>
        <v/>
      </c>
      <c r="AH350" s="6">
        <f>IFERROR(parse!AH350,"")</f>
        <v>0</v>
      </c>
      <c r="AI350" s="6">
        <f>IFERROR(parse!AI350,"")</f>
        <v>112</v>
      </c>
      <c r="AJ350" s="6" t="str">
        <f>IFERROR(parse!AJ350,"")</f>
        <v>ו' וערב חג מ 06:00 עד 15:00 ביתר הימים והשעות החניה מותרת לכל סוגי הרכב רכב אחר יגרר</v>
      </c>
      <c r="AK350" s="6">
        <f>IFERROR(parse!AK350,"")</f>
        <v>1</v>
      </c>
      <c r="AL350" s="6">
        <f>IFERROR(parse!AL350,"")</f>
        <v>16</v>
      </c>
      <c r="AM350" s="6" t="str">
        <f>IFERROR(parse!AM350,"")</f>
        <v>06:00</v>
      </c>
      <c r="AN350" s="6">
        <f>IFERROR(parse!AN350,"")</f>
        <v>25</v>
      </c>
      <c r="AO350" s="6" t="str">
        <f>IFERROR(parse!AO350,"")</f>
        <v>15:00</v>
      </c>
      <c r="AP350" s="6">
        <f>IFERROR(parse!AP350,"")</f>
        <v>84</v>
      </c>
      <c r="AQ350" s="6" t="str">
        <f>IFERROR(parse!AQ350,"")</f>
        <v>00 ביתר הימים והשעות החניה מותרת לכל סוגי הרכב רכב אחר יגרר</v>
      </c>
      <c r="AR350" s="6" t="str">
        <f>IFERROR(parse!AR350,"")</f>
        <v/>
      </c>
      <c r="AS350" s="6" t="str">
        <f>IFERROR(parse!AS350,"")</f>
        <v/>
      </c>
      <c r="AT350" s="6" t="str">
        <f>IFERROR(parse!AT350,"")</f>
        <v/>
      </c>
      <c r="AU350" s="6" t="str">
        <f>IFERROR(parse!AU350,"")</f>
        <v/>
      </c>
      <c r="AV350" s="12">
        <f>IFERROR(VLOOKUP(K350,'prika 24h list'!A:B,2,FALSE),0)</f>
        <v>0</v>
      </c>
    </row>
    <row r="351" spans="1:48" ht="244.8" x14ac:dyDescent="0.3">
      <c r="A351" s="1" t="s">
        <v>352</v>
      </c>
      <c r="B351" s="1">
        <v>3125353</v>
      </c>
      <c r="C351" s="16" t="s">
        <v>938</v>
      </c>
      <c r="D351" s="6">
        <f t="shared" si="20"/>
        <v>17</v>
      </c>
      <c r="E351" s="6" t="str">
        <f t="shared" si="21"/>
        <v>קף 18</v>
      </c>
      <c r="F351" s="6">
        <f t="shared" si="22"/>
        <v>3</v>
      </c>
      <c r="G351" s="6">
        <f t="shared" si="23"/>
        <v>5</v>
      </c>
      <c r="H351" s="14">
        <f>IFERROR(parse!H351,"")</f>
        <v>18</v>
      </c>
      <c r="I351" s="6">
        <f>IFERROR(parse!I351,"")</f>
        <v>21</v>
      </c>
      <c r="J351" s="6">
        <f>IFERROR(parse!J351,"")</f>
        <v>256</v>
      </c>
      <c r="K351" s="6" t="str">
        <f>IFERROR(parse!K351,"")</f>
        <v>פריקה וטעינה רציפה מותרת לכלי רכב המוגדרים ברישיונם "משא" "מסחרי" ו"אחוד" בימי א' עד ה' מ 06:00 עד 19:00 בימי ו' וערבי חג מ 06:00 עד 14:00 ביתר הימים והשעות החניה בשני מקומות החניה הראשונים הצמודים לתמרור זה מיועד לרכב הנושא תג נכה בלבד</v>
      </c>
      <c r="L351" s="6">
        <f>IFERROR(parse!L351,"")</f>
        <v>80</v>
      </c>
      <c r="M351" s="6">
        <f>IFERROR(parse!M351,"")</f>
        <v>93</v>
      </c>
      <c r="N351" s="6" t="str">
        <f>IFERROR(parse!N351,"")</f>
        <v>06:00</v>
      </c>
      <c r="O351" s="6">
        <f>IFERROR(parse!O351,"")</f>
        <v>102</v>
      </c>
      <c r="P351" s="6" t="str">
        <f>IFERROR(parse!P351,"")</f>
        <v>19:00</v>
      </c>
      <c r="Q351" s="6">
        <f>IFERROR(parse!Q351,"")</f>
        <v>112</v>
      </c>
      <c r="R351" s="6" t="str">
        <f>IFERROR(parse!R351,"")</f>
        <v>00 בימי ו'</v>
      </c>
      <c r="S351" s="6" t="str">
        <f>IFERROR(parse!S351,"")</f>
        <v/>
      </c>
      <c r="T351" s="6" t="str">
        <f>IFERROR(parse!T351,"")</f>
        <v/>
      </c>
      <c r="U351" s="6" t="str">
        <f>IFERROR(parse!U351,"")</f>
        <v/>
      </c>
      <c r="V351" s="6" t="str">
        <f>IFERROR(parse!V351,"")</f>
        <v/>
      </c>
      <c r="W351" s="6" t="str">
        <f>IFERROR(parse!W351,"")</f>
        <v/>
      </c>
      <c r="X351" s="6" t="str">
        <f>IFERROR(parse!X351,"")</f>
        <v/>
      </c>
      <c r="Y351" s="6" t="str">
        <f>IFERROR(parse!Y351,"")</f>
        <v/>
      </c>
      <c r="Z351" s="6" t="str">
        <f>IFERROR(parse!Z351,"")</f>
        <v/>
      </c>
      <c r="AA351" s="6" t="str">
        <f>IFERROR(parse!AA351,"")</f>
        <v/>
      </c>
      <c r="AB351" s="6">
        <f>IFERROR(parse!AB351,"")</f>
        <v>236</v>
      </c>
      <c r="AC351" s="6" t="str">
        <f>IFERROR(parse!AC351,"")</f>
        <v/>
      </c>
      <c r="AD351" s="6" t="str">
        <f>IFERROR(parse!AD351,"")</f>
        <v/>
      </c>
      <c r="AE351" s="6" t="str">
        <f>IFERROR(parse!AE351,"")</f>
        <v/>
      </c>
      <c r="AF351" s="6" t="str">
        <f>IFERROR(parse!AF351,"")</f>
        <v/>
      </c>
      <c r="AG351" s="6" t="str">
        <f>IFERROR(parse!AG351,"")</f>
        <v/>
      </c>
      <c r="AH351" s="6">
        <f>IFERROR(parse!AH351,"")</f>
        <v>0</v>
      </c>
      <c r="AI351" s="6">
        <f>IFERROR(parse!AI351,"")</f>
        <v>110</v>
      </c>
      <c r="AJ351" s="6" t="str">
        <f>IFERROR(parse!AJ351,"")</f>
        <v>ו' וערבי חג מ 06:00 עד 14:00 ביתר הימים והשעות החניה בשני מקומות החניה הראשונים הצמודים לתמרור זה מיועד לרכב הנושא תג נכה בלבד</v>
      </c>
      <c r="AK351" s="6">
        <f>IFERROR(parse!AK351,"")</f>
        <v>1</v>
      </c>
      <c r="AL351" s="6">
        <f>IFERROR(parse!AL351,"")</f>
        <v>17</v>
      </c>
      <c r="AM351" s="6" t="str">
        <f>IFERROR(parse!AM351,"")</f>
        <v>06:00</v>
      </c>
      <c r="AN351" s="6">
        <f>IFERROR(parse!AN351,"")</f>
        <v>26</v>
      </c>
      <c r="AO351" s="6" t="str">
        <f>IFERROR(parse!AO351,"")</f>
        <v>14:00</v>
      </c>
      <c r="AP351" s="6">
        <f>IFERROR(parse!AP351,"")</f>
        <v>126</v>
      </c>
      <c r="AQ351" s="6" t="str">
        <f>IFERROR(parse!AQ351,"")</f>
        <v>00 ביתר הימים והשעות החניה בשני מקומות החניה הראשונים הצמודים לתמרור זה מיועד לרכב הנושא תג נכה בלבד</v>
      </c>
      <c r="AR351" s="6" t="str">
        <f>IFERROR(parse!AR351,"")</f>
        <v/>
      </c>
      <c r="AS351" s="6" t="str">
        <f>IFERROR(parse!AS351,"")</f>
        <v/>
      </c>
      <c r="AT351" s="6" t="str">
        <f>IFERROR(parse!AT351,"")</f>
        <v/>
      </c>
      <c r="AU351" s="6" t="str">
        <f>IFERROR(parse!AU351,"")</f>
        <v/>
      </c>
      <c r="AV351" s="12">
        <f>IFERROR(VLOOKUP(K351,'prika 24h list'!A:B,2,FALSE),0)</f>
        <v>0</v>
      </c>
    </row>
    <row r="352" spans="1:48" ht="115.2" x14ac:dyDescent="0.3">
      <c r="A352" s="1" t="s">
        <v>353</v>
      </c>
      <c r="B352" s="1">
        <v>3125364</v>
      </c>
      <c r="C352" s="16" t="s">
        <v>939</v>
      </c>
      <c r="D352" s="6">
        <f t="shared" si="20"/>
        <v>16</v>
      </c>
      <c r="E352" s="6" t="str">
        <f t="shared" si="21"/>
        <v>וקף 8</v>
      </c>
      <c r="F352" s="6">
        <f t="shared" si="22"/>
        <v>4</v>
      </c>
      <c r="G352" s="6">
        <f t="shared" si="23"/>
        <v>5</v>
      </c>
      <c r="H352" s="14">
        <f>IFERROR(parse!H352,"")</f>
        <v>8</v>
      </c>
      <c r="I352" s="6">
        <f>IFERROR(parse!I352,"")</f>
        <v>20</v>
      </c>
      <c r="J352" s="6">
        <f>IFERROR(parse!J352,"")</f>
        <v>176</v>
      </c>
      <c r="K352" s="6" t="str">
        <f>IFERROR(parse!K352,"")</f>
        <v>פריקה וטעינה רציפה מותרת לכלי רכב המוגדרים ברישיונם "משא" "מסחרי" ו"אחוד" בימי א' עד ה' מ 09:00 עד 12:00 ביתר הימים והשעות החניה מותרת לרכב הנושא תג נכה בלבד</v>
      </c>
      <c r="L352" s="6">
        <f>IFERROR(parse!L352,"")</f>
        <v>80</v>
      </c>
      <c r="M352" s="6">
        <f>IFERROR(parse!M352,"")</f>
        <v>93</v>
      </c>
      <c r="N352" s="6" t="str">
        <f>IFERROR(parse!N352,"")</f>
        <v>09:00</v>
      </c>
      <c r="O352" s="6">
        <f>IFERROR(parse!O352,"")</f>
        <v>102</v>
      </c>
      <c r="P352" s="6" t="str">
        <f>IFERROR(parse!P352,"")</f>
        <v>12:00</v>
      </c>
      <c r="Q352" s="6">
        <f>IFERROR(parse!Q352,"")</f>
        <v>157</v>
      </c>
      <c r="R352" s="6" t="str">
        <f>IFERROR(parse!R352,"")</f>
        <v>00 ביתר הימים והשעות החניה מותרת לרכב הנושא תג נכה בלבד</v>
      </c>
      <c r="S352" s="6" t="str">
        <f>IFERROR(parse!S352,"")</f>
        <v/>
      </c>
      <c r="T352" s="6" t="str">
        <f>IFERROR(parse!T352,"")</f>
        <v/>
      </c>
      <c r="U352" s="6" t="str">
        <f>IFERROR(parse!U352,"")</f>
        <v/>
      </c>
      <c r="V352" s="6" t="str">
        <f>IFERROR(parse!V352,"")</f>
        <v/>
      </c>
      <c r="W352" s="6" t="str">
        <f>IFERROR(parse!W352,"")</f>
        <v/>
      </c>
      <c r="X352" s="6" t="str">
        <f>IFERROR(parse!X352,"")</f>
        <v/>
      </c>
      <c r="Y352" s="6" t="str">
        <f>IFERROR(parse!Y352,"")</f>
        <v/>
      </c>
      <c r="Z352" s="6" t="str">
        <f>IFERROR(parse!Z352,"")</f>
        <v/>
      </c>
      <c r="AA352" s="6" t="str">
        <f>IFERROR(parse!AA352,"")</f>
        <v/>
      </c>
      <c r="AB352" s="6">
        <f>IFERROR(parse!AB352,"")</f>
        <v>157</v>
      </c>
      <c r="AC352" s="6" t="str">
        <f>IFERROR(parse!AC352,"")</f>
        <v/>
      </c>
      <c r="AD352" s="6" t="str">
        <f>IFERROR(parse!AD352,"")</f>
        <v/>
      </c>
      <c r="AE352" s="6" t="str">
        <f>IFERROR(parse!AE352,"")</f>
        <v/>
      </c>
      <c r="AF352" s="6" t="str">
        <f>IFERROR(parse!AF352,"")</f>
        <v/>
      </c>
      <c r="AG352" s="6" t="str">
        <f>IFERROR(parse!AG352,"")</f>
        <v/>
      </c>
      <c r="AH352" s="6">
        <f>IFERROR(parse!AH352,"")</f>
        <v>0</v>
      </c>
      <c r="AI352" s="6">
        <f>IFERROR(parse!AI352,"")</f>
        <v>155</v>
      </c>
      <c r="AJ352" s="6" t="str">
        <f>IFERROR(parse!AJ352,"")</f>
        <v>בד</v>
      </c>
      <c r="AK352" s="6" t="str">
        <f>IFERROR(parse!AK352,"")</f>
        <v/>
      </c>
      <c r="AL352" s="6" t="str">
        <f>IFERROR(parse!AL352,"")</f>
        <v/>
      </c>
      <c r="AM352" s="6" t="str">
        <f>IFERROR(parse!AM352,"")</f>
        <v/>
      </c>
      <c r="AN352" s="6" t="str">
        <f>IFERROR(parse!AN352,"")</f>
        <v/>
      </c>
      <c r="AO352" s="6" t="str">
        <f>IFERROR(parse!AO352,"")</f>
        <v/>
      </c>
      <c r="AP352" s="6">
        <f>IFERROR(parse!AP352,"")</f>
        <v>2</v>
      </c>
      <c r="AQ352" s="6" t="str">
        <f>IFERROR(parse!AQ352,"")</f>
        <v/>
      </c>
      <c r="AR352" s="6" t="str">
        <f>IFERROR(parse!AR352,"")</f>
        <v/>
      </c>
      <c r="AS352" s="6" t="str">
        <f>IFERROR(parse!AS352,"")</f>
        <v/>
      </c>
      <c r="AT352" s="6" t="str">
        <f>IFERROR(parse!AT352,"")</f>
        <v/>
      </c>
      <c r="AU352" s="6" t="str">
        <f>IFERROR(parse!AU352,"")</f>
        <v/>
      </c>
      <c r="AV352" s="12">
        <f>IFERROR(VLOOKUP(K352,'prika 24h list'!A:B,2,FALSE),0)</f>
        <v>0</v>
      </c>
    </row>
    <row r="353" spans="1:48" ht="244.8" x14ac:dyDescent="0.3">
      <c r="A353" s="1" t="s">
        <v>354</v>
      </c>
      <c r="B353" s="1">
        <v>3125395</v>
      </c>
      <c r="C353" s="16" t="s">
        <v>940</v>
      </c>
      <c r="D353" s="6">
        <f t="shared" si="20"/>
        <v>17</v>
      </c>
      <c r="E353" s="6" t="str">
        <f t="shared" si="21"/>
        <v>קף 18</v>
      </c>
      <c r="F353" s="6">
        <f t="shared" si="22"/>
        <v>3</v>
      </c>
      <c r="G353" s="6">
        <f t="shared" si="23"/>
        <v>5</v>
      </c>
      <c r="H353" s="14">
        <f>IFERROR(parse!H353,"")</f>
        <v>18</v>
      </c>
      <c r="I353" s="6">
        <f>IFERROR(parse!I353,"")</f>
        <v>21</v>
      </c>
      <c r="J353" s="6">
        <f>IFERROR(parse!J353,"")</f>
        <v>251</v>
      </c>
      <c r="K353" s="6" t="str">
        <f>IFERROR(parse!K353,"")</f>
        <v>פריקה וטעינה רציפה מותרת לכלי רכב המוגדרים ברישיונם "משא" "מסחרי" ו"אחוד" בימי א' עד ה' מ 07:00 עד 15:00 ו' וערבי חג מ 07:00 עד 13:00 ביתר הימים והשעות החניה בשני מקומות החניה הראשונים הצמודים לתמרור זה מיועד לרכב הנושא תג נכה בלבד</v>
      </c>
      <c r="L353" s="6">
        <f>IFERROR(parse!L353,"")</f>
        <v>80</v>
      </c>
      <c r="M353" s="6">
        <f>IFERROR(parse!M353,"")</f>
        <v>93</v>
      </c>
      <c r="N353" s="6" t="str">
        <f>IFERROR(parse!N353,"")</f>
        <v>07:00</v>
      </c>
      <c r="O353" s="6">
        <f>IFERROR(parse!O353,"")</f>
        <v>102</v>
      </c>
      <c r="P353" s="6" t="str">
        <f>IFERROR(parse!P353,"")</f>
        <v>15:00</v>
      </c>
      <c r="Q353" s="6">
        <f>IFERROR(parse!Q353,"")</f>
        <v>107</v>
      </c>
      <c r="R353" s="6" t="str">
        <f>IFERROR(parse!R353,"")</f>
        <v>00 ו'</v>
      </c>
      <c r="S353" s="6" t="str">
        <f>IFERROR(parse!S353,"")</f>
        <v/>
      </c>
      <c r="T353" s="6" t="str">
        <f>IFERROR(parse!T353,"")</f>
        <v/>
      </c>
      <c r="U353" s="6" t="str">
        <f>IFERROR(parse!U353,"")</f>
        <v/>
      </c>
      <c r="V353" s="6" t="str">
        <f>IFERROR(parse!V353,"")</f>
        <v/>
      </c>
      <c r="W353" s="6" t="str">
        <f>IFERROR(parse!W353,"")</f>
        <v/>
      </c>
      <c r="X353" s="6" t="str">
        <f>IFERROR(parse!X353,"")</f>
        <v/>
      </c>
      <c r="Y353" s="6" t="str">
        <f>IFERROR(parse!Y353,"")</f>
        <v/>
      </c>
      <c r="Z353" s="6" t="str">
        <f>IFERROR(parse!Z353,"")</f>
        <v/>
      </c>
      <c r="AA353" s="6" t="str">
        <f>IFERROR(parse!AA353,"")</f>
        <v/>
      </c>
      <c r="AB353" s="6">
        <f>IFERROR(parse!AB353,"")</f>
        <v>231</v>
      </c>
      <c r="AC353" s="6" t="str">
        <f>IFERROR(parse!AC353,"")</f>
        <v/>
      </c>
      <c r="AD353" s="6" t="str">
        <f>IFERROR(parse!AD353,"")</f>
        <v/>
      </c>
      <c r="AE353" s="6" t="str">
        <f>IFERROR(parse!AE353,"")</f>
        <v/>
      </c>
      <c r="AF353" s="6" t="str">
        <f>IFERROR(parse!AF353,"")</f>
        <v/>
      </c>
      <c r="AG353" s="6" t="str">
        <f>IFERROR(parse!AG353,"")</f>
        <v/>
      </c>
      <c r="AH353" s="6">
        <f>IFERROR(parse!AH353,"")</f>
        <v>0</v>
      </c>
      <c r="AI353" s="6">
        <f>IFERROR(parse!AI353,"")</f>
        <v>105</v>
      </c>
      <c r="AJ353" s="6" t="str">
        <f>IFERROR(parse!AJ353,"")</f>
        <v>ו' וערבי חג מ 07:00 עד 13:00 ביתר הימים והשעות החניה בשני מקומות החניה הראשונים הצמודים לתמרור זה מיועד לרכב הנושא תג נכה בלבד</v>
      </c>
      <c r="AK353" s="6">
        <f>IFERROR(parse!AK353,"")</f>
        <v>1</v>
      </c>
      <c r="AL353" s="6">
        <f>IFERROR(parse!AL353,"")</f>
        <v>17</v>
      </c>
      <c r="AM353" s="6" t="str">
        <f>IFERROR(parse!AM353,"")</f>
        <v>07:00</v>
      </c>
      <c r="AN353" s="6">
        <f>IFERROR(parse!AN353,"")</f>
        <v>26</v>
      </c>
      <c r="AO353" s="6" t="str">
        <f>IFERROR(parse!AO353,"")</f>
        <v>13:00</v>
      </c>
      <c r="AP353" s="6">
        <f>IFERROR(parse!AP353,"")</f>
        <v>126</v>
      </c>
      <c r="AQ353" s="6" t="str">
        <f>IFERROR(parse!AQ353,"")</f>
        <v>00 ביתר הימים והשעות החניה בשני מקומות החניה הראשונים הצמודים לתמרור זה מיועד לרכב הנושא תג נכה בלבד</v>
      </c>
      <c r="AR353" s="6" t="str">
        <f>IFERROR(parse!AR353,"")</f>
        <v/>
      </c>
      <c r="AS353" s="6" t="str">
        <f>IFERROR(parse!AS353,"")</f>
        <v/>
      </c>
      <c r="AT353" s="6" t="str">
        <f>IFERROR(parse!AT353,"")</f>
        <v/>
      </c>
      <c r="AU353" s="6" t="str">
        <f>IFERROR(parse!AU353,"")</f>
        <v/>
      </c>
      <c r="AV353" s="12">
        <f>IFERROR(VLOOKUP(K353,'prika 24h list'!A:B,2,FALSE),0)</f>
        <v>0</v>
      </c>
    </row>
    <row r="354" spans="1:48" ht="100.8" x14ac:dyDescent="0.3">
      <c r="A354" s="1" t="s">
        <v>355</v>
      </c>
      <c r="B354" s="1">
        <v>3125781</v>
      </c>
      <c r="C354" s="16" t="s">
        <v>1191</v>
      </c>
      <c r="D354" s="6">
        <f t="shared" si="20"/>
        <v>11</v>
      </c>
      <c r="E354" s="6" t="str">
        <f t="shared" si="21"/>
        <v>__ 12</v>
      </c>
      <c r="F354" s="6">
        <f t="shared" si="22"/>
        <v>3</v>
      </c>
      <c r="G354" s="6">
        <f t="shared" si="23"/>
        <v>5</v>
      </c>
      <c r="H354" s="14">
        <f>IFERROR(parse!H354,"")</f>
        <v>12</v>
      </c>
      <c r="I354" s="6">
        <f>IFERROR(parse!I354,"")</f>
        <v>21</v>
      </c>
      <c r="J354" s="6">
        <f>IFERROR(parse!J354,"")</f>
        <v>169</v>
      </c>
      <c r="K354" s="6" t="str">
        <f>IFERROR(parse!K354,"")</f>
        <v>פריקה וטעינה רציפה לכלי רכב המוגדרים ברשיונם "משא", "מסחרי", ו"אחוד" בלבד בימים א' עד ה' מ 08:00 עד 16:00 מותרת החניה לכל סוגי הרכב בשאר הימים והשעות</v>
      </c>
      <c r="L354" s="6">
        <f>IFERROR(parse!L354,"")</f>
        <v>81</v>
      </c>
      <c r="M354" s="6">
        <f>IFERROR(parse!M354,"")</f>
        <v>94</v>
      </c>
      <c r="N354" s="6" t="str">
        <f>IFERROR(parse!N354,"")</f>
        <v>08:00</v>
      </c>
      <c r="O354" s="6">
        <f>IFERROR(parse!O354,"")</f>
        <v>103</v>
      </c>
      <c r="P354" s="6" t="str">
        <f>IFERROR(parse!P354,"")</f>
        <v>16:00</v>
      </c>
      <c r="Q354" s="6">
        <f>IFERROR(parse!Q354,"")</f>
        <v>149</v>
      </c>
      <c r="R354" s="6" t="str">
        <f>IFERROR(parse!R354,"")</f>
        <v>00 מותרת החניה לכל סוגי הרכב בשאר הימים והשעות</v>
      </c>
      <c r="S354" s="6" t="str">
        <f>IFERROR(parse!S354,"")</f>
        <v/>
      </c>
      <c r="T354" s="6" t="str">
        <f>IFERROR(parse!T354,"")</f>
        <v/>
      </c>
      <c r="U354" s="6" t="str">
        <f>IFERROR(parse!U354,"")</f>
        <v/>
      </c>
      <c r="V354" s="6" t="str">
        <f>IFERROR(parse!V354,"")</f>
        <v/>
      </c>
      <c r="W354" s="6" t="str">
        <f>IFERROR(parse!W354,"")</f>
        <v/>
      </c>
      <c r="X354" s="6" t="str">
        <f>IFERROR(parse!X354,"")</f>
        <v/>
      </c>
      <c r="Y354" s="6" t="str">
        <f>IFERROR(parse!Y354,"")</f>
        <v/>
      </c>
      <c r="Z354" s="6" t="str">
        <f>IFERROR(parse!Z354,"")</f>
        <v/>
      </c>
      <c r="AA354" s="6" t="str">
        <f>IFERROR(parse!AA354,"")</f>
        <v/>
      </c>
      <c r="AB354" s="6">
        <f>IFERROR(parse!AB354,"")</f>
        <v>149</v>
      </c>
      <c r="AC354" s="6" t="str">
        <f>IFERROR(parse!AC354,"")</f>
        <v/>
      </c>
      <c r="AD354" s="6" t="str">
        <f>IFERROR(parse!AD354,"")</f>
        <v/>
      </c>
      <c r="AE354" s="6" t="str">
        <f>IFERROR(parse!AE354,"")</f>
        <v/>
      </c>
      <c r="AF354" s="6" t="str">
        <f>IFERROR(parse!AF354,"")</f>
        <v/>
      </c>
      <c r="AG354" s="6" t="str">
        <f>IFERROR(parse!AG354,"")</f>
        <v/>
      </c>
      <c r="AH354" s="6">
        <f>IFERROR(parse!AH354,"")</f>
        <v>0</v>
      </c>
      <c r="AI354" s="6">
        <f>IFERROR(parse!AI354,"")</f>
        <v>147</v>
      </c>
      <c r="AJ354" s="6" t="str">
        <f>IFERROR(parse!AJ354,"")</f>
        <v>ות</v>
      </c>
      <c r="AK354" s="6" t="str">
        <f>IFERROR(parse!AK354,"")</f>
        <v/>
      </c>
      <c r="AL354" s="6" t="str">
        <f>IFERROR(parse!AL354,"")</f>
        <v/>
      </c>
      <c r="AM354" s="6" t="str">
        <f>IFERROR(parse!AM354,"")</f>
        <v/>
      </c>
      <c r="AN354" s="6" t="str">
        <f>IFERROR(parse!AN354,"")</f>
        <v/>
      </c>
      <c r="AO354" s="6" t="str">
        <f>IFERROR(parse!AO354,"")</f>
        <v/>
      </c>
      <c r="AP354" s="6">
        <f>IFERROR(parse!AP354,"")</f>
        <v>2</v>
      </c>
      <c r="AQ354" s="6" t="str">
        <f>IFERROR(parse!AQ354,"")</f>
        <v/>
      </c>
      <c r="AR354" s="6" t="str">
        <f>IFERROR(parse!AR354,"")</f>
        <v/>
      </c>
      <c r="AS354" s="6" t="str">
        <f>IFERROR(parse!AS354,"")</f>
        <v/>
      </c>
      <c r="AT354" s="6" t="str">
        <f>IFERROR(parse!AT354,"")</f>
        <v/>
      </c>
      <c r="AU354" s="6" t="str">
        <f>IFERROR(parse!AU354,"")</f>
        <v/>
      </c>
      <c r="AV354" s="12">
        <f>IFERROR(VLOOKUP(K354,'prika 24h list'!A:B,2,FALSE),0)</f>
        <v>0</v>
      </c>
    </row>
    <row r="355" spans="1:48" ht="144" x14ac:dyDescent="0.3">
      <c r="A355" s="1" t="s">
        <v>356</v>
      </c>
      <c r="B355" s="1">
        <v>3125788</v>
      </c>
      <c r="C355" s="16" t="s">
        <v>941</v>
      </c>
      <c r="D355" s="6" t="e">
        <f t="shared" si="20"/>
        <v>#VALUE!</v>
      </c>
      <c r="E355" s="6" t="e">
        <f t="shared" si="21"/>
        <v>#VALUE!</v>
      </c>
      <c r="F355" s="6" t="e">
        <f t="shared" si="22"/>
        <v>#VALUE!</v>
      </c>
      <c r="G355" s="6" t="e">
        <f t="shared" si="23"/>
        <v>#VALUE!</v>
      </c>
      <c r="H355" s="14" t="str">
        <f>IFERROR(parse!H355,"")</f>
        <v/>
      </c>
      <c r="I355" s="6">
        <f>IFERROR(parse!I355,"")</f>
        <v>30</v>
      </c>
      <c r="J355" s="6">
        <f>IFERROR(parse!J355,"")</f>
        <v>204</v>
      </c>
      <c r="K355" s="6" t="str">
        <f>IFERROR(parse!K355,"")</f>
        <v>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v>
      </c>
      <c r="L355" s="6" t="str">
        <f>IFERROR(parse!L355,"")</f>
        <v/>
      </c>
      <c r="M355" s="6" t="str">
        <f>IFERROR(parse!M355,"")</f>
        <v/>
      </c>
      <c r="N355" s="6" t="str">
        <f>IFERROR(parse!N355,"")</f>
        <v/>
      </c>
      <c r="O355" s="6" t="str">
        <f>IFERROR(parse!O355,"")</f>
        <v/>
      </c>
      <c r="P355" s="6" t="str">
        <f>IFERROR(parse!P355,"")</f>
        <v/>
      </c>
      <c r="Q355" s="6">
        <f>IFERROR(parse!Q355,"")</f>
        <v>175</v>
      </c>
      <c r="R355" s="6" t="str">
        <f>IFERROR(parse!R355,"")</f>
        <v/>
      </c>
      <c r="S355" s="6" t="str">
        <f>IFERROR(parse!S355,"")</f>
        <v/>
      </c>
      <c r="T355" s="6" t="str">
        <f>IFERROR(parse!T355,"")</f>
        <v/>
      </c>
      <c r="U355" s="6" t="str">
        <f>IFERROR(parse!U355,"")</f>
        <v/>
      </c>
      <c r="V355" s="6" t="str">
        <f>IFERROR(parse!V355,"")</f>
        <v/>
      </c>
      <c r="W355" s="6">
        <f>IFERROR(parse!W355,"")</f>
        <v>81</v>
      </c>
      <c r="X355" s="6">
        <f>IFERROR(parse!X355,"")</f>
        <v>94</v>
      </c>
      <c r="Y355" s="6" t="str">
        <f>IFERROR(parse!Y355,"")</f>
        <v>09:00</v>
      </c>
      <c r="Z355" s="6">
        <f>IFERROR(parse!Z355,"")</f>
        <v>103</v>
      </c>
      <c r="AA355" s="6" t="str">
        <f>IFERROR(parse!AA355,"")</f>
        <v>16:00</v>
      </c>
      <c r="AB355" s="6">
        <f>IFERROR(parse!AB355,"")</f>
        <v>175</v>
      </c>
      <c r="AC355" s="6" t="str">
        <f>IFERROR(parse!AC355,"")</f>
        <v>00 רכב החונה בניגוד לחוק יגרר ביתר הימים והשעות מותרת חניה לכל סוגי הרכב</v>
      </c>
      <c r="AD355" s="6" t="str">
        <f>IFERROR(parse!AD355,"")</f>
        <v/>
      </c>
      <c r="AE355" s="6" t="str">
        <f>IFERROR(parse!AE355,"")</f>
        <v/>
      </c>
      <c r="AF355" s="6" t="str">
        <f>IFERROR(parse!AF355,"")</f>
        <v/>
      </c>
      <c r="AG355" s="6" t="str">
        <f>IFERROR(parse!AG355,"")</f>
        <v/>
      </c>
      <c r="AH355" s="6">
        <f>IFERROR(parse!AH355,"")</f>
        <v>0</v>
      </c>
      <c r="AI355" s="6">
        <f>IFERROR(parse!AI355,"")</f>
        <v>173</v>
      </c>
      <c r="AJ355" s="6" t="str">
        <f>IFERROR(parse!AJ355,"")</f>
        <v>כב</v>
      </c>
      <c r="AK355" s="6" t="str">
        <f>IFERROR(parse!AK355,"")</f>
        <v/>
      </c>
      <c r="AL355" s="6" t="str">
        <f>IFERROR(parse!AL355,"")</f>
        <v/>
      </c>
      <c r="AM355" s="6" t="str">
        <f>IFERROR(parse!AM355,"")</f>
        <v/>
      </c>
      <c r="AN355" s="6" t="str">
        <f>IFERROR(parse!AN355,"")</f>
        <v/>
      </c>
      <c r="AO355" s="6" t="str">
        <f>IFERROR(parse!AO355,"")</f>
        <v/>
      </c>
      <c r="AP355" s="6">
        <f>IFERROR(parse!AP355,"")</f>
        <v>2</v>
      </c>
      <c r="AQ355" s="6" t="str">
        <f>IFERROR(parse!AQ355,"")</f>
        <v/>
      </c>
      <c r="AR355" s="6" t="str">
        <f>IFERROR(parse!AR355,"")</f>
        <v/>
      </c>
      <c r="AS355" s="6" t="str">
        <f>IFERROR(parse!AS355,"")</f>
        <v/>
      </c>
      <c r="AT355" s="6" t="str">
        <f>IFERROR(parse!AT355,"")</f>
        <v/>
      </c>
      <c r="AU355" s="6" t="str">
        <f>IFERROR(parse!AU355,"")</f>
        <v/>
      </c>
      <c r="AV355" s="12">
        <f>IFERROR(VLOOKUP(K355,'prika 24h list'!A:B,2,FALSE),0)</f>
        <v>0</v>
      </c>
    </row>
    <row r="356" spans="1:48" ht="288" x14ac:dyDescent="0.3">
      <c r="A356" s="1" t="s">
        <v>357</v>
      </c>
      <c r="B356" s="1">
        <v>3127851</v>
      </c>
      <c r="C356" s="16" t="s">
        <v>942</v>
      </c>
      <c r="D356" s="6" t="e">
        <f t="shared" si="20"/>
        <v>#VALUE!</v>
      </c>
      <c r="E356" s="6" t="e">
        <f t="shared" si="21"/>
        <v>#VALUE!</v>
      </c>
      <c r="F356" s="6" t="e">
        <f t="shared" si="22"/>
        <v>#VALUE!</v>
      </c>
      <c r="G356" s="6" t="e">
        <f t="shared" si="23"/>
        <v>#VALUE!</v>
      </c>
      <c r="H356" s="14" t="str">
        <f>IFERROR(parse!H356,"")</f>
        <v/>
      </c>
      <c r="I356" s="6">
        <f>IFERROR(parse!I356,"")</f>
        <v>14</v>
      </c>
      <c r="J356" s="6">
        <f>IFERROR(parse!J356,"")</f>
        <v>230</v>
      </c>
      <c r="K356" s="6" t="str">
        <f>IFERROR(parse!K356,"")</f>
        <v>פריקה וטעינה בלבד בימים א' עד ה' מ-07:00 עד-15:00 ביום ו' מ-07:00 עד-13:00 ----------------------------------------------- מותרת חניה בימים א' עד ה' מ- 15:00 עד 07:00 ביום ו' וערבי חג מ- 16:00 עד 07:00 למחרת השבת והחג</v>
      </c>
      <c r="L356" s="6">
        <f>IFERROR(parse!L356,"")</f>
        <v>25</v>
      </c>
      <c r="M356" s="6">
        <f>IFERROR(parse!M356,"")</f>
        <v>38</v>
      </c>
      <c r="N356" s="6" t="str">
        <f>IFERROR(parse!N356,"")</f>
        <v>07:00</v>
      </c>
      <c r="O356" s="6">
        <f>IFERROR(parse!O356,"")</f>
        <v>47</v>
      </c>
      <c r="P356" s="6" t="str">
        <f>IFERROR(parse!P356,"")</f>
        <v>15:00</v>
      </c>
      <c r="Q356" s="6">
        <f>IFERROR(parse!Q356,"")</f>
        <v>57</v>
      </c>
      <c r="R356" s="6" t="str">
        <f>IFERROR(parse!R356,"")</f>
        <v>00 ביום ו'</v>
      </c>
      <c r="S356" s="6" t="str">
        <f>IFERROR(parse!S356,"")</f>
        <v/>
      </c>
      <c r="T356" s="6" t="str">
        <f>IFERROR(parse!T356,"")</f>
        <v/>
      </c>
      <c r="U356" s="6" t="str">
        <f>IFERROR(parse!U356,"")</f>
        <v/>
      </c>
      <c r="V356" s="6" t="str">
        <f>IFERROR(parse!V356,"")</f>
        <v/>
      </c>
      <c r="W356" s="6" t="str">
        <f>IFERROR(parse!W356,"")</f>
        <v/>
      </c>
      <c r="X356" s="6" t="str">
        <f>IFERROR(parse!X356,"")</f>
        <v/>
      </c>
      <c r="Y356" s="6" t="str">
        <f>IFERROR(parse!Y356,"")</f>
        <v/>
      </c>
      <c r="Z356" s="6" t="str">
        <f>IFERROR(parse!Z356,"")</f>
        <v/>
      </c>
      <c r="AA356" s="6" t="str">
        <f>IFERROR(parse!AA356,"")</f>
        <v/>
      </c>
      <c r="AB356" s="6">
        <f>IFERROR(parse!AB356,"")</f>
        <v>217</v>
      </c>
      <c r="AC356" s="6" t="str">
        <f>IFERROR(parse!AC356,"")</f>
        <v/>
      </c>
      <c r="AD356" s="6" t="str">
        <f>IFERROR(parse!AD356,"")</f>
        <v/>
      </c>
      <c r="AE356" s="6" t="str">
        <f>IFERROR(parse!AE356,"")</f>
        <v/>
      </c>
      <c r="AF356" s="6" t="str">
        <f>IFERROR(parse!AF356,"")</f>
        <v/>
      </c>
      <c r="AG356" s="6" t="str">
        <f>IFERROR(parse!AG356,"")</f>
        <v/>
      </c>
      <c r="AH356" s="6">
        <f>IFERROR(parse!AH356,"")</f>
        <v>0</v>
      </c>
      <c r="AI356" s="6">
        <f>IFERROR(parse!AI356,"")</f>
        <v>55</v>
      </c>
      <c r="AJ356" s="6" t="str">
        <f>IFERROR(parse!AJ356,"")</f>
        <v>ו' מ-07:00 עד-13:00 ----------------------------------------------- מותרת חניה בימים א' עד ה' מ- 15:00 עד 07:00 ביום ו' וערבי חג מ- 16:00 עד 07:00 למחרת השבת והחג</v>
      </c>
      <c r="AK356" s="6">
        <f>IFERROR(parse!AK356,"")</f>
        <v>1</v>
      </c>
      <c r="AL356" s="6">
        <f>IFERROR(parse!AL356,"")</f>
        <v>8</v>
      </c>
      <c r="AM356" s="6" t="str">
        <f>IFERROR(parse!AM356,"")</f>
        <v>07:00</v>
      </c>
      <c r="AN356" s="6">
        <f>IFERROR(parse!AN356,"")</f>
        <v>17</v>
      </c>
      <c r="AO356" s="6" t="str">
        <f>IFERROR(parse!AO356,"")</f>
        <v>13:00</v>
      </c>
      <c r="AP356" s="6">
        <f>IFERROR(parse!AP356,"")</f>
        <v>87</v>
      </c>
      <c r="AQ356" s="6" t="str">
        <f>IFERROR(parse!AQ356,"")</f>
        <v>00 ----------------------------------------------- מותרת חניה בימים א'</v>
      </c>
      <c r="AR356" s="6" t="str">
        <f>IFERROR(parse!AR356,"")</f>
        <v/>
      </c>
      <c r="AS356" s="6" t="str">
        <f>IFERROR(parse!AS356,"")</f>
        <v/>
      </c>
      <c r="AT356" s="6" t="str">
        <f>IFERROR(parse!AT356,"")</f>
        <v/>
      </c>
      <c r="AU356" s="6" t="str">
        <f>IFERROR(parse!AU356,"")</f>
        <v/>
      </c>
      <c r="AV356" s="12">
        <f>IFERROR(VLOOKUP(K356,'prika 24h list'!A:B,2,FALSE),0)</f>
        <v>0</v>
      </c>
    </row>
    <row r="357" spans="1:48" ht="230.4" x14ac:dyDescent="0.3">
      <c r="A357" s="1" t="s">
        <v>358</v>
      </c>
      <c r="B357" s="1">
        <v>3128057</v>
      </c>
      <c r="C357" s="16" t="s">
        <v>943</v>
      </c>
      <c r="D357" s="6">
        <f t="shared" si="20"/>
        <v>17</v>
      </c>
      <c r="E357" s="6" t="str">
        <f t="shared" si="21"/>
        <v>קף 12</v>
      </c>
      <c r="F357" s="6">
        <f t="shared" si="22"/>
        <v>3</v>
      </c>
      <c r="G357" s="6">
        <f t="shared" si="23"/>
        <v>5</v>
      </c>
      <c r="H357" s="14">
        <f>IFERROR(parse!H357,"")</f>
        <v>12</v>
      </c>
      <c r="I357" s="6">
        <f>IFERROR(parse!I357,"")</f>
        <v>21</v>
      </c>
      <c r="J357" s="6">
        <f>IFERROR(parse!J357,"")</f>
        <v>241</v>
      </c>
      <c r="K357" s="6" t="str">
        <f>IFERROR(parse!K357,"")</f>
        <v>פריקה וטעינה רציפה מותרת לכלי רכב המוגדרים ברישיונם "משא" "מסחרי" ו"אחוד" בימי א' עד ה' מ 08:00 עד 15:00 ו' וערבי חג מ 08:00 עד 15:00 ביתר הימים והשעות החניה במקום החניה הראשון הצמוד לתמרור זה מיועד לרכב הנושא תג נכה בלבד</v>
      </c>
      <c r="L357" s="6">
        <f>IFERROR(parse!L357,"")</f>
        <v>80</v>
      </c>
      <c r="M357" s="6">
        <f>IFERROR(parse!M357,"")</f>
        <v>93</v>
      </c>
      <c r="N357" s="6" t="str">
        <f>IFERROR(parse!N357,"")</f>
        <v>08:00</v>
      </c>
      <c r="O357" s="6">
        <f>IFERROR(parse!O357,"")</f>
        <v>102</v>
      </c>
      <c r="P357" s="6" t="str">
        <f>IFERROR(parse!P357,"")</f>
        <v>15:00</v>
      </c>
      <c r="Q357" s="6">
        <f>IFERROR(parse!Q357,"")</f>
        <v>107</v>
      </c>
      <c r="R357" s="6" t="str">
        <f>IFERROR(parse!R357,"")</f>
        <v>00 ו'</v>
      </c>
      <c r="S357" s="6" t="str">
        <f>IFERROR(parse!S357,"")</f>
        <v/>
      </c>
      <c r="T357" s="6" t="str">
        <f>IFERROR(parse!T357,"")</f>
        <v/>
      </c>
      <c r="U357" s="6" t="str">
        <f>IFERROR(parse!U357,"")</f>
        <v/>
      </c>
      <c r="V357" s="6" t="str">
        <f>IFERROR(parse!V357,"")</f>
        <v/>
      </c>
      <c r="W357" s="6" t="str">
        <f>IFERROR(parse!W357,"")</f>
        <v/>
      </c>
      <c r="X357" s="6" t="str">
        <f>IFERROR(parse!X357,"")</f>
        <v/>
      </c>
      <c r="Y357" s="6" t="str">
        <f>IFERROR(parse!Y357,"")</f>
        <v/>
      </c>
      <c r="Z357" s="6" t="str">
        <f>IFERROR(parse!Z357,"")</f>
        <v/>
      </c>
      <c r="AA357" s="6" t="str">
        <f>IFERROR(parse!AA357,"")</f>
        <v/>
      </c>
      <c r="AB357" s="6">
        <f>IFERROR(parse!AB357,"")</f>
        <v>221</v>
      </c>
      <c r="AC357" s="6" t="str">
        <f>IFERROR(parse!AC357,"")</f>
        <v/>
      </c>
      <c r="AD357" s="6" t="str">
        <f>IFERROR(parse!AD357,"")</f>
        <v/>
      </c>
      <c r="AE357" s="6" t="str">
        <f>IFERROR(parse!AE357,"")</f>
        <v/>
      </c>
      <c r="AF357" s="6" t="str">
        <f>IFERROR(parse!AF357,"")</f>
        <v/>
      </c>
      <c r="AG357" s="6" t="str">
        <f>IFERROR(parse!AG357,"")</f>
        <v/>
      </c>
      <c r="AH357" s="6">
        <f>IFERROR(parse!AH357,"")</f>
        <v>0</v>
      </c>
      <c r="AI357" s="6">
        <f>IFERROR(parse!AI357,"")</f>
        <v>105</v>
      </c>
      <c r="AJ357" s="6" t="str">
        <f>IFERROR(parse!AJ357,"")</f>
        <v>ו' וערבי חג מ 08:00 עד 15:00 ביתר הימים והשעות החניה במקום החניה הראשון הצמוד לתמרור זה מיועד לרכב הנושא תג נכה בלבד</v>
      </c>
      <c r="AK357" s="6">
        <f>IFERROR(parse!AK357,"")</f>
        <v>1</v>
      </c>
      <c r="AL357" s="6">
        <f>IFERROR(parse!AL357,"")</f>
        <v>17</v>
      </c>
      <c r="AM357" s="6" t="str">
        <f>IFERROR(parse!AM357,"")</f>
        <v>08:00</v>
      </c>
      <c r="AN357" s="6">
        <f>IFERROR(parse!AN357,"")</f>
        <v>26</v>
      </c>
      <c r="AO357" s="6" t="str">
        <f>IFERROR(parse!AO357,"")</f>
        <v>15:00</v>
      </c>
      <c r="AP357" s="6">
        <f>IFERROR(parse!AP357,"")</f>
        <v>116</v>
      </c>
      <c r="AQ357" s="6" t="str">
        <f>IFERROR(parse!AQ357,"")</f>
        <v>00 ביתר הימים והשעות החניה במקום החניה הראשון הצמוד לתמרור זה מיועד לרכב הנושא תג נכה בלבד</v>
      </c>
      <c r="AR357" s="6" t="str">
        <f>IFERROR(parse!AR357,"")</f>
        <v/>
      </c>
      <c r="AS357" s="6" t="str">
        <f>IFERROR(parse!AS357,"")</f>
        <v/>
      </c>
      <c r="AT357" s="6" t="str">
        <f>IFERROR(parse!AT357,"")</f>
        <v/>
      </c>
      <c r="AU357" s="6" t="str">
        <f>IFERROR(parse!AU357,"")</f>
        <v/>
      </c>
      <c r="AV357" s="12">
        <f>IFERROR(VLOOKUP(K357,'prika 24h list'!A:B,2,FALSE),0)</f>
        <v>0</v>
      </c>
    </row>
    <row r="358" spans="1:48" ht="57.6" x14ac:dyDescent="0.3">
      <c r="A358" s="1" t="s">
        <v>359</v>
      </c>
      <c r="B358" s="1">
        <v>3128384</v>
      </c>
      <c r="C358" s="16" t="s">
        <v>944</v>
      </c>
      <c r="D358" s="6">
        <f t="shared" si="20"/>
        <v>34</v>
      </c>
      <c r="E358" s="6" t="str">
        <f t="shared" si="21"/>
        <v>-&gt; 24</v>
      </c>
      <c r="F358" s="6">
        <f t="shared" si="22"/>
        <v>3</v>
      </c>
      <c r="G358" s="6">
        <f t="shared" si="23"/>
        <v>5</v>
      </c>
      <c r="H358" s="14">
        <f>IFERROR(parse!H358,"")</f>
        <v>24</v>
      </c>
      <c r="I358" s="6">
        <f>IFERROR(parse!I358,"")</f>
        <v>44</v>
      </c>
      <c r="J358" s="6">
        <f>IFERROR(parse!J358,"")</f>
        <v>174</v>
      </c>
      <c r="K358" s="6" t="str">
        <f>IFERROR(parse!K358,"")</f>
        <v>פריקה וטעינה רציפה לכלי רכב המוגדרים ברשיונם "משא", "מסחרי", ו"אחוד" בלבד בימים א' עד ה' מ 08:00 עד 17:00 רכב חונה בניגוד לחוק חגרר</v>
      </c>
      <c r="L358" s="6">
        <f>IFERROR(parse!L358,"")</f>
        <v>81</v>
      </c>
      <c r="M358" s="6">
        <f>IFERROR(parse!M358,"")</f>
        <v>94</v>
      </c>
      <c r="N358" s="6" t="str">
        <f>IFERROR(parse!N358,"")</f>
        <v>08:00</v>
      </c>
      <c r="O358" s="6">
        <f>IFERROR(parse!O358,"")</f>
        <v>103</v>
      </c>
      <c r="P358" s="6" t="str">
        <f>IFERROR(parse!P358,"")</f>
        <v>17:00</v>
      </c>
      <c r="Q358" s="6">
        <f>IFERROR(parse!Q358,"")</f>
        <v>131</v>
      </c>
      <c r="R358" s="6" t="str">
        <f>IFERROR(parse!R358,"")</f>
        <v>00 רכב חונה בניגוד לחוק חגרר</v>
      </c>
      <c r="S358" s="6" t="str">
        <f>IFERROR(parse!S358,"")</f>
        <v/>
      </c>
      <c r="T358" s="6" t="str">
        <f>IFERROR(parse!T358,"")</f>
        <v/>
      </c>
      <c r="U358" s="6" t="str">
        <f>IFERROR(parse!U358,"")</f>
        <v/>
      </c>
      <c r="V358" s="6" t="str">
        <f>IFERROR(parse!V358,"")</f>
        <v/>
      </c>
      <c r="W358" s="6" t="str">
        <f>IFERROR(parse!W358,"")</f>
        <v/>
      </c>
      <c r="X358" s="6" t="str">
        <f>IFERROR(parse!X358,"")</f>
        <v/>
      </c>
      <c r="Y358" s="6" t="str">
        <f>IFERROR(parse!Y358,"")</f>
        <v/>
      </c>
      <c r="Z358" s="6" t="str">
        <f>IFERROR(parse!Z358,"")</f>
        <v/>
      </c>
      <c r="AA358" s="6" t="str">
        <f>IFERROR(parse!AA358,"")</f>
        <v/>
      </c>
      <c r="AB358" s="6">
        <f>IFERROR(parse!AB358,"")</f>
        <v>131</v>
      </c>
      <c r="AC358" s="6" t="str">
        <f>IFERROR(parse!AC358,"")</f>
        <v/>
      </c>
      <c r="AD358" s="6" t="str">
        <f>IFERROR(parse!AD358,"")</f>
        <v/>
      </c>
      <c r="AE358" s="6" t="str">
        <f>IFERROR(parse!AE358,"")</f>
        <v/>
      </c>
      <c r="AF358" s="6" t="str">
        <f>IFERROR(parse!AF358,"")</f>
        <v/>
      </c>
      <c r="AG358" s="6" t="str">
        <f>IFERROR(parse!AG358,"")</f>
        <v/>
      </c>
      <c r="AH358" s="6">
        <f>IFERROR(parse!AH358,"")</f>
        <v>0</v>
      </c>
      <c r="AI358" s="6">
        <f>IFERROR(parse!AI358,"")</f>
        <v>129</v>
      </c>
      <c r="AJ358" s="6" t="str">
        <f>IFERROR(parse!AJ358,"")</f>
        <v>רר</v>
      </c>
      <c r="AK358" s="6" t="str">
        <f>IFERROR(parse!AK358,"")</f>
        <v/>
      </c>
      <c r="AL358" s="6" t="str">
        <f>IFERROR(parse!AL358,"")</f>
        <v/>
      </c>
      <c r="AM358" s="6" t="str">
        <f>IFERROR(parse!AM358,"")</f>
        <v/>
      </c>
      <c r="AN358" s="6" t="str">
        <f>IFERROR(parse!AN358,"")</f>
        <v/>
      </c>
      <c r="AO358" s="6" t="str">
        <f>IFERROR(parse!AO358,"")</f>
        <v/>
      </c>
      <c r="AP358" s="6">
        <f>IFERROR(parse!AP358,"")</f>
        <v>2</v>
      </c>
      <c r="AQ358" s="6" t="str">
        <f>IFERROR(parse!AQ358,"")</f>
        <v/>
      </c>
      <c r="AR358" s="6" t="str">
        <f>IFERROR(parse!AR358,"")</f>
        <v/>
      </c>
      <c r="AS358" s="6" t="str">
        <f>IFERROR(parse!AS358,"")</f>
        <v/>
      </c>
      <c r="AT358" s="6" t="str">
        <f>IFERROR(parse!AT358,"")</f>
        <v/>
      </c>
      <c r="AU358" s="6" t="str">
        <f>IFERROR(parse!AU358,"")</f>
        <v/>
      </c>
      <c r="AV358" s="12">
        <f>IFERROR(VLOOKUP(K358,'prika 24h list'!A:B,2,FALSE),0)</f>
        <v>0</v>
      </c>
    </row>
    <row r="359" spans="1:48" ht="57.6" x14ac:dyDescent="0.3">
      <c r="A359" s="1" t="s">
        <v>360</v>
      </c>
      <c r="B359" s="1">
        <v>3128386</v>
      </c>
      <c r="C359" s="16" t="s">
        <v>944</v>
      </c>
      <c r="D359" s="6">
        <f t="shared" si="20"/>
        <v>34</v>
      </c>
      <c r="E359" s="6" t="str">
        <f t="shared" si="21"/>
        <v>-&gt; 24</v>
      </c>
      <c r="F359" s="6">
        <f t="shared" si="22"/>
        <v>3</v>
      </c>
      <c r="G359" s="6">
        <f t="shared" si="23"/>
        <v>5</v>
      </c>
      <c r="H359" s="14">
        <f>IFERROR(parse!H359,"")</f>
        <v>24</v>
      </c>
      <c r="I359" s="6">
        <f>IFERROR(parse!I359,"")</f>
        <v>44</v>
      </c>
      <c r="J359" s="6">
        <f>IFERROR(parse!J359,"")</f>
        <v>174</v>
      </c>
      <c r="K359" s="6" t="str">
        <f>IFERROR(parse!K359,"")</f>
        <v>פריקה וטעינה רציפה לכלי רכב המוגדרים ברשיונם "משא", "מסחרי", ו"אחוד" בלבד בימים א' עד ה' מ 08:00 עד 17:00 רכב חונה בניגוד לחוק חגרר</v>
      </c>
      <c r="L359" s="6">
        <f>IFERROR(parse!L359,"")</f>
        <v>81</v>
      </c>
      <c r="M359" s="6">
        <f>IFERROR(parse!M359,"")</f>
        <v>94</v>
      </c>
      <c r="N359" s="6" t="str">
        <f>IFERROR(parse!N359,"")</f>
        <v>08:00</v>
      </c>
      <c r="O359" s="6">
        <f>IFERROR(parse!O359,"")</f>
        <v>103</v>
      </c>
      <c r="P359" s="6" t="str">
        <f>IFERROR(parse!P359,"")</f>
        <v>17:00</v>
      </c>
      <c r="Q359" s="6">
        <f>IFERROR(parse!Q359,"")</f>
        <v>131</v>
      </c>
      <c r="R359" s="6" t="str">
        <f>IFERROR(parse!R359,"")</f>
        <v>00 רכב חונה בניגוד לחוק חגרר</v>
      </c>
      <c r="S359" s="6" t="str">
        <f>IFERROR(parse!S359,"")</f>
        <v/>
      </c>
      <c r="T359" s="6" t="str">
        <f>IFERROR(parse!T359,"")</f>
        <v/>
      </c>
      <c r="U359" s="6" t="str">
        <f>IFERROR(parse!U359,"")</f>
        <v/>
      </c>
      <c r="V359" s="6" t="str">
        <f>IFERROR(parse!V359,"")</f>
        <v/>
      </c>
      <c r="W359" s="6" t="str">
        <f>IFERROR(parse!W359,"")</f>
        <v/>
      </c>
      <c r="X359" s="6" t="str">
        <f>IFERROR(parse!X359,"")</f>
        <v/>
      </c>
      <c r="Y359" s="6" t="str">
        <f>IFERROR(parse!Y359,"")</f>
        <v/>
      </c>
      <c r="Z359" s="6" t="str">
        <f>IFERROR(parse!Z359,"")</f>
        <v/>
      </c>
      <c r="AA359" s="6" t="str">
        <f>IFERROR(parse!AA359,"")</f>
        <v/>
      </c>
      <c r="AB359" s="6">
        <f>IFERROR(parse!AB359,"")</f>
        <v>131</v>
      </c>
      <c r="AC359" s="6" t="str">
        <f>IFERROR(parse!AC359,"")</f>
        <v/>
      </c>
      <c r="AD359" s="6" t="str">
        <f>IFERROR(parse!AD359,"")</f>
        <v/>
      </c>
      <c r="AE359" s="6" t="str">
        <f>IFERROR(parse!AE359,"")</f>
        <v/>
      </c>
      <c r="AF359" s="6" t="str">
        <f>IFERROR(parse!AF359,"")</f>
        <v/>
      </c>
      <c r="AG359" s="6" t="str">
        <f>IFERROR(parse!AG359,"")</f>
        <v/>
      </c>
      <c r="AH359" s="6">
        <f>IFERROR(parse!AH359,"")</f>
        <v>0</v>
      </c>
      <c r="AI359" s="6">
        <f>IFERROR(parse!AI359,"")</f>
        <v>129</v>
      </c>
      <c r="AJ359" s="6" t="str">
        <f>IFERROR(parse!AJ359,"")</f>
        <v>רר</v>
      </c>
      <c r="AK359" s="6" t="str">
        <f>IFERROR(parse!AK359,"")</f>
        <v/>
      </c>
      <c r="AL359" s="6" t="str">
        <f>IFERROR(parse!AL359,"")</f>
        <v/>
      </c>
      <c r="AM359" s="6" t="str">
        <f>IFERROR(parse!AM359,"")</f>
        <v/>
      </c>
      <c r="AN359" s="6" t="str">
        <f>IFERROR(parse!AN359,"")</f>
        <v/>
      </c>
      <c r="AO359" s="6" t="str">
        <f>IFERROR(parse!AO359,"")</f>
        <v/>
      </c>
      <c r="AP359" s="6">
        <f>IFERROR(parse!AP359,"")</f>
        <v>2</v>
      </c>
      <c r="AQ359" s="6" t="str">
        <f>IFERROR(parse!AQ359,"")</f>
        <v/>
      </c>
      <c r="AR359" s="6" t="str">
        <f>IFERROR(parse!AR359,"")</f>
        <v/>
      </c>
      <c r="AS359" s="6" t="str">
        <f>IFERROR(parse!AS359,"")</f>
        <v/>
      </c>
      <c r="AT359" s="6" t="str">
        <f>IFERROR(parse!AT359,"")</f>
        <v/>
      </c>
      <c r="AU359" s="6" t="str">
        <f>IFERROR(parse!AU359,"")</f>
        <v/>
      </c>
      <c r="AV359" s="12">
        <f>IFERROR(VLOOKUP(K359,'prika 24h list'!A:B,2,FALSE),0)</f>
        <v>0</v>
      </c>
    </row>
    <row r="360" spans="1:48" ht="187.2" x14ac:dyDescent="0.3">
      <c r="A360" s="1" t="s">
        <v>361</v>
      </c>
      <c r="B360" s="1">
        <v>3128428</v>
      </c>
      <c r="C360" s="16" t="s">
        <v>876</v>
      </c>
      <c r="D360" s="6">
        <f t="shared" si="20"/>
        <v>17</v>
      </c>
      <c r="E360" s="6" t="str">
        <f t="shared" si="21"/>
        <v>קף 12</v>
      </c>
      <c r="F360" s="6">
        <f t="shared" si="22"/>
        <v>3</v>
      </c>
      <c r="G360" s="6">
        <f t="shared" si="23"/>
        <v>5</v>
      </c>
      <c r="H360" s="14">
        <f>IFERROR(parse!H360,"")</f>
        <v>12</v>
      </c>
      <c r="I360" s="6">
        <f>IFERROR(parse!I360,"")</f>
        <v>21</v>
      </c>
      <c r="J360" s="6">
        <f>IFERROR(parse!J360,"")</f>
        <v>212</v>
      </c>
      <c r="K360" s="6" t="str">
        <f>IFERROR(parse!K360,"")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360" s="6">
        <f>IFERROR(parse!L360,"")</f>
        <v>80</v>
      </c>
      <c r="M360" s="6">
        <f>IFERROR(parse!M360,"")</f>
        <v>93</v>
      </c>
      <c r="N360" s="6" t="str">
        <f>IFERROR(parse!N360,"")</f>
        <v>09:00</v>
      </c>
      <c r="O360" s="6">
        <f>IFERROR(parse!O360,"")</f>
        <v>102</v>
      </c>
      <c r="P360" s="6" t="str">
        <f>IFERROR(parse!P360,"")</f>
        <v>17:00</v>
      </c>
      <c r="Q360" s="6">
        <f>IFERROR(parse!Q360,"")</f>
        <v>192</v>
      </c>
      <c r="R360" s="6" t="str">
        <f>IFERROR(parse!R360,"")</f>
        <v>00 ביתר הימים והשעות החניה במקום החניה הראשון הצמוד לתמרור זה מיועד לרכב הנושא תג נכה בלבד</v>
      </c>
      <c r="S360" s="6" t="str">
        <f>IFERROR(parse!S360,"")</f>
        <v/>
      </c>
      <c r="T360" s="6" t="str">
        <f>IFERROR(parse!T360,"")</f>
        <v/>
      </c>
      <c r="U360" s="6" t="str">
        <f>IFERROR(parse!U360,"")</f>
        <v/>
      </c>
      <c r="V360" s="6" t="str">
        <f>IFERROR(parse!V360,"")</f>
        <v/>
      </c>
      <c r="W360" s="6" t="str">
        <f>IFERROR(parse!W360,"")</f>
        <v/>
      </c>
      <c r="X360" s="6" t="str">
        <f>IFERROR(parse!X360,"")</f>
        <v/>
      </c>
      <c r="Y360" s="6" t="str">
        <f>IFERROR(parse!Y360,"")</f>
        <v/>
      </c>
      <c r="Z360" s="6" t="str">
        <f>IFERROR(parse!Z360,"")</f>
        <v/>
      </c>
      <c r="AA360" s="6" t="str">
        <f>IFERROR(parse!AA360,"")</f>
        <v/>
      </c>
      <c r="AB360" s="6">
        <f>IFERROR(parse!AB360,"")</f>
        <v>192</v>
      </c>
      <c r="AC360" s="6" t="str">
        <f>IFERROR(parse!AC360,"")</f>
        <v/>
      </c>
      <c r="AD360" s="6" t="str">
        <f>IFERROR(parse!AD360,"")</f>
        <v/>
      </c>
      <c r="AE360" s="6" t="str">
        <f>IFERROR(parse!AE360,"")</f>
        <v/>
      </c>
      <c r="AF360" s="6" t="str">
        <f>IFERROR(parse!AF360,"")</f>
        <v/>
      </c>
      <c r="AG360" s="6" t="str">
        <f>IFERROR(parse!AG360,"")</f>
        <v/>
      </c>
      <c r="AH360" s="6">
        <f>IFERROR(parse!AH360,"")</f>
        <v>0</v>
      </c>
      <c r="AI360" s="6">
        <f>IFERROR(parse!AI360,"")</f>
        <v>190</v>
      </c>
      <c r="AJ360" s="6" t="str">
        <f>IFERROR(parse!AJ360,"")</f>
        <v>בד</v>
      </c>
      <c r="AK360" s="6" t="str">
        <f>IFERROR(parse!AK360,"")</f>
        <v/>
      </c>
      <c r="AL360" s="6" t="str">
        <f>IFERROR(parse!AL360,"")</f>
        <v/>
      </c>
      <c r="AM360" s="6" t="str">
        <f>IFERROR(parse!AM360,"")</f>
        <v/>
      </c>
      <c r="AN360" s="6" t="str">
        <f>IFERROR(parse!AN360,"")</f>
        <v/>
      </c>
      <c r="AO360" s="6" t="str">
        <f>IFERROR(parse!AO360,"")</f>
        <v/>
      </c>
      <c r="AP360" s="6">
        <f>IFERROR(parse!AP360,"")</f>
        <v>2</v>
      </c>
      <c r="AQ360" s="6" t="str">
        <f>IFERROR(parse!AQ360,"")</f>
        <v/>
      </c>
      <c r="AR360" s="6" t="str">
        <f>IFERROR(parse!AR360,"")</f>
        <v/>
      </c>
      <c r="AS360" s="6" t="str">
        <f>IFERROR(parse!AS360,"")</f>
        <v/>
      </c>
      <c r="AT360" s="6" t="str">
        <f>IFERROR(parse!AT360,"")</f>
        <v/>
      </c>
      <c r="AU360" s="6" t="str">
        <f>IFERROR(parse!AU360,"")</f>
        <v/>
      </c>
      <c r="AV360" s="12">
        <f>IFERROR(VLOOKUP(K360,'prika 24h list'!A:B,2,FALSE),0)</f>
        <v>0</v>
      </c>
    </row>
    <row r="361" spans="1:48" ht="43.2" x14ac:dyDescent="0.3">
      <c r="A361" s="1" t="s">
        <v>362</v>
      </c>
      <c r="B361" s="1">
        <v>3128469</v>
      </c>
      <c r="C361" s="16" t="s">
        <v>945</v>
      </c>
      <c r="D361" s="6">
        <f t="shared" si="20"/>
        <v>11</v>
      </c>
      <c r="E361" s="6" t="str">
        <f t="shared" si="21"/>
        <v>__ 12</v>
      </c>
      <c r="F361" s="6">
        <f t="shared" si="22"/>
        <v>3</v>
      </c>
      <c r="G361" s="6">
        <f t="shared" si="23"/>
        <v>5</v>
      </c>
      <c r="H361" s="14">
        <f>IFERROR(parse!H361,"")</f>
        <v>12</v>
      </c>
      <c r="I361" s="6">
        <f>IFERROR(parse!I361,"")</f>
        <v>118</v>
      </c>
      <c r="J361" s="6">
        <f>IFERROR(parse!J361,"")</f>
        <v>135</v>
      </c>
      <c r="K361" s="6" t="str">
        <f>IFERROR(parse!K361,"")</f>
        <v>פריקה וטעינה מותרת</v>
      </c>
      <c r="L361" s="6" t="str">
        <f>IFERROR(parse!L361,"")</f>
        <v/>
      </c>
      <c r="M361" s="6" t="str">
        <f>IFERROR(parse!M361,"")</f>
        <v/>
      </c>
      <c r="N361" s="6" t="str">
        <f>IFERROR(parse!N361,"")</f>
        <v/>
      </c>
      <c r="O361" s="6" t="str">
        <f>IFERROR(parse!O361,"")</f>
        <v/>
      </c>
      <c r="P361" s="6" t="str">
        <f>IFERROR(parse!P361,"")</f>
        <v/>
      </c>
      <c r="Q361" s="6">
        <f>IFERROR(parse!Q361,"")</f>
        <v>18</v>
      </c>
      <c r="R361" s="6" t="str">
        <f>IFERROR(parse!R361,"")</f>
        <v/>
      </c>
      <c r="S361" s="6" t="str">
        <f>IFERROR(parse!S361,"")</f>
        <v/>
      </c>
      <c r="T361" s="6" t="str">
        <f>IFERROR(parse!T361,"")</f>
        <v/>
      </c>
      <c r="U361" s="6" t="str">
        <f>IFERROR(parse!U361,"")</f>
        <v/>
      </c>
      <c r="V361" s="6" t="str">
        <f>IFERROR(parse!V361,"")</f>
        <v/>
      </c>
      <c r="W361" s="6" t="str">
        <f>IFERROR(parse!W361,"")</f>
        <v/>
      </c>
      <c r="X361" s="6" t="str">
        <f>IFERROR(parse!X361,"")</f>
        <v/>
      </c>
      <c r="Y361" s="6" t="str">
        <f>IFERROR(parse!Y361,"")</f>
        <v/>
      </c>
      <c r="Z361" s="6" t="str">
        <f>IFERROR(parse!Z361,"")</f>
        <v/>
      </c>
      <c r="AA361" s="6" t="str">
        <f>IFERROR(parse!AA361,"")</f>
        <v/>
      </c>
      <c r="AB361" s="6">
        <f>IFERROR(parse!AB361,"")</f>
        <v>18</v>
      </c>
      <c r="AC361" s="6" t="str">
        <f>IFERROR(parse!AC361,"")</f>
        <v/>
      </c>
      <c r="AD361" s="6" t="str">
        <f>IFERROR(parse!AD361,"")</f>
        <v/>
      </c>
      <c r="AE361" s="6" t="str">
        <f>IFERROR(parse!AE361,"")</f>
        <v/>
      </c>
      <c r="AF361" s="6" t="str">
        <f>IFERROR(parse!AF361,"")</f>
        <v/>
      </c>
      <c r="AG361" s="6" t="str">
        <f>IFERROR(parse!AG361,"")</f>
        <v/>
      </c>
      <c r="AH361" s="6">
        <f>IFERROR(parse!AH361,"")</f>
        <v>0</v>
      </c>
      <c r="AI361" s="6">
        <f>IFERROR(parse!AI361,"")</f>
        <v>16</v>
      </c>
      <c r="AJ361" s="6" t="str">
        <f>IFERROR(parse!AJ361,"")</f>
        <v>רת</v>
      </c>
      <c r="AK361" s="6" t="str">
        <f>IFERROR(parse!AK361,"")</f>
        <v/>
      </c>
      <c r="AL361" s="6" t="str">
        <f>IFERROR(parse!AL361,"")</f>
        <v/>
      </c>
      <c r="AM361" s="6" t="str">
        <f>IFERROR(parse!AM361,"")</f>
        <v/>
      </c>
      <c r="AN361" s="6" t="str">
        <f>IFERROR(parse!AN361,"")</f>
        <v/>
      </c>
      <c r="AO361" s="6" t="str">
        <f>IFERROR(parse!AO361,"")</f>
        <v/>
      </c>
      <c r="AP361" s="6">
        <f>IFERROR(parse!AP361,"")</f>
        <v>2</v>
      </c>
      <c r="AQ361" s="6" t="str">
        <f>IFERROR(parse!AQ361,"")</f>
        <v/>
      </c>
      <c r="AR361" s="6" t="str">
        <f>IFERROR(parse!AR361,"")</f>
        <v/>
      </c>
      <c r="AS361" s="6" t="str">
        <f>IFERROR(parse!AS361,"")</f>
        <v/>
      </c>
      <c r="AT361" s="6" t="str">
        <f>IFERROR(parse!AT361,"")</f>
        <v/>
      </c>
      <c r="AU361" s="6" t="str">
        <f>IFERROR(parse!AU361,"")</f>
        <v/>
      </c>
      <c r="AV361" s="12">
        <f>IFERROR(VLOOKUP(K361,'prika 24h list'!A:B,2,FALSE),0)</f>
        <v>24</v>
      </c>
    </row>
    <row r="362" spans="1:48" ht="172.8" x14ac:dyDescent="0.3">
      <c r="A362" s="1" t="s">
        <v>363</v>
      </c>
      <c r="B362" s="1">
        <v>3128493</v>
      </c>
      <c r="C362" s="16" t="s">
        <v>946</v>
      </c>
      <c r="D362" s="6" t="e">
        <f t="shared" si="20"/>
        <v>#VALUE!</v>
      </c>
      <c r="E362" s="6" t="e">
        <f t="shared" si="21"/>
        <v>#VALUE!</v>
      </c>
      <c r="F362" s="6" t="e">
        <f t="shared" si="22"/>
        <v>#VALUE!</v>
      </c>
      <c r="G362" s="6" t="e">
        <f t="shared" si="23"/>
        <v>#VALUE!</v>
      </c>
      <c r="H362" s="14" t="str">
        <f>IFERROR(parse!H362,"")</f>
        <v/>
      </c>
      <c r="I362" s="6">
        <f>IFERROR(parse!I362,"")</f>
        <v>29</v>
      </c>
      <c r="J362" s="6">
        <f>IFERROR(parse!J362,"")</f>
        <v>216</v>
      </c>
      <c r="K362" s="6" t="str">
        <f>IFERROR(parse!K362,"")</f>
        <v>פריקה וטעינה רציפה כלי רכב המוגדרים ברשיונם "משא", "מסחרי", ו"אחוד" בלבד בימים א' עד ו' מ 08:00 עד 14:00 רכב חונה בניגוד לחוג יגרר ביתר השעות והימים מותרת החניה לכל סוגי הרכב ------------&gt;</v>
      </c>
      <c r="L362" s="6" t="str">
        <f>IFERROR(parse!L362,"")</f>
        <v/>
      </c>
      <c r="M362" s="6" t="str">
        <f>IFERROR(parse!M362,"")</f>
        <v/>
      </c>
      <c r="N362" s="6" t="str">
        <f>IFERROR(parse!N362,"")</f>
        <v/>
      </c>
      <c r="O362" s="6" t="str">
        <f>IFERROR(parse!O362,"")</f>
        <v/>
      </c>
      <c r="P362" s="6" t="str">
        <f>IFERROR(parse!P362,"")</f>
        <v/>
      </c>
      <c r="Q362" s="6">
        <f>IFERROR(parse!Q362,"")</f>
        <v>188</v>
      </c>
      <c r="R362" s="6" t="str">
        <f>IFERROR(parse!R362,"")</f>
        <v/>
      </c>
      <c r="S362" s="6" t="str">
        <f>IFERROR(parse!S362,"")</f>
        <v/>
      </c>
      <c r="T362" s="6" t="str">
        <f>IFERROR(parse!T362,"")</f>
        <v/>
      </c>
      <c r="U362" s="6" t="str">
        <f>IFERROR(parse!U362,"")</f>
        <v/>
      </c>
      <c r="V362" s="6" t="str">
        <f>IFERROR(parse!V362,"")</f>
        <v/>
      </c>
      <c r="W362" s="6">
        <f>IFERROR(parse!W362,"")</f>
        <v>80</v>
      </c>
      <c r="X362" s="6">
        <f>IFERROR(parse!X362,"")</f>
        <v>93</v>
      </c>
      <c r="Y362" s="6" t="str">
        <f>IFERROR(parse!Y362,"")</f>
        <v>08:00</v>
      </c>
      <c r="Z362" s="6">
        <f>IFERROR(parse!Z362,"")</f>
        <v>102</v>
      </c>
      <c r="AA362" s="6" t="str">
        <f>IFERROR(parse!AA362,"")</f>
        <v>14:00</v>
      </c>
      <c r="AB362" s="6">
        <f>IFERROR(parse!AB362,"")</f>
        <v>188</v>
      </c>
      <c r="AC362" s="6" t="str">
        <f>IFERROR(parse!AC362,"")</f>
        <v>00 רכב חונה בניגוד לחוג יגרר ביתר השעות והימים מותרת החניה לכל סוגי הרכב ------------&gt;</v>
      </c>
      <c r="AD362" s="6" t="str">
        <f>IFERROR(parse!AD362,"")</f>
        <v/>
      </c>
      <c r="AE362" s="6" t="str">
        <f>IFERROR(parse!AE362,"")</f>
        <v/>
      </c>
      <c r="AF362" s="6" t="str">
        <f>IFERROR(parse!AF362,"")</f>
        <v/>
      </c>
      <c r="AG362" s="6" t="str">
        <f>IFERROR(parse!AG362,"")</f>
        <v/>
      </c>
      <c r="AH362" s="6">
        <f>IFERROR(parse!AH362,"")</f>
        <v>0</v>
      </c>
      <c r="AI362" s="6">
        <f>IFERROR(parse!AI362,"")</f>
        <v>186</v>
      </c>
      <c r="AJ362" s="6" t="str">
        <f>IFERROR(parse!AJ362,"")</f>
        <v>-&gt;</v>
      </c>
      <c r="AK362" s="6" t="str">
        <f>IFERROR(parse!AK362,"")</f>
        <v/>
      </c>
      <c r="AL362" s="6" t="str">
        <f>IFERROR(parse!AL362,"")</f>
        <v/>
      </c>
      <c r="AM362" s="6" t="str">
        <f>IFERROR(parse!AM362,"")</f>
        <v/>
      </c>
      <c r="AN362" s="6" t="str">
        <f>IFERROR(parse!AN362,"")</f>
        <v/>
      </c>
      <c r="AO362" s="6" t="str">
        <f>IFERROR(parse!AO362,"")</f>
        <v/>
      </c>
      <c r="AP362" s="6">
        <f>IFERROR(parse!AP362,"")</f>
        <v>2</v>
      </c>
      <c r="AQ362" s="6" t="str">
        <f>IFERROR(parse!AQ362,"")</f>
        <v/>
      </c>
      <c r="AR362" s="6" t="str">
        <f>IFERROR(parse!AR362,"")</f>
        <v/>
      </c>
      <c r="AS362" s="6" t="str">
        <f>IFERROR(parse!AS362,"")</f>
        <v/>
      </c>
      <c r="AT362" s="6" t="str">
        <f>IFERROR(parse!AT362,"")</f>
        <v/>
      </c>
      <c r="AU362" s="6" t="str">
        <f>IFERROR(parse!AU362,"")</f>
        <v/>
      </c>
      <c r="AV362" s="12">
        <f>IFERROR(VLOOKUP(K362,'prika 24h list'!A:B,2,FALSE),0)</f>
        <v>0</v>
      </c>
    </row>
    <row r="363" spans="1:48" ht="187.2" x14ac:dyDescent="0.3">
      <c r="A363" s="1" t="s">
        <v>364</v>
      </c>
      <c r="B363" s="1">
        <v>3128624</v>
      </c>
      <c r="C363" s="16" t="s">
        <v>947</v>
      </c>
      <c r="D363" s="6">
        <f t="shared" si="20"/>
        <v>17</v>
      </c>
      <c r="E363" s="6" t="str">
        <f t="shared" si="21"/>
        <v>קף 12</v>
      </c>
      <c r="F363" s="6">
        <f t="shared" si="22"/>
        <v>3</v>
      </c>
      <c r="G363" s="6">
        <f t="shared" si="23"/>
        <v>5</v>
      </c>
      <c r="H363" s="14">
        <f>IFERROR(parse!H363,"")</f>
        <v>12</v>
      </c>
      <c r="I363" s="6">
        <f>IFERROR(parse!I363,"")</f>
        <v>21</v>
      </c>
      <c r="J363" s="6">
        <f>IFERROR(parse!J363,"")</f>
        <v>212</v>
      </c>
      <c r="K363" s="6" t="str">
        <f>IFERROR(parse!K363,"")</f>
        <v>פריקה וטעינה רציפה מותרת לכלי רכב המוגדרים ברישיונם "משא" "מסחרי" ו"אחוד" בימי א' עד ה' מ 07:00 עד 14:00 ביתר הימים והשעות החניה במקום החניה הראשון הצמוד לתמרור זה מיועד לרכב הנושא תג נכה בלבד</v>
      </c>
      <c r="L363" s="6">
        <f>IFERROR(parse!L363,"")</f>
        <v>80</v>
      </c>
      <c r="M363" s="6">
        <f>IFERROR(parse!M363,"")</f>
        <v>93</v>
      </c>
      <c r="N363" s="6" t="str">
        <f>IFERROR(parse!N363,"")</f>
        <v>07:00</v>
      </c>
      <c r="O363" s="6">
        <f>IFERROR(parse!O363,"")</f>
        <v>102</v>
      </c>
      <c r="P363" s="6" t="str">
        <f>IFERROR(parse!P363,"")</f>
        <v>14:00</v>
      </c>
      <c r="Q363" s="6">
        <f>IFERROR(parse!Q363,"")</f>
        <v>192</v>
      </c>
      <c r="R363" s="6" t="str">
        <f>IFERROR(parse!R363,"")</f>
        <v>00 ביתר הימים והשעות החניה במקום החניה הראשון הצמוד לתמרור זה מיועד לרכב הנושא תג נכה בלבד</v>
      </c>
      <c r="S363" s="6" t="str">
        <f>IFERROR(parse!S363,"")</f>
        <v/>
      </c>
      <c r="T363" s="6" t="str">
        <f>IFERROR(parse!T363,"")</f>
        <v/>
      </c>
      <c r="U363" s="6" t="str">
        <f>IFERROR(parse!U363,"")</f>
        <v/>
      </c>
      <c r="V363" s="6" t="str">
        <f>IFERROR(parse!V363,"")</f>
        <v/>
      </c>
      <c r="W363" s="6" t="str">
        <f>IFERROR(parse!W363,"")</f>
        <v/>
      </c>
      <c r="X363" s="6" t="str">
        <f>IFERROR(parse!X363,"")</f>
        <v/>
      </c>
      <c r="Y363" s="6" t="str">
        <f>IFERROR(parse!Y363,"")</f>
        <v/>
      </c>
      <c r="Z363" s="6" t="str">
        <f>IFERROR(parse!Z363,"")</f>
        <v/>
      </c>
      <c r="AA363" s="6" t="str">
        <f>IFERROR(parse!AA363,"")</f>
        <v/>
      </c>
      <c r="AB363" s="6">
        <f>IFERROR(parse!AB363,"")</f>
        <v>192</v>
      </c>
      <c r="AC363" s="6" t="str">
        <f>IFERROR(parse!AC363,"")</f>
        <v/>
      </c>
      <c r="AD363" s="6" t="str">
        <f>IFERROR(parse!AD363,"")</f>
        <v/>
      </c>
      <c r="AE363" s="6" t="str">
        <f>IFERROR(parse!AE363,"")</f>
        <v/>
      </c>
      <c r="AF363" s="6" t="str">
        <f>IFERROR(parse!AF363,"")</f>
        <v/>
      </c>
      <c r="AG363" s="6" t="str">
        <f>IFERROR(parse!AG363,"")</f>
        <v/>
      </c>
      <c r="AH363" s="6">
        <f>IFERROR(parse!AH363,"")</f>
        <v>0</v>
      </c>
      <c r="AI363" s="6">
        <f>IFERROR(parse!AI363,"")</f>
        <v>190</v>
      </c>
      <c r="AJ363" s="6" t="str">
        <f>IFERROR(parse!AJ363,"")</f>
        <v>בד</v>
      </c>
      <c r="AK363" s="6" t="str">
        <f>IFERROR(parse!AK363,"")</f>
        <v/>
      </c>
      <c r="AL363" s="6" t="str">
        <f>IFERROR(parse!AL363,"")</f>
        <v/>
      </c>
      <c r="AM363" s="6" t="str">
        <f>IFERROR(parse!AM363,"")</f>
        <v/>
      </c>
      <c r="AN363" s="6" t="str">
        <f>IFERROR(parse!AN363,"")</f>
        <v/>
      </c>
      <c r="AO363" s="6" t="str">
        <f>IFERROR(parse!AO363,"")</f>
        <v/>
      </c>
      <c r="AP363" s="6">
        <f>IFERROR(parse!AP363,"")</f>
        <v>2</v>
      </c>
      <c r="AQ363" s="6" t="str">
        <f>IFERROR(parse!AQ363,"")</f>
        <v/>
      </c>
      <c r="AR363" s="6" t="str">
        <f>IFERROR(parse!AR363,"")</f>
        <v/>
      </c>
      <c r="AS363" s="6" t="str">
        <f>IFERROR(parse!AS363,"")</f>
        <v/>
      </c>
      <c r="AT363" s="6" t="str">
        <f>IFERROR(parse!AT363,"")</f>
        <v/>
      </c>
      <c r="AU363" s="6" t="str">
        <f>IFERROR(parse!AU363,"")</f>
        <v/>
      </c>
      <c r="AV363" s="12">
        <f>IFERROR(VLOOKUP(K363,'prika 24h list'!A:B,2,FALSE),0)</f>
        <v>0</v>
      </c>
    </row>
    <row r="364" spans="1:48" ht="187.2" x14ac:dyDescent="0.3">
      <c r="A364" s="1" t="s">
        <v>365</v>
      </c>
      <c r="B364" s="1">
        <v>3128693</v>
      </c>
      <c r="C364" s="16" t="s">
        <v>948</v>
      </c>
      <c r="D364" s="6">
        <f t="shared" si="20"/>
        <v>17</v>
      </c>
      <c r="E364" s="6" t="str">
        <f t="shared" si="21"/>
        <v>קף 13</v>
      </c>
      <c r="F364" s="6">
        <f t="shared" si="22"/>
        <v>3</v>
      </c>
      <c r="G364" s="6">
        <f t="shared" si="23"/>
        <v>5</v>
      </c>
      <c r="H364" s="14">
        <f>IFERROR(parse!H364,"")</f>
        <v>13</v>
      </c>
      <c r="I364" s="6">
        <f>IFERROR(parse!I364,"")</f>
        <v>21</v>
      </c>
      <c r="J364" s="6">
        <f>IFERROR(parse!J364,"")</f>
        <v>212</v>
      </c>
      <c r="K364" s="6" t="str">
        <f>IFERROR(parse!K364,"")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64" s="6" t="str">
        <f>IFERROR(parse!L364,"")</f>
        <v/>
      </c>
      <c r="M364" s="6" t="str">
        <f>IFERROR(parse!M364,"")</f>
        <v/>
      </c>
      <c r="N364" s="6" t="str">
        <f>IFERROR(parse!N364,"")</f>
        <v/>
      </c>
      <c r="O364" s="6" t="str">
        <f>IFERROR(parse!O364,"")</f>
        <v/>
      </c>
      <c r="P364" s="6" t="str">
        <f>IFERROR(parse!P364,"")</f>
        <v/>
      </c>
      <c r="Q364" s="6">
        <f>IFERROR(parse!Q364,"")</f>
        <v>192</v>
      </c>
      <c r="R364" s="6" t="str">
        <f>IFERROR(parse!R364,"")</f>
        <v/>
      </c>
      <c r="S364" s="6" t="str">
        <f>IFERROR(parse!S364,"")</f>
        <v/>
      </c>
      <c r="T364" s="6" t="str">
        <f>IFERROR(parse!T364,"")</f>
        <v/>
      </c>
      <c r="U364" s="6" t="str">
        <f>IFERROR(parse!U364,"")</f>
        <v/>
      </c>
      <c r="V364" s="6" t="str">
        <f>IFERROR(parse!V364,"")</f>
        <v/>
      </c>
      <c r="W364" s="6">
        <f>IFERROR(parse!W364,"")</f>
        <v>80</v>
      </c>
      <c r="X364" s="6">
        <f>IFERROR(parse!X364,"")</f>
        <v>93</v>
      </c>
      <c r="Y364" s="6" t="str">
        <f>IFERROR(parse!Y364,"")</f>
        <v>08:00</v>
      </c>
      <c r="Z364" s="6">
        <f>IFERROR(parse!Z364,"")</f>
        <v>102</v>
      </c>
      <c r="AA364" s="6" t="str">
        <f>IFERROR(parse!AA364,"")</f>
        <v>15:00</v>
      </c>
      <c r="AB364" s="6">
        <f>IFERROR(parse!AB364,"")</f>
        <v>192</v>
      </c>
      <c r="AC364" s="6" t="str">
        <f>IFERROR(parse!AC364,"")</f>
        <v>00 ביתר הימים והשעות החניה במקום החניה הראשון הצמוד לתמרור זה מיועד לרכב הנושא תג נכה בלבד</v>
      </c>
      <c r="AD364" s="6" t="str">
        <f>IFERROR(parse!AD364,"")</f>
        <v/>
      </c>
      <c r="AE364" s="6" t="str">
        <f>IFERROR(parse!AE364,"")</f>
        <v/>
      </c>
      <c r="AF364" s="6" t="str">
        <f>IFERROR(parse!AF364,"")</f>
        <v/>
      </c>
      <c r="AG364" s="6" t="str">
        <f>IFERROR(parse!AG364,"")</f>
        <v/>
      </c>
      <c r="AH364" s="6">
        <f>IFERROR(parse!AH364,"")</f>
        <v>0</v>
      </c>
      <c r="AI364" s="6">
        <f>IFERROR(parse!AI364,"")</f>
        <v>190</v>
      </c>
      <c r="AJ364" s="6" t="str">
        <f>IFERROR(parse!AJ364,"")</f>
        <v>בד</v>
      </c>
      <c r="AK364" s="6" t="str">
        <f>IFERROR(parse!AK364,"")</f>
        <v/>
      </c>
      <c r="AL364" s="6" t="str">
        <f>IFERROR(parse!AL364,"")</f>
        <v/>
      </c>
      <c r="AM364" s="6" t="str">
        <f>IFERROR(parse!AM364,"")</f>
        <v/>
      </c>
      <c r="AN364" s="6" t="str">
        <f>IFERROR(parse!AN364,"")</f>
        <v/>
      </c>
      <c r="AO364" s="6" t="str">
        <f>IFERROR(parse!AO364,"")</f>
        <v/>
      </c>
      <c r="AP364" s="6">
        <f>IFERROR(parse!AP364,"")</f>
        <v>2</v>
      </c>
      <c r="AQ364" s="6" t="str">
        <f>IFERROR(parse!AQ364,"")</f>
        <v/>
      </c>
      <c r="AR364" s="6" t="str">
        <f>IFERROR(parse!AR364,"")</f>
        <v/>
      </c>
      <c r="AS364" s="6" t="str">
        <f>IFERROR(parse!AS364,"")</f>
        <v/>
      </c>
      <c r="AT364" s="6" t="str">
        <f>IFERROR(parse!AT364,"")</f>
        <v/>
      </c>
      <c r="AU364" s="6" t="str">
        <f>IFERROR(parse!AU364,"")</f>
        <v/>
      </c>
      <c r="AV364" s="12">
        <f>IFERROR(VLOOKUP(K364,'prika 24h list'!A:B,2,FALSE),0)</f>
        <v>0</v>
      </c>
    </row>
    <row r="365" spans="1:48" ht="230.4" x14ac:dyDescent="0.3">
      <c r="A365" s="1" t="s">
        <v>366</v>
      </c>
      <c r="B365" s="1">
        <v>3128732</v>
      </c>
      <c r="C365" s="16" t="s">
        <v>949</v>
      </c>
      <c r="D365" s="6">
        <f t="shared" si="20"/>
        <v>17</v>
      </c>
      <c r="E365" s="6" t="str">
        <f t="shared" si="21"/>
        <v>קף 12</v>
      </c>
      <c r="F365" s="6">
        <f t="shared" si="22"/>
        <v>3</v>
      </c>
      <c r="G365" s="6">
        <f t="shared" si="23"/>
        <v>5</v>
      </c>
      <c r="H365" s="14">
        <f>IFERROR(parse!H365,"")</f>
        <v>12</v>
      </c>
      <c r="I365" s="6">
        <f>IFERROR(parse!I365,"")</f>
        <v>21</v>
      </c>
      <c r="J365" s="6">
        <f>IFERROR(parse!J365,"")</f>
        <v>263</v>
      </c>
      <c r="K365" s="6" t="str">
        <f>IFERROR(parse!K365,"")</f>
        <v>פריקה וטעינה רציפה מותרת לכלי רכב המוגדרים ברישיונם "משא" "מסחרי" ו"אחוד" בימי א' עד ה' מ 08:00 עד 10:00 מ 17:00 עד 20:00 בימי ו' וערבי חג מ 08:00 עד 10:00 ביתר הימים והשעות החניה במקום החניה הראשון הצמוד לתמרור זה מיועד לרכב הנושא תג נכה בלבד</v>
      </c>
      <c r="L365" s="6">
        <f>IFERROR(parse!L365,"")</f>
        <v>80</v>
      </c>
      <c r="M365" s="6">
        <f>IFERROR(parse!M365,"")</f>
        <v>93</v>
      </c>
      <c r="N365" s="6" t="str">
        <f>IFERROR(parse!N365,"")</f>
        <v>08:00</v>
      </c>
      <c r="O365" s="6">
        <f>IFERROR(parse!O365,"")</f>
        <v>102</v>
      </c>
      <c r="P365" s="6" t="str">
        <f>IFERROR(parse!P365,"")</f>
        <v>10:00</v>
      </c>
      <c r="Q365" s="6">
        <f>IFERROR(parse!Q365,"")</f>
        <v>129</v>
      </c>
      <c r="R365" s="6" t="str">
        <f>IFERROR(parse!R365,"")</f>
        <v>00 מ 17:00 עד 20:00 בימי ו'</v>
      </c>
      <c r="S365" s="6">
        <f>IFERROR(parse!S365,"")</f>
        <v>8</v>
      </c>
      <c r="T365" s="6" t="str">
        <f>IFERROR(parse!T365,"")</f>
        <v>17:00</v>
      </c>
      <c r="U365" s="6">
        <f>IFERROR(parse!U365,"")</f>
        <v>17</v>
      </c>
      <c r="V365" s="6" t="str">
        <f>IFERROR(parse!V365,"")</f>
        <v>20:00</v>
      </c>
      <c r="W365" s="6" t="str">
        <f>IFERROR(parse!W365,"")</f>
        <v/>
      </c>
      <c r="X365" s="6" t="str">
        <f>IFERROR(parse!X365,"")</f>
        <v/>
      </c>
      <c r="Y365" s="6" t="str">
        <f>IFERROR(parse!Y365,"")</f>
        <v/>
      </c>
      <c r="Z365" s="6" t="str">
        <f>IFERROR(parse!Z365,"")</f>
        <v/>
      </c>
      <c r="AA365" s="6" t="str">
        <f>IFERROR(parse!AA365,"")</f>
        <v/>
      </c>
      <c r="AB365" s="6">
        <f>IFERROR(parse!AB365,"")</f>
        <v>243</v>
      </c>
      <c r="AC365" s="6" t="str">
        <f>IFERROR(parse!AC365,"")</f>
        <v/>
      </c>
      <c r="AD365" s="6" t="str">
        <f>IFERROR(parse!AD365,"")</f>
        <v/>
      </c>
      <c r="AE365" s="6" t="str">
        <f>IFERROR(parse!AE365,"")</f>
        <v/>
      </c>
      <c r="AF365" s="6" t="str">
        <f>IFERROR(parse!AF365,"")</f>
        <v/>
      </c>
      <c r="AG365" s="6" t="str">
        <f>IFERROR(parse!AG365,"")</f>
        <v/>
      </c>
      <c r="AH365" s="6">
        <f>IFERROR(parse!AH365,"")</f>
        <v>0</v>
      </c>
      <c r="AI365" s="6">
        <f>IFERROR(parse!AI365,"")</f>
        <v>127</v>
      </c>
      <c r="AJ365" s="6" t="str">
        <f>IFERROR(parse!AJ365,"")</f>
        <v>ו' וערבי חג מ 08:00 עד 10:00 ביתר הימים והשעות החניה במקום החניה הראשון הצמוד לתמרור זה מיועד לרכב הנושא תג נכה בלבד</v>
      </c>
      <c r="AK365" s="6">
        <f>IFERROR(parse!AK365,"")</f>
        <v>1</v>
      </c>
      <c r="AL365" s="6">
        <f>IFERROR(parse!AL365,"")</f>
        <v>17</v>
      </c>
      <c r="AM365" s="6" t="str">
        <f>IFERROR(parse!AM365,"")</f>
        <v>08:00</v>
      </c>
      <c r="AN365" s="6">
        <f>IFERROR(parse!AN365,"")</f>
        <v>26</v>
      </c>
      <c r="AO365" s="6" t="str">
        <f>IFERROR(parse!AO365,"")</f>
        <v>10:00</v>
      </c>
      <c r="AP365" s="6">
        <f>IFERROR(parse!AP365,"")</f>
        <v>116</v>
      </c>
      <c r="AQ365" s="6" t="str">
        <f>IFERROR(parse!AQ365,"")</f>
        <v>00 ביתר הימים והשעות החניה במקום החניה הראשון הצמוד לתמרור זה מיועד לרכב הנושא תג נכה בלבד</v>
      </c>
      <c r="AR365" s="6" t="str">
        <f>IFERROR(parse!AR365,"")</f>
        <v/>
      </c>
      <c r="AS365" s="6" t="str">
        <f>IFERROR(parse!AS365,"")</f>
        <v/>
      </c>
      <c r="AT365" s="6" t="str">
        <f>IFERROR(parse!AT365,"")</f>
        <v/>
      </c>
      <c r="AU365" s="6" t="str">
        <f>IFERROR(parse!AU365,"")</f>
        <v/>
      </c>
      <c r="AV365" s="12">
        <f>IFERROR(VLOOKUP(K365,'prika 24h list'!A:B,2,FALSE),0)</f>
        <v>0</v>
      </c>
    </row>
    <row r="366" spans="1:48" ht="158.4" x14ac:dyDescent="0.3">
      <c r="A366" s="1" t="s">
        <v>367</v>
      </c>
      <c r="B366" s="1">
        <v>3128733</v>
      </c>
      <c r="C366" s="16" t="s">
        <v>950</v>
      </c>
      <c r="D366" s="6">
        <f t="shared" si="20"/>
        <v>17</v>
      </c>
      <c r="E366" s="6" t="str">
        <f t="shared" si="21"/>
        <v>קף 10</v>
      </c>
      <c r="F366" s="6">
        <f t="shared" si="22"/>
        <v>3</v>
      </c>
      <c r="G366" s="6">
        <f t="shared" si="23"/>
        <v>5</v>
      </c>
      <c r="H366" s="14">
        <f>IFERROR(parse!H366,"")</f>
        <v>10</v>
      </c>
      <c r="I366" s="6">
        <f>IFERROR(parse!I366,"")</f>
        <v>21</v>
      </c>
      <c r="J366" s="6">
        <f>IFERROR(parse!J366,"")</f>
        <v>211</v>
      </c>
      <c r="K366" s="6" t="str">
        <f>IFERROR(parse!K366,"")</f>
        <v>פריקה וטעינה רציפה מותרת לכלי רכב המוגדרים ברישיונם "משא" "מסחרי" ו"אחוד" בימי א' עד ה' מ 07:30 עד 13:00 בימי ו' וערבי חג מ 07:30 עד 13:00 ביתר הימים והשעות החניה מותרת לרכב הנושא תג נכה בלבד</v>
      </c>
      <c r="L366" s="6">
        <f>IFERROR(parse!L366,"")</f>
        <v>80</v>
      </c>
      <c r="M366" s="6">
        <f>IFERROR(parse!M366,"")</f>
        <v>93</v>
      </c>
      <c r="N366" s="6" t="str">
        <f>IFERROR(parse!N366,"")</f>
        <v>07:30</v>
      </c>
      <c r="O366" s="6">
        <f>IFERROR(parse!O366,"")</f>
        <v>102</v>
      </c>
      <c r="P366" s="6" t="str">
        <f>IFERROR(parse!P366,"")</f>
        <v>13:00</v>
      </c>
      <c r="Q366" s="6">
        <f>IFERROR(parse!Q366,"")</f>
        <v>112</v>
      </c>
      <c r="R366" s="6" t="str">
        <f>IFERROR(parse!R366,"")</f>
        <v>00 בימי ו'</v>
      </c>
      <c r="S366" s="6" t="str">
        <f>IFERROR(parse!S366,"")</f>
        <v/>
      </c>
      <c r="T366" s="6" t="str">
        <f>IFERROR(parse!T366,"")</f>
        <v/>
      </c>
      <c r="U366" s="6" t="str">
        <f>IFERROR(parse!U366,"")</f>
        <v/>
      </c>
      <c r="V366" s="6" t="str">
        <f>IFERROR(parse!V366,"")</f>
        <v/>
      </c>
      <c r="W366" s="6" t="str">
        <f>IFERROR(parse!W366,"")</f>
        <v/>
      </c>
      <c r="X366" s="6" t="str">
        <f>IFERROR(parse!X366,"")</f>
        <v/>
      </c>
      <c r="Y366" s="6" t="str">
        <f>IFERROR(parse!Y366,"")</f>
        <v/>
      </c>
      <c r="Z366" s="6" t="str">
        <f>IFERROR(parse!Z366,"")</f>
        <v/>
      </c>
      <c r="AA366" s="6" t="str">
        <f>IFERROR(parse!AA366,"")</f>
        <v/>
      </c>
      <c r="AB366" s="6">
        <f>IFERROR(parse!AB366,"")</f>
        <v>191</v>
      </c>
      <c r="AC366" s="6" t="str">
        <f>IFERROR(parse!AC366,"")</f>
        <v/>
      </c>
      <c r="AD366" s="6" t="str">
        <f>IFERROR(parse!AD366,"")</f>
        <v/>
      </c>
      <c r="AE366" s="6" t="str">
        <f>IFERROR(parse!AE366,"")</f>
        <v/>
      </c>
      <c r="AF366" s="6" t="str">
        <f>IFERROR(parse!AF366,"")</f>
        <v/>
      </c>
      <c r="AG366" s="6" t="str">
        <f>IFERROR(parse!AG366,"")</f>
        <v/>
      </c>
      <c r="AH366" s="6">
        <f>IFERROR(parse!AH366,"")</f>
        <v>0</v>
      </c>
      <c r="AI366" s="6">
        <f>IFERROR(parse!AI366,"")</f>
        <v>110</v>
      </c>
      <c r="AJ366" s="6" t="str">
        <f>IFERROR(parse!AJ366,"")</f>
        <v>ו' וערבי חג מ 07:30 עד 13:00 ביתר הימים והשעות החניה מותרת לרכב הנושא תג נכה בלבד</v>
      </c>
      <c r="AK366" s="6">
        <f>IFERROR(parse!AK366,"")</f>
        <v>1</v>
      </c>
      <c r="AL366" s="6">
        <f>IFERROR(parse!AL366,"")</f>
        <v>17</v>
      </c>
      <c r="AM366" s="6" t="str">
        <f>IFERROR(parse!AM366,"")</f>
        <v>07:30</v>
      </c>
      <c r="AN366" s="6">
        <f>IFERROR(parse!AN366,"")</f>
        <v>26</v>
      </c>
      <c r="AO366" s="6" t="str">
        <f>IFERROR(parse!AO366,"")</f>
        <v>13:00</v>
      </c>
      <c r="AP366" s="6">
        <f>IFERROR(parse!AP366,"")</f>
        <v>81</v>
      </c>
      <c r="AQ366" s="6" t="str">
        <f>IFERROR(parse!AQ366,"")</f>
        <v>00 ביתר הימים והשעות החניה מותרת לרכב הנושא תג נכה בלבד</v>
      </c>
      <c r="AR366" s="6" t="str">
        <f>IFERROR(parse!AR366,"")</f>
        <v/>
      </c>
      <c r="AS366" s="6" t="str">
        <f>IFERROR(parse!AS366,"")</f>
        <v/>
      </c>
      <c r="AT366" s="6" t="str">
        <f>IFERROR(parse!AT366,"")</f>
        <v/>
      </c>
      <c r="AU366" s="6" t="str">
        <f>IFERROR(parse!AU366,"")</f>
        <v/>
      </c>
      <c r="AV366" s="12">
        <f>IFERROR(VLOOKUP(K366,'prika 24h list'!A:B,2,FALSE),0)</f>
        <v>0</v>
      </c>
    </row>
    <row r="367" spans="1:48" ht="115.2" x14ac:dyDescent="0.3">
      <c r="A367" s="1" t="s">
        <v>368</v>
      </c>
      <c r="B367" s="1">
        <v>3128753</v>
      </c>
      <c r="C367" s="16" t="s">
        <v>951</v>
      </c>
      <c r="D367" s="6">
        <f t="shared" si="20"/>
        <v>16</v>
      </c>
      <c r="E367" s="6" t="str">
        <f t="shared" si="21"/>
        <v>וקף 6</v>
      </c>
      <c r="F367" s="6">
        <f t="shared" si="22"/>
        <v>4</v>
      </c>
      <c r="G367" s="6">
        <f t="shared" si="23"/>
        <v>5</v>
      </c>
      <c r="H367" s="14">
        <f>IFERROR(parse!H367,"")</f>
        <v>6</v>
      </c>
      <c r="I367" s="6">
        <f>IFERROR(parse!I367,"")</f>
        <v>20</v>
      </c>
      <c r="J367" s="6">
        <f>IFERROR(parse!J367,"")</f>
        <v>176</v>
      </c>
      <c r="K367" s="6" t="str">
        <f>IFERROR(parse!K367,"")</f>
        <v>פריקה וטעינה רציפה מותרת לכלי רכב המוגדרים ברישיונם "משא" "מסחרי" ו"אחוד" בימי א' עד ה' מ 11:00 עד 13:00 ביתר הימים והשעות החניה מותרת לרכב הנושא תג נכה בלבד</v>
      </c>
      <c r="L367" s="6">
        <f>IFERROR(parse!L367,"")</f>
        <v>80</v>
      </c>
      <c r="M367" s="6">
        <f>IFERROR(parse!M367,"")</f>
        <v>93</v>
      </c>
      <c r="N367" s="6" t="str">
        <f>IFERROR(parse!N367,"")</f>
        <v>11:00</v>
      </c>
      <c r="O367" s="6">
        <f>IFERROR(parse!O367,"")</f>
        <v>102</v>
      </c>
      <c r="P367" s="6" t="str">
        <f>IFERROR(parse!P367,"")</f>
        <v>13:00</v>
      </c>
      <c r="Q367" s="6">
        <f>IFERROR(parse!Q367,"")</f>
        <v>157</v>
      </c>
      <c r="R367" s="6" t="str">
        <f>IFERROR(parse!R367,"")</f>
        <v>00 ביתר הימים והשעות החניה מותרת לרכב הנושא תג נכה בלבד</v>
      </c>
      <c r="S367" s="6" t="str">
        <f>IFERROR(parse!S367,"")</f>
        <v/>
      </c>
      <c r="T367" s="6" t="str">
        <f>IFERROR(parse!T367,"")</f>
        <v/>
      </c>
      <c r="U367" s="6" t="str">
        <f>IFERROR(parse!U367,"")</f>
        <v/>
      </c>
      <c r="V367" s="6" t="str">
        <f>IFERROR(parse!V367,"")</f>
        <v/>
      </c>
      <c r="W367" s="6" t="str">
        <f>IFERROR(parse!W367,"")</f>
        <v/>
      </c>
      <c r="X367" s="6" t="str">
        <f>IFERROR(parse!X367,"")</f>
        <v/>
      </c>
      <c r="Y367" s="6" t="str">
        <f>IFERROR(parse!Y367,"")</f>
        <v/>
      </c>
      <c r="Z367" s="6" t="str">
        <f>IFERROR(parse!Z367,"")</f>
        <v/>
      </c>
      <c r="AA367" s="6" t="str">
        <f>IFERROR(parse!AA367,"")</f>
        <v/>
      </c>
      <c r="AB367" s="6">
        <f>IFERROR(parse!AB367,"")</f>
        <v>157</v>
      </c>
      <c r="AC367" s="6" t="str">
        <f>IFERROR(parse!AC367,"")</f>
        <v/>
      </c>
      <c r="AD367" s="6" t="str">
        <f>IFERROR(parse!AD367,"")</f>
        <v/>
      </c>
      <c r="AE367" s="6" t="str">
        <f>IFERROR(parse!AE367,"")</f>
        <v/>
      </c>
      <c r="AF367" s="6" t="str">
        <f>IFERROR(parse!AF367,"")</f>
        <v/>
      </c>
      <c r="AG367" s="6" t="str">
        <f>IFERROR(parse!AG367,"")</f>
        <v/>
      </c>
      <c r="AH367" s="6">
        <f>IFERROR(parse!AH367,"")</f>
        <v>0</v>
      </c>
      <c r="AI367" s="6">
        <f>IFERROR(parse!AI367,"")</f>
        <v>155</v>
      </c>
      <c r="AJ367" s="6" t="str">
        <f>IFERROR(parse!AJ367,"")</f>
        <v>בד</v>
      </c>
      <c r="AK367" s="6" t="str">
        <f>IFERROR(parse!AK367,"")</f>
        <v/>
      </c>
      <c r="AL367" s="6" t="str">
        <f>IFERROR(parse!AL367,"")</f>
        <v/>
      </c>
      <c r="AM367" s="6" t="str">
        <f>IFERROR(parse!AM367,"")</f>
        <v/>
      </c>
      <c r="AN367" s="6" t="str">
        <f>IFERROR(parse!AN367,"")</f>
        <v/>
      </c>
      <c r="AO367" s="6" t="str">
        <f>IFERROR(parse!AO367,"")</f>
        <v/>
      </c>
      <c r="AP367" s="6">
        <f>IFERROR(parse!AP367,"")</f>
        <v>2</v>
      </c>
      <c r="AQ367" s="6" t="str">
        <f>IFERROR(parse!AQ367,"")</f>
        <v/>
      </c>
      <c r="AR367" s="6" t="str">
        <f>IFERROR(parse!AR367,"")</f>
        <v/>
      </c>
      <c r="AS367" s="6" t="str">
        <f>IFERROR(parse!AS367,"")</f>
        <v/>
      </c>
      <c r="AT367" s="6" t="str">
        <f>IFERROR(parse!AT367,"")</f>
        <v/>
      </c>
      <c r="AU367" s="6" t="str">
        <f>IFERROR(parse!AU367,"")</f>
        <v/>
      </c>
      <c r="AV367" s="12">
        <f>IFERROR(VLOOKUP(K367,'prika 24h list'!A:B,2,FALSE),0)</f>
        <v>0</v>
      </c>
    </row>
    <row r="368" spans="1:48" ht="201.6" x14ac:dyDescent="0.3">
      <c r="A368" s="1" t="s">
        <v>369</v>
      </c>
      <c r="B368" s="1">
        <v>3129041</v>
      </c>
      <c r="C368" s="16" t="s">
        <v>952</v>
      </c>
      <c r="D368" s="6">
        <f t="shared" si="20"/>
        <v>17</v>
      </c>
      <c r="E368" s="6" t="str">
        <f t="shared" si="21"/>
        <v>קף 20</v>
      </c>
      <c r="F368" s="6">
        <f t="shared" si="22"/>
        <v>3</v>
      </c>
      <c r="G368" s="6">
        <f t="shared" si="23"/>
        <v>5</v>
      </c>
      <c r="H368" s="14">
        <f>IFERROR(parse!H368,"")</f>
        <v>20</v>
      </c>
      <c r="I368" s="6">
        <f>IFERROR(parse!I368,"")</f>
        <v>21</v>
      </c>
      <c r="J368" s="6">
        <f>IFERROR(parse!J368,"")</f>
        <v>222</v>
      </c>
      <c r="K368" s="6" t="str">
        <f>IFERROR(parse!K368,"")</f>
        <v>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v>
      </c>
      <c r="L368" s="6">
        <f>IFERROR(parse!L368,"")</f>
        <v>80</v>
      </c>
      <c r="M368" s="6">
        <f>IFERROR(parse!M368,"")</f>
        <v>93</v>
      </c>
      <c r="N368" s="6" t="str">
        <f>IFERROR(parse!N368,"")</f>
        <v>07:00</v>
      </c>
      <c r="O368" s="6">
        <f>IFERROR(parse!O368,"")</f>
        <v>102</v>
      </c>
      <c r="P368" s="6" t="str">
        <f>IFERROR(parse!P368,"")</f>
        <v>14:00</v>
      </c>
      <c r="Q368" s="6">
        <f>IFERROR(parse!Q368,"")</f>
        <v>202</v>
      </c>
      <c r="R368" s="6" t="str">
        <f>IFERROR(parse!R368,"")</f>
        <v>00 ביתר הימים והשעות החניה בשני מקומות החניה הראשונים הצמודים לתמרור זה מיועד לרכב הנושא תג נכה בלבד</v>
      </c>
      <c r="S368" s="6" t="str">
        <f>IFERROR(parse!S368,"")</f>
        <v/>
      </c>
      <c r="T368" s="6" t="str">
        <f>IFERROR(parse!T368,"")</f>
        <v/>
      </c>
      <c r="U368" s="6" t="str">
        <f>IFERROR(parse!U368,"")</f>
        <v/>
      </c>
      <c r="V368" s="6" t="str">
        <f>IFERROR(parse!V368,"")</f>
        <v/>
      </c>
      <c r="W368" s="6" t="str">
        <f>IFERROR(parse!W368,"")</f>
        <v/>
      </c>
      <c r="X368" s="6" t="str">
        <f>IFERROR(parse!X368,"")</f>
        <v/>
      </c>
      <c r="Y368" s="6" t="str">
        <f>IFERROR(parse!Y368,"")</f>
        <v/>
      </c>
      <c r="Z368" s="6" t="str">
        <f>IFERROR(parse!Z368,"")</f>
        <v/>
      </c>
      <c r="AA368" s="6" t="str">
        <f>IFERROR(parse!AA368,"")</f>
        <v/>
      </c>
      <c r="AB368" s="6">
        <f>IFERROR(parse!AB368,"")</f>
        <v>202</v>
      </c>
      <c r="AC368" s="6" t="str">
        <f>IFERROR(parse!AC368,"")</f>
        <v/>
      </c>
      <c r="AD368" s="6" t="str">
        <f>IFERROR(parse!AD368,"")</f>
        <v/>
      </c>
      <c r="AE368" s="6" t="str">
        <f>IFERROR(parse!AE368,"")</f>
        <v/>
      </c>
      <c r="AF368" s="6" t="str">
        <f>IFERROR(parse!AF368,"")</f>
        <v/>
      </c>
      <c r="AG368" s="6" t="str">
        <f>IFERROR(parse!AG368,"")</f>
        <v/>
      </c>
      <c r="AH368" s="6">
        <f>IFERROR(parse!AH368,"")</f>
        <v>0</v>
      </c>
      <c r="AI368" s="6">
        <f>IFERROR(parse!AI368,"")</f>
        <v>200</v>
      </c>
      <c r="AJ368" s="6" t="str">
        <f>IFERROR(parse!AJ368,"")</f>
        <v>בד</v>
      </c>
      <c r="AK368" s="6" t="str">
        <f>IFERROR(parse!AK368,"")</f>
        <v/>
      </c>
      <c r="AL368" s="6" t="str">
        <f>IFERROR(parse!AL368,"")</f>
        <v/>
      </c>
      <c r="AM368" s="6" t="str">
        <f>IFERROR(parse!AM368,"")</f>
        <v/>
      </c>
      <c r="AN368" s="6" t="str">
        <f>IFERROR(parse!AN368,"")</f>
        <v/>
      </c>
      <c r="AO368" s="6" t="str">
        <f>IFERROR(parse!AO368,"")</f>
        <v/>
      </c>
      <c r="AP368" s="6">
        <f>IFERROR(parse!AP368,"")</f>
        <v>2</v>
      </c>
      <c r="AQ368" s="6" t="str">
        <f>IFERROR(parse!AQ368,"")</f>
        <v/>
      </c>
      <c r="AR368" s="6" t="str">
        <f>IFERROR(parse!AR368,"")</f>
        <v/>
      </c>
      <c r="AS368" s="6" t="str">
        <f>IFERROR(parse!AS368,"")</f>
        <v/>
      </c>
      <c r="AT368" s="6" t="str">
        <f>IFERROR(parse!AT368,"")</f>
        <v/>
      </c>
      <c r="AU368" s="6" t="str">
        <f>IFERROR(parse!AU368,"")</f>
        <v/>
      </c>
      <c r="AV368" s="12">
        <f>IFERROR(VLOOKUP(K368,'prika 24h list'!A:B,2,FALSE),0)</f>
        <v>0</v>
      </c>
    </row>
    <row r="369" spans="1:48" ht="230.4" x14ac:dyDescent="0.3">
      <c r="A369" s="1" t="s">
        <v>370</v>
      </c>
      <c r="B369" s="1">
        <v>3129052</v>
      </c>
      <c r="C369" s="16" t="s">
        <v>841</v>
      </c>
      <c r="D369" s="6">
        <f t="shared" si="20"/>
        <v>17</v>
      </c>
      <c r="E369" s="6" t="str">
        <f t="shared" si="21"/>
        <v>קף 12</v>
      </c>
      <c r="F369" s="6">
        <f t="shared" si="22"/>
        <v>3</v>
      </c>
      <c r="G369" s="6">
        <f t="shared" si="23"/>
        <v>5</v>
      </c>
      <c r="H369" s="14">
        <f>IFERROR(parse!H369,"")</f>
        <v>12</v>
      </c>
      <c r="I369" s="6">
        <f>IFERROR(parse!I369,"")</f>
        <v>21</v>
      </c>
      <c r="J369" s="6">
        <f>IFERROR(parse!J369,"")</f>
        <v>241</v>
      </c>
      <c r="K369" s="6" t="str">
        <f>IFERROR(parse!K369,"")</f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369" s="6">
        <f>IFERROR(parse!L369,"")</f>
        <v>80</v>
      </c>
      <c r="M369" s="6">
        <f>IFERROR(parse!M369,"")</f>
        <v>93</v>
      </c>
      <c r="N369" s="6" t="str">
        <f>IFERROR(parse!N369,"")</f>
        <v>09:00</v>
      </c>
      <c r="O369" s="6">
        <f>IFERROR(parse!O369,"")</f>
        <v>102</v>
      </c>
      <c r="P369" s="6" t="str">
        <f>IFERROR(parse!P369,"")</f>
        <v>15:00</v>
      </c>
      <c r="Q369" s="6">
        <f>IFERROR(parse!Q369,"")</f>
        <v>107</v>
      </c>
      <c r="R369" s="6" t="str">
        <f>IFERROR(parse!R369,"")</f>
        <v>00 ו'</v>
      </c>
      <c r="S369" s="6" t="str">
        <f>IFERROR(parse!S369,"")</f>
        <v/>
      </c>
      <c r="T369" s="6" t="str">
        <f>IFERROR(parse!T369,"")</f>
        <v/>
      </c>
      <c r="U369" s="6" t="str">
        <f>IFERROR(parse!U369,"")</f>
        <v/>
      </c>
      <c r="V369" s="6" t="str">
        <f>IFERROR(parse!V369,"")</f>
        <v/>
      </c>
      <c r="W369" s="6" t="str">
        <f>IFERROR(parse!W369,"")</f>
        <v/>
      </c>
      <c r="X369" s="6" t="str">
        <f>IFERROR(parse!X369,"")</f>
        <v/>
      </c>
      <c r="Y369" s="6" t="str">
        <f>IFERROR(parse!Y369,"")</f>
        <v/>
      </c>
      <c r="Z369" s="6" t="str">
        <f>IFERROR(parse!Z369,"")</f>
        <v/>
      </c>
      <c r="AA369" s="6" t="str">
        <f>IFERROR(parse!AA369,"")</f>
        <v/>
      </c>
      <c r="AB369" s="6">
        <f>IFERROR(parse!AB369,"")</f>
        <v>221</v>
      </c>
      <c r="AC369" s="6" t="str">
        <f>IFERROR(parse!AC369,"")</f>
        <v/>
      </c>
      <c r="AD369" s="6" t="str">
        <f>IFERROR(parse!AD369,"")</f>
        <v/>
      </c>
      <c r="AE369" s="6" t="str">
        <f>IFERROR(parse!AE369,"")</f>
        <v/>
      </c>
      <c r="AF369" s="6" t="str">
        <f>IFERROR(parse!AF369,"")</f>
        <v/>
      </c>
      <c r="AG369" s="6" t="str">
        <f>IFERROR(parse!AG369,"")</f>
        <v/>
      </c>
      <c r="AH369" s="6">
        <f>IFERROR(parse!AH369,"")</f>
        <v>0</v>
      </c>
      <c r="AI369" s="6">
        <f>IFERROR(parse!AI369,"")</f>
        <v>105</v>
      </c>
      <c r="AJ369" s="6" t="str">
        <f>IFERROR(parse!AJ369,"")</f>
        <v>ו' וערבי חג מ 09:00 עד 13:00 ביתר הימים והשעות החניה במקום החניה הראשון הצמוד לתמרור זה מיועד לרכב הנושא תג נכה בלבד</v>
      </c>
      <c r="AK369" s="6">
        <f>IFERROR(parse!AK369,"")</f>
        <v>1</v>
      </c>
      <c r="AL369" s="6">
        <f>IFERROR(parse!AL369,"")</f>
        <v>17</v>
      </c>
      <c r="AM369" s="6" t="str">
        <f>IFERROR(parse!AM369,"")</f>
        <v>09:00</v>
      </c>
      <c r="AN369" s="6">
        <f>IFERROR(parse!AN369,"")</f>
        <v>26</v>
      </c>
      <c r="AO369" s="6" t="str">
        <f>IFERROR(parse!AO369,"")</f>
        <v>13:00</v>
      </c>
      <c r="AP369" s="6">
        <f>IFERROR(parse!AP369,"")</f>
        <v>116</v>
      </c>
      <c r="AQ369" s="6" t="str">
        <f>IFERROR(parse!AQ369,"")</f>
        <v>00 ביתר הימים והשעות החניה במקום החניה הראשון הצמוד לתמרור זה מיועד לרכב הנושא תג נכה בלבד</v>
      </c>
      <c r="AR369" s="6" t="str">
        <f>IFERROR(parse!AR369,"")</f>
        <v/>
      </c>
      <c r="AS369" s="6" t="str">
        <f>IFERROR(parse!AS369,"")</f>
        <v/>
      </c>
      <c r="AT369" s="6" t="str">
        <f>IFERROR(parse!AT369,"")</f>
        <v/>
      </c>
      <c r="AU369" s="6" t="str">
        <f>IFERROR(parse!AU369,"")</f>
        <v/>
      </c>
      <c r="AV369" s="12">
        <f>IFERROR(VLOOKUP(K369,'prika 24h list'!A:B,2,FALSE),0)</f>
        <v>0</v>
      </c>
    </row>
    <row r="370" spans="1:48" ht="187.2" x14ac:dyDescent="0.3">
      <c r="A370" s="1" t="s">
        <v>371</v>
      </c>
      <c r="B370" s="1">
        <v>3129081</v>
      </c>
      <c r="C370" s="16" t="s">
        <v>953</v>
      </c>
      <c r="D370" s="6">
        <f t="shared" si="20"/>
        <v>17</v>
      </c>
      <c r="E370" s="6" t="str">
        <f t="shared" si="21"/>
        <v>קף 16</v>
      </c>
      <c r="F370" s="6">
        <f t="shared" si="22"/>
        <v>3</v>
      </c>
      <c r="G370" s="6">
        <f t="shared" si="23"/>
        <v>5</v>
      </c>
      <c r="H370" s="14">
        <f>IFERROR(parse!H370,"")</f>
        <v>16</v>
      </c>
      <c r="I370" s="6">
        <f>IFERROR(parse!I370,"")</f>
        <v>21</v>
      </c>
      <c r="J370" s="6">
        <f>IFERROR(parse!J370,"")</f>
        <v>212</v>
      </c>
      <c r="K370" s="6" t="str">
        <f>IFERROR(parse!K370,"")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370" s="6" t="str">
        <f>IFERROR(parse!L370,"")</f>
        <v/>
      </c>
      <c r="M370" s="6" t="str">
        <f>IFERROR(parse!M370,"")</f>
        <v/>
      </c>
      <c r="N370" s="6" t="str">
        <f>IFERROR(parse!N370,"")</f>
        <v/>
      </c>
      <c r="O370" s="6" t="str">
        <f>IFERROR(parse!O370,"")</f>
        <v/>
      </c>
      <c r="P370" s="6" t="str">
        <f>IFERROR(parse!P370,"")</f>
        <v/>
      </c>
      <c r="Q370" s="6">
        <f>IFERROR(parse!Q370,"")</f>
        <v>192</v>
      </c>
      <c r="R370" s="6" t="str">
        <f>IFERROR(parse!R370,"")</f>
        <v/>
      </c>
      <c r="S370" s="6" t="str">
        <f>IFERROR(parse!S370,"")</f>
        <v/>
      </c>
      <c r="T370" s="6" t="str">
        <f>IFERROR(parse!T370,"")</f>
        <v/>
      </c>
      <c r="U370" s="6" t="str">
        <f>IFERROR(parse!U370,"")</f>
        <v/>
      </c>
      <c r="V370" s="6" t="str">
        <f>IFERROR(parse!V370,"")</f>
        <v/>
      </c>
      <c r="W370" s="6">
        <f>IFERROR(parse!W370,"")</f>
        <v>80</v>
      </c>
      <c r="X370" s="6">
        <f>IFERROR(parse!X370,"")</f>
        <v>93</v>
      </c>
      <c r="Y370" s="6" t="str">
        <f>IFERROR(parse!Y370,"")</f>
        <v>08:00</v>
      </c>
      <c r="Z370" s="6">
        <f>IFERROR(parse!Z370,"")</f>
        <v>102</v>
      </c>
      <c r="AA370" s="6" t="str">
        <f>IFERROR(parse!AA370,"")</f>
        <v>15:00</v>
      </c>
      <c r="AB370" s="6">
        <f>IFERROR(parse!AB370,"")</f>
        <v>192</v>
      </c>
      <c r="AC370" s="6" t="str">
        <f>IFERROR(parse!AC370,"")</f>
        <v>00 ביתר הימים והשעות החניה במקום החניה הראשון הצמוד לתמרור זה מיועד לרכב הנושא תג נכה בלבד</v>
      </c>
      <c r="AD370" s="6" t="str">
        <f>IFERROR(parse!AD370,"")</f>
        <v/>
      </c>
      <c r="AE370" s="6" t="str">
        <f>IFERROR(parse!AE370,"")</f>
        <v/>
      </c>
      <c r="AF370" s="6" t="str">
        <f>IFERROR(parse!AF370,"")</f>
        <v/>
      </c>
      <c r="AG370" s="6" t="str">
        <f>IFERROR(parse!AG370,"")</f>
        <v/>
      </c>
      <c r="AH370" s="6">
        <f>IFERROR(parse!AH370,"")</f>
        <v>0</v>
      </c>
      <c r="AI370" s="6">
        <f>IFERROR(parse!AI370,"")</f>
        <v>190</v>
      </c>
      <c r="AJ370" s="6" t="str">
        <f>IFERROR(parse!AJ370,"")</f>
        <v>בד</v>
      </c>
      <c r="AK370" s="6" t="str">
        <f>IFERROR(parse!AK370,"")</f>
        <v/>
      </c>
      <c r="AL370" s="6" t="str">
        <f>IFERROR(parse!AL370,"")</f>
        <v/>
      </c>
      <c r="AM370" s="6" t="str">
        <f>IFERROR(parse!AM370,"")</f>
        <v/>
      </c>
      <c r="AN370" s="6" t="str">
        <f>IFERROR(parse!AN370,"")</f>
        <v/>
      </c>
      <c r="AO370" s="6" t="str">
        <f>IFERROR(parse!AO370,"")</f>
        <v/>
      </c>
      <c r="AP370" s="6">
        <f>IFERROR(parse!AP370,"")</f>
        <v>2</v>
      </c>
      <c r="AQ370" s="6" t="str">
        <f>IFERROR(parse!AQ370,"")</f>
        <v/>
      </c>
      <c r="AR370" s="6" t="str">
        <f>IFERROR(parse!AR370,"")</f>
        <v/>
      </c>
      <c r="AS370" s="6" t="str">
        <f>IFERROR(parse!AS370,"")</f>
        <v/>
      </c>
      <c r="AT370" s="6" t="str">
        <f>IFERROR(parse!AT370,"")</f>
        <v/>
      </c>
      <c r="AU370" s="6" t="str">
        <f>IFERROR(parse!AU370,"")</f>
        <v/>
      </c>
      <c r="AV370" s="12">
        <f>IFERROR(VLOOKUP(K370,'prika 24h list'!A:B,2,FALSE),0)</f>
        <v>0</v>
      </c>
    </row>
    <row r="371" spans="1:48" ht="144" x14ac:dyDescent="0.3">
      <c r="A371" s="1" t="s">
        <v>372</v>
      </c>
      <c r="B371" s="1">
        <v>3129091</v>
      </c>
      <c r="C371" s="16" t="s">
        <v>954</v>
      </c>
      <c r="D371" s="6">
        <f t="shared" si="20"/>
        <v>16</v>
      </c>
      <c r="E371" s="6" t="str">
        <f t="shared" si="21"/>
        <v>וקף 6</v>
      </c>
      <c r="F371" s="6">
        <f t="shared" si="22"/>
        <v>4</v>
      </c>
      <c r="G371" s="6">
        <f t="shared" si="23"/>
        <v>5</v>
      </c>
      <c r="H371" s="14">
        <f>IFERROR(parse!H371,"")</f>
        <v>6</v>
      </c>
      <c r="I371" s="6">
        <f>IFERROR(parse!I371,"")</f>
        <v>20</v>
      </c>
      <c r="J371" s="6">
        <f>IFERROR(parse!J371,"")</f>
        <v>196</v>
      </c>
      <c r="K371" s="6" t="str">
        <f>IFERROR(parse!K371,"")</f>
        <v>פריקה וטעינה רציפה מותרת לכלי רכב המוגדרים ברשיונם "משא", "מסחרי", ו"אחוד" בלבד בימים א' עד ו' מ 07:00 עד 15:00 ביתר הימים והשעות החניה מותרת לרכב הנושא תג נכה בלבד רכב אחר יגרר</v>
      </c>
      <c r="L371" s="6" t="str">
        <f>IFERROR(parse!L371,"")</f>
        <v/>
      </c>
      <c r="M371" s="6" t="str">
        <f>IFERROR(parse!M371,"")</f>
        <v/>
      </c>
      <c r="N371" s="6" t="str">
        <f>IFERROR(parse!N371,"")</f>
        <v/>
      </c>
      <c r="O371" s="6" t="str">
        <f>IFERROR(parse!O371,"")</f>
        <v/>
      </c>
      <c r="P371" s="6" t="str">
        <f>IFERROR(parse!P371,"")</f>
        <v/>
      </c>
      <c r="Q371" s="6">
        <f>IFERROR(parse!Q371,"")</f>
        <v>177</v>
      </c>
      <c r="R371" s="6" t="str">
        <f>IFERROR(parse!R371,"")</f>
        <v/>
      </c>
      <c r="S371" s="6" t="str">
        <f>IFERROR(parse!S371,"")</f>
        <v/>
      </c>
      <c r="T371" s="6" t="str">
        <f>IFERROR(parse!T371,"")</f>
        <v/>
      </c>
      <c r="U371" s="6" t="str">
        <f>IFERROR(parse!U371,"")</f>
        <v/>
      </c>
      <c r="V371" s="6" t="str">
        <f>IFERROR(parse!V371,"")</f>
        <v/>
      </c>
      <c r="W371" s="6">
        <f>IFERROR(parse!W371,"")</f>
        <v>87</v>
      </c>
      <c r="X371" s="6">
        <f>IFERROR(parse!X371,"")</f>
        <v>100</v>
      </c>
      <c r="Y371" s="6" t="str">
        <f>IFERROR(parse!Y371,"")</f>
        <v>07:00</v>
      </c>
      <c r="Z371" s="6">
        <f>IFERROR(parse!Z371,"")</f>
        <v>109</v>
      </c>
      <c r="AA371" s="6" t="str">
        <f>IFERROR(parse!AA371,"")</f>
        <v>15:00</v>
      </c>
      <c r="AB371" s="6">
        <f>IFERROR(parse!AB371,"")</f>
        <v>177</v>
      </c>
      <c r="AC371" s="6" t="str">
        <f>IFERROR(parse!AC371,"")</f>
        <v>00 ביתר הימים והשעות החניה מותרת לרכב הנושא תג נכה בלבד רכב אחר יגרר</v>
      </c>
      <c r="AD371" s="6" t="str">
        <f>IFERROR(parse!AD371,"")</f>
        <v/>
      </c>
      <c r="AE371" s="6" t="str">
        <f>IFERROR(parse!AE371,"")</f>
        <v/>
      </c>
      <c r="AF371" s="6" t="str">
        <f>IFERROR(parse!AF371,"")</f>
        <v/>
      </c>
      <c r="AG371" s="6" t="str">
        <f>IFERROR(parse!AG371,"")</f>
        <v/>
      </c>
      <c r="AH371" s="6">
        <f>IFERROR(parse!AH371,"")</f>
        <v>0</v>
      </c>
      <c r="AI371" s="6">
        <f>IFERROR(parse!AI371,"")</f>
        <v>175</v>
      </c>
      <c r="AJ371" s="6" t="str">
        <f>IFERROR(parse!AJ371,"")</f>
        <v>רר</v>
      </c>
      <c r="AK371" s="6" t="str">
        <f>IFERROR(parse!AK371,"")</f>
        <v/>
      </c>
      <c r="AL371" s="6" t="str">
        <f>IFERROR(parse!AL371,"")</f>
        <v/>
      </c>
      <c r="AM371" s="6" t="str">
        <f>IFERROR(parse!AM371,"")</f>
        <v/>
      </c>
      <c r="AN371" s="6" t="str">
        <f>IFERROR(parse!AN371,"")</f>
        <v/>
      </c>
      <c r="AO371" s="6" t="str">
        <f>IFERROR(parse!AO371,"")</f>
        <v/>
      </c>
      <c r="AP371" s="6">
        <f>IFERROR(parse!AP371,"")</f>
        <v>2</v>
      </c>
      <c r="AQ371" s="6" t="str">
        <f>IFERROR(parse!AQ371,"")</f>
        <v/>
      </c>
      <c r="AR371" s="6" t="str">
        <f>IFERROR(parse!AR371,"")</f>
        <v/>
      </c>
      <c r="AS371" s="6" t="str">
        <f>IFERROR(parse!AS371,"")</f>
        <v/>
      </c>
      <c r="AT371" s="6" t="str">
        <f>IFERROR(parse!AT371,"")</f>
        <v/>
      </c>
      <c r="AU371" s="6" t="str">
        <f>IFERROR(parse!AU371,"")</f>
        <v/>
      </c>
      <c r="AV371" s="12">
        <f>IFERROR(VLOOKUP(K371,'prika 24h list'!A:B,2,FALSE),0)</f>
        <v>0</v>
      </c>
    </row>
    <row r="372" spans="1:48" ht="187.2" x14ac:dyDescent="0.3">
      <c r="A372" s="1" t="s">
        <v>373</v>
      </c>
      <c r="B372" s="1">
        <v>3129103</v>
      </c>
      <c r="C372" s="16" t="s">
        <v>955</v>
      </c>
      <c r="D372" s="6">
        <f t="shared" si="20"/>
        <v>17</v>
      </c>
      <c r="E372" s="6" t="str">
        <f t="shared" si="21"/>
        <v>קף 12</v>
      </c>
      <c r="F372" s="6">
        <f t="shared" si="22"/>
        <v>3</v>
      </c>
      <c r="G372" s="6">
        <f t="shared" si="23"/>
        <v>5</v>
      </c>
      <c r="H372" s="14">
        <f>IFERROR(parse!H372,"")</f>
        <v>12</v>
      </c>
      <c r="I372" s="6">
        <f>IFERROR(parse!I372,"")</f>
        <v>21</v>
      </c>
      <c r="J372" s="6">
        <f>IFERROR(parse!J372,"")</f>
        <v>212</v>
      </c>
      <c r="K372" s="6" t="str">
        <f>IFERROR(parse!K372,"")</f>
        <v>פריקה וטעינה רציפה מותרת לכלי רכב המוגדרים ברישיונם "משא" "מסחרי" ו"אחוד" בימי א' עד ו' מ 09:00 עד 17:00 ביתר הימים והשעות החניה במקום החניה הראשון הצמוד לתמרור זה מיועד לרכב הנושא תג נכה בלבד</v>
      </c>
      <c r="L372" s="6" t="str">
        <f>IFERROR(parse!L372,"")</f>
        <v/>
      </c>
      <c r="M372" s="6" t="str">
        <f>IFERROR(parse!M372,"")</f>
        <v/>
      </c>
      <c r="N372" s="6" t="str">
        <f>IFERROR(parse!N372,"")</f>
        <v/>
      </c>
      <c r="O372" s="6" t="str">
        <f>IFERROR(parse!O372,"")</f>
        <v/>
      </c>
      <c r="P372" s="6" t="str">
        <f>IFERROR(parse!P372,"")</f>
        <v/>
      </c>
      <c r="Q372" s="6">
        <f>IFERROR(parse!Q372,"")</f>
        <v>192</v>
      </c>
      <c r="R372" s="6" t="str">
        <f>IFERROR(parse!R372,"")</f>
        <v/>
      </c>
      <c r="S372" s="6" t="str">
        <f>IFERROR(parse!S372,"")</f>
        <v/>
      </c>
      <c r="T372" s="6" t="str">
        <f>IFERROR(parse!T372,"")</f>
        <v/>
      </c>
      <c r="U372" s="6" t="str">
        <f>IFERROR(parse!U372,"")</f>
        <v/>
      </c>
      <c r="V372" s="6" t="str">
        <f>IFERROR(parse!V372,"")</f>
        <v/>
      </c>
      <c r="W372" s="6">
        <f>IFERROR(parse!W372,"")</f>
        <v>80</v>
      </c>
      <c r="X372" s="6">
        <f>IFERROR(parse!X372,"")</f>
        <v>93</v>
      </c>
      <c r="Y372" s="6" t="str">
        <f>IFERROR(parse!Y372,"")</f>
        <v>09:00</v>
      </c>
      <c r="Z372" s="6">
        <f>IFERROR(parse!Z372,"")</f>
        <v>102</v>
      </c>
      <c r="AA372" s="6" t="str">
        <f>IFERROR(parse!AA372,"")</f>
        <v>17:00</v>
      </c>
      <c r="AB372" s="6">
        <f>IFERROR(parse!AB372,"")</f>
        <v>192</v>
      </c>
      <c r="AC372" s="6" t="str">
        <f>IFERROR(parse!AC372,"")</f>
        <v>00 ביתר הימים והשעות החניה במקום החניה הראשון הצמוד לתמרור זה מיועד לרכב הנושא תג נכה בלבד</v>
      </c>
      <c r="AD372" s="6" t="str">
        <f>IFERROR(parse!AD372,"")</f>
        <v/>
      </c>
      <c r="AE372" s="6" t="str">
        <f>IFERROR(parse!AE372,"")</f>
        <v/>
      </c>
      <c r="AF372" s="6" t="str">
        <f>IFERROR(parse!AF372,"")</f>
        <v/>
      </c>
      <c r="AG372" s="6" t="str">
        <f>IFERROR(parse!AG372,"")</f>
        <v/>
      </c>
      <c r="AH372" s="6">
        <f>IFERROR(parse!AH372,"")</f>
        <v>0</v>
      </c>
      <c r="AI372" s="6">
        <f>IFERROR(parse!AI372,"")</f>
        <v>190</v>
      </c>
      <c r="AJ372" s="6" t="str">
        <f>IFERROR(parse!AJ372,"")</f>
        <v>בד</v>
      </c>
      <c r="AK372" s="6" t="str">
        <f>IFERROR(parse!AK372,"")</f>
        <v/>
      </c>
      <c r="AL372" s="6" t="str">
        <f>IFERROR(parse!AL372,"")</f>
        <v/>
      </c>
      <c r="AM372" s="6" t="str">
        <f>IFERROR(parse!AM372,"")</f>
        <v/>
      </c>
      <c r="AN372" s="6" t="str">
        <f>IFERROR(parse!AN372,"")</f>
        <v/>
      </c>
      <c r="AO372" s="6" t="str">
        <f>IFERROR(parse!AO372,"")</f>
        <v/>
      </c>
      <c r="AP372" s="6">
        <f>IFERROR(parse!AP372,"")</f>
        <v>2</v>
      </c>
      <c r="AQ372" s="6" t="str">
        <f>IFERROR(parse!AQ372,"")</f>
        <v/>
      </c>
      <c r="AR372" s="6" t="str">
        <f>IFERROR(parse!AR372,"")</f>
        <v/>
      </c>
      <c r="AS372" s="6" t="str">
        <f>IFERROR(parse!AS372,"")</f>
        <v/>
      </c>
      <c r="AT372" s="6" t="str">
        <f>IFERROR(parse!AT372,"")</f>
        <v/>
      </c>
      <c r="AU372" s="6" t="str">
        <f>IFERROR(parse!AU372,"")</f>
        <v/>
      </c>
      <c r="AV372" s="12">
        <f>IFERROR(VLOOKUP(K372,'prika 24h list'!A:B,2,FALSE),0)</f>
        <v>0</v>
      </c>
    </row>
    <row r="373" spans="1:48" ht="72" x14ac:dyDescent="0.3">
      <c r="A373" s="1" t="s">
        <v>374</v>
      </c>
      <c r="B373" s="1">
        <v>1043692</v>
      </c>
      <c r="C373" s="16" t="s">
        <v>703</v>
      </c>
      <c r="D373" s="6" t="e">
        <f t="shared" si="20"/>
        <v>#VALUE!</v>
      </c>
      <c r="E373" s="6" t="e">
        <f t="shared" si="21"/>
        <v>#VALUE!</v>
      </c>
      <c r="F373" s="6" t="e">
        <f t="shared" si="22"/>
        <v>#VALUE!</v>
      </c>
      <c r="G373" s="6" t="e">
        <f t="shared" si="23"/>
        <v>#VALUE!</v>
      </c>
      <c r="H373" s="14" t="str">
        <f>IFERROR(parse!H373,"")</f>
        <v/>
      </c>
      <c r="I373" s="6">
        <f>IFERROR(parse!I373,"")</f>
        <v>14</v>
      </c>
      <c r="J373" s="6">
        <f>IFERROR(parse!J373,"")</f>
        <v>211</v>
      </c>
      <c r="K373" s="6" t="str">
        <f>IFERROR(parse!K373,"")</f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373" s="6" t="str">
        <f>IFERROR(parse!L373,"")</f>
        <v/>
      </c>
      <c r="M373" s="6" t="str">
        <f>IFERROR(parse!M373,"")</f>
        <v/>
      </c>
      <c r="N373" s="6" t="str">
        <f>IFERROR(parse!N373,"")</f>
        <v/>
      </c>
      <c r="O373" s="6" t="str">
        <f>IFERROR(parse!O373,"")</f>
        <v/>
      </c>
      <c r="P373" s="6" t="str">
        <f>IFERROR(parse!P373,"")</f>
        <v/>
      </c>
      <c r="Q373" s="6">
        <f>IFERROR(parse!Q373,"")</f>
        <v>198</v>
      </c>
      <c r="R373" s="6" t="str">
        <f>IFERROR(parse!R373,"")</f>
        <v/>
      </c>
      <c r="S373" s="6" t="str">
        <f>IFERROR(parse!S373,"")</f>
        <v/>
      </c>
      <c r="T373" s="6" t="str">
        <f>IFERROR(parse!T373,"")</f>
        <v/>
      </c>
      <c r="U373" s="6" t="str">
        <f>IFERROR(parse!U373,"")</f>
        <v/>
      </c>
      <c r="V373" s="6" t="str">
        <f>IFERROR(parse!V373,"")</f>
        <v/>
      </c>
      <c r="W373" s="6" t="str">
        <f>IFERROR(parse!W373,"")</f>
        <v/>
      </c>
      <c r="X373" s="6" t="str">
        <f>IFERROR(parse!X373,"")</f>
        <v/>
      </c>
      <c r="Y373" s="6" t="str">
        <f>IFERROR(parse!Y373,"")</f>
        <v/>
      </c>
      <c r="Z373" s="6" t="str">
        <f>IFERROR(parse!Z373,"")</f>
        <v/>
      </c>
      <c r="AA373" s="6" t="str">
        <f>IFERROR(parse!AA373,"")</f>
        <v/>
      </c>
      <c r="AB373" s="6">
        <f>IFERROR(parse!AB373,"")</f>
        <v>198</v>
      </c>
      <c r="AC373" s="6" t="str">
        <f>IFERROR(parse!AC373,"")</f>
        <v/>
      </c>
      <c r="AD373" s="6" t="str">
        <f>IFERROR(parse!AD373,"")</f>
        <v/>
      </c>
      <c r="AE373" s="6" t="str">
        <f>IFERROR(parse!AE373,"")</f>
        <v/>
      </c>
      <c r="AF373" s="6" t="str">
        <f>IFERROR(parse!AF373,"")</f>
        <v/>
      </c>
      <c r="AG373" s="6" t="str">
        <f>IFERROR(parse!AG373,"")</f>
        <v/>
      </c>
      <c r="AH373" s="6">
        <f>IFERROR(parse!AH373,"")</f>
        <v>0</v>
      </c>
      <c r="AI373" s="6">
        <f>IFERROR(parse!AI373,"")</f>
        <v>196</v>
      </c>
      <c r="AJ373" s="6" t="str">
        <f>IFERROR(parse!AJ373,"")</f>
        <v>כב</v>
      </c>
      <c r="AK373" s="6" t="str">
        <f>IFERROR(parse!AK373,"")</f>
        <v/>
      </c>
      <c r="AL373" s="6" t="str">
        <f>IFERROR(parse!AL373,"")</f>
        <v/>
      </c>
      <c r="AM373" s="6" t="str">
        <f>IFERROR(parse!AM373,"")</f>
        <v/>
      </c>
      <c r="AN373" s="6" t="str">
        <f>IFERROR(parse!AN373,"")</f>
        <v/>
      </c>
      <c r="AO373" s="6" t="str">
        <f>IFERROR(parse!AO373,"")</f>
        <v/>
      </c>
      <c r="AP373" s="6">
        <f>IFERROR(parse!AP373,"")</f>
        <v>2</v>
      </c>
      <c r="AQ373" s="6" t="str">
        <f>IFERROR(parse!AQ373,"")</f>
        <v/>
      </c>
      <c r="AR373" s="6" t="str">
        <f>IFERROR(parse!AR373,"")</f>
        <v/>
      </c>
      <c r="AS373" s="6" t="str">
        <f>IFERROR(parse!AS373,"")</f>
        <v/>
      </c>
      <c r="AT373" s="6" t="str">
        <f>IFERROR(parse!AT373,"")</f>
        <v/>
      </c>
      <c r="AU373" s="6" t="str">
        <f>IFERROR(parse!AU373,"")</f>
        <v/>
      </c>
      <c r="AV373" s="12">
        <f>IFERROR(VLOOKUP(K373,'prika 24h list'!A:B,2,FALSE),0)</f>
        <v>0</v>
      </c>
    </row>
    <row r="374" spans="1:48" ht="72" x14ac:dyDescent="0.3">
      <c r="A374" s="1" t="s">
        <v>375</v>
      </c>
      <c r="B374" s="1">
        <v>1043712</v>
      </c>
      <c r="C374" s="16" t="s">
        <v>956</v>
      </c>
      <c r="D374" s="6">
        <f t="shared" si="20"/>
        <v>17</v>
      </c>
      <c r="E374" s="6" t="str">
        <f t="shared" si="21"/>
        <v>קף 12</v>
      </c>
      <c r="F374" s="6">
        <f t="shared" si="22"/>
        <v>3</v>
      </c>
      <c r="G374" s="6">
        <f t="shared" si="23"/>
        <v>5</v>
      </c>
      <c r="H374" s="14">
        <f>IFERROR(parse!H374,"")</f>
        <v>12</v>
      </c>
      <c r="I374" s="6">
        <f>IFERROR(parse!I374,"")</f>
        <v>27</v>
      </c>
      <c r="J374" s="6">
        <f>IFERROR(parse!J374,"")</f>
        <v>224</v>
      </c>
      <c r="K374" s="6" t="str">
        <f>IFERROR(parse!K374,"")</f>
        <v>פריקה וטעינה רציפה לכלי רכב המוגדרים ברשיונם "משא", "מסחרי" ו"אחוד" בלבד בימי א-ה מ-08:00 עד 15:00 ו' וערבי חג מ-08:00 עד 13:00 רכב החונה בניגוד לחוק יגרר ביתר הימים והשעות מותרת החניה לכל סוגי הרכב</v>
      </c>
      <c r="L374" s="6" t="str">
        <f>IFERROR(parse!L374,"")</f>
        <v/>
      </c>
      <c r="M374" s="6" t="str">
        <f>IFERROR(parse!M374,"")</f>
        <v/>
      </c>
      <c r="N374" s="6" t="str">
        <f>IFERROR(parse!N374,"")</f>
        <v/>
      </c>
      <c r="O374" s="6" t="str">
        <f>IFERROR(parse!O374,"")</f>
        <v/>
      </c>
      <c r="P374" s="6" t="str">
        <f>IFERROR(parse!P374,"")</f>
        <v/>
      </c>
      <c r="Q374" s="6">
        <f>IFERROR(parse!Q374,"")</f>
        <v>198</v>
      </c>
      <c r="R374" s="6" t="str">
        <f>IFERROR(parse!R374,"")</f>
        <v/>
      </c>
      <c r="S374" s="6" t="str">
        <f>IFERROR(parse!S374,"")</f>
        <v/>
      </c>
      <c r="T374" s="6" t="str">
        <f>IFERROR(parse!T374,"")</f>
        <v/>
      </c>
      <c r="U374" s="6" t="str">
        <f>IFERROR(parse!U374,"")</f>
        <v/>
      </c>
      <c r="V374" s="6" t="str">
        <f>IFERROR(parse!V374,"")</f>
        <v/>
      </c>
      <c r="W374" s="6" t="str">
        <f>IFERROR(parse!W374,"")</f>
        <v/>
      </c>
      <c r="X374" s="6" t="str">
        <f>IFERROR(parse!X374,"")</f>
        <v/>
      </c>
      <c r="Y374" s="6" t="str">
        <f>IFERROR(parse!Y374,"")</f>
        <v/>
      </c>
      <c r="Z374" s="6" t="str">
        <f>IFERROR(parse!Z374,"")</f>
        <v/>
      </c>
      <c r="AA374" s="6" t="str">
        <f>IFERROR(parse!AA374,"")</f>
        <v/>
      </c>
      <c r="AB374" s="6">
        <f>IFERROR(parse!AB374,"")</f>
        <v>198</v>
      </c>
      <c r="AC374" s="6" t="str">
        <f>IFERROR(parse!AC374,"")</f>
        <v/>
      </c>
      <c r="AD374" s="6" t="str">
        <f>IFERROR(parse!AD374,"")</f>
        <v/>
      </c>
      <c r="AE374" s="6" t="str">
        <f>IFERROR(parse!AE374,"")</f>
        <v/>
      </c>
      <c r="AF374" s="6" t="str">
        <f>IFERROR(parse!AF374,"")</f>
        <v/>
      </c>
      <c r="AG374" s="6" t="str">
        <f>IFERROR(parse!AG374,"")</f>
        <v/>
      </c>
      <c r="AH374" s="6">
        <f>IFERROR(parse!AH374,"")</f>
        <v>0</v>
      </c>
      <c r="AI374" s="6">
        <f>IFERROR(parse!AI374,"")</f>
        <v>196</v>
      </c>
      <c r="AJ374" s="6" t="str">
        <f>IFERROR(parse!AJ374,"")</f>
        <v>כב</v>
      </c>
      <c r="AK374" s="6" t="str">
        <f>IFERROR(parse!AK374,"")</f>
        <v/>
      </c>
      <c r="AL374" s="6" t="str">
        <f>IFERROR(parse!AL374,"")</f>
        <v/>
      </c>
      <c r="AM374" s="6" t="str">
        <f>IFERROR(parse!AM374,"")</f>
        <v/>
      </c>
      <c r="AN374" s="6" t="str">
        <f>IFERROR(parse!AN374,"")</f>
        <v/>
      </c>
      <c r="AO374" s="6" t="str">
        <f>IFERROR(parse!AO374,"")</f>
        <v/>
      </c>
      <c r="AP374" s="6">
        <f>IFERROR(parse!AP374,"")</f>
        <v>2</v>
      </c>
      <c r="AQ374" s="6" t="str">
        <f>IFERROR(parse!AQ374,"")</f>
        <v/>
      </c>
      <c r="AR374" s="6" t="str">
        <f>IFERROR(parse!AR374,"")</f>
        <v/>
      </c>
      <c r="AS374" s="6" t="str">
        <f>IFERROR(parse!AS374,"")</f>
        <v/>
      </c>
      <c r="AT374" s="6" t="str">
        <f>IFERROR(parse!AT374,"")</f>
        <v/>
      </c>
      <c r="AU374" s="6" t="str">
        <f>IFERROR(parse!AU374,"")</f>
        <v/>
      </c>
      <c r="AV374" s="12">
        <f>IFERROR(VLOOKUP(K374,'prika 24h list'!A:B,2,FALSE),0)</f>
        <v>0</v>
      </c>
    </row>
    <row r="375" spans="1:48" ht="144" x14ac:dyDescent="0.3">
      <c r="A375" s="1" t="s">
        <v>376</v>
      </c>
      <c r="B375" s="1">
        <v>1048004</v>
      </c>
      <c r="C375" s="16" t="s">
        <v>957</v>
      </c>
      <c r="D375" s="6">
        <f t="shared" si="20"/>
        <v>17</v>
      </c>
      <c r="E375" s="6" t="str">
        <f t="shared" si="21"/>
        <v>קף 18</v>
      </c>
      <c r="F375" s="6">
        <f t="shared" si="22"/>
        <v>3</v>
      </c>
      <c r="G375" s="6">
        <f t="shared" si="23"/>
        <v>5</v>
      </c>
      <c r="H375" s="14">
        <f>IFERROR(parse!H375,"")</f>
        <v>18</v>
      </c>
      <c r="I375" s="6">
        <f>IFERROR(parse!I375,"")</f>
        <v>27</v>
      </c>
      <c r="J375" s="6">
        <f>IFERROR(parse!J375,"")</f>
        <v>200</v>
      </c>
      <c r="K375" s="6" t="str">
        <f>IFERROR(parse!K375,"")</f>
        <v>פריקה וטעינה רציפה לכלי רכב המוגדרים ברשיונם "משא", "מסחרי" ו- "אחוד" בלבד בימים א' עד ה' משעה 09:00 עד 15:00 רכב החונה בניגוד לחוק- יגרר ביתר השעות מותרת החניה לכל סוגי הרכב</v>
      </c>
      <c r="L375" s="6">
        <f>IFERROR(parse!L375,"")</f>
        <v>82</v>
      </c>
      <c r="M375" s="6">
        <f>IFERROR(parse!M375,"")</f>
        <v>98</v>
      </c>
      <c r="N375" s="6" t="str">
        <f>IFERROR(parse!N375,"")</f>
        <v>09:00</v>
      </c>
      <c r="O375" s="6">
        <f>IFERROR(parse!O375,"")</f>
        <v>107</v>
      </c>
      <c r="P375" s="6" t="str">
        <f>IFERROR(parse!P375,"")</f>
        <v>15:00</v>
      </c>
      <c r="Q375" s="6">
        <f>IFERROR(parse!Q375,"")</f>
        <v>174</v>
      </c>
      <c r="R375" s="6" t="str">
        <f>IFERROR(parse!R375,"")</f>
        <v>00 רכב החונה בניגוד לחוק- יגרר ביתר השעות מותרת החניה לכל סוגי הרכב</v>
      </c>
      <c r="S375" s="6" t="str">
        <f>IFERROR(parse!S375,"")</f>
        <v/>
      </c>
      <c r="T375" s="6" t="str">
        <f>IFERROR(parse!T375,"")</f>
        <v/>
      </c>
      <c r="U375" s="6" t="str">
        <f>IFERROR(parse!U375,"")</f>
        <v/>
      </c>
      <c r="V375" s="6" t="str">
        <f>IFERROR(parse!V375,"")</f>
        <v/>
      </c>
      <c r="W375" s="6" t="str">
        <f>IFERROR(parse!W375,"")</f>
        <v/>
      </c>
      <c r="X375" s="6" t="str">
        <f>IFERROR(parse!X375,"")</f>
        <v/>
      </c>
      <c r="Y375" s="6" t="str">
        <f>IFERROR(parse!Y375,"")</f>
        <v/>
      </c>
      <c r="Z375" s="6" t="str">
        <f>IFERROR(parse!Z375,"")</f>
        <v/>
      </c>
      <c r="AA375" s="6" t="str">
        <f>IFERROR(parse!AA375,"")</f>
        <v/>
      </c>
      <c r="AB375" s="6">
        <f>IFERROR(parse!AB375,"")</f>
        <v>174</v>
      </c>
      <c r="AC375" s="6" t="str">
        <f>IFERROR(parse!AC375,"")</f>
        <v/>
      </c>
      <c r="AD375" s="6" t="str">
        <f>IFERROR(parse!AD375,"")</f>
        <v/>
      </c>
      <c r="AE375" s="6" t="str">
        <f>IFERROR(parse!AE375,"")</f>
        <v/>
      </c>
      <c r="AF375" s="6" t="str">
        <f>IFERROR(parse!AF375,"")</f>
        <v/>
      </c>
      <c r="AG375" s="6" t="str">
        <f>IFERROR(parse!AG375,"")</f>
        <v/>
      </c>
      <c r="AH375" s="6">
        <f>IFERROR(parse!AH375,"")</f>
        <v>0</v>
      </c>
      <c r="AI375" s="6">
        <f>IFERROR(parse!AI375,"")</f>
        <v>172</v>
      </c>
      <c r="AJ375" s="6" t="str">
        <f>IFERROR(parse!AJ375,"")</f>
        <v>כב</v>
      </c>
      <c r="AK375" s="6" t="str">
        <f>IFERROR(parse!AK375,"")</f>
        <v/>
      </c>
      <c r="AL375" s="6" t="str">
        <f>IFERROR(parse!AL375,"")</f>
        <v/>
      </c>
      <c r="AM375" s="6" t="str">
        <f>IFERROR(parse!AM375,"")</f>
        <v/>
      </c>
      <c r="AN375" s="6" t="str">
        <f>IFERROR(parse!AN375,"")</f>
        <v/>
      </c>
      <c r="AO375" s="6" t="str">
        <f>IFERROR(parse!AO375,"")</f>
        <v/>
      </c>
      <c r="AP375" s="6">
        <f>IFERROR(parse!AP375,"")</f>
        <v>2</v>
      </c>
      <c r="AQ375" s="6" t="str">
        <f>IFERROR(parse!AQ375,"")</f>
        <v/>
      </c>
      <c r="AR375" s="6" t="str">
        <f>IFERROR(parse!AR375,"")</f>
        <v/>
      </c>
      <c r="AS375" s="6" t="str">
        <f>IFERROR(parse!AS375,"")</f>
        <v/>
      </c>
      <c r="AT375" s="6" t="str">
        <f>IFERROR(parse!AT375,"")</f>
        <v/>
      </c>
      <c r="AU375" s="6" t="str">
        <f>IFERROR(parse!AU375,"")</f>
        <v/>
      </c>
      <c r="AV375" s="12">
        <f>IFERROR(VLOOKUP(K375,'prika 24h list'!A:B,2,FALSE),0)</f>
        <v>0</v>
      </c>
    </row>
    <row r="376" spans="1:48" ht="158.4" x14ac:dyDescent="0.3">
      <c r="A376" s="1" t="s">
        <v>377</v>
      </c>
      <c r="B376" s="1">
        <v>1048029</v>
      </c>
      <c r="C376" s="16" t="s">
        <v>958</v>
      </c>
      <c r="D376" s="6">
        <f t="shared" si="20"/>
        <v>36</v>
      </c>
      <c r="E376" s="6" t="str">
        <f t="shared" si="21"/>
        <v>פה 12</v>
      </c>
      <c r="F376" s="6">
        <f t="shared" si="22"/>
        <v>3</v>
      </c>
      <c r="G376" s="6">
        <f t="shared" si="23"/>
        <v>5</v>
      </c>
      <c r="H376" s="14">
        <f>IFERROR(parse!H376,"")</f>
        <v>12</v>
      </c>
      <c r="I376" s="6">
        <f>IFERROR(parse!I376,"")</f>
        <v>14</v>
      </c>
      <c r="J376" s="6">
        <f>IFERROR(parse!J376,"")</f>
        <v>203</v>
      </c>
      <c r="K376" s="6" t="str">
        <f>IFERROR(parse!K376,"")</f>
        <v xml:space="preserve">פריקה וטעינה רציפה 12 מטר בלבד לכלי רכב המוגדרים ברשיונם "משא", "מסחרי" ו"אחוד" בלבד בימים א' עד ו' משעה 09:00 עד 15:00 רכב חונה בניגוד לחוק יגרר בשאר הימים והשעות החניה אסורה לכל סוגי הרכב </v>
      </c>
      <c r="L376" s="6" t="str">
        <f>IFERROR(parse!L376,"")</f>
        <v/>
      </c>
      <c r="M376" s="6" t="str">
        <f>IFERROR(parse!M376,"")</f>
        <v/>
      </c>
      <c r="N376" s="6" t="str">
        <f>IFERROR(parse!N376,"")</f>
        <v/>
      </c>
      <c r="O376" s="6" t="str">
        <f>IFERROR(parse!O376,"")</f>
        <v/>
      </c>
      <c r="P376" s="6" t="str">
        <f>IFERROR(parse!P376,"")</f>
        <v/>
      </c>
      <c r="Q376" s="6">
        <f>IFERROR(parse!Q376,"")</f>
        <v>190</v>
      </c>
      <c r="R376" s="6" t="str">
        <f>IFERROR(parse!R376,"")</f>
        <v/>
      </c>
      <c r="S376" s="6" t="str">
        <f>IFERROR(parse!S376,"")</f>
        <v/>
      </c>
      <c r="T376" s="6" t="str">
        <f>IFERROR(parse!T376,"")</f>
        <v/>
      </c>
      <c r="U376" s="6" t="str">
        <f>IFERROR(parse!U376,"")</f>
        <v/>
      </c>
      <c r="V376" s="6" t="str">
        <f>IFERROR(parse!V376,"")</f>
        <v/>
      </c>
      <c r="W376" s="6">
        <f>IFERROR(parse!W376,"")</f>
        <v>92</v>
      </c>
      <c r="X376" s="6">
        <f>IFERROR(parse!X376,"")</f>
        <v>108</v>
      </c>
      <c r="Y376" s="6" t="str">
        <f>IFERROR(parse!Y376,"")</f>
        <v>09:00</v>
      </c>
      <c r="Z376" s="6">
        <f>IFERROR(parse!Z376,"")</f>
        <v>117</v>
      </c>
      <c r="AA376" s="6" t="str">
        <f>IFERROR(parse!AA376,"")</f>
        <v>15:00</v>
      </c>
      <c r="AB376" s="6">
        <f>IFERROR(parse!AB376,"")</f>
        <v>190</v>
      </c>
      <c r="AC376" s="6" t="str">
        <f>IFERROR(parse!AC376,"")</f>
        <v xml:space="preserve">00 רכב חונה בניגוד לחוק יגרר בשאר הימים והשעות החניה אסורה לכל סוגי הרכב </v>
      </c>
      <c r="AD376" s="6" t="str">
        <f>IFERROR(parse!AD376,"")</f>
        <v/>
      </c>
      <c r="AE376" s="6" t="str">
        <f>IFERROR(parse!AE376,"")</f>
        <v/>
      </c>
      <c r="AF376" s="6" t="str">
        <f>IFERROR(parse!AF376,"")</f>
        <v/>
      </c>
      <c r="AG376" s="6" t="str">
        <f>IFERROR(parse!AG376,"")</f>
        <v/>
      </c>
      <c r="AH376" s="6">
        <f>IFERROR(parse!AH376,"")</f>
        <v>0</v>
      </c>
      <c r="AI376" s="6">
        <f>IFERROR(parse!AI376,"")</f>
        <v>188</v>
      </c>
      <c r="AJ376" s="6" t="str">
        <f>IFERROR(parse!AJ376,"")</f>
        <v xml:space="preserve">ב </v>
      </c>
      <c r="AK376" s="6" t="str">
        <f>IFERROR(parse!AK376,"")</f>
        <v/>
      </c>
      <c r="AL376" s="6" t="str">
        <f>IFERROR(parse!AL376,"")</f>
        <v/>
      </c>
      <c r="AM376" s="6" t="str">
        <f>IFERROR(parse!AM376,"")</f>
        <v/>
      </c>
      <c r="AN376" s="6" t="str">
        <f>IFERROR(parse!AN376,"")</f>
        <v/>
      </c>
      <c r="AO376" s="6" t="str">
        <f>IFERROR(parse!AO376,"")</f>
        <v/>
      </c>
      <c r="AP376" s="6">
        <f>IFERROR(parse!AP376,"")</f>
        <v>2</v>
      </c>
      <c r="AQ376" s="6" t="str">
        <f>IFERROR(parse!AQ376,"")</f>
        <v/>
      </c>
      <c r="AR376" s="6" t="str">
        <f>IFERROR(parse!AR376,"")</f>
        <v/>
      </c>
      <c r="AS376" s="6" t="str">
        <f>IFERROR(parse!AS376,"")</f>
        <v/>
      </c>
      <c r="AT376" s="6" t="str">
        <f>IFERROR(parse!AT376,"")</f>
        <v/>
      </c>
      <c r="AU376" s="6" t="str">
        <f>IFERROR(parse!AU376,"")</f>
        <v/>
      </c>
      <c r="AV376" s="12">
        <f>IFERROR(VLOOKUP(K376,'prika 24h list'!A:B,2,FALSE),0)</f>
        <v>0</v>
      </c>
    </row>
    <row r="377" spans="1:48" ht="28.8" x14ac:dyDescent="0.3">
      <c r="A377" s="1" t="s">
        <v>378</v>
      </c>
      <c r="B377" s="1">
        <v>1048064</v>
      </c>
      <c r="C377" s="16" t="s">
        <v>959</v>
      </c>
      <c r="D377" s="6">
        <f t="shared" si="20"/>
        <v>11</v>
      </c>
      <c r="E377" s="6" t="str">
        <f t="shared" si="21"/>
        <v>__ 12</v>
      </c>
      <c r="F377" s="6">
        <f t="shared" si="22"/>
        <v>3</v>
      </c>
      <c r="G377" s="6">
        <f t="shared" si="23"/>
        <v>5</v>
      </c>
      <c r="H377" s="14">
        <f>IFERROR(parse!H377,"")</f>
        <v>12</v>
      </c>
      <c r="I377" s="6">
        <f>IFERROR(parse!I377,"")</f>
        <v>51</v>
      </c>
      <c r="J377" s="6">
        <f>IFERROR(parse!J377,"")</f>
        <v>68</v>
      </c>
      <c r="K377" s="6" t="str">
        <f>IFERROR(parse!K377,"")</f>
        <v>פריקה וטעינה מותרת</v>
      </c>
      <c r="L377" s="6" t="str">
        <f>IFERROR(parse!L377,"")</f>
        <v/>
      </c>
      <c r="M377" s="6" t="str">
        <f>IFERROR(parse!M377,"")</f>
        <v/>
      </c>
      <c r="N377" s="6" t="str">
        <f>IFERROR(parse!N377,"")</f>
        <v/>
      </c>
      <c r="O377" s="6" t="str">
        <f>IFERROR(parse!O377,"")</f>
        <v/>
      </c>
      <c r="P377" s="6" t="str">
        <f>IFERROR(parse!P377,"")</f>
        <v/>
      </c>
      <c r="Q377" s="6">
        <f>IFERROR(parse!Q377,"")</f>
        <v>18</v>
      </c>
      <c r="R377" s="6" t="str">
        <f>IFERROR(parse!R377,"")</f>
        <v/>
      </c>
      <c r="S377" s="6" t="str">
        <f>IFERROR(parse!S377,"")</f>
        <v/>
      </c>
      <c r="T377" s="6" t="str">
        <f>IFERROR(parse!T377,"")</f>
        <v/>
      </c>
      <c r="U377" s="6" t="str">
        <f>IFERROR(parse!U377,"")</f>
        <v/>
      </c>
      <c r="V377" s="6" t="str">
        <f>IFERROR(parse!V377,"")</f>
        <v/>
      </c>
      <c r="W377" s="6" t="str">
        <f>IFERROR(parse!W377,"")</f>
        <v/>
      </c>
      <c r="X377" s="6" t="str">
        <f>IFERROR(parse!X377,"")</f>
        <v/>
      </c>
      <c r="Y377" s="6" t="str">
        <f>IFERROR(parse!Y377,"")</f>
        <v/>
      </c>
      <c r="Z377" s="6" t="str">
        <f>IFERROR(parse!Z377,"")</f>
        <v/>
      </c>
      <c r="AA377" s="6" t="str">
        <f>IFERROR(parse!AA377,"")</f>
        <v/>
      </c>
      <c r="AB377" s="6">
        <f>IFERROR(parse!AB377,"")</f>
        <v>18</v>
      </c>
      <c r="AC377" s="6" t="str">
        <f>IFERROR(parse!AC377,"")</f>
        <v/>
      </c>
      <c r="AD377" s="6" t="str">
        <f>IFERROR(parse!AD377,"")</f>
        <v/>
      </c>
      <c r="AE377" s="6" t="str">
        <f>IFERROR(parse!AE377,"")</f>
        <v/>
      </c>
      <c r="AF377" s="6" t="str">
        <f>IFERROR(parse!AF377,"")</f>
        <v/>
      </c>
      <c r="AG377" s="6" t="str">
        <f>IFERROR(parse!AG377,"")</f>
        <v/>
      </c>
      <c r="AH377" s="6">
        <f>IFERROR(parse!AH377,"")</f>
        <v>0</v>
      </c>
      <c r="AI377" s="6">
        <f>IFERROR(parse!AI377,"")</f>
        <v>16</v>
      </c>
      <c r="AJ377" s="6" t="str">
        <f>IFERROR(parse!AJ377,"")</f>
        <v>רת</v>
      </c>
      <c r="AK377" s="6" t="str">
        <f>IFERROR(parse!AK377,"")</f>
        <v/>
      </c>
      <c r="AL377" s="6" t="str">
        <f>IFERROR(parse!AL377,"")</f>
        <v/>
      </c>
      <c r="AM377" s="6" t="str">
        <f>IFERROR(parse!AM377,"")</f>
        <v/>
      </c>
      <c r="AN377" s="6" t="str">
        <f>IFERROR(parse!AN377,"")</f>
        <v/>
      </c>
      <c r="AO377" s="6" t="str">
        <f>IFERROR(parse!AO377,"")</f>
        <v/>
      </c>
      <c r="AP377" s="6">
        <f>IFERROR(parse!AP377,"")</f>
        <v>2</v>
      </c>
      <c r="AQ377" s="6" t="str">
        <f>IFERROR(parse!AQ377,"")</f>
        <v/>
      </c>
      <c r="AR377" s="6" t="str">
        <f>IFERROR(parse!AR377,"")</f>
        <v/>
      </c>
      <c r="AS377" s="6" t="str">
        <f>IFERROR(parse!AS377,"")</f>
        <v/>
      </c>
      <c r="AT377" s="6" t="str">
        <f>IFERROR(parse!AT377,"")</f>
        <v/>
      </c>
      <c r="AU377" s="6" t="str">
        <f>IFERROR(parse!AU377,"")</f>
        <v/>
      </c>
      <c r="AV377" s="12">
        <f>IFERROR(VLOOKUP(K377,'prika 24h list'!A:B,2,FALSE),0)</f>
        <v>24</v>
      </c>
    </row>
    <row r="378" spans="1:48" ht="28.8" x14ac:dyDescent="0.3">
      <c r="A378" s="1" t="s">
        <v>379</v>
      </c>
      <c r="B378" s="1">
        <v>1048248</v>
      </c>
      <c r="C378" s="16" t="s">
        <v>960</v>
      </c>
      <c r="D378" s="6">
        <f t="shared" si="20"/>
        <v>8</v>
      </c>
      <c r="E378" s="6" t="str">
        <f t="shared" si="21"/>
        <v>_____</v>
      </c>
      <c r="F378" s="6" t="e">
        <f t="shared" si="22"/>
        <v>#VALUE!</v>
      </c>
      <c r="G378" s="6">
        <f t="shared" si="23"/>
        <v>5</v>
      </c>
      <c r="H378" s="14" t="str">
        <f>IFERROR(parse!H378,"")</f>
        <v/>
      </c>
      <c r="I378" s="6">
        <f>IFERROR(parse!I378,"")</f>
        <v>81</v>
      </c>
      <c r="J378" s="6">
        <f>IFERROR(parse!J378,"")</f>
        <v>98</v>
      </c>
      <c r="K378" s="6" t="str">
        <f>IFERROR(parse!K378,"")</f>
        <v>פריקה וטעינה מותרת</v>
      </c>
      <c r="L378" s="6" t="str">
        <f>IFERROR(parse!L378,"")</f>
        <v/>
      </c>
      <c r="M378" s="6" t="str">
        <f>IFERROR(parse!M378,"")</f>
        <v/>
      </c>
      <c r="N378" s="6" t="str">
        <f>IFERROR(parse!N378,"")</f>
        <v/>
      </c>
      <c r="O378" s="6" t="str">
        <f>IFERROR(parse!O378,"")</f>
        <v/>
      </c>
      <c r="P378" s="6" t="str">
        <f>IFERROR(parse!P378,"")</f>
        <v/>
      </c>
      <c r="Q378" s="6">
        <f>IFERROR(parse!Q378,"")</f>
        <v>18</v>
      </c>
      <c r="R378" s="6" t="str">
        <f>IFERROR(parse!R378,"")</f>
        <v/>
      </c>
      <c r="S378" s="6" t="str">
        <f>IFERROR(parse!S378,"")</f>
        <v/>
      </c>
      <c r="T378" s="6" t="str">
        <f>IFERROR(parse!T378,"")</f>
        <v/>
      </c>
      <c r="U378" s="6" t="str">
        <f>IFERROR(parse!U378,"")</f>
        <v/>
      </c>
      <c r="V378" s="6" t="str">
        <f>IFERROR(parse!V378,"")</f>
        <v/>
      </c>
      <c r="W378" s="6" t="str">
        <f>IFERROR(parse!W378,"")</f>
        <v/>
      </c>
      <c r="X378" s="6" t="str">
        <f>IFERROR(parse!X378,"")</f>
        <v/>
      </c>
      <c r="Y378" s="6" t="str">
        <f>IFERROR(parse!Y378,"")</f>
        <v/>
      </c>
      <c r="Z378" s="6" t="str">
        <f>IFERROR(parse!Z378,"")</f>
        <v/>
      </c>
      <c r="AA378" s="6" t="str">
        <f>IFERROR(parse!AA378,"")</f>
        <v/>
      </c>
      <c r="AB378" s="6">
        <f>IFERROR(parse!AB378,"")</f>
        <v>18</v>
      </c>
      <c r="AC378" s="6" t="str">
        <f>IFERROR(parse!AC378,"")</f>
        <v/>
      </c>
      <c r="AD378" s="6" t="str">
        <f>IFERROR(parse!AD378,"")</f>
        <v/>
      </c>
      <c r="AE378" s="6" t="str">
        <f>IFERROR(parse!AE378,"")</f>
        <v/>
      </c>
      <c r="AF378" s="6" t="str">
        <f>IFERROR(parse!AF378,"")</f>
        <v/>
      </c>
      <c r="AG378" s="6" t="str">
        <f>IFERROR(parse!AG378,"")</f>
        <v/>
      </c>
      <c r="AH378" s="6">
        <f>IFERROR(parse!AH378,"")</f>
        <v>0</v>
      </c>
      <c r="AI378" s="6">
        <f>IFERROR(parse!AI378,"")</f>
        <v>16</v>
      </c>
      <c r="AJ378" s="6" t="str">
        <f>IFERROR(parse!AJ378,"")</f>
        <v>רת</v>
      </c>
      <c r="AK378" s="6" t="str">
        <f>IFERROR(parse!AK378,"")</f>
        <v/>
      </c>
      <c r="AL378" s="6" t="str">
        <f>IFERROR(parse!AL378,"")</f>
        <v/>
      </c>
      <c r="AM378" s="6" t="str">
        <f>IFERROR(parse!AM378,"")</f>
        <v/>
      </c>
      <c r="AN378" s="6" t="str">
        <f>IFERROR(parse!AN378,"")</f>
        <v/>
      </c>
      <c r="AO378" s="6" t="str">
        <f>IFERROR(parse!AO378,"")</f>
        <v/>
      </c>
      <c r="AP378" s="6">
        <f>IFERROR(parse!AP378,"")</f>
        <v>2</v>
      </c>
      <c r="AQ378" s="6" t="str">
        <f>IFERROR(parse!AQ378,"")</f>
        <v/>
      </c>
      <c r="AR378" s="6" t="str">
        <f>IFERROR(parse!AR378,"")</f>
        <v/>
      </c>
      <c r="AS378" s="6" t="str">
        <f>IFERROR(parse!AS378,"")</f>
        <v/>
      </c>
      <c r="AT378" s="6" t="str">
        <f>IFERROR(parse!AT378,"")</f>
        <v/>
      </c>
      <c r="AU378" s="6" t="str">
        <f>IFERROR(parse!AU378,"")</f>
        <v/>
      </c>
      <c r="AV378" s="12">
        <f>IFERROR(VLOOKUP(K378,'prika 24h list'!A:B,2,FALSE),0)</f>
        <v>24</v>
      </c>
    </row>
    <row r="379" spans="1:48" ht="28.8" x14ac:dyDescent="0.3">
      <c r="A379" s="1" t="s">
        <v>380</v>
      </c>
      <c r="B379" s="1">
        <v>1052763</v>
      </c>
      <c r="C379" s="16" t="s">
        <v>961</v>
      </c>
      <c r="D379" s="6" t="e">
        <f t="shared" si="20"/>
        <v>#VALUE!</v>
      </c>
      <c r="E379" s="6" t="e">
        <f t="shared" si="21"/>
        <v>#VALUE!</v>
      </c>
      <c r="F379" s="6" t="e">
        <f t="shared" si="22"/>
        <v>#VALUE!</v>
      </c>
      <c r="G379" s="6" t="e">
        <f t="shared" si="23"/>
        <v>#VALUE!</v>
      </c>
      <c r="H379" s="14" t="str">
        <f>IFERROR(parse!H379,"")</f>
        <v/>
      </c>
      <c r="I379" s="6">
        <f>IFERROR(parse!I379,"")</f>
        <v>79</v>
      </c>
      <c r="J379" s="6">
        <f>IFERROR(parse!J379,"")</f>
        <v>96</v>
      </c>
      <c r="K379" s="6" t="str">
        <f>IFERROR(parse!K379,"")</f>
        <v>פריקה וטעינה מותרת</v>
      </c>
      <c r="L379" s="6" t="str">
        <f>IFERROR(parse!L379,"")</f>
        <v/>
      </c>
      <c r="M379" s="6" t="str">
        <f>IFERROR(parse!M379,"")</f>
        <v/>
      </c>
      <c r="N379" s="6" t="str">
        <f>IFERROR(parse!N379,"")</f>
        <v/>
      </c>
      <c r="O379" s="6" t="str">
        <f>IFERROR(parse!O379,"")</f>
        <v/>
      </c>
      <c r="P379" s="6" t="str">
        <f>IFERROR(parse!P379,"")</f>
        <v/>
      </c>
      <c r="Q379" s="6">
        <f>IFERROR(parse!Q379,"")</f>
        <v>18</v>
      </c>
      <c r="R379" s="6" t="str">
        <f>IFERROR(parse!R379,"")</f>
        <v/>
      </c>
      <c r="S379" s="6" t="str">
        <f>IFERROR(parse!S379,"")</f>
        <v/>
      </c>
      <c r="T379" s="6" t="str">
        <f>IFERROR(parse!T379,"")</f>
        <v/>
      </c>
      <c r="U379" s="6" t="str">
        <f>IFERROR(parse!U379,"")</f>
        <v/>
      </c>
      <c r="V379" s="6" t="str">
        <f>IFERROR(parse!V379,"")</f>
        <v/>
      </c>
      <c r="W379" s="6" t="str">
        <f>IFERROR(parse!W379,"")</f>
        <v/>
      </c>
      <c r="X379" s="6" t="str">
        <f>IFERROR(parse!X379,"")</f>
        <v/>
      </c>
      <c r="Y379" s="6" t="str">
        <f>IFERROR(parse!Y379,"")</f>
        <v/>
      </c>
      <c r="Z379" s="6" t="str">
        <f>IFERROR(parse!Z379,"")</f>
        <v/>
      </c>
      <c r="AA379" s="6" t="str">
        <f>IFERROR(parse!AA379,"")</f>
        <v/>
      </c>
      <c r="AB379" s="6">
        <f>IFERROR(parse!AB379,"")</f>
        <v>18</v>
      </c>
      <c r="AC379" s="6" t="str">
        <f>IFERROR(parse!AC379,"")</f>
        <v/>
      </c>
      <c r="AD379" s="6" t="str">
        <f>IFERROR(parse!AD379,"")</f>
        <v/>
      </c>
      <c r="AE379" s="6" t="str">
        <f>IFERROR(parse!AE379,"")</f>
        <v/>
      </c>
      <c r="AF379" s="6" t="str">
        <f>IFERROR(parse!AF379,"")</f>
        <v/>
      </c>
      <c r="AG379" s="6" t="str">
        <f>IFERROR(parse!AG379,"")</f>
        <v/>
      </c>
      <c r="AH379" s="6">
        <f>IFERROR(parse!AH379,"")</f>
        <v>0</v>
      </c>
      <c r="AI379" s="6">
        <f>IFERROR(parse!AI379,"")</f>
        <v>16</v>
      </c>
      <c r="AJ379" s="6" t="str">
        <f>IFERROR(parse!AJ379,"")</f>
        <v>רת</v>
      </c>
      <c r="AK379" s="6" t="str">
        <f>IFERROR(parse!AK379,"")</f>
        <v/>
      </c>
      <c r="AL379" s="6" t="str">
        <f>IFERROR(parse!AL379,"")</f>
        <v/>
      </c>
      <c r="AM379" s="6" t="str">
        <f>IFERROR(parse!AM379,"")</f>
        <v/>
      </c>
      <c r="AN379" s="6" t="str">
        <f>IFERROR(parse!AN379,"")</f>
        <v/>
      </c>
      <c r="AO379" s="6" t="str">
        <f>IFERROR(parse!AO379,"")</f>
        <v/>
      </c>
      <c r="AP379" s="6">
        <f>IFERROR(parse!AP379,"")</f>
        <v>2</v>
      </c>
      <c r="AQ379" s="6" t="str">
        <f>IFERROR(parse!AQ379,"")</f>
        <v/>
      </c>
      <c r="AR379" s="6" t="str">
        <f>IFERROR(parse!AR379,"")</f>
        <v/>
      </c>
      <c r="AS379" s="6" t="str">
        <f>IFERROR(parse!AS379,"")</f>
        <v/>
      </c>
      <c r="AT379" s="6" t="str">
        <f>IFERROR(parse!AT379,"")</f>
        <v/>
      </c>
      <c r="AU379" s="6" t="str">
        <f>IFERROR(parse!AU379,"")</f>
        <v/>
      </c>
      <c r="AV379" s="12">
        <f>IFERROR(VLOOKUP(K379,'prika 24h list'!A:B,2,FALSE),0)</f>
        <v>24</v>
      </c>
    </row>
    <row r="380" spans="1:48" ht="43.2" x14ac:dyDescent="0.3">
      <c r="A380" s="1" t="s">
        <v>381</v>
      </c>
      <c r="B380" s="1">
        <v>1052805</v>
      </c>
      <c r="C380" s="16" t="s">
        <v>962</v>
      </c>
      <c r="D380" s="6">
        <f t="shared" si="20"/>
        <v>11</v>
      </c>
      <c r="E380" s="6" t="str">
        <f t="shared" si="21"/>
        <v>__ 12</v>
      </c>
      <c r="F380" s="6">
        <f t="shared" si="22"/>
        <v>3</v>
      </c>
      <c r="G380" s="6">
        <f t="shared" si="23"/>
        <v>5</v>
      </c>
      <c r="H380" s="14">
        <f>IFERROR(parse!H380,"")</f>
        <v>12</v>
      </c>
      <c r="I380" s="6">
        <f>IFERROR(parse!I380,"")</f>
        <v>101</v>
      </c>
      <c r="J380" s="6">
        <f>IFERROR(parse!J380,"")</f>
        <v>118</v>
      </c>
      <c r="K380" s="6" t="str">
        <f>IFERROR(parse!K380,"")</f>
        <v>פריקה וטעינה מותרת</v>
      </c>
      <c r="L380" s="6" t="str">
        <f>IFERROR(parse!L380,"")</f>
        <v/>
      </c>
      <c r="M380" s="6" t="str">
        <f>IFERROR(parse!M380,"")</f>
        <v/>
      </c>
      <c r="N380" s="6" t="str">
        <f>IFERROR(parse!N380,"")</f>
        <v/>
      </c>
      <c r="O380" s="6" t="str">
        <f>IFERROR(parse!O380,"")</f>
        <v/>
      </c>
      <c r="P380" s="6" t="str">
        <f>IFERROR(parse!P380,"")</f>
        <v/>
      </c>
      <c r="Q380" s="6">
        <f>IFERROR(parse!Q380,"")</f>
        <v>18</v>
      </c>
      <c r="R380" s="6" t="str">
        <f>IFERROR(parse!R380,"")</f>
        <v/>
      </c>
      <c r="S380" s="6" t="str">
        <f>IFERROR(parse!S380,"")</f>
        <v/>
      </c>
      <c r="T380" s="6" t="str">
        <f>IFERROR(parse!T380,"")</f>
        <v/>
      </c>
      <c r="U380" s="6" t="str">
        <f>IFERROR(parse!U380,"")</f>
        <v/>
      </c>
      <c r="V380" s="6" t="str">
        <f>IFERROR(parse!V380,"")</f>
        <v/>
      </c>
      <c r="W380" s="6" t="str">
        <f>IFERROR(parse!W380,"")</f>
        <v/>
      </c>
      <c r="X380" s="6" t="str">
        <f>IFERROR(parse!X380,"")</f>
        <v/>
      </c>
      <c r="Y380" s="6" t="str">
        <f>IFERROR(parse!Y380,"")</f>
        <v/>
      </c>
      <c r="Z380" s="6" t="str">
        <f>IFERROR(parse!Z380,"")</f>
        <v/>
      </c>
      <c r="AA380" s="6" t="str">
        <f>IFERROR(parse!AA380,"")</f>
        <v/>
      </c>
      <c r="AB380" s="6">
        <f>IFERROR(parse!AB380,"")</f>
        <v>18</v>
      </c>
      <c r="AC380" s="6" t="str">
        <f>IFERROR(parse!AC380,"")</f>
        <v/>
      </c>
      <c r="AD380" s="6" t="str">
        <f>IFERROR(parse!AD380,"")</f>
        <v/>
      </c>
      <c r="AE380" s="6" t="str">
        <f>IFERROR(parse!AE380,"")</f>
        <v/>
      </c>
      <c r="AF380" s="6" t="str">
        <f>IFERROR(parse!AF380,"")</f>
        <v/>
      </c>
      <c r="AG380" s="6" t="str">
        <f>IFERROR(parse!AG380,"")</f>
        <v/>
      </c>
      <c r="AH380" s="6">
        <f>IFERROR(parse!AH380,"")</f>
        <v>0</v>
      </c>
      <c r="AI380" s="6">
        <f>IFERROR(parse!AI380,"")</f>
        <v>16</v>
      </c>
      <c r="AJ380" s="6" t="str">
        <f>IFERROR(parse!AJ380,"")</f>
        <v>רת</v>
      </c>
      <c r="AK380" s="6" t="str">
        <f>IFERROR(parse!AK380,"")</f>
        <v/>
      </c>
      <c r="AL380" s="6" t="str">
        <f>IFERROR(parse!AL380,"")</f>
        <v/>
      </c>
      <c r="AM380" s="6" t="str">
        <f>IFERROR(parse!AM380,"")</f>
        <v/>
      </c>
      <c r="AN380" s="6" t="str">
        <f>IFERROR(parse!AN380,"")</f>
        <v/>
      </c>
      <c r="AO380" s="6" t="str">
        <f>IFERROR(parse!AO380,"")</f>
        <v/>
      </c>
      <c r="AP380" s="6">
        <f>IFERROR(parse!AP380,"")</f>
        <v>2</v>
      </c>
      <c r="AQ380" s="6" t="str">
        <f>IFERROR(parse!AQ380,"")</f>
        <v/>
      </c>
      <c r="AR380" s="6" t="str">
        <f>IFERROR(parse!AR380,"")</f>
        <v/>
      </c>
      <c r="AS380" s="6" t="str">
        <f>IFERROR(parse!AS380,"")</f>
        <v/>
      </c>
      <c r="AT380" s="6" t="str">
        <f>IFERROR(parse!AT380,"")</f>
        <v/>
      </c>
      <c r="AU380" s="6" t="str">
        <f>IFERROR(parse!AU380,"")</f>
        <v/>
      </c>
      <c r="AV380" s="12">
        <f>IFERROR(VLOOKUP(K380,'prika 24h list'!A:B,2,FALSE),0)</f>
        <v>24</v>
      </c>
    </row>
    <row r="381" spans="1:48" ht="28.8" x14ac:dyDescent="0.3">
      <c r="A381" s="1" t="s">
        <v>382</v>
      </c>
      <c r="B381" s="1">
        <v>1053071</v>
      </c>
      <c r="C381" s="16" t="s">
        <v>963</v>
      </c>
      <c r="D381" s="6">
        <f t="shared" si="20"/>
        <v>11</v>
      </c>
      <c r="E381" s="6" t="str">
        <f t="shared" si="21"/>
        <v>__ 12</v>
      </c>
      <c r="F381" s="6">
        <f t="shared" si="22"/>
        <v>3</v>
      </c>
      <c r="G381" s="6">
        <f t="shared" si="23"/>
        <v>5</v>
      </c>
      <c r="H381" s="14">
        <f>IFERROR(parse!H381,"")</f>
        <v>12</v>
      </c>
      <c r="I381" s="6">
        <f>IFERROR(parse!I381,"")</f>
        <v>53</v>
      </c>
      <c r="J381" s="6">
        <f>IFERROR(parse!J381,"")</f>
        <v>70</v>
      </c>
      <c r="K381" s="6" t="str">
        <f>IFERROR(parse!K381,"")</f>
        <v>פריקה וטעינה מותרת</v>
      </c>
      <c r="L381" s="6" t="str">
        <f>IFERROR(parse!L381,"")</f>
        <v/>
      </c>
      <c r="M381" s="6" t="str">
        <f>IFERROR(parse!M381,"")</f>
        <v/>
      </c>
      <c r="N381" s="6" t="str">
        <f>IFERROR(parse!N381,"")</f>
        <v/>
      </c>
      <c r="O381" s="6" t="str">
        <f>IFERROR(parse!O381,"")</f>
        <v/>
      </c>
      <c r="P381" s="6" t="str">
        <f>IFERROR(parse!P381,"")</f>
        <v/>
      </c>
      <c r="Q381" s="6">
        <f>IFERROR(parse!Q381,"")</f>
        <v>18</v>
      </c>
      <c r="R381" s="6" t="str">
        <f>IFERROR(parse!R381,"")</f>
        <v/>
      </c>
      <c r="S381" s="6" t="str">
        <f>IFERROR(parse!S381,"")</f>
        <v/>
      </c>
      <c r="T381" s="6" t="str">
        <f>IFERROR(parse!T381,"")</f>
        <v/>
      </c>
      <c r="U381" s="6" t="str">
        <f>IFERROR(parse!U381,"")</f>
        <v/>
      </c>
      <c r="V381" s="6" t="str">
        <f>IFERROR(parse!V381,"")</f>
        <v/>
      </c>
      <c r="W381" s="6" t="str">
        <f>IFERROR(parse!W381,"")</f>
        <v/>
      </c>
      <c r="X381" s="6" t="str">
        <f>IFERROR(parse!X381,"")</f>
        <v/>
      </c>
      <c r="Y381" s="6" t="str">
        <f>IFERROR(parse!Y381,"")</f>
        <v/>
      </c>
      <c r="Z381" s="6" t="str">
        <f>IFERROR(parse!Z381,"")</f>
        <v/>
      </c>
      <c r="AA381" s="6" t="str">
        <f>IFERROR(parse!AA381,"")</f>
        <v/>
      </c>
      <c r="AB381" s="6">
        <f>IFERROR(parse!AB381,"")</f>
        <v>18</v>
      </c>
      <c r="AC381" s="6" t="str">
        <f>IFERROR(parse!AC381,"")</f>
        <v/>
      </c>
      <c r="AD381" s="6" t="str">
        <f>IFERROR(parse!AD381,"")</f>
        <v/>
      </c>
      <c r="AE381" s="6" t="str">
        <f>IFERROR(parse!AE381,"")</f>
        <v/>
      </c>
      <c r="AF381" s="6" t="str">
        <f>IFERROR(parse!AF381,"")</f>
        <v/>
      </c>
      <c r="AG381" s="6" t="str">
        <f>IFERROR(parse!AG381,"")</f>
        <v/>
      </c>
      <c r="AH381" s="6">
        <f>IFERROR(parse!AH381,"")</f>
        <v>0</v>
      </c>
      <c r="AI381" s="6">
        <f>IFERROR(parse!AI381,"")</f>
        <v>16</v>
      </c>
      <c r="AJ381" s="6" t="str">
        <f>IFERROR(parse!AJ381,"")</f>
        <v>רת</v>
      </c>
      <c r="AK381" s="6" t="str">
        <f>IFERROR(parse!AK381,"")</f>
        <v/>
      </c>
      <c r="AL381" s="6" t="str">
        <f>IFERROR(parse!AL381,"")</f>
        <v/>
      </c>
      <c r="AM381" s="6" t="str">
        <f>IFERROR(parse!AM381,"")</f>
        <v/>
      </c>
      <c r="AN381" s="6" t="str">
        <f>IFERROR(parse!AN381,"")</f>
        <v/>
      </c>
      <c r="AO381" s="6" t="str">
        <f>IFERROR(parse!AO381,"")</f>
        <v/>
      </c>
      <c r="AP381" s="6">
        <f>IFERROR(parse!AP381,"")</f>
        <v>2</v>
      </c>
      <c r="AQ381" s="6" t="str">
        <f>IFERROR(parse!AQ381,"")</f>
        <v/>
      </c>
      <c r="AR381" s="6" t="str">
        <f>IFERROR(parse!AR381,"")</f>
        <v/>
      </c>
      <c r="AS381" s="6" t="str">
        <f>IFERROR(parse!AS381,"")</f>
        <v/>
      </c>
      <c r="AT381" s="6" t="str">
        <f>IFERROR(parse!AT381,"")</f>
        <v/>
      </c>
      <c r="AU381" s="6" t="str">
        <f>IFERROR(parse!AU381,"")</f>
        <v/>
      </c>
      <c r="AV381" s="12">
        <f>IFERROR(VLOOKUP(K381,'prika 24h list'!A:B,2,FALSE),0)</f>
        <v>24</v>
      </c>
    </row>
    <row r="382" spans="1:48" ht="28.8" x14ac:dyDescent="0.3">
      <c r="A382" s="1" t="s">
        <v>383</v>
      </c>
      <c r="B382" s="1">
        <v>1053155</v>
      </c>
      <c r="C382" s="16" t="s">
        <v>964</v>
      </c>
      <c r="D382" s="6" t="e">
        <f t="shared" si="20"/>
        <v>#VALUE!</v>
      </c>
      <c r="E382" s="6" t="e">
        <f t="shared" si="21"/>
        <v>#VALUE!</v>
      </c>
      <c r="F382" s="6" t="e">
        <f t="shared" si="22"/>
        <v>#VALUE!</v>
      </c>
      <c r="G382" s="6" t="e">
        <f t="shared" si="23"/>
        <v>#VALUE!</v>
      </c>
      <c r="H382" s="14" t="str">
        <f>IFERROR(parse!H382,"")</f>
        <v/>
      </c>
      <c r="I382" s="6">
        <f>IFERROR(parse!I382,"")</f>
        <v>49</v>
      </c>
      <c r="J382" s="6">
        <f>IFERROR(parse!J382,"")</f>
        <v>66</v>
      </c>
      <c r="K382" s="6" t="str">
        <f>IFERROR(parse!K382,"")</f>
        <v>פריקה וטעינה מותרת</v>
      </c>
      <c r="L382" s="6" t="str">
        <f>IFERROR(parse!L382,"")</f>
        <v/>
      </c>
      <c r="M382" s="6" t="str">
        <f>IFERROR(parse!M382,"")</f>
        <v/>
      </c>
      <c r="N382" s="6" t="str">
        <f>IFERROR(parse!N382,"")</f>
        <v/>
      </c>
      <c r="O382" s="6" t="str">
        <f>IFERROR(parse!O382,"")</f>
        <v/>
      </c>
      <c r="P382" s="6" t="str">
        <f>IFERROR(parse!P382,"")</f>
        <v/>
      </c>
      <c r="Q382" s="6">
        <f>IFERROR(parse!Q382,"")</f>
        <v>18</v>
      </c>
      <c r="R382" s="6" t="str">
        <f>IFERROR(parse!R382,"")</f>
        <v/>
      </c>
      <c r="S382" s="6" t="str">
        <f>IFERROR(parse!S382,"")</f>
        <v/>
      </c>
      <c r="T382" s="6" t="str">
        <f>IFERROR(parse!T382,"")</f>
        <v/>
      </c>
      <c r="U382" s="6" t="str">
        <f>IFERROR(parse!U382,"")</f>
        <v/>
      </c>
      <c r="V382" s="6" t="str">
        <f>IFERROR(parse!V382,"")</f>
        <v/>
      </c>
      <c r="W382" s="6" t="str">
        <f>IFERROR(parse!W382,"")</f>
        <v/>
      </c>
      <c r="X382" s="6" t="str">
        <f>IFERROR(parse!X382,"")</f>
        <v/>
      </c>
      <c r="Y382" s="6" t="str">
        <f>IFERROR(parse!Y382,"")</f>
        <v/>
      </c>
      <c r="Z382" s="6" t="str">
        <f>IFERROR(parse!Z382,"")</f>
        <v/>
      </c>
      <c r="AA382" s="6" t="str">
        <f>IFERROR(parse!AA382,"")</f>
        <v/>
      </c>
      <c r="AB382" s="6">
        <f>IFERROR(parse!AB382,"")</f>
        <v>18</v>
      </c>
      <c r="AC382" s="6" t="str">
        <f>IFERROR(parse!AC382,"")</f>
        <v/>
      </c>
      <c r="AD382" s="6" t="str">
        <f>IFERROR(parse!AD382,"")</f>
        <v/>
      </c>
      <c r="AE382" s="6" t="str">
        <f>IFERROR(parse!AE382,"")</f>
        <v/>
      </c>
      <c r="AF382" s="6" t="str">
        <f>IFERROR(parse!AF382,"")</f>
        <v/>
      </c>
      <c r="AG382" s="6" t="str">
        <f>IFERROR(parse!AG382,"")</f>
        <v/>
      </c>
      <c r="AH382" s="6">
        <f>IFERROR(parse!AH382,"")</f>
        <v>0</v>
      </c>
      <c r="AI382" s="6">
        <f>IFERROR(parse!AI382,"")</f>
        <v>16</v>
      </c>
      <c r="AJ382" s="6" t="str">
        <f>IFERROR(parse!AJ382,"")</f>
        <v>רת</v>
      </c>
      <c r="AK382" s="6" t="str">
        <f>IFERROR(parse!AK382,"")</f>
        <v/>
      </c>
      <c r="AL382" s="6" t="str">
        <f>IFERROR(parse!AL382,"")</f>
        <v/>
      </c>
      <c r="AM382" s="6" t="str">
        <f>IFERROR(parse!AM382,"")</f>
        <v/>
      </c>
      <c r="AN382" s="6" t="str">
        <f>IFERROR(parse!AN382,"")</f>
        <v/>
      </c>
      <c r="AO382" s="6" t="str">
        <f>IFERROR(parse!AO382,"")</f>
        <v/>
      </c>
      <c r="AP382" s="6">
        <f>IFERROR(parse!AP382,"")</f>
        <v>2</v>
      </c>
      <c r="AQ382" s="6" t="str">
        <f>IFERROR(parse!AQ382,"")</f>
        <v/>
      </c>
      <c r="AR382" s="6" t="str">
        <f>IFERROR(parse!AR382,"")</f>
        <v/>
      </c>
      <c r="AS382" s="6" t="str">
        <f>IFERROR(parse!AS382,"")</f>
        <v/>
      </c>
      <c r="AT382" s="6" t="str">
        <f>IFERROR(parse!AT382,"")</f>
        <v/>
      </c>
      <c r="AU382" s="6" t="str">
        <f>IFERROR(parse!AU382,"")</f>
        <v/>
      </c>
      <c r="AV382" s="12">
        <f>IFERROR(VLOOKUP(K382,'prika 24h list'!A:B,2,FALSE),0)</f>
        <v>24</v>
      </c>
    </row>
    <row r="383" spans="1:48" ht="28.8" x14ac:dyDescent="0.3">
      <c r="A383" s="1" t="s">
        <v>384</v>
      </c>
      <c r="B383" s="1">
        <v>1053418</v>
      </c>
      <c r="C383" s="16" t="s">
        <v>965</v>
      </c>
      <c r="D383" s="6" t="e">
        <f t="shared" si="20"/>
        <v>#VALUE!</v>
      </c>
      <c r="E383" s="6" t="e">
        <f t="shared" si="21"/>
        <v>#VALUE!</v>
      </c>
      <c r="F383" s="6" t="e">
        <f t="shared" si="22"/>
        <v>#VALUE!</v>
      </c>
      <c r="G383" s="6" t="e">
        <f t="shared" si="23"/>
        <v>#VALUE!</v>
      </c>
      <c r="H383" s="14" t="str">
        <f>IFERROR(parse!H383,"")</f>
        <v/>
      </c>
      <c r="I383" s="6">
        <f>IFERROR(parse!I383,"")</f>
        <v>82</v>
      </c>
      <c r="J383" s="6">
        <f>IFERROR(parse!J383,"")</f>
        <v>99</v>
      </c>
      <c r="K383" s="6" t="str">
        <f>IFERROR(parse!K383,"")</f>
        <v>פריקה וטעינה מותרת</v>
      </c>
      <c r="L383" s="6" t="str">
        <f>IFERROR(parse!L383,"")</f>
        <v/>
      </c>
      <c r="M383" s="6" t="str">
        <f>IFERROR(parse!M383,"")</f>
        <v/>
      </c>
      <c r="N383" s="6" t="str">
        <f>IFERROR(parse!N383,"")</f>
        <v/>
      </c>
      <c r="O383" s="6" t="str">
        <f>IFERROR(parse!O383,"")</f>
        <v/>
      </c>
      <c r="P383" s="6" t="str">
        <f>IFERROR(parse!P383,"")</f>
        <v/>
      </c>
      <c r="Q383" s="6">
        <f>IFERROR(parse!Q383,"")</f>
        <v>18</v>
      </c>
      <c r="R383" s="6" t="str">
        <f>IFERROR(parse!R383,"")</f>
        <v/>
      </c>
      <c r="S383" s="6" t="str">
        <f>IFERROR(parse!S383,"")</f>
        <v/>
      </c>
      <c r="T383" s="6" t="str">
        <f>IFERROR(parse!T383,"")</f>
        <v/>
      </c>
      <c r="U383" s="6" t="str">
        <f>IFERROR(parse!U383,"")</f>
        <v/>
      </c>
      <c r="V383" s="6" t="str">
        <f>IFERROR(parse!V383,"")</f>
        <v/>
      </c>
      <c r="W383" s="6" t="str">
        <f>IFERROR(parse!W383,"")</f>
        <v/>
      </c>
      <c r="X383" s="6" t="str">
        <f>IFERROR(parse!X383,"")</f>
        <v/>
      </c>
      <c r="Y383" s="6" t="str">
        <f>IFERROR(parse!Y383,"")</f>
        <v/>
      </c>
      <c r="Z383" s="6" t="str">
        <f>IFERROR(parse!Z383,"")</f>
        <v/>
      </c>
      <c r="AA383" s="6" t="str">
        <f>IFERROR(parse!AA383,"")</f>
        <v/>
      </c>
      <c r="AB383" s="6">
        <f>IFERROR(parse!AB383,"")</f>
        <v>18</v>
      </c>
      <c r="AC383" s="6" t="str">
        <f>IFERROR(parse!AC383,"")</f>
        <v/>
      </c>
      <c r="AD383" s="6" t="str">
        <f>IFERROR(parse!AD383,"")</f>
        <v/>
      </c>
      <c r="AE383" s="6" t="str">
        <f>IFERROR(parse!AE383,"")</f>
        <v/>
      </c>
      <c r="AF383" s="6" t="str">
        <f>IFERROR(parse!AF383,"")</f>
        <v/>
      </c>
      <c r="AG383" s="6" t="str">
        <f>IFERROR(parse!AG383,"")</f>
        <v/>
      </c>
      <c r="AH383" s="6">
        <f>IFERROR(parse!AH383,"")</f>
        <v>0</v>
      </c>
      <c r="AI383" s="6">
        <f>IFERROR(parse!AI383,"")</f>
        <v>16</v>
      </c>
      <c r="AJ383" s="6" t="str">
        <f>IFERROR(parse!AJ383,"")</f>
        <v>רת</v>
      </c>
      <c r="AK383" s="6" t="str">
        <f>IFERROR(parse!AK383,"")</f>
        <v/>
      </c>
      <c r="AL383" s="6" t="str">
        <f>IFERROR(parse!AL383,"")</f>
        <v/>
      </c>
      <c r="AM383" s="6" t="str">
        <f>IFERROR(parse!AM383,"")</f>
        <v/>
      </c>
      <c r="AN383" s="6" t="str">
        <f>IFERROR(parse!AN383,"")</f>
        <v/>
      </c>
      <c r="AO383" s="6" t="str">
        <f>IFERROR(parse!AO383,"")</f>
        <v/>
      </c>
      <c r="AP383" s="6">
        <f>IFERROR(parse!AP383,"")</f>
        <v>2</v>
      </c>
      <c r="AQ383" s="6" t="str">
        <f>IFERROR(parse!AQ383,"")</f>
        <v/>
      </c>
      <c r="AR383" s="6" t="str">
        <f>IFERROR(parse!AR383,"")</f>
        <v/>
      </c>
      <c r="AS383" s="6" t="str">
        <f>IFERROR(parse!AS383,"")</f>
        <v/>
      </c>
      <c r="AT383" s="6" t="str">
        <f>IFERROR(parse!AT383,"")</f>
        <v/>
      </c>
      <c r="AU383" s="6" t="str">
        <f>IFERROR(parse!AU383,"")</f>
        <v/>
      </c>
      <c r="AV383" s="12">
        <f>IFERROR(VLOOKUP(K383,'prika 24h list'!A:B,2,FALSE),0)</f>
        <v>24</v>
      </c>
    </row>
    <row r="384" spans="1:48" ht="28.8" x14ac:dyDescent="0.3">
      <c r="A384" s="1" t="s">
        <v>385</v>
      </c>
      <c r="B384" s="1">
        <v>1053442</v>
      </c>
      <c r="C384" s="16" t="s">
        <v>696</v>
      </c>
      <c r="D384" s="6" t="e">
        <f t="shared" si="20"/>
        <v>#VALUE!</v>
      </c>
      <c r="E384" s="6" t="e">
        <f t="shared" si="21"/>
        <v>#VALUE!</v>
      </c>
      <c r="F384" s="6" t="e">
        <f t="shared" si="22"/>
        <v>#VALUE!</v>
      </c>
      <c r="G384" s="6" t="e">
        <f t="shared" si="23"/>
        <v>#VALUE!</v>
      </c>
      <c r="H384" s="14" t="str">
        <f>IFERROR(parse!H384,"")</f>
        <v/>
      </c>
      <c r="I384" s="6">
        <f>IFERROR(parse!I384,"")</f>
        <v>49</v>
      </c>
      <c r="J384" s="6">
        <f>IFERROR(parse!J384,"")</f>
        <v>66</v>
      </c>
      <c r="K384" s="6" t="str">
        <f>IFERROR(parse!K384,"")</f>
        <v>פריקה וטעינה מותרת</v>
      </c>
      <c r="L384" s="6" t="str">
        <f>IFERROR(parse!L384,"")</f>
        <v/>
      </c>
      <c r="M384" s="6" t="str">
        <f>IFERROR(parse!M384,"")</f>
        <v/>
      </c>
      <c r="N384" s="6" t="str">
        <f>IFERROR(parse!N384,"")</f>
        <v/>
      </c>
      <c r="O384" s="6" t="str">
        <f>IFERROR(parse!O384,"")</f>
        <v/>
      </c>
      <c r="P384" s="6" t="str">
        <f>IFERROR(parse!P384,"")</f>
        <v/>
      </c>
      <c r="Q384" s="6">
        <f>IFERROR(parse!Q384,"")</f>
        <v>18</v>
      </c>
      <c r="R384" s="6" t="str">
        <f>IFERROR(parse!R384,"")</f>
        <v/>
      </c>
      <c r="S384" s="6" t="str">
        <f>IFERROR(parse!S384,"")</f>
        <v/>
      </c>
      <c r="T384" s="6" t="str">
        <f>IFERROR(parse!T384,"")</f>
        <v/>
      </c>
      <c r="U384" s="6" t="str">
        <f>IFERROR(parse!U384,"")</f>
        <v/>
      </c>
      <c r="V384" s="6" t="str">
        <f>IFERROR(parse!V384,"")</f>
        <v/>
      </c>
      <c r="W384" s="6" t="str">
        <f>IFERROR(parse!W384,"")</f>
        <v/>
      </c>
      <c r="X384" s="6" t="str">
        <f>IFERROR(parse!X384,"")</f>
        <v/>
      </c>
      <c r="Y384" s="6" t="str">
        <f>IFERROR(parse!Y384,"")</f>
        <v/>
      </c>
      <c r="Z384" s="6" t="str">
        <f>IFERROR(parse!Z384,"")</f>
        <v/>
      </c>
      <c r="AA384" s="6" t="str">
        <f>IFERROR(parse!AA384,"")</f>
        <v/>
      </c>
      <c r="AB384" s="6">
        <f>IFERROR(parse!AB384,"")</f>
        <v>18</v>
      </c>
      <c r="AC384" s="6" t="str">
        <f>IFERROR(parse!AC384,"")</f>
        <v/>
      </c>
      <c r="AD384" s="6" t="str">
        <f>IFERROR(parse!AD384,"")</f>
        <v/>
      </c>
      <c r="AE384" s="6" t="str">
        <f>IFERROR(parse!AE384,"")</f>
        <v/>
      </c>
      <c r="AF384" s="6" t="str">
        <f>IFERROR(parse!AF384,"")</f>
        <v/>
      </c>
      <c r="AG384" s="6" t="str">
        <f>IFERROR(parse!AG384,"")</f>
        <v/>
      </c>
      <c r="AH384" s="6">
        <f>IFERROR(parse!AH384,"")</f>
        <v>0</v>
      </c>
      <c r="AI384" s="6">
        <f>IFERROR(parse!AI384,"")</f>
        <v>16</v>
      </c>
      <c r="AJ384" s="6" t="str">
        <f>IFERROR(parse!AJ384,"")</f>
        <v>רת</v>
      </c>
      <c r="AK384" s="6" t="str">
        <f>IFERROR(parse!AK384,"")</f>
        <v/>
      </c>
      <c r="AL384" s="6" t="str">
        <f>IFERROR(parse!AL384,"")</f>
        <v/>
      </c>
      <c r="AM384" s="6" t="str">
        <f>IFERROR(parse!AM384,"")</f>
        <v/>
      </c>
      <c r="AN384" s="6" t="str">
        <f>IFERROR(parse!AN384,"")</f>
        <v/>
      </c>
      <c r="AO384" s="6" t="str">
        <f>IFERROR(parse!AO384,"")</f>
        <v/>
      </c>
      <c r="AP384" s="6">
        <f>IFERROR(parse!AP384,"")</f>
        <v>2</v>
      </c>
      <c r="AQ384" s="6" t="str">
        <f>IFERROR(parse!AQ384,"")</f>
        <v/>
      </c>
      <c r="AR384" s="6" t="str">
        <f>IFERROR(parse!AR384,"")</f>
        <v/>
      </c>
      <c r="AS384" s="6" t="str">
        <f>IFERROR(parse!AS384,"")</f>
        <v/>
      </c>
      <c r="AT384" s="6" t="str">
        <f>IFERROR(parse!AT384,"")</f>
        <v/>
      </c>
      <c r="AU384" s="6" t="str">
        <f>IFERROR(parse!AU384,"")</f>
        <v/>
      </c>
      <c r="AV384" s="12">
        <f>IFERROR(VLOOKUP(K384,'prika 24h list'!A:B,2,FALSE),0)</f>
        <v>24</v>
      </c>
    </row>
    <row r="385" spans="1:48" ht="28.8" x14ac:dyDescent="0.3">
      <c r="A385" s="1" t="s">
        <v>386</v>
      </c>
      <c r="B385" s="1">
        <v>1053464</v>
      </c>
      <c r="C385" s="16" t="s">
        <v>1199</v>
      </c>
      <c r="D385" s="6" t="e">
        <f t="shared" si="20"/>
        <v>#VALUE!</v>
      </c>
      <c r="E385" s="6" t="e">
        <f t="shared" si="21"/>
        <v>#VALUE!</v>
      </c>
      <c r="F385" s="6" t="e">
        <f t="shared" si="22"/>
        <v>#VALUE!</v>
      </c>
      <c r="G385" s="6" t="e">
        <f t="shared" si="23"/>
        <v>#VALUE!</v>
      </c>
      <c r="H385" s="14" t="str">
        <f>IFERROR(parse!H385,"")</f>
        <v/>
      </c>
      <c r="I385" s="6">
        <f>IFERROR(parse!I385,"")</f>
        <v>98</v>
      </c>
      <c r="J385" s="6">
        <f>IFERROR(parse!J385,"")</f>
        <v>115</v>
      </c>
      <c r="K385" s="6" t="str">
        <f>IFERROR(parse!K385,"")</f>
        <v>פריקה וטעינה מותרת</v>
      </c>
      <c r="L385" s="6" t="str">
        <f>IFERROR(parse!L385,"")</f>
        <v/>
      </c>
      <c r="M385" s="6" t="str">
        <f>IFERROR(parse!M385,"")</f>
        <v/>
      </c>
      <c r="N385" s="6" t="str">
        <f>IFERROR(parse!N385,"")</f>
        <v/>
      </c>
      <c r="O385" s="6" t="str">
        <f>IFERROR(parse!O385,"")</f>
        <v/>
      </c>
      <c r="P385" s="6" t="str">
        <f>IFERROR(parse!P385,"")</f>
        <v/>
      </c>
      <c r="Q385" s="6">
        <f>IFERROR(parse!Q385,"")</f>
        <v>18</v>
      </c>
      <c r="R385" s="6" t="str">
        <f>IFERROR(parse!R385,"")</f>
        <v/>
      </c>
      <c r="S385" s="6" t="str">
        <f>IFERROR(parse!S385,"")</f>
        <v/>
      </c>
      <c r="T385" s="6" t="str">
        <f>IFERROR(parse!T385,"")</f>
        <v/>
      </c>
      <c r="U385" s="6" t="str">
        <f>IFERROR(parse!U385,"")</f>
        <v/>
      </c>
      <c r="V385" s="6" t="str">
        <f>IFERROR(parse!V385,"")</f>
        <v/>
      </c>
      <c r="W385" s="6" t="str">
        <f>IFERROR(parse!W385,"")</f>
        <v/>
      </c>
      <c r="X385" s="6" t="str">
        <f>IFERROR(parse!X385,"")</f>
        <v/>
      </c>
      <c r="Y385" s="6" t="str">
        <f>IFERROR(parse!Y385,"")</f>
        <v/>
      </c>
      <c r="Z385" s="6" t="str">
        <f>IFERROR(parse!Z385,"")</f>
        <v/>
      </c>
      <c r="AA385" s="6" t="str">
        <f>IFERROR(parse!AA385,"")</f>
        <v/>
      </c>
      <c r="AB385" s="6">
        <f>IFERROR(parse!AB385,"")</f>
        <v>18</v>
      </c>
      <c r="AC385" s="6" t="str">
        <f>IFERROR(parse!AC385,"")</f>
        <v/>
      </c>
      <c r="AD385" s="6" t="str">
        <f>IFERROR(parse!AD385,"")</f>
        <v/>
      </c>
      <c r="AE385" s="6" t="str">
        <f>IFERROR(parse!AE385,"")</f>
        <v/>
      </c>
      <c r="AF385" s="6" t="str">
        <f>IFERROR(parse!AF385,"")</f>
        <v/>
      </c>
      <c r="AG385" s="6" t="str">
        <f>IFERROR(parse!AG385,"")</f>
        <v/>
      </c>
      <c r="AH385" s="6">
        <f>IFERROR(parse!AH385,"")</f>
        <v>0</v>
      </c>
      <c r="AI385" s="6">
        <f>IFERROR(parse!AI385,"")</f>
        <v>16</v>
      </c>
      <c r="AJ385" s="6" t="str">
        <f>IFERROR(parse!AJ385,"")</f>
        <v>רת</v>
      </c>
      <c r="AK385" s="6" t="str">
        <f>IFERROR(parse!AK385,"")</f>
        <v/>
      </c>
      <c r="AL385" s="6" t="str">
        <f>IFERROR(parse!AL385,"")</f>
        <v/>
      </c>
      <c r="AM385" s="6" t="str">
        <f>IFERROR(parse!AM385,"")</f>
        <v/>
      </c>
      <c r="AN385" s="6" t="str">
        <f>IFERROR(parse!AN385,"")</f>
        <v/>
      </c>
      <c r="AO385" s="6" t="str">
        <f>IFERROR(parse!AO385,"")</f>
        <v/>
      </c>
      <c r="AP385" s="6">
        <f>IFERROR(parse!AP385,"")</f>
        <v>2</v>
      </c>
      <c r="AQ385" s="6" t="str">
        <f>IFERROR(parse!AQ385,"")</f>
        <v/>
      </c>
      <c r="AR385" s="6" t="str">
        <f>IFERROR(parse!AR385,"")</f>
        <v/>
      </c>
      <c r="AS385" s="6" t="str">
        <f>IFERROR(parse!AS385,"")</f>
        <v/>
      </c>
      <c r="AT385" s="6" t="str">
        <f>IFERROR(parse!AT385,"")</f>
        <v/>
      </c>
      <c r="AU385" s="6" t="str">
        <f>IFERROR(parse!AU385,"")</f>
        <v/>
      </c>
      <c r="AV385" s="12">
        <f>IFERROR(VLOOKUP(K385,'prika 24h list'!A:B,2,FALSE),0)</f>
        <v>24</v>
      </c>
    </row>
    <row r="386" spans="1:48" ht="28.8" x14ac:dyDescent="0.3">
      <c r="A386" s="1" t="s">
        <v>387</v>
      </c>
      <c r="B386" s="1">
        <v>1053524</v>
      </c>
      <c r="C386" s="16" t="s">
        <v>965</v>
      </c>
      <c r="D386" s="6" t="e">
        <f t="shared" si="20"/>
        <v>#VALUE!</v>
      </c>
      <c r="E386" s="6" t="e">
        <f t="shared" si="21"/>
        <v>#VALUE!</v>
      </c>
      <c r="F386" s="6" t="e">
        <f t="shared" si="22"/>
        <v>#VALUE!</v>
      </c>
      <c r="G386" s="6" t="e">
        <f t="shared" si="23"/>
        <v>#VALUE!</v>
      </c>
      <c r="H386" s="14" t="str">
        <f>IFERROR(parse!H386,"")</f>
        <v/>
      </c>
      <c r="I386" s="6">
        <f>IFERROR(parse!I386,"")</f>
        <v>82</v>
      </c>
      <c r="J386" s="6">
        <f>IFERROR(parse!J386,"")</f>
        <v>99</v>
      </c>
      <c r="K386" s="6" t="str">
        <f>IFERROR(parse!K386,"")</f>
        <v>פריקה וטעינה מותרת</v>
      </c>
      <c r="L386" s="6" t="str">
        <f>IFERROR(parse!L386,"")</f>
        <v/>
      </c>
      <c r="M386" s="6" t="str">
        <f>IFERROR(parse!M386,"")</f>
        <v/>
      </c>
      <c r="N386" s="6" t="str">
        <f>IFERROR(parse!N386,"")</f>
        <v/>
      </c>
      <c r="O386" s="6" t="str">
        <f>IFERROR(parse!O386,"")</f>
        <v/>
      </c>
      <c r="P386" s="6" t="str">
        <f>IFERROR(parse!P386,"")</f>
        <v/>
      </c>
      <c r="Q386" s="6">
        <f>IFERROR(parse!Q386,"")</f>
        <v>18</v>
      </c>
      <c r="R386" s="6" t="str">
        <f>IFERROR(parse!R386,"")</f>
        <v/>
      </c>
      <c r="S386" s="6" t="str">
        <f>IFERROR(parse!S386,"")</f>
        <v/>
      </c>
      <c r="T386" s="6" t="str">
        <f>IFERROR(parse!T386,"")</f>
        <v/>
      </c>
      <c r="U386" s="6" t="str">
        <f>IFERROR(parse!U386,"")</f>
        <v/>
      </c>
      <c r="V386" s="6" t="str">
        <f>IFERROR(parse!V386,"")</f>
        <v/>
      </c>
      <c r="W386" s="6" t="str">
        <f>IFERROR(parse!W386,"")</f>
        <v/>
      </c>
      <c r="X386" s="6" t="str">
        <f>IFERROR(parse!X386,"")</f>
        <v/>
      </c>
      <c r="Y386" s="6" t="str">
        <f>IFERROR(parse!Y386,"")</f>
        <v/>
      </c>
      <c r="Z386" s="6" t="str">
        <f>IFERROR(parse!Z386,"")</f>
        <v/>
      </c>
      <c r="AA386" s="6" t="str">
        <f>IFERROR(parse!AA386,"")</f>
        <v/>
      </c>
      <c r="AB386" s="6">
        <f>IFERROR(parse!AB386,"")</f>
        <v>18</v>
      </c>
      <c r="AC386" s="6" t="str">
        <f>IFERROR(parse!AC386,"")</f>
        <v/>
      </c>
      <c r="AD386" s="6" t="str">
        <f>IFERROR(parse!AD386,"")</f>
        <v/>
      </c>
      <c r="AE386" s="6" t="str">
        <f>IFERROR(parse!AE386,"")</f>
        <v/>
      </c>
      <c r="AF386" s="6" t="str">
        <f>IFERROR(parse!AF386,"")</f>
        <v/>
      </c>
      <c r="AG386" s="6" t="str">
        <f>IFERROR(parse!AG386,"")</f>
        <v/>
      </c>
      <c r="AH386" s="6">
        <f>IFERROR(parse!AH386,"")</f>
        <v>0</v>
      </c>
      <c r="AI386" s="6">
        <f>IFERROR(parse!AI386,"")</f>
        <v>16</v>
      </c>
      <c r="AJ386" s="6" t="str">
        <f>IFERROR(parse!AJ386,"")</f>
        <v>רת</v>
      </c>
      <c r="AK386" s="6" t="str">
        <f>IFERROR(parse!AK386,"")</f>
        <v/>
      </c>
      <c r="AL386" s="6" t="str">
        <f>IFERROR(parse!AL386,"")</f>
        <v/>
      </c>
      <c r="AM386" s="6" t="str">
        <f>IFERROR(parse!AM386,"")</f>
        <v/>
      </c>
      <c r="AN386" s="6" t="str">
        <f>IFERROR(parse!AN386,"")</f>
        <v/>
      </c>
      <c r="AO386" s="6" t="str">
        <f>IFERROR(parse!AO386,"")</f>
        <v/>
      </c>
      <c r="AP386" s="6">
        <f>IFERROR(parse!AP386,"")</f>
        <v>2</v>
      </c>
      <c r="AQ386" s="6" t="str">
        <f>IFERROR(parse!AQ386,"")</f>
        <v/>
      </c>
      <c r="AR386" s="6" t="str">
        <f>IFERROR(parse!AR386,"")</f>
        <v/>
      </c>
      <c r="AS386" s="6" t="str">
        <f>IFERROR(parse!AS386,"")</f>
        <v/>
      </c>
      <c r="AT386" s="6" t="str">
        <f>IFERROR(parse!AT386,"")</f>
        <v/>
      </c>
      <c r="AU386" s="6" t="str">
        <f>IFERROR(parse!AU386,"")</f>
        <v/>
      </c>
      <c r="AV386" s="12">
        <f>IFERROR(VLOOKUP(K386,'prika 24h list'!A:B,2,FALSE),0)</f>
        <v>24</v>
      </c>
    </row>
    <row r="387" spans="1:48" ht="201.6" x14ac:dyDescent="0.3">
      <c r="A387" s="1" t="s">
        <v>388</v>
      </c>
      <c r="B387" s="1">
        <v>1053530</v>
      </c>
      <c r="C387" s="16" t="s">
        <v>966</v>
      </c>
      <c r="D387" s="6">
        <f t="shared" ref="D387:D450" si="24">FIND("מטר",C387)</f>
        <v>17</v>
      </c>
      <c r="E387" s="6" t="str">
        <f t="shared" ref="E387:E450" si="25">MID(C387,D387-6,5)</f>
        <v>קף 10</v>
      </c>
      <c r="F387" s="6">
        <f t="shared" ref="F387:F450" si="26">FIND(" ",E387)</f>
        <v>3</v>
      </c>
      <c r="G387" s="6">
        <f t="shared" ref="G387:G450" si="27">LEN(E387)</f>
        <v>5</v>
      </c>
      <c r="H387" s="14">
        <f>IFERROR(parse!H387,"")</f>
        <v>10</v>
      </c>
      <c r="I387" s="6">
        <f>IFERROR(parse!I387,"")</f>
        <v>27</v>
      </c>
      <c r="J387" s="6">
        <f>IFERROR(parse!J387,"")</f>
        <v>230</v>
      </c>
      <c r="K387" s="6" t="str">
        <f>IFERROR(parse!K387,"")</f>
        <v xml:space="preserve">פריקה וטעינה רציפה לכלי רכב המוגדרים ברשיונם "משא", "מסחרי" ו"אחוד" בלבד בימי א' עד ה' מ-07:00 עד 19:00 ו' וערבי חג מ-07:00 עד 13:00 רכב החונה בניגוד לחוק יגרר ביתר הימים והשעות מותרת החניה לכל סוגי הרכב </v>
      </c>
      <c r="L387" s="6">
        <f>IFERROR(parse!L387,"")</f>
        <v>79</v>
      </c>
      <c r="M387" s="6">
        <f>IFERROR(parse!M387,"")</f>
        <v>92</v>
      </c>
      <c r="N387" s="6" t="str">
        <f>IFERROR(parse!N387,"")</f>
        <v>07:00</v>
      </c>
      <c r="O387" s="6">
        <f>IFERROR(parse!O387,"")</f>
        <v>101</v>
      </c>
      <c r="P387" s="6" t="str">
        <f>IFERROR(parse!P387,"")</f>
        <v>19:00</v>
      </c>
      <c r="Q387" s="6">
        <f>IFERROR(parse!Q387,"")</f>
        <v>106</v>
      </c>
      <c r="R387" s="6" t="str">
        <f>IFERROR(parse!R387,"")</f>
        <v>00 ו'</v>
      </c>
      <c r="S387" s="6" t="str">
        <f>IFERROR(parse!S387,"")</f>
        <v/>
      </c>
      <c r="T387" s="6" t="str">
        <f>IFERROR(parse!T387,"")</f>
        <v/>
      </c>
      <c r="U387" s="6" t="str">
        <f>IFERROR(parse!U387,"")</f>
        <v/>
      </c>
      <c r="V387" s="6" t="str">
        <f>IFERROR(parse!V387,"")</f>
        <v/>
      </c>
      <c r="W387" s="6" t="str">
        <f>IFERROR(parse!W387,"")</f>
        <v/>
      </c>
      <c r="X387" s="6" t="str">
        <f>IFERROR(parse!X387,"")</f>
        <v/>
      </c>
      <c r="Y387" s="6" t="str">
        <f>IFERROR(parse!Y387,"")</f>
        <v/>
      </c>
      <c r="Z387" s="6" t="str">
        <f>IFERROR(parse!Z387,"")</f>
        <v/>
      </c>
      <c r="AA387" s="6" t="str">
        <f>IFERROR(parse!AA387,"")</f>
        <v/>
      </c>
      <c r="AB387" s="6">
        <f>IFERROR(parse!AB387,"")</f>
        <v>204</v>
      </c>
      <c r="AC387" s="6" t="str">
        <f>IFERROR(parse!AC387,"")</f>
        <v/>
      </c>
      <c r="AD387" s="6" t="str">
        <f>IFERROR(parse!AD387,"")</f>
        <v/>
      </c>
      <c r="AE387" s="6" t="str">
        <f>IFERROR(parse!AE387,"")</f>
        <v/>
      </c>
      <c r="AF387" s="6" t="str">
        <f>IFERROR(parse!AF387,"")</f>
        <v/>
      </c>
      <c r="AG387" s="6" t="str">
        <f>IFERROR(parse!AG387,"")</f>
        <v/>
      </c>
      <c r="AH387" s="6">
        <f>IFERROR(parse!AH387,"")</f>
        <v>0</v>
      </c>
      <c r="AI387" s="6">
        <f>IFERROR(parse!AI387,"")</f>
        <v>104</v>
      </c>
      <c r="AJ387" s="6" t="str">
        <f>IFERROR(parse!AJ387,"")</f>
        <v xml:space="preserve">ו' וערבי חג מ-07:00 עד 13:00 רכב החונה בניגוד לחוק יגרר ביתר הימים והשעות מותרת החניה לכל סוגי הרכב </v>
      </c>
      <c r="AK387" s="6">
        <f>IFERROR(parse!AK387,"")</f>
        <v>1</v>
      </c>
      <c r="AL387" s="6">
        <f>IFERROR(parse!AL387,"")</f>
        <v>17</v>
      </c>
      <c r="AM387" s="6" t="str">
        <f>IFERROR(parse!AM387,"")</f>
        <v>07:00</v>
      </c>
      <c r="AN387" s="6">
        <f>IFERROR(parse!AN387,"")</f>
        <v>26</v>
      </c>
      <c r="AO387" s="6" t="str">
        <f>IFERROR(parse!AO387,"")</f>
        <v>13:00</v>
      </c>
      <c r="AP387" s="6">
        <f>IFERROR(parse!AP387,"")</f>
        <v>100</v>
      </c>
      <c r="AQ387" s="6" t="str">
        <f>IFERROR(parse!AQ387,"")</f>
        <v xml:space="preserve">00 רכב החונה בניגוד לחוק יגרר ביתר הימים והשעות מותרת החניה לכל סוגי הרכב </v>
      </c>
      <c r="AR387" s="6" t="str">
        <f>IFERROR(parse!AR387,"")</f>
        <v/>
      </c>
      <c r="AS387" s="6" t="str">
        <f>IFERROR(parse!AS387,"")</f>
        <v/>
      </c>
      <c r="AT387" s="6" t="str">
        <f>IFERROR(parse!AT387,"")</f>
        <v/>
      </c>
      <c r="AU387" s="6" t="str">
        <f>IFERROR(parse!AU387,"")</f>
        <v/>
      </c>
      <c r="AV387" s="12">
        <f>IFERROR(VLOOKUP(K387,'prika 24h list'!A:B,2,FALSE),0)</f>
        <v>0</v>
      </c>
    </row>
    <row r="388" spans="1:48" ht="28.8" x14ac:dyDescent="0.3">
      <c r="A388" s="1" t="s">
        <v>389</v>
      </c>
      <c r="B388" s="1">
        <v>1053847</v>
      </c>
      <c r="C388" s="16" t="s">
        <v>967</v>
      </c>
      <c r="D388" s="6">
        <f t="shared" si="24"/>
        <v>8</v>
      </c>
      <c r="E388" s="6" t="str">
        <f t="shared" si="25"/>
        <v>_____</v>
      </c>
      <c r="F388" s="6" t="e">
        <f t="shared" si="26"/>
        <v>#VALUE!</v>
      </c>
      <c r="G388" s="6">
        <f t="shared" si="27"/>
        <v>5</v>
      </c>
      <c r="H388" s="14" t="str">
        <f>IFERROR(parse!H388,"")</f>
        <v/>
      </c>
      <c r="I388" s="6">
        <f>IFERROR(parse!I388,"")</f>
        <v>90</v>
      </c>
      <c r="J388" s="6">
        <f>IFERROR(parse!J388,"")</f>
        <v>108</v>
      </c>
      <c r="K388" s="6" t="str">
        <f>IFERROR(parse!K388,"")</f>
        <v xml:space="preserve">פריקה וטעינה מותרת </v>
      </c>
      <c r="L388" s="6" t="str">
        <f>IFERROR(parse!L388,"")</f>
        <v/>
      </c>
      <c r="M388" s="6" t="str">
        <f>IFERROR(parse!M388,"")</f>
        <v/>
      </c>
      <c r="N388" s="6" t="str">
        <f>IFERROR(parse!N388,"")</f>
        <v/>
      </c>
      <c r="O388" s="6" t="str">
        <f>IFERROR(parse!O388,"")</f>
        <v/>
      </c>
      <c r="P388" s="6" t="str">
        <f>IFERROR(parse!P388,"")</f>
        <v/>
      </c>
      <c r="Q388" s="6">
        <f>IFERROR(parse!Q388,"")</f>
        <v>19</v>
      </c>
      <c r="R388" s="6" t="str">
        <f>IFERROR(parse!R388,"")</f>
        <v/>
      </c>
      <c r="S388" s="6" t="str">
        <f>IFERROR(parse!S388,"")</f>
        <v/>
      </c>
      <c r="T388" s="6" t="str">
        <f>IFERROR(parse!T388,"")</f>
        <v/>
      </c>
      <c r="U388" s="6" t="str">
        <f>IFERROR(parse!U388,"")</f>
        <v/>
      </c>
      <c r="V388" s="6" t="str">
        <f>IFERROR(parse!V388,"")</f>
        <v/>
      </c>
      <c r="W388" s="6" t="str">
        <f>IFERROR(parse!W388,"")</f>
        <v/>
      </c>
      <c r="X388" s="6" t="str">
        <f>IFERROR(parse!X388,"")</f>
        <v/>
      </c>
      <c r="Y388" s="6" t="str">
        <f>IFERROR(parse!Y388,"")</f>
        <v/>
      </c>
      <c r="Z388" s="6" t="str">
        <f>IFERROR(parse!Z388,"")</f>
        <v/>
      </c>
      <c r="AA388" s="6" t="str">
        <f>IFERROR(parse!AA388,"")</f>
        <v/>
      </c>
      <c r="AB388" s="6">
        <f>IFERROR(parse!AB388,"")</f>
        <v>19</v>
      </c>
      <c r="AC388" s="6" t="str">
        <f>IFERROR(parse!AC388,"")</f>
        <v/>
      </c>
      <c r="AD388" s="6" t="str">
        <f>IFERROR(parse!AD388,"")</f>
        <v/>
      </c>
      <c r="AE388" s="6" t="str">
        <f>IFERROR(parse!AE388,"")</f>
        <v/>
      </c>
      <c r="AF388" s="6" t="str">
        <f>IFERROR(parse!AF388,"")</f>
        <v/>
      </c>
      <c r="AG388" s="6" t="str">
        <f>IFERROR(parse!AG388,"")</f>
        <v/>
      </c>
      <c r="AH388" s="6">
        <f>IFERROR(parse!AH388,"")</f>
        <v>0</v>
      </c>
      <c r="AI388" s="6">
        <f>IFERROR(parse!AI388,"")</f>
        <v>17</v>
      </c>
      <c r="AJ388" s="6" t="str">
        <f>IFERROR(parse!AJ388,"")</f>
        <v xml:space="preserve">ת </v>
      </c>
      <c r="AK388" s="6" t="str">
        <f>IFERROR(parse!AK388,"")</f>
        <v/>
      </c>
      <c r="AL388" s="6" t="str">
        <f>IFERROR(parse!AL388,"")</f>
        <v/>
      </c>
      <c r="AM388" s="6" t="str">
        <f>IFERROR(parse!AM388,"")</f>
        <v/>
      </c>
      <c r="AN388" s="6" t="str">
        <f>IFERROR(parse!AN388,"")</f>
        <v/>
      </c>
      <c r="AO388" s="6" t="str">
        <f>IFERROR(parse!AO388,"")</f>
        <v/>
      </c>
      <c r="AP388" s="6">
        <f>IFERROR(parse!AP388,"")</f>
        <v>2</v>
      </c>
      <c r="AQ388" s="6" t="str">
        <f>IFERROR(parse!AQ388,"")</f>
        <v/>
      </c>
      <c r="AR388" s="6" t="str">
        <f>IFERROR(parse!AR388,"")</f>
        <v/>
      </c>
      <c r="AS388" s="6" t="str">
        <f>IFERROR(parse!AS388,"")</f>
        <v/>
      </c>
      <c r="AT388" s="6" t="str">
        <f>IFERROR(parse!AT388,"")</f>
        <v/>
      </c>
      <c r="AU388" s="6" t="str">
        <f>IFERROR(parse!AU388,"")</f>
        <v/>
      </c>
      <c r="AV388" s="12">
        <f>IFERROR(VLOOKUP(K388,'prika 24h list'!A:B,2,FALSE),0)</f>
        <v>0</v>
      </c>
    </row>
    <row r="389" spans="1:48" ht="28.8" x14ac:dyDescent="0.3">
      <c r="A389" s="1" t="s">
        <v>390</v>
      </c>
      <c r="B389" s="1">
        <v>1054096</v>
      </c>
      <c r="C389" s="16" t="s">
        <v>968</v>
      </c>
      <c r="D389" s="6" t="e">
        <f t="shared" si="24"/>
        <v>#VALUE!</v>
      </c>
      <c r="E389" s="6" t="e">
        <f t="shared" si="25"/>
        <v>#VALUE!</v>
      </c>
      <c r="F389" s="6" t="e">
        <f t="shared" si="26"/>
        <v>#VALUE!</v>
      </c>
      <c r="G389" s="6" t="e">
        <f t="shared" si="27"/>
        <v>#VALUE!</v>
      </c>
      <c r="H389" s="14" t="str">
        <f>IFERROR(parse!H389,"")</f>
        <v/>
      </c>
      <c r="I389" s="6">
        <f>IFERROR(parse!I389,"")</f>
        <v>76</v>
      </c>
      <c r="J389" s="6">
        <f>IFERROR(parse!J389,"")</f>
        <v>93</v>
      </c>
      <c r="K389" s="6" t="str">
        <f>IFERROR(parse!K389,"")</f>
        <v>פריקה וטעינה מותרת</v>
      </c>
      <c r="L389" s="6" t="str">
        <f>IFERROR(parse!L389,"")</f>
        <v/>
      </c>
      <c r="M389" s="6" t="str">
        <f>IFERROR(parse!M389,"")</f>
        <v/>
      </c>
      <c r="N389" s="6" t="str">
        <f>IFERROR(parse!N389,"")</f>
        <v/>
      </c>
      <c r="O389" s="6" t="str">
        <f>IFERROR(parse!O389,"")</f>
        <v/>
      </c>
      <c r="P389" s="6" t="str">
        <f>IFERROR(parse!P389,"")</f>
        <v/>
      </c>
      <c r="Q389" s="6">
        <f>IFERROR(parse!Q389,"")</f>
        <v>18</v>
      </c>
      <c r="R389" s="6" t="str">
        <f>IFERROR(parse!R389,"")</f>
        <v/>
      </c>
      <c r="S389" s="6" t="str">
        <f>IFERROR(parse!S389,"")</f>
        <v/>
      </c>
      <c r="T389" s="6" t="str">
        <f>IFERROR(parse!T389,"")</f>
        <v/>
      </c>
      <c r="U389" s="6" t="str">
        <f>IFERROR(parse!U389,"")</f>
        <v/>
      </c>
      <c r="V389" s="6" t="str">
        <f>IFERROR(parse!V389,"")</f>
        <v/>
      </c>
      <c r="W389" s="6" t="str">
        <f>IFERROR(parse!W389,"")</f>
        <v/>
      </c>
      <c r="X389" s="6" t="str">
        <f>IFERROR(parse!X389,"")</f>
        <v/>
      </c>
      <c r="Y389" s="6" t="str">
        <f>IFERROR(parse!Y389,"")</f>
        <v/>
      </c>
      <c r="Z389" s="6" t="str">
        <f>IFERROR(parse!Z389,"")</f>
        <v/>
      </c>
      <c r="AA389" s="6" t="str">
        <f>IFERROR(parse!AA389,"")</f>
        <v/>
      </c>
      <c r="AB389" s="6">
        <f>IFERROR(parse!AB389,"")</f>
        <v>18</v>
      </c>
      <c r="AC389" s="6" t="str">
        <f>IFERROR(parse!AC389,"")</f>
        <v/>
      </c>
      <c r="AD389" s="6" t="str">
        <f>IFERROR(parse!AD389,"")</f>
        <v/>
      </c>
      <c r="AE389" s="6" t="str">
        <f>IFERROR(parse!AE389,"")</f>
        <v/>
      </c>
      <c r="AF389" s="6" t="str">
        <f>IFERROR(parse!AF389,"")</f>
        <v/>
      </c>
      <c r="AG389" s="6" t="str">
        <f>IFERROR(parse!AG389,"")</f>
        <v/>
      </c>
      <c r="AH389" s="6">
        <f>IFERROR(parse!AH389,"")</f>
        <v>0</v>
      </c>
      <c r="AI389" s="6">
        <f>IFERROR(parse!AI389,"")</f>
        <v>16</v>
      </c>
      <c r="AJ389" s="6" t="str">
        <f>IFERROR(parse!AJ389,"")</f>
        <v>רת</v>
      </c>
      <c r="AK389" s="6" t="str">
        <f>IFERROR(parse!AK389,"")</f>
        <v/>
      </c>
      <c r="AL389" s="6" t="str">
        <f>IFERROR(parse!AL389,"")</f>
        <v/>
      </c>
      <c r="AM389" s="6" t="str">
        <f>IFERROR(parse!AM389,"")</f>
        <v/>
      </c>
      <c r="AN389" s="6" t="str">
        <f>IFERROR(parse!AN389,"")</f>
        <v/>
      </c>
      <c r="AO389" s="6" t="str">
        <f>IFERROR(parse!AO389,"")</f>
        <v/>
      </c>
      <c r="AP389" s="6">
        <f>IFERROR(parse!AP389,"")</f>
        <v>2</v>
      </c>
      <c r="AQ389" s="6" t="str">
        <f>IFERROR(parse!AQ389,"")</f>
        <v/>
      </c>
      <c r="AR389" s="6" t="str">
        <f>IFERROR(parse!AR389,"")</f>
        <v/>
      </c>
      <c r="AS389" s="6" t="str">
        <f>IFERROR(parse!AS389,"")</f>
        <v/>
      </c>
      <c r="AT389" s="6" t="str">
        <f>IFERROR(parse!AT389,"")</f>
        <v/>
      </c>
      <c r="AU389" s="6" t="str">
        <f>IFERROR(parse!AU389,"")</f>
        <v/>
      </c>
      <c r="AV389" s="12">
        <f>IFERROR(VLOOKUP(K389,'prika 24h list'!A:B,2,FALSE),0)</f>
        <v>24</v>
      </c>
    </row>
    <row r="390" spans="1:48" ht="72" x14ac:dyDescent="0.3">
      <c r="A390" s="1" t="s">
        <v>391</v>
      </c>
      <c r="B390" s="1">
        <v>1054418</v>
      </c>
      <c r="C390" s="16" t="s">
        <v>1200</v>
      </c>
      <c r="D390" s="6">
        <f t="shared" si="24"/>
        <v>17</v>
      </c>
      <c r="E390" s="6" t="str">
        <f t="shared" si="25"/>
        <v>קף 20</v>
      </c>
      <c r="F390" s="6">
        <f t="shared" si="26"/>
        <v>3</v>
      </c>
      <c r="G390" s="6">
        <f t="shared" si="27"/>
        <v>5</v>
      </c>
      <c r="H390" s="14">
        <f>IFERROR(parse!H390,"")</f>
        <v>20</v>
      </c>
      <c r="I390" s="6">
        <f>IFERROR(parse!I390,"")</f>
        <v>27</v>
      </c>
      <c r="J390" s="6">
        <f>IFERROR(parse!J390,"")</f>
        <v>226</v>
      </c>
      <c r="K390" s="6" t="str">
        <f>IFERROR(parse!K390,"")</f>
        <v xml:space="preserve">פריקה וטעינה רציפה לכלי רכב המוגדרים ברשיונם "משא", "מסחרי" ו"אחוד" בלבד בימי א-ה מ- 08:00 עד 11:00 ו' וערבי חג מ-08:00 עד 11:00 רכב החונה בניגוד לחוק יגרו ביתר הימים והשעות מותרת החניה לכל סוגי הרכב </v>
      </c>
      <c r="L390" s="6" t="str">
        <f>IFERROR(parse!L390,"")</f>
        <v/>
      </c>
      <c r="M390" s="6" t="str">
        <f>IFERROR(parse!M390,"")</f>
        <v/>
      </c>
      <c r="N390" s="6" t="str">
        <f>IFERROR(parse!N390,"")</f>
        <v/>
      </c>
      <c r="O390" s="6" t="str">
        <f>IFERROR(parse!O390,"")</f>
        <v/>
      </c>
      <c r="P390" s="6" t="str">
        <f>IFERROR(parse!P390,"")</f>
        <v/>
      </c>
      <c r="Q390" s="6">
        <f>IFERROR(parse!Q390,"")</f>
        <v>200</v>
      </c>
      <c r="R390" s="6" t="str">
        <f>IFERROR(parse!R390,"")</f>
        <v/>
      </c>
      <c r="S390" s="6" t="str">
        <f>IFERROR(parse!S390,"")</f>
        <v/>
      </c>
      <c r="T390" s="6" t="str">
        <f>IFERROR(parse!T390,"")</f>
        <v/>
      </c>
      <c r="U390" s="6" t="str">
        <f>IFERROR(parse!U390,"")</f>
        <v/>
      </c>
      <c r="V390" s="6" t="str">
        <f>IFERROR(parse!V390,"")</f>
        <v/>
      </c>
      <c r="W390" s="6" t="str">
        <f>IFERROR(parse!W390,"")</f>
        <v/>
      </c>
      <c r="X390" s="6" t="str">
        <f>IFERROR(parse!X390,"")</f>
        <v/>
      </c>
      <c r="Y390" s="6" t="str">
        <f>IFERROR(parse!Y390,"")</f>
        <v/>
      </c>
      <c r="Z390" s="6" t="str">
        <f>IFERROR(parse!Z390,"")</f>
        <v/>
      </c>
      <c r="AA390" s="6" t="str">
        <f>IFERROR(parse!AA390,"")</f>
        <v/>
      </c>
      <c r="AB390" s="6">
        <f>IFERROR(parse!AB390,"")</f>
        <v>200</v>
      </c>
      <c r="AC390" s="6" t="str">
        <f>IFERROR(parse!AC390,"")</f>
        <v/>
      </c>
      <c r="AD390" s="6" t="str">
        <f>IFERROR(parse!AD390,"")</f>
        <v/>
      </c>
      <c r="AE390" s="6" t="str">
        <f>IFERROR(parse!AE390,"")</f>
        <v/>
      </c>
      <c r="AF390" s="6" t="str">
        <f>IFERROR(parse!AF390,"")</f>
        <v/>
      </c>
      <c r="AG390" s="6" t="str">
        <f>IFERROR(parse!AG390,"")</f>
        <v/>
      </c>
      <c r="AH390" s="6">
        <f>IFERROR(parse!AH390,"")</f>
        <v>0</v>
      </c>
      <c r="AI390" s="6">
        <f>IFERROR(parse!AI390,"")</f>
        <v>198</v>
      </c>
      <c r="AJ390" s="6" t="str">
        <f>IFERROR(parse!AJ390,"")</f>
        <v xml:space="preserve">ב </v>
      </c>
      <c r="AK390" s="6" t="str">
        <f>IFERROR(parse!AK390,"")</f>
        <v/>
      </c>
      <c r="AL390" s="6" t="str">
        <f>IFERROR(parse!AL390,"")</f>
        <v/>
      </c>
      <c r="AM390" s="6" t="str">
        <f>IFERROR(parse!AM390,"")</f>
        <v/>
      </c>
      <c r="AN390" s="6" t="str">
        <f>IFERROR(parse!AN390,"")</f>
        <v/>
      </c>
      <c r="AO390" s="6" t="str">
        <f>IFERROR(parse!AO390,"")</f>
        <v/>
      </c>
      <c r="AP390" s="6">
        <f>IFERROR(parse!AP390,"")</f>
        <v>2</v>
      </c>
      <c r="AQ390" s="6" t="str">
        <f>IFERROR(parse!AQ390,"")</f>
        <v/>
      </c>
      <c r="AR390" s="6" t="str">
        <f>IFERROR(parse!AR390,"")</f>
        <v/>
      </c>
      <c r="AS390" s="6" t="str">
        <f>IFERROR(parse!AS390,"")</f>
        <v/>
      </c>
      <c r="AT390" s="6" t="str">
        <f>IFERROR(parse!AT390,"")</f>
        <v/>
      </c>
      <c r="AU390" s="6" t="str">
        <f>IFERROR(parse!AU390,"")</f>
        <v/>
      </c>
      <c r="AV390" s="12">
        <f>IFERROR(VLOOKUP(K390,'prika 24h list'!A:B,2,FALSE),0)</f>
        <v>0</v>
      </c>
    </row>
    <row r="391" spans="1:48" x14ac:dyDescent="0.3">
      <c r="A391" s="1" t="s">
        <v>392</v>
      </c>
      <c r="B391" s="1">
        <v>1056748</v>
      </c>
      <c r="C391" s="16" t="s">
        <v>969</v>
      </c>
      <c r="D391" s="6">
        <f t="shared" si="24"/>
        <v>11</v>
      </c>
      <c r="E391" s="6" t="str">
        <f t="shared" si="25"/>
        <v>__ 12</v>
      </c>
      <c r="F391" s="6">
        <f t="shared" si="26"/>
        <v>3</v>
      </c>
      <c r="G391" s="6">
        <f t="shared" si="27"/>
        <v>5</v>
      </c>
      <c r="H391" s="14">
        <f>IFERROR(parse!H391,"")</f>
        <v>12</v>
      </c>
      <c r="I391" s="6">
        <f>IFERROR(parse!I391,"")</f>
        <v>40</v>
      </c>
      <c r="J391" s="6">
        <f>IFERROR(parse!J391,"")</f>
        <v>57</v>
      </c>
      <c r="K391" s="6" t="str">
        <f>IFERROR(parse!K391,"")</f>
        <v>פריקה וטעינה מותרת</v>
      </c>
      <c r="L391" s="6" t="str">
        <f>IFERROR(parse!L391,"")</f>
        <v/>
      </c>
      <c r="M391" s="6" t="str">
        <f>IFERROR(parse!M391,"")</f>
        <v/>
      </c>
      <c r="N391" s="6" t="str">
        <f>IFERROR(parse!N391,"")</f>
        <v/>
      </c>
      <c r="O391" s="6" t="str">
        <f>IFERROR(parse!O391,"")</f>
        <v/>
      </c>
      <c r="P391" s="6" t="str">
        <f>IFERROR(parse!P391,"")</f>
        <v/>
      </c>
      <c r="Q391" s="6">
        <f>IFERROR(parse!Q391,"")</f>
        <v>18</v>
      </c>
      <c r="R391" s="6" t="str">
        <f>IFERROR(parse!R391,"")</f>
        <v/>
      </c>
      <c r="S391" s="6" t="str">
        <f>IFERROR(parse!S391,"")</f>
        <v/>
      </c>
      <c r="T391" s="6" t="str">
        <f>IFERROR(parse!T391,"")</f>
        <v/>
      </c>
      <c r="U391" s="6" t="str">
        <f>IFERROR(parse!U391,"")</f>
        <v/>
      </c>
      <c r="V391" s="6" t="str">
        <f>IFERROR(parse!V391,"")</f>
        <v/>
      </c>
      <c r="W391" s="6" t="str">
        <f>IFERROR(parse!W391,"")</f>
        <v/>
      </c>
      <c r="X391" s="6" t="str">
        <f>IFERROR(parse!X391,"")</f>
        <v/>
      </c>
      <c r="Y391" s="6" t="str">
        <f>IFERROR(parse!Y391,"")</f>
        <v/>
      </c>
      <c r="Z391" s="6" t="str">
        <f>IFERROR(parse!Z391,"")</f>
        <v/>
      </c>
      <c r="AA391" s="6" t="str">
        <f>IFERROR(parse!AA391,"")</f>
        <v/>
      </c>
      <c r="AB391" s="6">
        <f>IFERROR(parse!AB391,"")</f>
        <v>18</v>
      </c>
      <c r="AC391" s="6" t="str">
        <f>IFERROR(parse!AC391,"")</f>
        <v/>
      </c>
      <c r="AD391" s="6" t="str">
        <f>IFERROR(parse!AD391,"")</f>
        <v/>
      </c>
      <c r="AE391" s="6" t="str">
        <f>IFERROR(parse!AE391,"")</f>
        <v/>
      </c>
      <c r="AF391" s="6" t="str">
        <f>IFERROR(parse!AF391,"")</f>
        <v/>
      </c>
      <c r="AG391" s="6" t="str">
        <f>IFERROR(parse!AG391,"")</f>
        <v/>
      </c>
      <c r="AH391" s="6">
        <f>IFERROR(parse!AH391,"")</f>
        <v>0</v>
      </c>
      <c r="AI391" s="6">
        <f>IFERROR(parse!AI391,"")</f>
        <v>16</v>
      </c>
      <c r="AJ391" s="6" t="str">
        <f>IFERROR(parse!AJ391,"")</f>
        <v>רת</v>
      </c>
      <c r="AK391" s="6" t="str">
        <f>IFERROR(parse!AK391,"")</f>
        <v/>
      </c>
      <c r="AL391" s="6" t="str">
        <f>IFERROR(parse!AL391,"")</f>
        <v/>
      </c>
      <c r="AM391" s="6" t="str">
        <f>IFERROR(parse!AM391,"")</f>
        <v/>
      </c>
      <c r="AN391" s="6" t="str">
        <f>IFERROR(parse!AN391,"")</f>
        <v/>
      </c>
      <c r="AO391" s="6" t="str">
        <f>IFERROR(parse!AO391,"")</f>
        <v/>
      </c>
      <c r="AP391" s="6">
        <f>IFERROR(parse!AP391,"")</f>
        <v>2</v>
      </c>
      <c r="AQ391" s="6" t="str">
        <f>IFERROR(parse!AQ391,"")</f>
        <v/>
      </c>
      <c r="AR391" s="6" t="str">
        <f>IFERROR(parse!AR391,"")</f>
        <v/>
      </c>
      <c r="AS391" s="6" t="str">
        <f>IFERROR(parse!AS391,"")</f>
        <v/>
      </c>
      <c r="AT391" s="6" t="str">
        <f>IFERROR(parse!AT391,"")</f>
        <v/>
      </c>
      <c r="AU391" s="6" t="str">
        <f>IFERROR(parse!AU391,"")</f>
        <v/>
      </c>
      <c r="AV391" s="12">
        <f>IFERROR(VLOOKUP(K391,'prika 24h list'!A:B,2,FALSE),0)</f>
        <v>24</v>
      </c>
    </row>
    <row r="392" spans="1:48" ht="144" x14ac:dyDescent="0.3">
      <c r="A392" s="1" t="s">
        <v>393</v>
      </c>
      <c r="B392" s="1">
        <v>1056766</v>
      </c>
      <c r="C392" s="16" t="s">
        <v>970</v>
      </c>
      <c r="D392" s="6">
        <f t="shared" si="24"/>
        <v>17</v>
      </c>
      <c r="E392" s="6" t="str">
        <f t="shared" si="25"/>
        <v>קף 12</v>
      </c>
      <c r="F392" s="6">
        <f t="shared" si="26"/>
        <v>3</v>
      </c>
      <c r="G392" s="6">
        <f t="shared" si="27"/>
        <v>5</v>
      </c>
      <c r="H392" s="14">
        <f>IFERROR(parse!H392,"")</f>
        <v>12</v>
      </c>
      <c r="I392" s="6">
        <f>IFERROR(parse!I392,"")</f>
        <v>21</v>
      </c>
      <c r="J392" s="6">
        <f>IFERROR(parse!J392,"")</f>
        <v>196</v>
      </c>
      <c r="K392" s="6" t="str">
        <f>IFERROR(parse!K392,"")</f>
        <v xml:space="preserve">פריקה וטעינה מותרת לכלי רכב המוגדרים ברשיונם "משא", "מסחרי", ו"אחוד" בלבד בימים א' עד ה' מ08:00 עד 15:00 ביתר הימים והשעות החניה מותרת לכל סוגי הרכב רכב החונה בניגוד לחוק יגרר </v>
      </c>
      <c r="L392" s="6">
        <f>IFERROR(parse!L392,"")</f>
        <v>81</v>
      </c>
      <c r="M392" s="6">
        <f>IFERROR(parse!M392,"")</f>
        <v>93</v>
      </c>
      <c r="N392" s="6" t="str">
        <f>IFERROR(parse!N392,"")</f>
        <v>08:00</v>
      </c>
      <c r="O392" s="6">
        <f>IFERROR(parse!O392,"")</f>
        <v>102</v>
      </c>
      <c r="P392" s="6" t="str">
        <f>IFERROR(parse!P392,"")</f>
        <v>15:00</v>
      </c>
      <c r="Q392" s="6">
        <f>IFERROR(parse!Q392,"")</f>
        <v>176</v>
      </c>
      <c r="R392" s="6" t="str">
        <f>IFERROR(parse!R392,"")</f>
        <v xml:space="preserve">00 ביתר הימים והשעות החניה מותרת לכל סוגי הרכב רכב החונה בניגוד לחוק יגרר </v>
      </c>
      <c r="S392" s="6" t="str">
        <f>IFERROR(parse!S392,"")</f>
        <v/>
      </c>
      <c r="T392" s="6" t="str">
        <f>IFERROR(parse!T392,"")</f>
        <v/>
      </c>
      <c r="U392" s="6" t="str">
        <f>IFERROR(parse!U392,"")</f>
        <v/>
      </c>
      <c r="V392" s="6" t="str">
        <f>IFERROR(parse!V392,"")</f>
        <v/>
      </c>
      <c r="W392" s="6" t="str">
        <f>IFERROR(parse!W392,"")</f>
        <v/>
      </c>
      <c r="X392" s="6" t="str">
        <f>IFERROR(parse!X392,"")</f>
        <v/>
      </c>
      <c r="Y392" s="6" t="str">
        <f>IFERROR(parse!Y392,"")</f>
        <v/>
      </c>
      <c r="Z392" s="6" t="str">
        <f>IFERROR(parse!Z392,"")</f>
        <v/>
      </c>
      <c r="AA392" s="6" t="str">
        <f>IFERROR(parse!AA392,"")</f>
        <v/>
      </c>
      <c r="AB392" s="6">
        <f>IFERROR(parse!AB392,"")</f>
        <v>176</v>
      </c>
      <c r="AC392" s="6" t="str">
        <f>IFERROR(parse!AC392,"")</f>
        <v/>
      </c>
      <c r="AD392" s="6" t="str">
        <f>IFERROR(parse!AD392,"")</f>
        <v/>
      </c>
      <c r="AE392" s="6" t="str">
        <f>IFERROR(parse!AE392,"")</f>
        <v/>
      </c>
      <c r="AF392" s="6" t="str">
        <f>IFERROR(parse!AF392,"")</f>
        <v/>
      </c>
      <c r="AG392" s="6" t="str">
        <f>IFERROR(parse!AG392,"")</f>
        <v/>
      </c>
      <c r="AH392" s="6">
        <f>IFERROR(parse!AH392,"")</f>
        <v>0</v>
      </c>
      <c r="AI392" s="6">
        <f>IFERROR(parse!AI392,"")</f>
        <v>174</v>
      </c>
      <c r="AJ392" s="6" t="str">
        <f>IFERROR(parse!AJ392,"")</f>
        <v xml:space="preserve">ר </v>
      </c>
      <c r="AK392" s="6" t="str">
        <f>IFERROR(parse!AK392,"")</f>
        <v/>
      </c>
      <c r="AL392" s="6" t="str">
        <f>IFERROR(parse!AL392,"")</f>
        <v/>
      </c>
      <c r="AM392" s="6" t="str">
        <f>IFERROR(parse!AM392,"")</f>
        <v/>
      </c>
      <c r="AN392" s="6" t="str">
        <f>IFERROR(parse!AN392,"")</f>
        <v/>
      </c>
      <c r="AO392" s="6" t="str">
        <f>IFERROR(parse!AO392,"")</f>
        <v/>
      </c>
      <c r="AP392" s="6">
        <f>IFERROR(parse!AP392,"")</f>
        <v>2</v>
      </c>
      <c r="AQ392" s="6" t="str">
        <f>IFERROR(parse!AQ392,"")</f>
        <v/>
      </c>
      <c r="AR392" s="6" t="str">
        <f>IFERROR(parse!AR392,"")</f>
        <v/>
      </c>
      <c r="AS392" s="6" t="str">
        <f>IFERROR(parse!AS392,"")</f>
        <v/>
      </c>
      <c r="AT392" s="6" t="str">
        <f>IFERROR(parse!AT392,"")</f>
        <v/>
      </c>
      <c r="AU392" s="6" t="str">
        <f>IFERROR(parse!AU392,"")</f>
        <v/>
      </c>
      <c r="AV392" s="12">
        <f>IFERROR(VLOOKUP(K392,'prika 24h list'!A:B,2,FALSE),0)</f>
        <v>0</v>
      </c>
    </row>
    <row r="393" spans="1:48" ht="172.8" x14ac:dyDescent="0.3">
      <c r="A393" s="1" t="s">
        <v>394</v>
      </c>
      <c r="B393" s="1">
        <v>1056776</v>
      </c>
      <c r="C393" s="16" t="s">
        <v>971</v>
      </c>
      <c r="D393" s="6">
        <f t="shared" si="24"/>
        <v>11</v>
      </c>
      <c r="E393" s="6" t="str">
        <f t="shared" si="25"/>
        <v>__ 12</v>
      </c>
      <c r="F393" s="6">
        <f t="shared" si="26"/>
        <v>3</v>
      </c>
      <c r="G393" s="6">
        <f t="shared" si="27"/>
        <v>5</v>
      </c>
      <c r="H393" s="14">
        <f>IFERROR(parse!H393,"")</f>
        <v>12</v>
      </c>
      <c r="I393" s="6">
        <f>IFERROR(parse!I393,"")</f>
        <v>21</v>
      </c>
      <c r="J393" s="6">
        <f>IFERROR(parse!J393,"")</f>
        <v>230</v>
      </c>
      <c r="K393" s="6" t="str">
        <f>IFERROR(parse!K393,"")</f>
        <v xml:space="preserve">פריקה וטעינה רציפה לכלי רכב המוגדרים ברשיונם "משא", "מסחרי", ו"אחוד" בלבד בימים א' עד ה' מ-09:00 עד 16:00 בימי ו' וערבי חג מ- 09:00 עד 13:30 רכב חונה בניגוד לחוק יגרר ביתר הימים והשעות מותרת חניה לכל סוגי הרכב </v>
      </c>
      <c r="L393" s="6">
        <f>IFERROR(parse!L393,"")</f>
        <v>81</v>
      </c>
      <c r="M393" s="6">
        <f>IFERROR(parse!M393,"")</f>
        <v>94</v>
      </c>
      <c r="N393" s="6" t="str">
        <f>IFERROR(parse!N393,"")</f>
        <v>09:00</v>
      </c>
      <c r="O393" s="6">
        <f>IFERROR(parse!O393,"")</f>
        <v>103</v>
      </c>
      <c r="P393" s="6" t="str">
        <f>IFERROR(parse!P393,"")</f>
        <v>16:00</v>
      </c>
      <c r="Q393" s="6">
        <f>IFERROR(parse!Q393,"")</f>
        <v>113</v>
      </c>
      <c r="R393" s="6" t="str">
        <f>IFERROR(parse!R393,"")</f>
        <v>00 בימי ו'</v>
      </c>
      <c r="S393" s="6" t="str">
        <f>IFERROR(parse!S393,"")</f>
        <v/>
      </c>
      <c r="T393" s="6" t="str">
        <f>IFERROR(parse!T393,"")</f>
        <v/>
      </c>
      <c r="U393" s="6" t="str">
        <f>IFERROR(parse!U393,"")</f>
        <v/>
      </c>
      <c r="V393" s="6" t="str">
        <f>IFERROR(parse!V393,"")</f>
        <v/>
      </c>
      <c r="W393" s="6" t="str">
        <f>IFERROR(parse!W393,"")</f>
        <v/>
      </c>
      <c r="X393" s="6" t="str">
        <f>IFERROR(parse!X393,"")</f>
        <v/>
      </c>
      <c r="Y393" s="6" t="str">
        <f>IFERROR(parse!Y393,"")</f>
        <v/>
      </c>
      <c r="Z393" s="6" t="str">
        <f>IFERROR(parse!Z393,"")</f>
        <v/>
      </c>
      <c r="AA393" s="6" t="str">
        <f>IFERROR(parse!AA393,"")</f>
        <v/>
      </c>
      <c r="AB393" s="6">
        <f>IFERROR(parse!AB393,"")</f>
        <v>210</v>
      </c>
      <c r="AC393" s="6" t="str">
        <f>IFERROR(parse!AC393,"")</f>
        <v/>
      </c>
      <c r="AD393" s="6" t="str">
        <f>IFERROR(parse!AD393,"")</f>
        <v/>
      </c>
      <c r="AE393" s="6" t="str">
        <f>IFERROR(parse!AE393,"")</f>
        <v/>
      </c>
      <c r="AF393" s="6" t="str">
        <f>IFERROR(parse!AF393,"")</f>
        <v/>
      </c>
      <c r="AG393" s="6" t="str">
        <f>IFERROR(parse!AG393,"")</f>
        <v/>
      </c>
      <c r="AH393" s="6">
        <f>IFERROR(parse!AH393,"")</f>
        <v>0</v>
      </c>
      <c r="AI393" s="6">
        <f>IFERROR(parse!AI393,"")</f>
        <v>111</v>
      </c>
      <c r="AJ393" s="6" t="str">
        <f>IFERROR(parse!AJ393,"")</f>
        <v xml:space="preserve">ו' וערבי חג מ- 09:00 עד 13:30 רכב חונה בניגוד לחוק יגרר ביתר הימים והשעות מותרת חניה לכל סוגי הרכב </v>
      </c>
      <c r="AK393" s="6">
        <f>IFERROR(parse!AK393,"")</f>
        <v>1</v>
      </c>
      <c r="AL393" s="6">
        <f>IFERROR(parse!AL393,"")</f>
        <v>18</v>
      </c>
      <c r="AM393" s="6" t="str">
        <f>IFERROR(parse!AM393,"")</f>
        <v>09:00</v>
      </c>
      <c r="AN393" s="6">
        <f>IFERROR(parse!AN393,"")</f>
        <v>27</v>
      </c>
      <c r="AO393" s="6" t="str">
        <f>IFERROR(parse!AO393,"")</f>
        <v>13:30</v>
      </c>
      <c r="AP393" s="6">
        <f>IFERROR(parse!AP393,"")</f>
        <v>99</v>
      </c>
      <c r="AQ393" s="6" t="str">
        <f>IFERROR(parse!AQ393,"")</f>
        <v xml:space="preserve">30 רכב חונה בניגוד לחוק יגרר ביתר הימים והשעות מותרת חניה לכל סוגי הרכב </v>
      </c>
      <c r="AR393" s="6" t="str">
        <f>IFERROR(parse!AR393,"")</f>
        <v/>
      </c>
      <c r="AS393" s="6" t="str">
        <f>IFERROR(parse!AS393,"")</f>
        <v/>
      </c>
      <c r="AT393" s="6" t="str">
        <f>IFERROR(parse!AT393,"")</f>
        <v/>
      </c>
      <c r="AU393" s="6" t="str">
        <f>IFERROR(parse!AU393,"")</f>
        <v/>
      </c>
      <c r="AV393" s="12">
        <f>IFERROR(VLOOKUP(K393,'prika 24h list'!A:B,2,FALSE),0)</f>
        <v>0</v>
      </c>
    </row>
    <row r="394" spans="1:48" x14ac:dyDescent="0.3">
      <c r="A394" s="1" t="s">
        <v>395</v>
      </c>
      <c r="B394" s="1">
        <v>1056886</v>
      </c>
      <c r="C394" s="16" t="s">
        <v>972</v>
      </c>
      <c r="D394" s="6" t="e">
        <f t="shared" si="24"/>
        <v>#VALUE!</v>
      </c>
      <c r="E394" s="6" t="e">
        <f t="shared" si="25"/>
        <v>#VALUE!</v>
      </c>
      <c r="F394" s="6" t="e">
        <f t="shared" si="26"/>
        <v>#VALUE!</v>
      </c>
      <c r="G394" s="6" t="e">
        <f t="shared" si="27"/>
        <v>#VALUE!</v>
      </c>
      <c r="H394" s="14" t="str">
        <f>IFERROR(parse!H394,"")</f>
        <v/>
      </c>
      <c r="I394" s="6">
        <f>IFERROR(parse!I394,"")</f>
        <v>28</v>
      </c>
      <c r="J394" s="6">
        <f>IFERROR(parse!J394,"")</f>
        <v>45</v>
      </c>
      <c r="K394" s="6" t="str">
        <f>IFERROR(parse!K394,"")</f>
        <v>פריקה וטעינה מותרת</v>
      </c>
      <c r="L394" s="6" t="str">
        <f>IFERROR(parse!L394,"")</f>
        <v/>
      </c>
      <c r="M394" s="6" t="str">
        <f>IFERROR(parse!M394,"")</f>
        <v/>
      </c>
      <c r="N394" s="6" t="str">
        <f>IFERROR(parse!N394,"")</f>
        <v/>
      </c>
      <c r="O394" s="6" t="str">
        <f>IFERROR(parse!O394,"")</f>
        <v/>
      </c>
      <c r="P394" s="6" t="str">
        <f>IFERROR(parse!P394,"")</f>
        <v/>
      </c>
      <c r="Q394" s="6">
        <f>IFERROR(parse!Q394,"")</f>
        <v>18</v>
      </c>
      <c r="R394" s="6" t="str">
        <f>IFERROR(parse!R394,"")</f>
        <v/>
      </c>
      <c r="S394" s="6" t="str">
        <f>IFERROR(parse!S394,"")</f>
        <v/>
      </c>
      <c r="T394" s="6" t="str">
        <f>IFERROR(parse!T394,"")</f>
        <v/>
      </c>
      <c r="U394" s="6" t="str">
        <f>IFERROR(parse!U394,"")</f>
        <v/>
      </c>
      <c r="V394" s="6" t="str">
        <f>IFERROR(parse!V394,"")</f>
        <v/>
      </c>
      <c r="W394" s="6" t="str">
        <f>IFERROR(parse!W394,"")</f>
        <v/>
      </c>
      <c r="X394" s="6" t="str">
        <f>IFERROR(parse!X394,"")</f>
        <v/>
      </c>
      <c r="Y394" s="6" t="str">
        <f>IFERROR(parse!Y394,"")</f>
        <v/>
      </c>
      <c r="Z394" s="6" t="str">
        <f>IFERROR(parse!Z394,"")</f>
        <v/>
      </c>
      <c r="AA394" s="6" t="str">
        <f>IFERROR(parse!AA394,"")</f>
        <v/>
      </c>
      <c r="AB394" s="6">
        <f>IFERROR(parse!AB394,"")</f>
        <v>18</v>
      </c>
      <c r="AC394" s="6" t="str">
        <f>IFERROR(parse!AC394,"")</f>
        <v/>
      </c>
      <c r="AD394" s="6" t="str">
        <f>IFERROR(parse!AD394,"")</f>
        <v/>
      </c>
      <c r="AE394" s="6" t="str">
        <f>IFERROR(parse!AE394,"")</f>
        <v/>
      </c>
      <c r="AF394" s="6" t="str">
        <f>IFERROR(parse!AF394,"")</f>
        <v/>
      </c>
      <c r="AG394" s="6" t="str">
        <f>IFERROR(parse!AG394,"")</f>
        <v/>
      </c>
      <c r="AH394" s="6">
        <f>IFERROR(parse!AH394,"")</f>
        <v>0</v>
      </c>
      <c r="AI394" s="6">
        <f>IFERROR(parse!AI394,"")</f>
        <v>16</v>
      </c>
      <c r="AJ394" s="6" t="str">
        <f>IFERROR(parse!AJ394,"")</f>
        <v>רת</v>
      </c>
      <c r="AK394" s="6" t="str">
        <f>IFERROR(parse!AK394,"")</f>
        <v/>
      </c>
      <c r="AL394" s="6" t="str">
        <f>IFERROR(parse!AL394,"")</f>
        <v/>
      </c>
      <c r="AM394" s="6" t="str">
        <f>IFERROR(parse!AM394,"")</f>
        <v/>
      </c>
      <c r="AN394" s="6" t="str">
        <f>IFERROR(parse!AN394,"")</f>
        <v/>
      </c>
      <c r="AO394" s="6" t="str">
        <f>IFERROR(parse!AO394,"")</f>
        <v/>
      </c>
      <c r="AP394" s="6">
        <f>IFERROR(parse!AP394,"")</f>
        <v>2</v>
      </c>
      <c r="AQ394" s="6" t="str">
        <f>IFERROR(parse!AQ394,"")</f>
        <v/>
      </c>
      <c r="AR394" s="6" t="str">
        <f>IFERROR(parse!AR394,"")</f>
        <v/>
      </c>
      <c r="AS394" s="6" t="str">
        <f>IFERROR(parse!AS394,"")</f>
        <v/>
      </c>
      <c r="AT394" s="6" t="str">
        <f>IFERROR(parse!AT394,"")</f>
        <v/>
      </c>
      <c r="AU394" s="6" t="str">
        <f>IFERROR(parse!AU394,"")</f>
        <v/>
      </c>
      <c r="AV394" s="12">
        <f>IFERROR(VLOOKUP(K394,'prika 24h list'!A:B,2,FALSE),0)</f>
        <v>24</v>
      </c>
    </row>
    <row r="395" spans="1:48" ht="115.2" x14ac:dyDescent="0.3">
      <c r="A395" s="1" t="s">
        <v>396</v>
      </c>
      <c r="B395" s="1">
        <v>1057100</v>
      </c>
      <c r="C395" s="16" t="s">
        <v>973</v>
      </c>
      <c r="D395" s="6">
        <f t="shared" si="24"/>
        <v>17</v>
      </c>
      <c r="E395" s="6" t="str">
        <f t="shared" si="25"/>
        <v>קף 12</v>
      </c>
      <c r="F395" s="6">
        <f t="shared" si="26"/>
        <v>3</v>
      </c>
      <c r="G395" s="6">
        <f t="shared" si="27"/>
        <v>5</v>
      </c>
      <c r="H395" s="14">
        <f>IFERROR(parse!H395,"")</f>
        <v>12</v>
      </c>
      <c r="I395" s="6">
        <f>IFERROR(parse!I395,"")</f>
        <v>21</v>
      </c>
      <c r="J395" s="6">
        <f>IFERROR(parse!J395,"")</f>
        <v>186</v>
      </c>
      <c r="K395" s="6" t="str">
        <f>IFERROR(parse!K395,"")</f>
        <v>פריקה וטעינה רציפה מותרת לכלי רכב המוגדרים ברישיונם "משא" "מסחרי" ו"אחוד" בלבד בימים א' עד ה' מ-08:00 עד 16:00 ביתר הימים והשעות החניה אסורה רכב חונה בניגוד לחוק יגרר</v>
      </c>
      <c r="L395" s="6">
        <f>IFERROR(parse!L395,"")</f>
        <v>86</v>
      </c>
      <c r="M395" s="6">
        <f>IFERROR(parse!M395,"")</f>
        <v>99</v>
      </c>
      <c r="N395" s="6" t="str">
        <f>IFERROR(parse!N395,"")</f>
        <v>08:00</v>
      </c>
      <c r="O395" s="6">
        <f>IFERROR(parse!O395,"")</f>
        <v>108</v>
      </c>
      <c r="P395" s="6" t="str">
        <f>IFERROR(parse!P395,"")</f>
        <v>16:00</v>
      </c>
      <c r="Q395" s="6">
        <f>IFERROR(parse!Q395,"")</f>
        <v>166</v>
      </c>
      <c r="R395" s="6" t="str">
        <f>IFERROR(parse!R395,"")</f>
        <v>00 ביתר הימים והשעות החניה אסורה רכב חונה בניגוד לחוק יגרר</v>
      </c>
      <c r="S395" s="6" t="str">
        <f>IFERROR(parse!S395,"")</f>
        <v/>
      </c>
      <c r="T395" s="6" t="str">
        <f>IFERROR(parse!T395,"")</f>
        <v/>
      </c>
      <c r="U395" s="6" t="str">
        <f>IFERROR(parse!U395,"")</f>
        <v/>
      </c>
      <c r="V395" s="6" t="str">
        <f>IFERROR(parse!V395,"")</f>
        <v/>
      </c>
      <c r="W395" s="6" t="str">
        <f>IFERROR(parse!W395,"")</f>
        <v/>
      </c>
      <c r="X395" s="6" t="str">
        <f>IFERROR(parse!X395,"")</f>
        <v/>
      </c>
      <c r="Y395" s="6" t="str">
        <f>IFERROR(parse!Y395,"")</f>
        <v/>
      </c>
      <c r="Z395" s="6" t="str">
        <f>IFERROR(parse!Z395,"")</f>
        <v/>
      </c>
      <c r="AA395" s="6" t="str">
        <f>IFERROR(parse!AA395,"")</f>
        <v/>
      </c>
      <c r="AB395" s="6">
        <f>IFERROR(parse!AB395,"")</f>
        <v>166</v>
      </c>
      <c r="AC395" s="6" t="str">
        <f>IFERROR(parse!AC395,"")</f>
        <v/>
      </c>
      <c r="AD395" s="6" t="str">
        <f>IFERROR(parse!AD395,"")</f>
        <v/>
      </c>
      <c r="AE395" s="6" t="str">
        <f>IFERROR(parse!AE395,"")</f>
        <v/>
      </c>
      <c r="AF395" s="6" t="str">
        <f>IFERROR(parse!AF395,"")</f>
        <v/>
      </c>
      <c r="AG395" s="6" t="str">
        <f>IFERROR(parse!AG395,"")</f>
        <v/>
      </c>
      <c r="AH395" s="6">
        <f>IFERROR(parse!AH395,"")</f>
        <v>0</v>
      </c>
      <c r="AI395" s="6">
        <f>IFERROR(parse!AI395,"")</f>
        <v>164</v>
      </c>
      <c r="AJ395" s="6" t="str">
        <f>IFERROR(parse!AJ395,"")</f>
        <v>רר</v>
      </c>
      <c r="AK395" s="6" t="str">
        <f>IFERROR(parse!AK395,"")</f>
        <v/>
      </c>
      <c r="AL395" s="6" t="str">
        <f>IFERROR(parse!AL395,"")</f>
        <v/>
      </c>
      <c r="AM395" s="6" t="str">
        <f>IFERROR(parse!AM395,"")</f>
        <v/>
      </c>
      <c r="AN395" s="6" t="str">
        <f>IFERROR(parse!AN395,"")</f>
        <v/>
      </c>
      <c r="AO395" s="6" t="str">
        <f>IFERROR(parse!AO395,"")</f>
        <v/>
      </c>
      <c r="AP395" s="6">
        <f>IFERROR(parse!AP395,"")</f>
        <v>2</v>
      </c>
      <c r="AQ395" s="6" t="str">
        <f>IFERROR(parse!AQ395,"")</f>
        <v/>
      </c>
      <c r="AR395" s="6" t="str">
        <f>IFERROR(parse!AR395,"")</f>
        <v/>
      </c>
      <c r="AS395" s="6" t="str">
        <f>IFERROR(parse!AS395,"")</f>
        <v/>
      </c>
      <c r="AT395" s="6" t="str">
        <f>IFERROR(parse!AT395,"")</f>
        <v/>
      </c>
      <c r="AU395" s="6" t="str">
        <f>IFERROR(parse!AU395,"")</f>
        <v/>
      </c>
      <c r="AV395" s="12">
        <f>IFERROR(VLOOKUP(K395,'prika 24h list'!A:B,2,FALSE),0)</f>
        <v>0</v>
      </c>
    </row>
    <row r="396" spans="1:48" ht="57.6" x14ac:dyDescent="0.3">
      <c r="A396" s="1" t="s">
        <v>397</v>
      </c>
      <c r="B396" s="1">
        <v>1057102</v>
      </c>
      <c r="C396" s="16" t="s">
        <v>974</v>
      </c>
      <c r="D396" s="6">
        <f t="shared" si="24"/>
        <v>17</v>
      </c>
      <c r="E396" s="6" t="str">
        <f t="shared" si="25"/>
        <v>קף 12</v>
      </c>
      <c r="F396" s="6">
        <f t="shared" si="26"/>
        <v>3</v>
      </c>
      <c r="G396" s="6">
        <f t="shared" si="27"/>
        <v>5</v>
      </c>
      <c r="H396" s="14">
        <f>IFERROR(parse!H396,"")</f>
        <v>12</v>
      </c>
      <c r="I396" s="6">
        <f>IFERROR(parse!I396,"")</f>
        <v>27</v>
      </c>
      <c r="J396" s="6">
        <f>IFERROR(parse!J396,"")</f>
        <v>195</v>
      </c>
      <c r="K396" s="6" t="str">
        <f>IFERROR(parse!K396,"")</f>
        <v>פריקה וטעינה רציפה לכלי רכב המוגדרים ברשיונם "משא", "מסחרי" ו"אחוד" בלבד בימי א-ה מ-08:00 עד 13:00 רכב החונה בניגוד לחוק יגרר ביתר הימים והשעות מותרת החניה לכל סוגי הרכב</v>
      </c>
      <c r="L396" s="6" t="str">
        <f>IFERROR(parse!L396,"")</f>
        <v/>
      </c>
      <c r="M396" s="6" t="str">
        <f>IFERROR(parse!M396,"")</f>
        <v/>
      </c>
      <c r="N396" s="6" t="str">
        <f>IFERROR(parse!N396,"")</f>
        <v/>
      </c>
      <c r="O396" s="6" t="str">
        <f>IFERROR(parse!O396,"")</f>
        <v/>
      </c>
      <c r="P396" s="6" t="str">
        <f>IFERROR(parse!P396,"")</f>
        <v/>
      </c>
      <c r="Q396" s="6">
        <f>IFERROR(parse!Q396,"")</f>
        <v>169</v>
      </c>
      <c r="R396" s="6" t="str">
        <f>IFERROR(parse!R396,"")</f>
        <v/>
      </c>
      <c r="S396" s="6" t="str">
        <f>IFERROR(parse!S396,"")</f>
        <v/>
      </c>
      <c r="T396" s="6" t="str">
        <f>IFERROR(parse!T396,"")</f>
        <v/>
      </c>
      <c r="U396" s="6" t="str">
        <f>IFERROR(parse!U396,"")</f>
        <v/>
      </c>
      <c r="V396" s="6" t="str">
        <f>IFERROR(parse!V396,"")</f>
        <v/>
      </c>
      <c r="W396" s="6" t="str">
        <f>IFERROR(parse!W396,"")</f>
        <v/>
      </c>
      <c r="X396" s="6" t="str">
        <f>IFERROR(parse!X396,"")</f>
        <v/>
      </c>
      <c r="Y396" s="6" t="str">
        <f>IFERROR(parse!Y396,"")</f>
        <v/>
      </c>
      <c r="Z396" s="6" t="str">
        <f>IFERROR(parse!Z396,"")</f>
        <v/>
      </c>
      <c r="AA396" s="6" t="str">
        <f>IFERROR(parse!AA396,"")</f>
        <v/>
      </c>
      <c r="AB396" s="6">
        <f>IFERROR(parse!AB396,"")</f>
        <v>169</v>
      </c>
      <c r="AC396" s="6" t="str">
        <f>IFERROR(parse!AC396,"")</f>
        <v/>
      </c>
      <c r="AD396" s="6" t="str">
        <f>IFERROR(parse!AD396,"")</f>
        <v/>
      </c>
      <c r="AE396" s="6" t="str">
        <f>IFERROR(parse!AE396,"")</f>
        <v/>
      </c>
      <c r="AF396" s="6" t="str">
        <f>IFERROR(parse!AF396,"")</f>
        <v/>
      </c>
      <c r="AG396" s="6" t="str">
        <f>IFERROR(parse!AG396,"")</f>
        <v/>
      </c>
      <c r="AH396" s="6">
        <f>IFERROR(parse!AH396,"")</f>
        <v>0</v>
      </c>
      <c r="AI396" s="6">
        <f>IFERROR(parse!AI396,"")</f>
        <v>167</v>
      </c>
      <c r="AJ396" s="6" t="str">
        <f>IFERROR(parse!AJ396,"")</f>
        <v>כב</v>
      </c>
      <c r="AK396" s="6" t="str">
        <f>IFERROR(parse!AK396,"")</f>
        <v/>
      </c>
      <c r="AL396" s="6" t="str">
        <f>IFERROR(parse!AL396,"")</f>
        <v/>
      </c>
      <c r="AM396" s="6" t="str">
        <f>IFERROR(parse!AM396,"")</f>
        <v/>
      </c>
      <c r="AN396" s="6" t="str">
        <f>IFERROR(parse!AN396,"")</f>
        <v/>
      </c>
      <c r="AO396" s="6" t="str">
        <f>IFERROR(parse!AO396,"")</f>
        <v/>
      </c>
      <c r="AP396" s="6">
        <f>IFERROR(parse!AP396,"")</f>
        <v>2</v>
      </c>
      <c r="AQ396" s="6" t="str">
        <f>IFERROR(parse!AQ396,"")</f>
        <v/>
      </c>
      <c r="AR396" s="6" t="str">
        <f>IFERROR(parse!AR396,"")</f>
        <v/>
      </c>
      <c r="AS396" s="6" t="str">
        <f>IFERROR(parse!AS396,"")</f>
        <v/>
      </c>
      <c r="AT396" s="6" t="str">
        <f>IFERROR(parse!AT396,"")</f>
        <v/>
      </c>
      <c r="AU396" s="6" t="str">
        <f>IFERROR(parse!AU396,"")</f>
        <v/>
      </c>
      <c r="AV396" s="12">
        <f>IFERROR(VLOOKUP(K396,'prika 24h list'!A:B,2,FALSE),0)</f>
        <v>0</v>
      </c>
    </row>
    <row r="397" spans="1:48" ht="158.4" x14ac:dyDescent="0.3">
      <c r="A397" s="1" t="s">
        <v>398</v>
      </c>
      <c r="B397" s="1">
        <v>1057185</v>
      </c>
      <c r="C397" s="16" t="s">
        <v>975</v>
      </c>
      <c r="D397" s="6">
        <f t="shared" si="24"/>
        <v>36</v>
      </c>
      <c r="E397" s="6" t="str">
        <f t="shared" si="25"/>
        <v>פה 12</v>
      </c>
      <c r="F397" s="6">
        <f t="shared" si="26"/>
        <v>3</v>
      </c>
      <c r="G397" s="6">
        <f t="shared" si="27"/>
        <v>5</v>
      </c>
      <c r="H397" s="14">
        <f>IFERROR(parse!H397,"")</f>
        <v>12</v>
      </c>
      <c r="I397" s="6">
        <f>IFERROR(parse!I397,"")</f>
        <v>14</v>
      </c>
      <c r="J397" s="6">
        <f>IFERROR(parse!J397,"")</f>
        <v>199</v>
      </c>
      <c r="K397" s="6" t="str">
        <f>IFERROR(parse!K397,"")</f>
        <v>פריקה וטעינה רציפה 12 מטר לכלי רכב המוגדרים ברישיונם "משא" , "מסחרי" ו"אחוד" בלבד בימים א' עד ה' משעה 08:00 עד 14:00 רכב חונה בניגוד לחוק יגרר בשאר הימים והשעות החניה מותרת לכל סוגי הרכב</v>
      </c>
      <c r="L397" s="6">
        <f>IFERROR(parse!L397,"")</f>
        <v>89</v>
      </c>
      <c r="M397" s="6">
        <f>IFERROR(parse!M397,"")</f>
        <v>105</v>
      </c>
      <c r="N397" s="6" t="str">
        <f>IFERROR(parse!N397,"")</f>
        <v>08:00</v>
      </c>
      <c r="O397" s="6">
        <f>IFERROR(parse!O397,"")</f>
        <v>114</v>
      </c>
      <c r="P397" s="6" t="str">
        <f>IFERROR(parse!P397,"")</f>
        <v>14:00</v>
      </c>
      <c r="Q397" s="6">
        <f>IFERROR(parse!Q397,"")</f>
        <v>186</v>
      </c>
      <c r="R397" s="6" t="str">
        <f>IFERROR(parse!R397,"")</f>
        <v>00 רכב חונה בניגוד לחוק יגרר בשאר הימים והשעות החניה מותרת לכל סוגי הרכב</v>
      </c>
      <c r="S397" s="6" t="str">
        <f>IFERROR(parse!S397,"")</f>
        <v/>
      </c>
      <c r="T397" s="6" t="str">
        <f>IFERROR(parse!T397,"")</f>
        <v/>
      </c>
      <c r="U397" s="6" t="str">
        <f>IFERROR(parse!U397,"")</f>
        <v/>
      </c>
      <c r="V397" s="6" t="str">
        <f>IFERROR(parse!V397,"")</f>
        <v/>
      </c>
      <c r="W397" s="6" t="str">
        <f>IFERROR(parse!W397,"")</f>
        <v/>
      </c>
      <c r="X397" s="6" t="str">
        <f>IFERROR(parse!X397,"")</f>
        <v/>
      </c>
      <c r="Y397" s="6" t="str">
        <f>IFERROR(parse!Y397,"")</f>
        <v/>
      </c>
      <c r="Z397" s="6" t="str">
        <f>IFERROR(parse!Z397,"")</f>
        <v/>
      </c>
      <c r="AA397" s="6" t="str">
        <f>IFERROR(parse!AA397,"")</f>
        <v/>
      </c>
      <c r="AB397" s="6">
        <f>IFERROR(parse!AB397,"")</f>
        <v>186</v>
      </c>
      <c r="AC397" s="6" t="str">
        <f>IFERROR(parse!AC397,"")</f>
        <v/>
      </c>
      <c r="AD397" s="6" t="str">
        <f>IFERROR(parse!AD397,"")</f>
        <v/>
      </c>
      <c r="AE397" s="6" t="str">
        <f>IFERROR(parse!AE397,"")</f>
        <v/>
      </c>
      <c r="AF397" s="6" t="str">
        <f>IFERROR(parse!AF397,"")</f>
        <v/>
      </c>
      <c r="AG397" s="6" t="str">
        <f>IFERROR(parse!AG397,"")</f>
        <v/>
      </c>
      <c r="AH397" s="6">
        <f>IFERROR(parse!AH397,"")</f>
        <v>0</v>
      </c>
      <c r="AI397" s="6">
        <f>IFERROR(parse!AI397,"")</f>
        <v>184</v>
      </c>
      <c r="AJ397" s="6" t="str">
        <f>IFERROR(parse!AJ397,"")</f>
        <v>כב</v>
      </c>
      <c r="AK397" s="6" t="str">
        <f>IFERROR(parse!AK397,"")</f>
        <v/>
      </c>
      <c r="AL397" s="6" t="str">
        <f>IFERROR(parse!AL397,"")</f>
        <v/>
      </c>
      <c r="AM397" s="6" t="str">
        <f>IFERROR(parse!AM397,"")</f>
        <v/>
      </c>
      <c r="AN397" s="6" t="str">
        <f>IFERROR(parse!AN397,"")</f>
        <v/>
      </c>
      <c r="AO397" s="6" t="str">
        <f>IFERROR(parse!AO397,"")</f>
        <v/>
      </c>
      <c r="AP397" s="6">
        <f>IFERROR(parse!AP397,"")</f>
        <v>2</v>
      </c>
      <c r="AQ397" s="6" t="str">
        <f>IFERROR(parse!AQ397,"")</f>
        <v/>
      </c>
      <c r="AR397" s="6" t="str">
        <f>IFERROR(parse!AR397,"")</f>
        <v/>
      </c>
      <c r="AS397" s="6" t="str">
        <f>IFERROR(parse!AS397,"")</f>
        <v/>
      </c>
      <c r="AT397" s="6" t="str">
        <f>IFERROR(parse!AT397,"")</f>
        <v/>
      </c>
      <c r="AU397" s="6" t="str">
        <f>IFERROR(parse!AU397,"")</f>
        <v/>
      </c>
      <c r="AV397" s="12">
        <f>IFERROR(VLOOKUP(K397,'prika 24h list'!A:B,2,FALSE),0)</f>
        <v>0</v>
      </c>
    </row>
    <row r="398" spans="1:48" ht="28.8" x14ac:dyDescent="0.3">
      <c r="A398" s="1" t="s">
        <v>399</v>
      </c>
      <c r="B398" s="1">
        <v>1057214</v>
      </c>
      <c r="C398" s="16" t="s">
        <v>976</v>
      </c>
      <c r="D398" s="6">
        <f t="shared" si="24"/>
        <v>17</v>
      </c>
      <c r="E398" s="6" t="str">
        <f t="shared" si="25"/>
        <v>קף 12</v>
      </c>
      <c r="F398" s="6">
        <f t="shared" si="26"/>
        <v>3</v>
      </c>
      <c r="G398" s="6">
        <f t="shared" si="27"/>
        <v>5</v>
      </c>
      <c r="H398" s="14">
        <f>IFERROR(parse!H398,"")</f>
        <v>12</v>
      </c>
      <c r="I398" s="6">
        <f>IFERROR(parse!I398,"")</f>
        <v>27</v>
      </c>
      <c r="J398" s="6">
        <f>IFERROR(parse!J398,"")</f>
        <v>98</v>
      </c>
      <c r="K398" s="6" t="str">
        <f>IFERROR(parse!K398,"")</f>
        <v>פריקה וטעינה רציפה לכלי רכב המוגדרים ברישיונם "משא" "מסחר" ו-"אחוד" בלבד</v>
      </c>
      <c r="L398" s="6" t="str">
        <f>IFERROR(parse!L398,"")</f>
        <v/>
      </c>
      <c r="M398" s="6" t="str">
        <f>IFERROR(parse!M398,"")</f>
        <v/>
      </c>
      <c r="N398" s="6" t="str">
        <f>IFERROR(parse!N398,"")</f>
        <v/>
      </c>
      <c r="O398" s="6" t="str">
        <f>IFERROR(parse!O398,"")</f>
        <v/>
      </c>
      <c r="P398" s="6" t="str">
        <f>IFERROR(parse!P398,"")</f>
        <v/>
      </c>
      <c r="Q398" s="6">
        <f>IFERROR(parse!Q398,"")</f>
        <v>72</v>
      </c>
      <c r="R398" s="6" t="str">
        <f>IFERROR(parse!R398,"")</f>
        <v/>
      </c>
      <c r="S398" s="6" t="str">
        <f>IFERROR(parse!S398,"")</f>
        <v/>
      </c>
      <c r="T398" s="6" t="str">
        <f>IFERROR(parse!T398,"")</f>
        <v/>
      </c>
      <c r="U398" s="6" t="str">
        <f>IFERROR(parse!U398,"")</f>
        <v/>
      </c>
      <c r="V398" s="6" t="str">
        <f>IFERROR(parse!V398,"")</f>
        <v/>
      </c>
      <c r="W398" s="6" t="str">
        <f>IFERROR(parse!W398,"")</f>
        <v/>
      </c>
      <c r="X398" s="6" t="str">
        <f>IFERROR(parse!X398,"")</f>
        <v/>
      </c>
      <c r="Y398" s="6" t="str">
        <f>IFERROR(parse!Y398,"")</f>
        <v/>
      </c>
      <c r="Z398" s="6" t="str">
        <f>IFERROR(parse!Z398,"")</f>
        <v/>
      </c>
      <c r="AA398" s="6" t="str">
        <f>IFERROR(parse!AA398,"")</f>
        <v/>
      </c>
      <c r="AB398" s="6">
        <f>IFERROR(parse!AB398,"")</f>
        <v>72</v>
      </c>
      <c r="AC398" s="6" t="str">
        <f>IFERROR(parse!AC398,"")</f>
        <v/>
      </c>
      <c r="AD398" s="6" t="str">
        <f>IFERROR(parse!AD398,"")</f>
        <v/>
      </c>
      <c r="AE398" s="6" t="str">
        <f>IFERROR(parse!AE398,"")</f>
        <v/>
      </c>
      <c r="AF398" s="6" t="str">
        <f>IFERROR(parse!AF398,"")</f>
        <v/>
      </c>
      <c r="AG398" s="6" t="str">
        <f>IFERROR(parse!AG398,"")</f>
        <v/>
      </c>
      <c r="AH398" s="6">
        <f>IFERROR(parse!AH398,"")</f>
        <v>0</v>
      </c>
      <c r="AI398" s="6">
        <f>IFERROR(parse!AI398,"")</f>
        <v>70</v>
      </c>
      <c r="AJ398" s="6" t="str">
        <f>IFERROR(parse!AJ398,"")</f>
        <v>בד</v>
      </c>
      <c r="AK398" s="6" t="str">
        <f>IFERROR(parse!AK398,"")</f>
        <v/>
      </c>
      <c r="AL398" s="6" t="str">
        <f>IFERROR(parse!AL398,"")</f>
        <v/>
      </c>
      <c r="AM398" s="6" t="str">
        <f>IFERROR(parse!AM398,"")</f>
        <v/>
      </c>
      <c r="AN398" s="6" t="str">
        <f>IFERROR(parse!AN398,"")</f>
        <v/>
      </c>
      <c r="AO398" s="6" t="str">
        <f>IFERROR(parse!AO398,"")</f>
        <v/>
      </c>
      <c r="AP398" s="6">
        <f>IFERROR(parse!AP398,"")</f>
        <v>2</v>
      </c>
      <c r="AQ398" s="6" t="str">
        <f>IFERROR(parse!AQ398,"")</f>
        <v/>
      </c>
      <c r="AR398" s="6" t="str">
        <f>IFERROR(parse!AR398,"")</f>
        <v/>
      </c>
      <c r="AS398" s="6" t="str">
        <f>IFERROR(parse!AS398,"")</f>
        <v/>
      </c>
      <c r="AT398" s="6" t="str">
        <f>IFERROR(parse!AT398,"")</f>
        <v/>
      </c>
      <c r="AU398" s="6" t="str">
        <f>IFERROR(parse!AU398,"")</f>
        <v/>
      </c>
      <c r="AV398" s="12">
        <f>IFERROR(VLOOKUP(K398,'prika 24h list'!A:B,2,FALSE),0)</f>
        <v>0</v>
      </c>
    </row>
    <row r="399" spans="1:48" ht="28.8" x14ac:dyDescent="0.3">
      <c r="A399" s="1" t="s">
        <v>400</v>
      </c>
      <c r="B399" s="1">
        <v>1059739</v>
      </c>
      <c r="C399" s="16" t="s">
        <v>733</v>
      </c>
      <c r="D399" s="6" t="e">
        <f t="shared" si="24"/>
        <v>#VALUE!</v>
      </c>
      <c r="E399" s="6" t="e">
        <f t="shared" si="25"/>
        <v>#VALUE!</v>
      </c>
      <c r="F399" s="6" t="e">
        <f t="shared" si="26"/>
        <v>#VALUE!</v>
      </c>
      <c r="G399" s="6" t="e">
        <f t="shared" si="27"/>
        <v>#VALUE!</v>
      </c>
      <c r="H399" s="14" t="str">
        <f>IFERROR(parse!H399,"")</f>
        <v/>
      </c>
      <c r="I399" s="6">
        <f>IFERROR(parse!I399,"")</f>
        <v>39</v>
      </c>
      <c r="J399" s="6">
        <f>IFERROR(parse!J399,"")</f>
        <v>102</v>
      </c>
      <c r="K399" s="6" t="str">
        <f>IFERROR(parse!K399,"")</f>
        <v>פריקה וטעינה משעה 17:00 עד 07:00 למחרת אסורה חניה לרכב מעל 4 טון</v>
      </c>
      <c r="L399" s="6" t="str">
        <f>IFERROR(parse!L399,"")</f>
        <v/>
      </c>
      <c r="M399" s="6" t="str">
        <f>IFERROR(parse!M399,"")</f>
        <v/>
      </c>
      <c r="N399" s="6" t="str">
        <f>IFERROR(parse!N399,"")</f>
        <v/>
      </c>
      <c r="O399" s="6" t="str">
        <f>IFERROR(parse!O399,"")</f>
        <v/>
      </c>
      <c r="P399" s="6" t="str">
        <f>IFERROR(parse!P399,"")</f>
        <v/>
      </c>
      <c r="Q399" s="6">
        <f>IFERROR(parse!Q399,"")</f>
        <v>64</v>
      </c>
      <c r="R399" s="6" t="str">
        <f>IFERROR(parse!R399,"")</f>
        <v/>
      </c>
      <c r="S399" s="6" t="str">
        <f>IFERROR(parse!S399,"")</f>
        <v/>
      </c>
      <c r="T399" s="6" t="str">
        <f>IFERROR(parse!T399,"")</f>
        <v/>
      </c>
      <c r="U399" s="6" t="str">
        <f>IFERROR(parse!U399,"")</f>
        <v/>
      </c>
      <c r="V399" s="6" t="str">
        <f>IFERROR(parse!V399,"")</f>
        <v/>
      </c>
      <c r="W399" s="6" t="str">
        <f>IFERROR(parse!W399,"")</f>
        <v/>
      </c>
      <c r="X399" s="6" t="str">
        <f>IFERROR(parse!X399,"")</f>
        <v/>
      </c>
      <c r="Y399" s="6" t="str">
        <f>IFERROR(parse!Y399,"")</f>
        <v/>
      </c>
      <c r="Z399" s="6" t="str">
        <f>IFERROR(parse!Z399,"")</f>
        <v/>
      </c>
      <c r="AA399" s="6" t="str">
        <f>IFERROR(parse!AA399,"")</f>
        <v/>
      </c>
      <c r="AB399" s="6">
        <f>IFERROR(parse!AB399,"")</f>
        <v>64</v>
      </c>
      <c r="AC399" s="6" t="str">
        <f>IFERROR(parse!AC399,"")</f>
        <v/>
      </c>
      <c r="AD399" s="6" t="str">
        <f>IFERROR(parse!AD399,"")</f>
        <v/>
      </c>
      <c r="AE399" s="6" t="str">
        <f>IFERROR(parse!AE399,"")</f>
        <v/>
      </c>
      <c r="AF399" s="6" t="str">
        <f>IFERROR(parse!AF399,"")</f>
        <v/>
      </c>
      <c r="AG399" s="6" t="str">
        <f>IFERROR(parse!AG399,"")</f>
        <v/>
      </c>
      <c r="AH399" s="6">
        <f>IFERROR(parse!AH399,"")</f>
        <v>0</v>
      </c>
      <c r="AI399" s="6">
        <f>IFERROR(parse!AI399,"")</f>
        <v>62</v>
      </c>
      <c r="AJ399" s="6" t="str">
        <f>IFERROR(parse!AJ399,"")</f>
        <v>ון</v>
      </c>
      <c r="AK399" s="6" t="str">
        <f>IFERROR(parse!AK399,"")</f>
        <v/>
      </c>
      <c r="AL399" s="6" t="str">
        <f>IFERROR(parse!AL399,"")</f>
        <v/>
      </c>
      <c r="AM399" s="6" t="str">
        <f>IFERROR(parse!AM399,"")</f>
        <v/>
      </c>
      <c r="AN399" s="6" t="str">
        <f>IFERROR(parse!AN399,"")</f>
        <v/>
      </c>
      <c r="AO399" s="6" t="str">
        <f>IFERROR(parse!AO399,"")</f>
        <v/>
      </c>
      <c r="AP399" s="6">
        <f>IFERROR(parse!AP399,"")</f>
        <v>2</v>
      </c>
      <c r="AQ399" s="6" t="str">
        <f>IFERROR(parse!AQ399,"")</f>
        <v/>
      </c>
      <c r="AR399" s="6" t="str">
        <f>IFERROR(parse!AR399,"")</f>
        <v/>
      </c>
      <c r="AS399" s="6" t="str">
        <f>IFERROR(parse!AS399,"")</f>
        <v/>
      </c>
      <c r="AT399" s="6" t="str">
        <f>IFERROR(parse!AT399,"")</f>
        <v/>
      </c>
      <c r="AU399" s="6" t="str">
        <f>IFERROR(parse!AU399,"")</f>
        <v/>
      </c>
      <c r="AV399" s="12">
        <f>IFERROR(VLOOKUP(K399,'prika 24h list'!A:B,2,FALSE),0)</f>
        <v>0</v>
      </c>
    </row>
    <row r="400" spans="1:48" ht="28.8" x14ac:dyDescent="0.3">
      <c r="A400" s="1" t="s">
        <v>401</v>
      </c>
      <c r="B400" s="1">
        <v>1059743</v>
      </c>
      <c r="C400" s="16" t="s">
        <v>733</v>
      </c>
      <c r="D400" s="6" t="e">
        <f t="shared" si="24"/>
        <v>#VALUE!</v>
      </c>
      <c r="E400" s="6" t="e">
        <f t="shared" si="25"/>
        <v>#VALUE!</v>
      </c>
      <c r="F400" s="6" t="e">
        <f t="shared" si="26"/>
        <v>#VALUE!</v>
      </c>
      <c r="G400" s="6" t="e">
        <f t="shared" si="27"/>
        <v>#VALUE!</v>
      </c>
      <c r="H400" s="14" t="str">
        <f>IFERROR(parse!H400,"")</f>
        <v/>
      </c>
      <c r="I400" s="6">
        <f>IFERROR(parse!I400,"")</f>
        <v>39</v>
      </c>
      <c r="J400" s="6">
        <f>IFERROR(parse!J400,"")</f>
        <v>102</v>
      </c>
      <c r="K400" s="6" t="str">
        <f>IFERROR(parse!K400,"")</f>
        <v>פריקה וטעינה משעה 17:00 עד 07:00 למחרת אסורה חניה לרכב מעל 4 טון</v>
      </c>
      <c r="L400" s="6" t="str">
        <f>IFERROR(parse!L400,"")</f>
        <v/>
      </c>
      <c r="M400" s="6" t="str">
        <f>IFERROR(parse!M400,"")</f>
        <v/>
      </c>
      <c r="N400" s="6" t="str">
        <f>IFERROR(parse!N400,"")</f>
        <v/>
      </c>
      <c r="O400" s="6" t="str">
        <f>IFERROR(parse!O400,"")</f>
        <v/>
      </c>
      <c r="P400" s="6" t="str">
        <f>IFERROR(parse!P400,"")</f>
        <v/>
      </c>
      <c r="Q400" s="6">
        <f>IFERROR(parse!Q400,"")</f>
        <v>64</v>
      </c>
      <c r="R400" s="6" t="str">
        <f>IFERROR(parse!R400,"")</f>
        <v/>
      </c>
      <c r="S400" s="6" t="str">
        <f>IFERROR(parse!S400,"")</f>
        <v/>
      </c>
      <c r="T400" s="6" t="str">
        <f>IFERROR(parse!T400,"")</f>
        <v/>
      </c>
      <c r="U400" s="6" t="str">
        <f>IFERROR(parse!U400,"")</f>
        <v/>
      </c>
      <c r="V400" s="6" t="str">
        <f>IFERROR(parse!V400,"")</f>
        <v/>
      </c>
      <c r="W400" s="6" t="str">
        <f>IFERROR(parse!W400,"")</f>
        <v/>
      </c>
      <c r="X400" s="6" t="str">
        <f>IFERROR(parse!X400,"")</f>
        <v/>
      </c>
      <c r="Y400" s="6" t="str">
        <f>IFERROR(parse!Y400,"")</f>
        <v/>
      </c>
      <c r="Z400" s="6" t="str">
        <f>IFERROR(parse!Z400,"")</f>
        <v/>
      </c>
      <c r="AA400" s="6" t="str">
        <f>IFERROR(parse!AA400,"")</f>
        <v/>
      </c>
      <c r="AB400" s="6">
        <f>IFERROR(parse!AB400,"")</f>
        <v>64</v>
      </c>
      <c r="AC400" s="6" t="str">
        <f>IFERROR(parse!AC400,"")</f>
        <v/>
      </c>
      <c r="AD400" s="6" t="str">
        <f>IFERROR(parse!AD400,"")</f>
        <v/>
      </c>
      <c r="AE400" s="6" t="str">
        <f>IFERROR(parse!AE400,"")</f>
        <v/>
      </c>
      <c r="AF400" s="6" t="str">
        <f>IFERROR(parse!AF400,"")</f>
        <v/>
      </c>
      <c r="AG400" s="6" t="str">
        <f>IFERROR(parse!AG400,"")</f>
        <v/>
      </c>
      <c r="AH400" s="6">
        <f>IFERROR(parse!AH400,"")</f>
        <v>0</v>
      </c>
      <c r="AI400" s="6">
        <f>IFERROR(parse!AI400,"")</f>
        <v>62</v>
      </c>
      <c r="AJ400" s="6" t="str">
        <f>IFERROR(parse!AJ400,"")</f>
        <v>ון</v>
      </c>
      <c r="AK400" s="6" t="str">
        <f>IFERROR(parse!AK400,"")</f>
        <v/>
      </c>
      <c r="AL400" s="6" t="str">
        <f>IFERROR(parse!AL400,"")</f>
        <v/>
      </c>
      <c r="AM400" s="6" t="str">
        <f>IFERROR(parse!AM400,"")</f>
        <v/>
      </c>
      <c r="AN400" s="6" t="str">
        <f>IFERROR(parse!AN400,"")</f>
        <v/>
      </c>
      <c r="AO400" s="6" t="str">
        <f>IFERROR(parse!AO400,"")</f>
        <v/>
      </c>
      <c r="AP400" s="6">
        <f>IFERROR(parse!AP400,"")</f>
        <v>2</v>
      </c>
      <c r="AQ400" s="6" t="str">
        <f>IFERROR(parse!AQ400,"")</f>
        <v/>
      </c>
      <c r="AR400" s="6" t="str">
        <f>IFERROR(parse!AR400,"")</f>
        <v/>
      </c>
      <c r="AS400" s="6" t="str">
        <f>IFERROR(parse!AS400,"")</f>
        <v/>
      </c>
      <c r="AT400" s="6" t="str">
        <f>IFERROR(parse!AT400,"")</f>
        <v/>
      </c>
      <c r="AU400" s="6" t="str">
        <f>IFERROR(parse!AU400,"")</f>
        <v/>
      </c>
      <c r="AV400" s="12">
        <f>IFERROR(VLOOKUP(K400,'prika 24h list'!A:B,2,FALSE),0)</f>
        <v>0</v>
      </c>
    </row>
    <row r="401" spans="1:48" ht="57.6" x14ac:dyDescent="0.3">
      <c r="A401" s="1" t="s">
        <v>402</v>
      </c>
      <c r="B401" s="1">
        <v>1065188</v>
      </c>
      <c r="C401" s="16" t="s">
        <v>977</v>
      </c>
      <c r="D401" s="6">
        <f t="shared" si="24"/>
        <v>17</v>
      </c>
      <c r="E401" s="6" t="str">
        <f t="shared" si="25"/>
        <v>קף 14</v>
      </c>
      <c r="F401" s="6">
        <f t="shared" si="26"/>
        <v>3</v>
      </c>
      <c r="G401" s="6">
        <f t="shared" si="27"/>
        <v>5</v>
      </c>
      <c r="H401" s="14">
        <f>IFERROR(parse!H401,"")</f>
        <v>14</v>
      </c>
      <c r="I401" s="6">
        <f>IFERROR(parse!I401,"")</f>
        <v>27</v>
      </c>
      <c r="J401" s="6">
        <f>IFERROR(parse!J401,"")</f>
        <v>214</v>
      </c>
      <c r="K401" s="6" t="str">
        <f>IFERROR(parse!K401,"")</f>
        <v xml:space="preserve">פריקה וטעינה רציפה לכלי רכב המוגדרים ברשיונם "משא", "מסחרי" ו-"אחוד" בלבד בימי א-ה מ-07:00 עד 09:00 מ-15:00 עד 19:00 רכב החונה בניגוד לחוק יגרר ביתר הימים והשעות מותרת החניה לכל סוגי הרכב </v>
      </c>
      <c r="L401" s="6" t="str">
        <f>IFERROR(parse!L401,"")</f>
        <v/>
      </c>
      <c r="M401" s="6" t="str">
        <f>IFERROR(parse!M401,"")</f>
        <v/>
      </c>
      <c r="N401" s="6" t="str">
        <f>IFERROR(parse!N401,"")</f>
        <v/>
      </c>
      <c r="O401" s="6" t="str">
        <f>IFERROR(parse!O401,"")</f>
        <v/>
      </c>
      <c r="P401" s="6" t="str">
        <f>IFERROR(parse!P401,"")</f>
        <v/>
      </c>
      <c r="Q401" s="6">
        <f>IFERROR(parse!Q401,"")</f>
        <v>188</v>
      </c>
      <c r="R401" s="6" t="str">
        <f>IFERROR(parse!R401,"")</f>
        <v/>
      </c>
      <c r="S401" s="6" t="str">
        <f>IFERROR(parse!S401,"")</f>
        <v/>
      </c>
      <c r="T401" s="6" t="str">
        <f>IFERROR(parse!T401,"")</f>
        <v/>
      </c>
      <c r="U401" s="6" t="str">
        <f>IFERROR(parse!U401,"")</f>
        <v/>
      </c>
      <c r="V401" s="6" t="str">
        <f>IFERROR(parse!V401,"")</f>
        <v/>
      </c>
      <c r="W401" s="6" t="str">
        <f>IFERROR(parse!W401,"")</f>
        <v/>
      </c>
      <c r="X401" s="6" t="str">
        <f>IFERROR(parse!X401,"")</f>
        <v/>
      </c>
      <c r="Y401" s="6" t="str">
        <f>IFERROR(parse!Y401,"")</f>
        <v/>
      </c>
      <c r="Z401" s="6" t="str">
        <f>IFERROR(parse!Z401,"")</f>
        <v/>
      </c>
      <c r="AA401" s="6" t="str">
        <f>IFERROR(parse!AA401,"")</f>
        <v/>
      </c>
      <c r="AB401" s="6">
        <f>IFERROR(parse!AB401,"")</f>
        <v>188</v>
      </c>
      <c r="AC401" s="6" t="str">
        <f>IFERROR(parse!AC401,"")</f>
        <v/>
      </c>
      <c r="AD401" s="6" t="str">
        <f>IFERROR(parse!AD401,"")</f>
        <v/>
      </c>
      <c r="AE401" s="6" t="str">
        <f>IFERROR(parse!AE401,"")</f>
        <v/>
      </c>
      <c r="AF401" s="6" t="str">
        <f>IFERROR(parse!AF401,"")</f>
        <v/>
      </c>
      <c r="AG401" s="6" t="str">
        <f>IFERROR(parse!AG401,"")</f>
        <v/>
      </c>
      <c r="AH401" s="6">
        <f>IFERROR(parse!AH401,"")</f>
        <v>0</v>
      </c>
      <c r="AI401" s="6">
        <f>IFERROR(parse!AI401,"")</f>
        <v>186</v>
      </c>
      <c r="AJ401" s="6" t="str">
        <f>IFERROR(parse!AJ401,"")</f>
        <v xml:space="preserve">ב </v>
      </c>
      <c r="AK401" s="6" t="str">
        <f>IFERROR(parse!AK401,"")</f>
        <v/>
      </c>
      <c r="AL401" s="6" t="str">
        <f>IFERROR(parse!AL401,"")</f>
        <v/>
      </c>
      <c r="AM401" s="6" t="str">
        <f>IFERROR(parse!AM401,"")</f>
        <v/>
      </c>
      <c r="AN401" s="6" t="str">
        <f>IFERROR(parse!AN401,"")</f>
        <v/>
      </c>
      <c r="AO401" s="6" t="str">
        <f>IFERROR(parse!AO401,"")</f>
        <v/>
      </c>
      <c r="AP401" s="6">
        <f>IFERROR(parse!AP401,"")</f>
        <v>2</v>
      </c>
      <c r="AQ401" s="6" t="str">
        <f>IFERROR(parse!AQ401,"")</f>
        <v/>
      </c>
      <c r="AR401" s="6" t="str">
        <f>IFERROR(parse!AR401,"")</f>
        <v/>
      </c>
      <c r="AS401" s="6" t="str">
        <f>IFERROR(parse!AS401,"")</f>
        <v/>
      </c>
      <c r="AT401" s="6" t="str">
        <f>IFERROR(parse!AT401,"")</f>
        <v/>
      </c>
      <c r="AU401" s="6" t="str">
        <f>IFERROR(parse!AU401,"")</f>
        <v/>
      </c>
      <c r="AV401" s="12">
        <f>IFERROR(VLOOKUP(K401,'prika 24h list'!A:B,2,FALSE),0)</f>
        <v>0</v>
      </c>
    </row>
    <row r="402" spans="1:48" ht="57.6" x14ac:dyDescent="0.3">
      <c r="A402" s="1" t="s">
        <v>403</v>
      </c>
      <c r="B402" s="1">
        <v>1065755</v>
      </c>
      <c r="C402" s="16" t="s">
        <v>735</v>
      </c>
      <c r="D402" s="6">
        <f t="shared" si="24"/>
        <v>11</v>
      </c>
      <c r="E402" s="6" t="str">
        <f t="shared" si="25"/>
        <v>__ 10</v>
      </c>
      <c r="F402" s="6">
        <f t="shared" si="26"/>
        <v>3</v>
      </c>
      <c r="G402" s="6">
        <f t="shared" si="27"/>
        <v>5</v>
      </c>
      <c r="H402" s="14">
        <f>IFERROR(parse!H402,"")</f>
        <v>10</v>
      </c>
      <c r="I402" s="6">
        <f>IFERROR(parse!I402,"")</f>
        <v>90</v>
      </c>
      <c r="J402" s="6">
        <f>IFERROR(parse!J402,"")</f>
        <v>201</v>
      </c>
      <c r="K402" s="6" t="str">
        <f>IFERROR(parse!K402,"")</f>
        <v xml:space="preserve">פריקה וטעינה לכלי רכב המוגדרים ברשיונם "מסחרי" , "משא" ו"אחוד" בלבד ביתר השעות והימים מותרת החניה לכל סוגי הרכב </v>
      </c>
      <c r="L402" s="6" t="str">
        <f>IFERROR(parse!L402,"")</f>
        <v/>
      </c>
      <c r="M402" s="6" t="str">
        <f>IFERROR(parse!M402,"")</f>
        <v/>
      </c>
      <c r="N402" s="6" t="str">
        <f>IFERROR(parse!N402,"")</f>
        <v/>
      </c>
      <c r="O402" s="6" t="str">
        <f>IFERROR(parse!O402,"")</f>
        <v/>
      </c>
      <c r="P402" s="6" t="str">
        <f>IFERROR(parse!P402,"")</f>
        <v/>
      </c>
      <c r="Q402" s="6">
        <f>IFERROR(parse!Q402,"")</f>
        <v>112</v>
      </c>
      <c r="R402" s="6" t="str">
        <f>IFERROR(parse!R402,"")</f>
        <v/>
      </c>
      <c r="S402" s="6" t="str">
        <f>IFERROR(parse!S402,"")</f>
        <v/>
      </c>
      <c r="T402" s="6" t="str">
        <f>IFERROR(parse!T402,"")</f>
        <v/>
      </c>
      <c r="U402" s="6" t="str">
        <f>IFERROR(parse!U402,"")</f>
        <v/>
      </c>
      <c r="V402" s="6" t="str">
        <f>IFERROR(parse!V402,"")</f>
        <v/>
      </c>
      <c r="W402" s="6" t="str">
        <f>IFERROR(parse!W402,"")</f>
        <v/>
      </c>
      <c r="X402" s="6" t="str">
        <f>IFERROR(parse!X402,"")</f>
        <v/>
      </c>
      <c r="Y402" s="6" t="str">
        <f>IFERROR(parse!Y402,"")</f>
        <v/>
      </c>
      <c r="Z402" s="6" t="str">
        <f>IFERROR(parse!Z402,"")</f>
        <v/>
      </c>
      <c r="AA402" s="6" t="str">
        <f>IFERROR(parse!AA402,"")</f>
        <v/>
      </c>
      <c r="AB402" s="6">
        <f>IFERROR(parse!AB402,"")</f>
        <v>112</v>
      </c>
      <c r="AC402" s="6" t="str">
        <f>IFERROR(parse!AC402,"")</f>
        <v/>
      </c>
      <c r="AD402" s="6" t="str">
        <f>IFERROR(parse!AD402,"")</f>
        <v/>
      </c>
      <c r="AE402" s="6" t="str">
        <f>IFERROR(parse!AE402,"")</f>
        <v/>
      </c>
      <c r="AF402" s="6" t="str">
        <f>IFERROR(parse!AF402,"")</f>
        <v/>
      </c>
      <c r="AG402" s="6" t="str">
        <f>IFERROR(parse!AG402,"")</f>
        <v/>
      </c>
      <c r="AH402" s="6">
        <f>IFERROR(parse!AH402,"")</f>
        <v>0</v>
      </c>
      <c r="AI402" s="6">
        <f>IFERROR(parse!AI402,"")</f>
        <v>110</v>
      </c>
      <c r="AJ402" s="6" t="str">
        <f>IFERROR(parse!AJ402,"")</f>
        <v xml:space="preserve">ב </v>
      </c>
      <c r="AK402" s="6" t="str">
        <f>IFERROR(parse!AK402,"")</f>
        <v/>
      </c>
      <c r="AL402" s="6" t="str">
        <f>IFERROR(parse!AL402,"")</f>
        <v/>
      </c>
      <c r="AM402" s="6" t="str">
        <f>IFERROR(parse!AM402,"")</f>
        <v/>
      </c>
      <c r="AN402" s="6" t="str">
        <f>IFERROR(parse!AN402,"")</f>
        <v/>
      </c>
      <c r="AO402" s="6" t="str">
        <f>IFERROR(parse!AO402,"")</f>
        <v/>
      </c>
      <c r="AP402" s="6">
        <f>IFERROR(parse!AP402,"")</f>
        <v>2</v>
      </c>
      <c r="AQ402" s="6" t="str">
        <f>IFERROR(parse!AQ402,"")</f>
        <v/>
      </c>
      <c r="AR402" s="6" t="str">
        <f>IFERROR(parse!AR402,"")</f>
        <v/>
      </c>
      <c r="AS402" s="6" t="str">
        <f>IFERROR(parse!AS402,"")</f>
        <v/>
      </c>
      <c r="AT402" s="6" t="str">
        <f>IFERROR(parse!AT402,"")</f>
        <v/>
      </c>
      <c r="AU402" s="6" t="str">
        <f>IFERROR(parse!AU402,"")</f>
        <v/>
      </c>
      <c r="AV402" s="12">
        <f>IFERROR(VLOOKUP(K402,'prika 24h list'!A:B,2,FALSE),0)</f>
        <v>0</v>
      </c>
    </row>
    <row r="403" spans="1:48" ht="57.6" x14ac:dyDescent="0.3">
      <c r="A403" s="1" t="s">
        <v>404</v>
      </c>
      <c r="B403" s="1">
        <v>1065825</v>
      </c>
      <c r="C403" s="16" t="s">
        <v>735</v>
      </c>
      <c r="D403" s="6">
        <f t="shared" si="24"/>
        <v>11</v>
      </c>
      <c r="E403" s="6" t="str">
        <f t="shared" si="25"/>
        <v>__ 10</v>
      </c>
      <c r="F403" s="6">
        <f t="shared" si="26"/>
        <v>3</v>
      </c>
      <c r="G403" s="6">
        <f t="shared" si="27"/>
        <v>5</v>
      </c>
      <c r="H403" s="14">
        <f>IFERROR(parse!H403,"")</f>
        <v>10</v>
      </c>
      <c r="I403" s="6">
        <f>IFERROR(parse!I403,"")</f>
        <v>90</v>
      </c>
      <c r="J403" s="6">
        <f>IFERROR(parse!J403,"")</f>
        <v>201</v>
      </c>
      <c r="K403" s="6" t="str">
        <f>IFERROR(parse!K403,"")</f>
        <v xml:space="preserve">פריקה וטעינה לכלי רכב המוגדרים ברשיונם "מסחרי" , "משא" ו"אחוד" בלבד ביתר השעות והימים מותרת החניה לכל סוגי הרכב </v>
      </c>
      <c r="L403" s="6" t="str">
        <f>IFERROR(parse!L403,"")</f>
        <v/>
      </c>
      <c r="M403" s="6" t="str">
        <f>IFERROR(parse!M403,"")</f>
        <v/>
      </c>
      <c r="N403" s="6" t="str">
        <f>IFERROR(parse!N403,"")</f>
        <v/>
      </c>
      <c r="O403" s="6" t="str">
        <f>IFERROR(parse!O403,"")</f>
        <v/>
      </c>
      <c r="P403" s="6" t="str">
        <f>IFERROR(parse!P403,"")</f>
        <v/>
      </c>
      <c r="Q403" s="6">
        <f>IFERROR(parse!Q403,"")</f>
        <v>112</v>
      </c>
      <c r="R403" s="6" t="str">
        <f>IFERROR(parse!R403,"")</f>
        <v/>
      </c>
      <c r="S403" s="6" t="str">
        <f>IFERROR(parse!S403,"")</f>
        <v/>
      </c>
      <c r="T403" s="6" t="str">
        <f>IFERROR(parse!T403,"")</f>
        <v/>
      </c>
      <c r="U403" s="6" t="str">
        <f>IFERROR(parse!U403,"")</f>
        <v/>
      </c>
      <c r="V403" s="6" t="str">
        <f>IFERROR(parse!V403,"")</f>
        <v/>
      </c>
      <c r="W403" s="6" t="str">
        <f>IFERROR(parse!W403,"")</f>
        <v/>
      </c>
      <c r="X403" s="6" t="str">
        <f>IFERROR(parse!X403,"")</f>
        <v/>
      </c>
      <c r="Y403" s="6" t="str">
        <f>IFERROR(parse!Y403,"")</f>
        <v/>
      </c>
      <c r="Z403" s="6" t="str">
        <f>IFERROR(parse!Z403,"")</f>
        <v/>
      </c>
      <c r="AA403" s="6" t="str">
        <f>IFERROR(parse!AA403,"")</f>
        <v/>
      </c>
      <c r="AB403" s="6">
        <f>IFERROR(parse!AB403,"")</f>
        <v>112</v>
      </c>
      <c r="AC403" s="6" t="str">
        <f>IFERROR(parse!AC403,"")</f>
        <v/>
      </c>
      <c r="AD403" s="6" t="str">
        <f>IFERROR(parse!AD403,"")</f>
        <v/>
      </c>
      <c r="AE403" s="6" t="str">
        <f>IFERROR(parse!AE403,"")</f>
        <v/>
      </c>
      <c r="AF403" s="6" t="str">
        <f>IFERROR(parse!AF403,"")</f>
        <v/>
      </c>
      <c r="AG403" s="6" t="str">
        <f>IFERROR(parse!AG403,"")</f>
        <v/>
      </c>
      <c r="AH403" s="6">
        <f>IFERROR(parse!AH403,"")</f>
        <v>0</v>
      </c>
      <c r="AI403" s="6">
        <f>IFERROR(parse!AI403,"")</f>
        <v>110</v>
      </c>
      <c r="AJ403" s="6" t="str">
        <f>IFERROR(parse!AJ403,"")</f>
        <v xml:space="preserve">ב </v>
      </c>
      <c r="AK403" s="6" t="str">
        <f>IFERROR(parse!AK403,"")</f>
        <v/>
      </c>
      <c r="AL403" s="6" t="str">
        <f>IFERROR(parse!AL403,"")</f>
        <v/>
      </c>
      <c r="AM403" s="6" t="str">
        <f>IFERROR(parse!AM403,"")</f>
        <v/>
      </c>
      <c r="AN403" s="6" t="str">
        <f>IFERROR(parse!AN403,"")</f>
        <v/>
      </c>
      <c r="AO403" s="6" t="str">
        <f>IFERROR(parse!AO403,"")</f>
        <v/>
      </c>
      <c r="AP403" s="6">
        <f>IFERROR(parse!AP403,"")</f>
        <v>2</v>
      </c>
      <c r="AQ403" s="6" t="str">
        <f>IFERROR(parse!AQ403,"")</f>
        <v/>
      </c>
      <c r="AR403" s="6" t="str">
        <f>IFERROR(parse!AR403,"")</f>
        <v/>
      </c>
      <c r="AS403" s="6" t="str">
        <f>IFERROR(parse!AS403,"")</f>
        <v/>
      </c>
      <c r="AT403" s="6" t="str">
        <f>IFERROR(parse!AT403,"")</f>
        <v/>
      </c>
      <c r="AU403" s="6" t="str">
        <f>IFERROR(parse!AU403,"")</f>
        <v/>
      </c>
      <c r="AV403" s="12">
        <f>IFERROR(VLOOKUP(K403,'prika 24h list'!A:B,2,FALSE),0)</f>
        <v>0</v>
      </c>
    </row>
    <row r="404" spans="1:48" ht="57.6" x14ac:dyDescent="0.3">
      <c r="A404" s="1" t="s">
        <v>405</v>
      </c>
      <c r="B404" s="1">
        <v>1065845</v>
      </c>
      <c r="C404" s="16" t="s">
        <v>735</v>
      </c>
      <c r="D404" s="6">
        <f t="shared" si="24"/>
        <v>11</v>
      </c>
      <c r="E404" s="6" t="str">
        <f t="shared" si="25"/>
        <v>__ 10</v>
      </c>
      <c r="F404" s="6">
        <f t="shared" si="26"/>
        <v>3</v>
      </c>
      <c r="G404" s="6">
        <f t="shared" si="27"/>
        <v>5</v>
      </c>
      <c r="H404" s="14">
        <f>IFERROR(parse!H404,"")</f>
        <v>10</v>
      </c>
      <c r="I404" s="6">
        <f>IFERROR(parse!I404,"")</f>
        <v>90</v>
      </c>
      <c r="J404" s="6">
        <f>IFERROR(parse!J404,"")</f>
        <v>201</v>
      </c>
      <c r="K404" s="6" t="str">
        <f>IFERROR(parse!K404,"")</f>
        <v xml:space="preserve">פריקה וטעינה לכלי רכב המוגדרים ברשיונם "מסחרי" , "משא" ו"אחוד" בלבד ביתר השעות והימים מותרת החניה לכל סוגי הרכב </v>
      </c>
      <c r="L404" s="6" t="str">
        <f>IFERROR(parse!L404,"")</f>
        <v/>
      </c>
      <c r="M404" s="6" t="str">
        <f>IFERROR(parse!M404,"")</f>
        <v/>
      </c>
      <c r="N404" s="6" t="str">
        <f>IFERROR(parse!N404,"")</f>
        <v/>
      </c>
      <c r="O404" s="6" t="str">
        <f>IFERROR(parse!O404,"")</f>
        <v/>
      </c>
      <c r="P404" s="6" t="str">
        <f>IFERROR(parse!P404,"")</f>
        <v/>
      </c>
      <c r="Q404" s="6">
        <f>IFERROR(parse!Q404,"")</f>
        <v>112</v>
      </c>
      <c r="R404" s="6" t="str">
        <f>IFERROR(parse!R404,"")</f>
        <v/>
      </c>
      <c r="S404" s="6" t="str">
        <f>IFERROR(parse!S404,"")</f>
        <v/>
      </c>
      <c r="T404" s="6" t="str">
        <f>IFERROR(parse!T404,"")</f>
        <v/>
      </c>
      <c r="U404" s="6" t="str">
        <f>IFERROR(parse!U404,"")</f>
        <v/>
      </c>
      <c r="V404" s="6" t="str">
        <f>IFERROR(parse!V404,"")</f>
        <v/>
      </c>
      <c r="W404" s="6" t="str">
        <f>IFERROR(parse!W404,"")</f>
        <v/>
      </c>
      <c r="X404" s="6" t="str">
        <f>IFERROR(parse!X404,"")</f>
        <v/>
      </c>
      <c r="Y404" s="6" t="str">
        <f>IFERROR(parse!Y404,"")</f>
        <v/>
      </c>
      <c r="Z404" s="6" t="str">
        <f>IFERROR(parse!Z404,"")</f>
        <v/>
      </c>
      <c r="AA404" s="6" t="str">
        <f>IFERROR(parse!AA404,"")</f>
        <v/>
      </c>
      <c r="AB404" s="6">
        <f>IFERROR(parse!AB404,"")</f>
        <v>112</v>
      </c>
      <c r="AC404" s="6" t="str">
        <f>IFERROR(parse!AC404,"")</f>
        <v/>
      </c>
      <c r="AD404" s="6" t="str">
        <f>IFERROR(parse!AD404,"")</f>
        <v/>
      </c>
      <c r="AE404" s="6" t="str">
        <f>IFERROR(parse!AE404,"")</f>
        <v/>
      </c>
      <c r="AF404" s="6" t="str">
        <f>IFERROR(parse!AF404,"")</f>
        <v/>
      </c>
      <c r="AG404" s="6" t="str">
        <f>IFERROR(parse!AG404,"")</f>
        <v/>
      </c>
      <c r="AH404" s="6">
        <f>IFERROR(parse!AH404,"")</f>
        <v>0</v>
      </c>
      <c r="AI404" s="6">
        <f>IFERROR(parse!AI404,"")</f>
        <v>110</v>
      </c>
      <c r="AJ404" s="6" t="str">
        <f>IFERROR(parse!AJ404,"")</f>
        <v xml:space="preserve">ב </v>
      </c>
      <c r="AK404" s="6" t="str">
        <f>IFERROR(parse!AK404,"")</f>
        <v/>
      </c>
      <c r="AL404" s="6" t="str">
        <f>IFERROR(parse!AL404,"")</f>
        <v/>
      </c>
      <c r="AM404" s="6" t="str">
        <f>IFERROR(parse!AM404,"")</f>
        <v/>
      </c>
      <c r="AN404" s="6" t="str">
        <f>IFERROR(parse!AN404,"")</f>
        <v/>
      </c>
      <c r="AO404" s="6" t="str">
        <f>IFERROR(parse!AO404,"")</f>
        <v/>
      </c>
      <c r="AP404" s="6">
        <f>IFERROR(parse!AP404,"")</f>
        <v>2</v>
      </c>
      <c r="AQ404" s="6" t="str">
        <f>IFERROR(parse!AQ404,"")</f>
        <v/>
      </c>
      <c r="AR404" s="6" t="str">
        <f>IFERROR(parse!AR404,"")</f>
        <v/>
      </c>
      <c r="AS404" s="6" t="str">
        <f>IFERROR(parse!AS404,"")</f>
        <v/>
      </c>
      <c r="AT404" s="6" t="str">
        <f>IFERROR(parse!AT404,"")</f>
        <v/>
      </c>
      <c r="AU404" s="6" t="str">
        <f>IFERROR(parse!AU404,"")</f>
        <v/>
      </c>
      <c r="AV404" s="12">
        <f>IFERROR(VLOOKUP(K404,'prika 24h list'!A:B,2,FALSE),0)</f>
        <v>0</v>
      </c>
    </row>
    <row r="405" spans="1:48" ht="28.8" x14ac:dyDescent="0.3">
      <c r="A405" s="1" t="s">
        <v>406</v>
      </c>
      <c r="B405" s="1">
        <v>1067735</v>
      </c>
      <c r="C405" s="16" t="s">
        <v>736</v>
      </c>
      <c r="D405" s="6" t="e">
        <f t="shared" si="24"/>
        <v>#VALUE!</v>
      </c>
      <c r="E405" s="6" t="e">
        <f t="shared" si="25"/>
        <v>#VALUE!</v>
      </c>
      <c r="F405" s="6" t="e">
        <f t="shared" si="26"/>
        <v>#VALUE!</v>
      </c>
      <c r="G405" s="6" t="e">
        <f t="shared" si="27"/>
        <v>#VALUE!</v>
      </c>
      <c r="H405" s="14" t="str">
        <f>IFERROR(parse!H405,"")</f>
        <v/>
      </c>
      <c r="I405" s="6">
        <f>IFERROR(parse!I405,"")</f>
        <v>26</v>
      </c>
      <c r="J405" s="6">
        <f>IFERROR(parse!J405,"")</f>
        <v>103</v>
      </c>
      <c r="K405" s="6" t="str">
        <f>IFERROR(parse!K405,"")</f>
        <v>פריקה וטעינה רציפה מותרת לכלי רכב המוגדרים ברשיונם "משא", "מסחרי" ו"אחוד" בלבד</v>
      </c>
      <c r="L405" s="6" t="str">
        <f>IFERROR(parse!L405,"")</f>
        <v/>
      </c>
      <c r="M405" s="6" t="str">
        <f>IFERROR(parse!M405,"")</f>
        <v/>
      </c>
      <c r="N405" s="6" t="str">
        <f>IFERROR(parse!N405,"")</f>
        <v/>
      </c>
      <c r="O405" s="6" t="str">
        <f>IFERROR(parse!O405,"")</f>
        <v/>
      </c>
      <c r="P405" s="6" t="str">
        <f>IFERROR(parse!P405,"")</f>
        <v/>
      </c>
      <c r="Q405" s="6">
        <f>IFERROR(parse!Q405,"")</f>
        <v>78</v>
      </c>
      <c r="R405" s="6" t="str">
        <f>IFERROR(parse!R405,"")</f>
        <v/>
      </c>
      <c r="S405" s="6" t="str">
        <f>IFERROR(parse!S405,"")</f>
        <v/>
      </c>
      <c r="T405" s="6" t="str">
        <f>IFERROR(parse!T405,"")</f>
        <v/>
      </c>
      <c r="U405" s="6" t="str">
        <f>IFERROR(parse!U405,"")</f>
        <v/>
      </c>
      <c r="V405" s="6" t="str">
        <f>IFERROR(parse!V405,"")</f>
        <v/>
      </c>
      <c r="W405" s="6" t="str">
        <f>IFERROR(parse!W405,"")</f>
        <v/>
      </c>
      <c r="X405" s="6" t="str">
        <f>IFERROR(parse!X405,"")</f>
        <v/>
      </c>
      <c r="Y405" s="6" t="str">
        <f>IFERROR(parse!Y405,"")</f>
        <v/>
      </c>
      <c r="Z405" s="6" t="str">
        <f>IFERROR(parse!Z405,"")</f>
        <v/>
      </c>
      <c r="AA405" s="6" t="str">
        <f>IFERROR(parse!AA405,"")</f>
        <v/>
      </c>
      <c r="AB405" s="6">
        <f>IFERROR(parse!AB405,"")</f>
        <v>78</v>
      </c>
      <c r="AC405" s="6" t="str">
        <f>IFERROR(parse!AC405,"")</f>
        <v/>
      </c>
      <c r="AD405" s="6" t="str">
        <f>IFERROR(parse!AD405,"")</f>
        <v/>
      </c>
      <c r="AE405" s="6" t="str">
        <f>IFERROR(parse!AE405,"")</f>
        <v/>
      </c>
      <c r="AF405" s="6" t="str">
        <f>IFERROR(parse!AF405,"")</f>
        <v/>
      </c>
      <c r="AG405" s="6" t="str">
        <f>IFERROR(parse!AG405,"")</f>
        <v/>
      </c>
      <c r="AH405" s="6">
        <f>IFERROR(parse!AH405,"")</f>
        <v>0</v>
      </c>
      <c r="AI405" s="6">
        <f>IFERROR(parse!AI405,"")</f>
        <v>76</v>
      </c>
      <c r="AJ405" s="6" t="str">
        <f>IFERROR(parse!AJ405,"")</f>
        <v>בד</v>
      </c>
      <c r="AK405" s="6" t="str">
        <f>IFERROR(parse!AK405,"")</f>
        <v/>
      </c>
      <c r="AL405" s="6" t="str">
        <f>IFERROR(parse!AL405,"")</f>
        <v/>
      </c>
      <c r="AM405" s="6" t="str">
        <f>IFERROR(parse!AM405,"")</f>
        <v/>
      </c>
      <c r="AN405" s="6" t="str">
        <f>IFERROR(parse!AN405,"")</f>
        <v/>
      </c>
      <c r="AO405" s="6" t="str">
        <f>IFERROR(parse!AO405,"")</f>
        <v/>
      </c>
      <c r="AP405" s="6">
        <f>IFERROR(parse!AP405,"")</f>
        <v>2</v>
      </c>
      <c r="AQ405" s="6" t="str">
        <f>IFERROR(parse!AQ405,"")</f>
        <v/>
      </c>
      <c r="AR405" s="6" t="str">
        <f>IFERROR(parse!AR405,"")</f>
        <v/>
      </c>
      <c r="AS405" s="6" t="str">
        <f>IFERROR(parse!AS405,"")</f>
        <v/>
      </c>
      <c r="AT405" s="6" t="str">
        <f>IFERROR(parse!AT405,"")</f>
        <v/>
      </c>
      <c r="AU405" s="6" t="str">
        <f>IFERROR(parse!AU405,"")</f>
        <v/>
      </c>
      <c r="AV405" s="12">
        <f>IFERROR(VLOOKUP(K405,'prika 24h list'!A:B,2,FALSE),0)</f>
        <v>0</v>
      </c>
    </row>
    <row r="406" spans="1:48" ht="28.8" x14ac:dyDescent="0.3">
      <c r="A406" s="1" t="s">
        <v>407</v>
      </c>
      <c r="B406" s="1">
        <v>1069762</v>
      </c>
      <c r="C406" s="16" t="s">
        <v>978</v>
      </c>
      <c r="D406" s="6">
        <f t="shared" si="24"/>
        <v>11</v>
      </c>
      <c r="E406" s="6" t="str">
        <f t="shared" si="25"/>
        <v>__ 12</v>
      </c>
      <c r="F406" s="6">
        <f t="shared" si="26"/>
        <v>3</v>
      </c>
      <c r="G406" s="6">
        <f t="shared" si="27"/>
        <v>5</v>
      </c>
      <c r="H406" s="14">
        <f>IFERROR(parse!H406,"")</f>
        <v>12</v>
      </c>
      <c r="I406" s="6">
        <f>IFERROR(parse!I406,"")</f>
        <v>50</v>
      </c>
      <c r="J406" s="6">
        <f>IFERROR(parse!J406,"")</f>
        <v>67</v>
      </c>
      <c r="K406" s="6" t="str">
        <f>IFERROR(parse!K406,"")</f>
        <v>פריקה וטעינה מותרת</v>
      </c>
      <c r="L406" s="6" t="str">
        <f>IFERROR(parse!L406,"")</f>
        <v/>
      </c>
      <c r="M406" s="6" t="str">
        <f>IFERROR(parse!M406,"")</f>
        <v/>
      </c>
      <c r="N406" s="6" t="str">
        <f>IFERROR(parse!N406,"")</f>
        <v/>
      </c>
      <c r="O406" s="6" t="str">
        <f>IFERROR(parse!O406,"")</f>
        <v/>
      </c>
      <c r="P406" s="6" t="str">
        <f>IFERROR(parse!P406,"")</f>
        <v/>
      </c>
      <c r="Q406" s="6">
        <f>IFERROR(parse!Q406,"")</f>
        <v>18</v>
      </c>
      <c r="R406" s="6" t="str">
        <f>IFERROR(parse!R406,"")</f>
        <v/>
      </c>
      <c r="S406" s="6" t="str">
        <f>IFERROR(parse!S406,"")</f>
        <v/>
      </c>
      <c r="T406" s="6" t="str">
        <f>IFERROR(parse!T406,"")</f>
        <v/>
      </c>
      <c r="U406" s="6" t="str">
        <f>IFERROR(parse!U406,"")</f>
        <v/>
      </c>
      <c r="V406" s="6" t="str">
        <f>IFERROR(parse!V406,"")</f>
        <v/>
      </c>
      <c r="W406" s="6" t="str">
        <f>IFERROR(parse!W406,"")</f>
        <v/>
      </c>
      <c r="X406" s="6" t="str">
        <f>IFERROR(parse!X406,"")</f>
        <v/>
      </c>
      <c r="Y406" s="6" t="str">
        <f>IFERROR(parse!Y406,"")</f>
        <v/>
      </c>
      <c r="Z406" s="6" t="str">
        <f>IFERROR(parse!Z406,"")</f>
        <v/>
      </c>
      <c r="AA406" s="6" t="str">
        <f>IFERROR(parse!AA406,"")</f>
        <v/>
      </c>
      <c r="AB406" s="6">
        <f>IFERROR(parse!AB406,"")</f>
        <v>18</v>
      </c>
      <c r="AC406" s="6" t="str">
        <f>IFERROR(parse!AC406,"")</f>
        <v/>
      </c>
      <c r="AD406" s="6" t="str">
        <f>IFERROR(parse!AD406,"")</f>
        <v/>
      </c>
      <c r="AE406" s="6" t="str">
        <f>IFERROR(parse!AE406,"")</f>
        <v/>
      </c>
      <c r="AF406" s="6" t="str">
        <f>IFERROR(parse!AF406,"")</f>
        <v/>
      </c>
      <c r="AG406" s="6" t="str">
        <f>IFERROR(parse!AG406,"")</f>
        <v/>
      </c>
      <c r="AH406" s="6">
        <f>IFERROR(parse!AH406,"")</f>
        <v>0</v>
      </c>
      <c r="AI406" s="6">
        <f>IFERROR(parse!AI406,"")</f>
        <v>16</v>
      </c>
      <c r="AJ406" s="6" t="str">
        <f>IFERROR(parse!AJ406,"")</f>
        <v>רת</v>
      </c>
      <c r="AK406" s="6" t="str">
        <f>IFERROR(parse!AK406,"")</f>
        <v/>
      </c>
      <c r="AL406" s="6" t="str">
        <f>IFERROR(parse!AL406,"")</f>
        <v/>
      </c>
      <c r="AM406" s="6" t="str">
        <f>IFERROR(parse!AM406,"")</f>
        <v/>
      </c>
      <c r="AN406" s="6" t="str">
        <f>IFERROR(parse!AN406,"")</f>
        <v/>
      </c>
      <c r="AO406" s="6" t="str">
        <f>IFERROR(parse!AO406,"")</f>
        <v/>
      </c>
      <c r="AP406" s="6">
        <f>IFERROR(parse!AP406,"")</f>
        <v>2</v>
      </c>
      <c r="AQ406" s="6" t="str">
        <f>IFERROR(parse!AQ406,"")</f>
        <v/>
      </c>
      <c r="AR406" s="6" t="str">
        <f>IFERROR(parse!AR406,"")</f>
        <v/>
      </c>
      <c r="AS406" s="6" t="str">
        <f>IFERROR(parse!AS406,"")</f>
        <v/>
      </c>
      <c r="AT406" s="6" t="str">
        <f>IFERROR(parse!AT406,"")</f>
        <v/>
      </c>
      <c r="AU406" s="6" t="str">
        <f>IFERROR(parse!AU406,"")</f>
        <v/>
      </c>
      <c r="AV406" s="12">
        <f>IFERROR(VLOOKUP(K406,'prika 24h list'!A:B,2,FALSE),0)</f>
        <v>24</v>
      </c>
    </row>
    <row r="407" spans="1:48" ht="28.8" x14ac:dyDescent="0.3">
      <c r="A407" s="1" t="s">
        <v>408</v>
      </c>
      <c r="B407" s="1">
        <v>1069814</v>
      </c>
      <c r="C407" s="16" t="s">
        <v>979</v>
      </c>
      <c r="D407" s="6" t="e">
        <f t="shared" si="24"/>
        <v>#VALUE!</v>
      </c>
      <c r="E407" s="6" t="e">
        <f t="shared" si="25"/>
        <v>#VALUE!</v>
      </c>
      <c r="F407" s="6" t="e">
        <f t="shared" si="26"/>
        <v>#VALUE!</v>
      </c>
      <c r="G407" s="6" t="e">
        <f t="shared" si="27"/>
        <v>#VALUE!</v>
      </c>
      <c r="H407" s="14" t="str">
        <f>IFERROR(parse!H407,"")</f>
        <v/>
      </c>
      <c r="I407" s="6">
        <f>IFERROR(parse!I407,"")</f>
        <v>75</v>
      </c>
      <c r="J407" s="6">
        <f>IFERROR(parse!J407,"")</f>
        <v>92</v>
      </c>
      <c r="K407" s="6" t="str">
        <f>IFERROR(parse!K407,"")</f>
        <v>פריקה וטעינה מותרת</v>
      </c>
      <c r="L407" s="6" t="str">
        <f>IFERROR(parse!L407,"")</f>
        <v/>
      </c>
      <c r="M407" s="6" t="str">
        <f>IFERROR(parse!M407,"")</f>
        <v/>
      </c>
      <c r="N407" s="6" t="str">
        <f>IFERROR(parse!N407,"")</f>
        <v/>
      </c>
      <c r="O407" s="6" t="str">
        <f>IFERROR(parse!O407,"")</f>
        <v/>
      </c>
      <c r="P407" s="6" t="str">
        <f>IFERROR(parse!P407,"")</f>
        <v/>
      </c>
      <c r="Q407" s="6">
        <f>IFERROR(parse!Q407,"")</f>
        <v>18</v>
      </c>
      <c r="R407" s="6" t="str">
        <f>IFERROR(parse!R407,"")</f>
        <v/>
      </c>
      <c r="S407" s="6" t="str">
        <f>IFERROR(parse!S407,"")</f>
        <v/>
      </c>
      <c r="T407" s="6" t="str">
        <f>IFERROR(parse!T407,"")</f>
        <v/>
      </c>
      <c r="U407" s="6" t="str">
        <f>IFERROR(parse!U407,"")</f>
        <v/>
      </c>
      <c r="V407" s="6" t="str">
        <f>IFERROR(parse!V407,"")</f>
        <v/>
      </c>
      <c r="W407" s="6" t="str">
        <f>IFERROR(parse!W407,"")</f>
        <v/>
      </c>
      <c r="X407" s="6" t="str">
        <f>IFERROR(parse!X407,"")</f>
        <v/>
      </c>
      <c r="Y407" s="6" t="str">
        <f>IFERROR(parse!Y407,"")</f>
        <v/>
      </c>
      <c r="Z407" s="6" t="str">
        <f>IFERROR(parse!Z407,"")</f>
        <v/>
      </c>
      <c r="AA407" s="6" t="str">
        <f>IFERROR(parse!AA407,"")</f>
        <v/>
      </c>
      <c r="AB407" s="6">
        <f>IFERROR(parse!AB407,"")</f>
        <v>18</v>
      </c>
      <c r="AC407" s="6" t="str">
        <f>IFERROR(parse!AC407,"")</f>
        <v/>
      </c>
      <c r="AD407" s="6" t="str">
        <f>IFERROR(parse!AD407,"")</f>
        <v/>
      </c>
      <c r="AE407" s="6" t="str">
        <f>IFERROR(parse!AE407,"")</f>
        <v/>
      </c>
      <c r="AF407" s="6" t="str">
        <f>IFERROR(parse!AF407,"")</f>
        <v/>
      </c>
      <c r="AG407" s="6" t="str">
        <f>IFERROR(parse!AG407,"")</f>
        <v/>
      </c>
      <c r="AH407" s="6">
        <f>IFERROR(parse!AH407,"")</f>
        <v>0</v>
      </c>
      <c r="AI407" s="6">
        <f>IFERROR(parse!AI407,"")</f>
        <v>16</v>
      </c>
      <c r="AJ407" s="6" t="str">
        <f>IFERROR(parse!AJ407,"")</f>
        <v>רת</v>
      </c>
      <c r="AK407" s="6" t="str">
        <f>IFERROR(parse!AK407,"")</f>
        <v/>
      </c>
      <c r="AL407" s="6" t="str">
        <f>IFERROR(parse!AL407,"")</f>
        <v/>
      </c>
      <c r="AM407" s="6" t="str">
        <f>IFERROR(parse!AM407,"")</f>
        <v/>
      </c>
      <c r="AN407" s="6" t="str">
        <f>IFERROR(parse!AN407,"")</f>
        <v/>
      </c>
      <c r="AO407" s="6" t="str">
        <f>IFERROR(parse!AO407,"")</f>
        <v/>
      </c>
      <c r="AP407" s="6">
        <f>IFERROR(parse!AP407,"")</f>
        <v>2</v>
      </c>
      <c r="AQ407" s="6" t="str">
        <f>IFERROR(parse!AQ407,"")</f>
        <v/>
      </c>
      <c r="AR407" s="6" t="str">
        <f>IFERROR(parse!AR407,"")</f>
        <v/>
      </c>
      <c r="AS407" s="6" t="str">
        <f>IFERROR(parse!AS407,"")</f>
        <v/>
      </c>
      <c r="AT407" s="6" t="str">
        <f>IFERROR(parse!AT407,"")</f>
        <v/>
      </c>
      <c r="AU407" s="6" t="str">
        <f>IFERROR(parse!AU407,"")</f>
        <v/>
      </c>
      <c r="AV407" s="12">
        <f>IFERROR(VLOOKUP(K407,'prika 24h list'!A:B,2,FALSE),0)</f>
        <v>24</v>
      </c>
    </row>
    <row r="408" spans="1:48" ht="57.6" x14ac:dyDescent="0.3">
      <c r="A408" s="1" t="s">
        <v>409</v>
      </c>
      <c r="B408" s="1">
        <v>1070075</v>
      </c>
      <c r="C408" s="16" t="s">
        <v>734</v>
      </c>
      <c r="D408" s="6" t="e">
        <f t="shared" si="24"/>
        <v>#VALUE!</v>
      </c>
      <c r="E408" s="6" t="e">
        <f t="shared" si="25"/>
        <v>#VALUE!</v>
      </c>
      <c r="F408" s="6" t="e">
        <f t="shared" si="26"/>
        <v>#VALUE!</v>
      </c>
      <c r="G408" s="6" t="e">
        <f t="shared" si="27"/>
        <v>#VALUE!</v>
      </c>
      <c r="H408" s="14" t="str">
        <f>IFERROR(parse!H408,"")</f>
        <v/>
      </c>
      <c r="I408" s="6">
        <f>IFERROR(parse!I408,"")</f>
        <v>46</v>
      </c>
      <c r="J408" s="6">
        <f>IFERROR(parse!J408,"")</f>
        <v>154</v>
      </c>
      <c r="K408" s="6" t="str">
        <f>IFERROR(parse!K408,"")</f>
        <v>פריקה וטעינה בלבד בימים בשעות א' עד ה' מ 07:00 עד 14:00 מ 18:00 עד 19:00 ו' מ 07:30 עד 12:30 מ 15:30 עד 17:00</v>
      </c>
      <c r="L408" s="6">
        <f>IFERROR(parse!L408,"")</f>
        <v>31</v>
      </c>
      <c r="M408" s="6">
        <f>IFERROR(parse!M408,"")</f>
        <v>44</v>
      </c>
      <c r="N408" s="6" t="str">
        <f>IFERROR(parse!N408,"")</f>
        <v>07:00</v>
      </c>
      <c r="O408" s="6">
        <f>IFERROR(parse!O408,"")</f>
        <v>53</v>
      </c>
      <c r="P408" s="6" t="str">
        <f>IFERROR(parse!P408,"")</f>
        <v>14:00</v>
      </c>
      <c r="Q408" s="6">
        <f>IFERROR(parse!Q408,"")</f>
        <v>75</v>
      </c>
      <c r="R408" s="6" t="str">
        <f>IFERROR(parse!R408,"")</f>
        <v>00 מ 18:00 עד 19:00 ו'</v>
      </c>
      <c r="S408" s="6">
        <f>IFERROR(parse!S408,"")</f>
        <v>8</v>
      </c>
      <c r="T408" s="6" t="str">
        <f>IFERROR(parse!T408,"")</f>
        <v>18:00</v>
      </c>
      <c r="U408" s="6">
        <f>IFERROR(parse!U408,"")</f>
        <v>17</v>
      </c>
      <c r="V408" s="6" t="str">
        <f>IFERROR(parse!V408,"")</f>
        <v>19:00</v>
      </c>
      <c r="W408" s="6" t="str">
        <f>IFERROR(parse!W408,"")</f>
        <v/>
      </c>
      <c r="X408" s="6" t="str">
        <f>IFERROR(parse!X408,"")</f>
        <v/>
      </c>
      <c r="Y408" s="6" t="str">
        <f>IFERROR(parse!Y408,"")</f>
        <v/>
      </c>
      <c r="Z408" s="6" t="str">
        <f>IFERROR(parse!Z408,"")</f>
        <v/>
      </c>
      <c r="AA408" s="6" t="str">
        <f>IFERROR(parse!AA408,"")</f>
        <v/>
      </c>
      <c r="AB408" s="6">
        <f>IFERROR(parse!AB408,"")</f>
        <v>109</v>
      </c>
      <c r="AC408" s="6" t="str">
        <f>IFERROR(parse!AC408,"")</f>
        <v/>
      </c>
      <c r="AD408" s="6" t="str">
        <f>IFERROR(parse!AD408,"")</f>
        <v/>
      </c>
      <c r="AE408" s="6" t="str">
        <f>IFERROR(parse!AE408,"")</f>
        <v/>
      </c>
      <c r="AF408" s="6" t="str">
        <f>IFERROR(parse!AF408,"")</f>
        <v/>
      </c>
      <c r="AG408" s="6" t="str">
        <f>IFERROR(parse!AG408,"")</f>
        <v/>
      </c>
      <c r="AH408" s="6">
        <f>IFERROR(parse!AH408,"")</f>
        <v>0</v>
      </c>
      <c r="AI408" s="6">
        <f>IFERROR(parse!AI408,"")</f>
        <v>73</v>
      </c>
      <c r="AJ408" s="6" t="str">
        <f>IFERROR(parse!AJ408,"")</f>
        <v>ו' מ 07:30 עד 12:30 מ 15:30 עד 17:00</v>
      </c>
      <c r="AK408" s="6">
        <f>IFERROR(parse!AK408,"")</f>
        <v>1</v>
      </c>
      <c r="AL408" s="6">
        <f>IFERROR(parse!AL408,"")</f>
        <v>8</v>
      </c>
      <c r="AM408" s="6" t="str">
        <f>IFERROR(parse!AM408,"")</f>
        <v>07:30</v>
      </c>
      <c r="AN408" s="6">
        <f>IFERROR(parse!AN408,"")</f>
        <v>17</v>
      </c>
      <c r="AO408" s="6" t="str">
        <f>IFERROR(parse!AO408,"")</f>
        <v>12:30</v>
      </c>
      <c r="AP408" s="6">
        <f>IFERROR(parse!AP408,"")</f>
        <v>36</v>
      </c>
      <c r="AQ408" s="6" t="str">
        <f>IFERROR(parse!AQ408,"")</f>
        <v>30 מ 15:30 עד 17:00</v>
      </c>
      <c r="AR408" s="6">
        <f>IFERROR(parse!AR408,"")</f>
        <v>8</v>
      </c>
      <c r="AS408" s="6" t="str">
        <f>IFERROR(parse!AS408,"")</f>
        <v>15:30</v>
      </c>
      <c r="AT408" s="6">
        <f>IFERROR(parse!AT408,"")</f>
        <v>17</v>
      </c>
      <c r="AU408" s="6" t="str">
        <f>IFERROR(parse!AU408,"")</f>
        <v>17:00</v>
      </c>
      <c r="AV408" s="12">
        <f>IFERROR(VLOOKUP(K408,'prika 24h list'!A:B,2,FALSE),0)</f>
        <v>0</v>
      </c>
    </row>
    <row r="409" spans="1:48" ht="144" x14ac:dyDescent="0.3">
      <c r="A409" s="1" t="s">
        <v>410</v>
      </c>
      <c r="B409" s="1">
        <v>1070115</v>
      </c>
      <c r="C409" s="16" t="s">
        <v>980</v>
      </c>
      <c r="D409" s="6">
        <f t="shared" si="24"/>
        <v>17</v>
      </c>
      <c r="E409" s="6" t="str">
        <f t="shared" si="25"/>
        <v>קף 12</v>
      </c>
      <c r="F409" s="6">
        <f t="shared" si="26"/>
        <v>3</v>
      </c>
      <c r="G409" s="6">
        <f t="shared" si="27"/>
        <v>5</v>
      </c>
      <c r="H409" s="14">
        <f>IFERROR(parse!H409,"")</f>
        <v>12</v>
      </c>
      <c r="I409" s="6">
        <f>IFERROR(parse!I409,"")</f>
        <v>21</v>
      </c>
      <c r="J409" s="6">
        <f>IFERROR(parse!J409,"")</f>
        <v>204</v>
      </c>
      <c r="K409" s="6" t="str">
        <f>IFERROR(parse!K409,"")</f>
        <v>פריקה וטעינה רציפה מותרת לכלי רכב המוגדרים ברשיונם "משא", "מסחרי", ו"אחוד" בלבד בימים א' עד ה' משעה 09:00 עד 13:00 ביתר הימים והשעות מותרת החניה לכל סוגי הרכב רכב חונה בניגוד לחוק יגרר</v>
      </c>
      <c r="L409" s="6">
        <f>IFERROR(parse!L409,"")</f>
        <v>87</v>
      </c>
      <c r="M409" s="6">
        <f>IFERROR(parse!M409,"")</f>
        <v>103</v>
      </c>
      <c r="N409" s="6" t="str">
        <f>IFERROR(parse!N409,"")</f>
        <v>09:00</v>
      </c>
      <c r="O409" s="6">
        <f>IFERROR(parse!O409,"")</f>
        <v>112</v>
      </c>
      <c r="P409" s="6" t="str">
        <f>IFERROR(parse!P409,"")</f>
        <v>13:00</v>
      </c>
      <c r="Q409" s="6">
        <f>IFERROR(parse!Q409,"")</f>
        <v>184</v>
      </c>
      <c r="R409" s="6" t="str">
        <f>IFERROR(parse!R409,"")</f>
        <v>00 ביתר הימים והשעות מותרת החניה לכל סוגי הרכב רכב חונה בניגוד לחוק יגרר</v>
      </c>
      <c r="S409" s="6" t="str">
        <f>IFERROR(parse!S409,"")</f>
        <v/>
      </c>
      <c r="T409" s="6" t="str">
        <f>IFERROR(parse!T409,"")</f>
        <v/>
      </c>
      <c r="U409" s="6" t="str">
        <f>IFERROR(parse!U409,"")</f>
        <v/>
      </c>
      <c r="V409" s="6" t="str">
        <f>IFERROR(parse!V409,"")</f>
        <v/>
      </c>
      <c r="W409" s="6" t="str">
        <f>IFERROR(parse!W409,"")</f>
        <v/>
      </c>
      <c r="X409" s="6" t="str">
        <f>IFERROR(parse!X409,"")</f>
        <v/>
      </c>
      <c r="Y409" s="6" t="str">
        <f>IFERROR(parse!Y409,"")</f>
        <v/>
      </c>
      <c r="Z409" s="6" t="str">
        <f>IFERROR(parse!Z409,"")</f>
        <v/>
      </c>
      <c r="AA409" s="6" t="str">
        <f>IFERROR(parse!AA409,"")</f>
        <v/>
      </c>
      <c r="AB409" s="6">
        <f>IFERROR(parse!AB409,"")</f>
        <v>184</v>
      </c>
      <c r="AC409" s="6" t="str">
        <f>IFERROR(parse!AC409,"")</f>
        <v/>
      </c>
      <c r="AD409" s="6" t="str">
        <f>IFERROR(parse!AD409,"")</f>
        <v/>
      </c>
      <c r="AE409" s="6" t="str">
        <f>IFERROR(parse!AE409,"")</f>
        <v/>
      </c>
      <c r="AF409" s="6" t="str">
        <f>IFERROR(parse!AF409,"")</f>
        <v/>
      </c>
      <c r="AG409" s="6" t="str">
        <f>IFERROR(parse!AG409,"")</f>
        <v/>
      </c>
      <c r="AH409" s="6">
        <f>IFERROR(parse!AH409,"")</f>
        <v>0</v>
      </c>
      <c r="AI409" s="6">
        <f>IFERROR(parse!AI409,"")</f>
        <v>182</v>
      </c>
      <c r="AJ409" s="6" t="str">
        <f>IFERROR(parse!AJ409,"")</f>
        <v>רר</v>
      </c>
      <c r="AK409" s="6" t="str">
        <f>IFERROR(parse!AK409,"")</f>
        <v/>
      </c>
      <c r="AL409" s="6" t="str">
        <f>IFERROR(parse!AL409,"")</f>
        <v/>
      </c>
      <c r="AM409" s="6" t="str">
        <f>IFERROR(parse!AM409,"")</f>
        <v/>
      </c>
      <c r="AN409" s="6" t="str">
        <f>IFERROR(parse!AN409,"")</f>
        <v/>
      </c>
      <c r="AO409" s="6" t="str">
        <f>IFERROR(parse!AO409,"")</f>
        <v/>
      </c>
      <c r="AP409" s="6">
        <f>IFERROR(parse!AP409,"")</f>
        <v>2</v>
      </c>
      <c r="AQ409" s="6" t="str">
        <f>IFERROR(parse!AQ409,"")</f>
        <v/>
      </c>
      <c r="AR409" s="6" t="str">
        <f>IFERROR(parse!AR409,"")</f>
        <v/>
      </c>
      <c r="AS409" s="6" t="str">
        <f>IFERROR(parse!AS409,"")</f>
        <v/>
      </c>
      <c r="AT409" s="6" t="str">
        <f>IFERROR(parse!AT409,"")</f>
        <v/>
      </c>
      <c r="AU409" s="6" t="str">
        <f>IFERROR(parse!AU409,"")</f>
        <v/>
      </c>
      <c r="AV409" s="12">
        <f>IFERROR(VLOOKUP(K409,'prika 24h list'!A:B,2,FALSE),0)</f>
        <v>0</v>
      </c>
    </row>
    <row r="410" spans="1:48" ht="28.8" x14ac:dyDescent="0.3">
      <c r="A410" s="1" t="s">
        <v>411</v>
      </c>
      <c r="B410" s="1">
        <v>1070390</v>
      </c>
      <c r="C410" s="16" t="s">
        <v>981</v>
      </c>
      <c r="D410" s="6">
        <f t="shared" si="24"/>
        <v>11</v>
      </c>
      <c r="E410" s="6" t="str">
        <f t="shared" si="25"/>
        <v>__ 12</v>
      </c>
      <c r="F410" s="6">
        <f t="shared" si="26"/>
        <v>3</v>
      </c>
      <c r="G410" s="6">
        <f t="shared" si="27"/>
        <v>5</v>
      </c>
      <c r="H410" s="14">
        <f>IFERROR(parse!H410,"")</f>
        <v>12</v>
      </c>
      <c r="I410" s="6">
        <f>IFERROR(parse!I410,"")</f>
        <v>56</v>
      </c>
      <c r="J410" s="6">
        <f>IFERROR(parse!J410,"")</f>
        <v>73</v>
      </c>
      <c r="K410" s="6" t="str">
        <f>IFERROR(parse!K410,"")</f>
        <v>פריקה וטעינה מותרת</v>
      </c>
      <c r="L410" s="6" t="str">
        <f>IFERROR(parse!L410,"")</f>
        <v/>
      </c>
      <c r="M410" s="6" t="str">
        <f>IFERROR(parse!M410,"")</f>
        <v/>
      </c>
      <c r="N410" s="6" t="str">
        <f>IFERROR(parse!N410,"")</f>
        <v/>
      </c>
      <c r="O410" s="6" t="str">
        <f>IFERROR(parse!O410,"")</f>
        <v/>
      </c>
      <c r="P410" s="6" t="str">
        <f>IFERROR(parse!P410,"")</f>
        <v/>
      </c>
      <c r="Q410" s="6">
        <f>IFERROR(parse!Q410,"")</f>
        <v>18</v>
      </c>
      <c r="R410" s="6" t="str">
        <f>IFERROR(parse!R410,"")</f>
        <v/>
      </c>
      <c r="S410" s="6" t="str">
        <f>IFERROR(parse!S410,"")</f>
        <v/>
      </c>
      <c r="T410" s="6" t="str">
        <f>IFERROR(parse!T410,"")</f>
        <v/>
      </c>
      <c r="U410" s="6" t="str">
        <f>IFERROR(parse!U410,"")</f>
        <v/>
      </c>
      <c r="V410" s="6" t="str">
        <f>IFERROR(parse!V410,"")</f>
        <v/>
      </c>
      <c r="W410" s="6" t="str">
        <f>IFERROR(parse!W410,"")</f>
        <v/>
      </c>
      <c r="X410" s="6" t="str">
        <f>IFERROR(parse!X410,"")</f>
        <v/>
      </c>
      <c r="Y410" s="6" t="str">
        <f>IFERROR(parse!Y410,"")</f>
        <v/>
      </c>
      <c r="Z410" s="6" t="str">
        <f>IFERROR(parse!Z410,"")</f>
        <v/>
      </c>
      <c r="AA410" s="6" t="str">
        <f>IFERROR(parse!AA410,"")</f>
        <v/>
      </c>
      <c r="AB410" s="6">
        <f>IFERROR(parse!AB410,"")</f>
        <v>18</v>
      </c>
      <c r="AC410" s="6" t="str">
        <f>IFERROR(parse!AC410,"")</f>
        <v/>
      </c>
      <c r="AD410" s="6" t="str">
        <f>IFERROR(parse!AD410,"")</f>
        <v/>
      </c>
      <c r="AE410" s="6" t="str">
        <f>IFERROR(parse!AE410,"")</f>
        <v/>
      </c>
      <c r="AF410" s="6" t="str">
        <f>IFERROR(parse!AF410,"")</f>
        <v/>
      </c>
      <c r="AG410" s="6" t="str">
        <f>IFERROR(parse!AG410,"")</f>
        <v/>
      </c>
      <c r="AH410" s="6">
        <f>IFERROR(parse!AH410,"")</f>
        <v>0</v>
      </c>
      <c r="AI410" s="6">
        <f>IFERROR(parse!AI410,"")</f>
        <v>16</v>
      </c>
      <c r="AJ410" s="6" t="str">
        <f>IFERROR(parse!AJ410,"")</f>
        <v>רת</v>
      </c>
      <c r="AK410" s="6" t="str">
        <f>IFERROR(parse!AK410,"")</f>
        <v/>
      </c>
      <c r="AL410" s="6" t="str">
        <f>IFERROR(parse!AL410,"")</f>
        <v/>
      </c>
      <c r="AM410" s="6" t="str">
        <f>IFERROR(parse!AM410,"")</f>
        <v/>
      </c>
      <c r="AN410" s="6" t="str">
        <f>IFERROR(parse!AN410,"")</f>
        <v/>
      </c>
      <c r="AO410" s="6" t="str">
        <f>IFERROR(parse!AO410,"")</f>
        <v/>
      </c>
      <c r="AP410" s="6">
        <f>IFERROR(parse!AP410,"")</f>
        <v>2</v>
      </c>
      <c r="AQ410" s="6" t="str">
        <f>IFERROR(parse!AQ410,"")</f>
        <v/>
      </c>
      <c r="AR410" s="6" t="str">
        <f>IFERROR(parse!AR410,"")</f>
        <v/>
      </c>
      <c r="AS410" s="6" t="str">
        <f>IFERROR(parse!AS410,"")</f>
        <v/>
      </c>
      <c r="AT410" s="6" t="str">
        <f>IFERROR(parse!AT410,"")</f>
        <v/>
      </c>
      <c r="AU410" s="6" t="str">
        <f>IFERROR(parse!AU410,"")</f>
        <v/>
      </c>
      <c r="AV410" s="12">
        <f>IFERROR(VLOOKUP(K410,'prika 24h list'!A:B,2,FALSE),0)</f>
        <v>24</v>
      </c>
    </row>
    <row r="411" spans="1:48" ht="115.2" x14ac:dyDescent="0.3">
      <c r="A411" s="1" t="s">
        <v>412</v>
      </c>
      <c r="B411" s="1">
        <v>1070878</v>
      </c>
      <c r="C411" s="16" t="s">
        <v>982</v>
      </c>
      <c r="D411" s="6" t="e">
        <f t="shared" si="24"/>
        <v>#VALUE!</v>
      </c>
      <c r="E411" s="6" t="e">
        <f t="shared" si="25"/>
        <v>#VALUE!</v>
      </c>
      <c r="F411" s="6" t="e">
        <f t="shared" si="26"/>
        <v>#VALUE!</v>
      </c>
      <c r="G411" s="6" t="e">
        <f t="shared" si="27"/>
        <v>#VALUE!</v>
      </c>
      <c r="H411" s="14" t="str">
        <f>IFERROR(parse!H411,"")</f>
        <v/>
      </c>
      <c r="I411" s="6">
        <f>IFERROR(parse!I411,"")</f>
        <v>8</v>
      </c>
      <c r="J411" s="6">
        <f>IFERROR(parse!J411,"")</f>
        <v>167</v>
      </c>
      <c r="K411" s="6" t="str">
        <f>IFERROR(parse!K411,"")</f>
        <v xml:space="preserve">פריקה וטעינה רציפה מורת לכלי רכב המוגדרים ברישיונם "משא" "מסחרי" ו"אחוד" בלבד בימים א' עד ה' מ- 06:00 עד 09:00 ביתר הימים והשעות מותרת העלאת והורדת נוסעים בלבד </v>
      </c>
      <c r="L411" s="6">
        <f>IFERROR(parse!L411,"")</f>
        <v>85</v>
      </c>
      <c r="M411" s="6">
        <f>IFERROR(parse!M411,"")</f>
        <v>99</v>
      </c>
      <c r="N411" s="6" t="str">
        <f>IFERROR(parse!N411,"")</f>
        <v>06:00</v>
      </c>
      <c r="O411" s="6">
        <f>IFERROR(parse!O411,"")</f>
        <v>108</v>
      </c>
      <c r="P411" s="6" t="str">
        <f>IFERROR(parse!P411,"")</f>
        <v>09:00</v>
      </c>
      <c r="Q411" s="6">
        <f>IFERROR(parse!Q411,"")</f>
        <v>160</v>
      </c>
      <c r="R411" s="6" t="str">
        <f>IFERROR(parse!R411,"")</f>
        <v xml:space="preserve">00 ביתר הימים והשעות מותרת העלאת והורדת נוסעים בלבד </v>
      </c>
      <c r="S411" s="6" t="str">
        <f>IFERROR(parse!S411,"")</f>
        <v/>
      </c>
      <c r="T411" s="6" t="str">
        <f>IFERROR(parse!T411,"")</f>
        <v/>
      </c>
      <c r="U411" s="6" t="str">
        <f>IFERROR(parse!U411,"")</f>
        <v/>
      </c>
      <c r="V411" s="6" t="str">
        <f>IFERROR(parse!V411,"")</f>
        <v/>
      </c>
      <c r="W411" s="6" t="str">
        <f>IFERROR(parse!W411,"")</f>
        <v/>
      </c>
      <c r="X411" s="6" t="str">
        <f>IFERROR(parse!X411,"")</f>
        <v/>
      </c>
      <c r="Y411" s="6" t="str">
        <f>IFERROR(parse!Y411,"")</f>
        <v/>
      </c>
      <c r="Z411" s="6" t="str">
        <f>IFERROR(parse!Z411,"")</f>
        <v/>
      </c>
      <c r="AA411" s="6" t="str">
        <f>IFERROR(parse!AA411,"")</f>
        <v/>
      </c>
      <c r="AB411" s="6">
        <f>IFERROR(parse!AB411,"")</f>
        <v>160</v>
      </c>
      <c r="AC411" s="6" t="str">
        <f>IFERROR(parse!AC411,"")</f>
        <v/>
      </c>
      <c r="AD411" s="6" t="str">
        <f>IFERROR(parse!AD411,"")</f>
        <v/>
      </c>
      <c r="AE411" s="6" t="str">
        <f>IFERROR(parse!AE411,"")</f>
        <v/>
      </c>
      <c r="AF411" s="6" t="str">
        <f>IFERROR(parse!AF411,"")</f>
        <v/>
      </c>
      <c r="AG411" s="6" t="str">
        <f>IFERROR(parse!AG411,"")</f>
        <v/>
      </c>
      <c r="AH411" s="6">
        <f>IFERROR(parse!AH411,"")</f>
        <v>0</v>
      </c>
      <c r="AI411" s="6">
        <f>IFERROR(parse!AI411,"")</f>
        <v>158</v>
      </c>
      <c r="AJ411" s="6" t="str">
        <f>IFERROR(parse!AJ411,"")</f>
        <v xml:space="preserve">ד </v>
      </c>
      <c r="AK411" s="6" t="str">
        <f>IFERROR(parse!AK411,"")</f>
        <v/>
      </c>
      <c r="AL411" s="6" t="str">
        <f>IFERROR(parse!AL411,"")</f>
        <v/>
      </c>
      <c r="AM411" s="6" t="str">
        <f>IFERROR(parse!AM411,"")</f>
        <v/>
      </c>
      <c r="AN411" s="6" t="str">
        <f>IFERROR(parse!AN411,"")</f>
        <v/>
      </c>
      <c r="AO411" s="6" t="str">
        <f>IFERROR(parse!AO411,"")</f>
        <v/>
      </c>
      <c r="AP411" s="6">
        <f>IFERROR(parse!AP411,"")</f>
        <v>2</v>
      </c>
      <c r="AQ411" s="6" t="str">
        <f>IFERROR(parse!AQ411,"")</f>
        <v/>
      </c>
      <c r="AR411" s="6" t="str">
        <f>IFERROR(parse!AR411,"")</f>
        <v/>
      </c>
      <c r="AS411" s="6" t="str">
        <f>IFERROR(parse!AS411,"")</f>
        <v/>
      </c>
      <c r="AT411" s="6" t="str">
        <f>IFERROR(parse!AT411,"")</f>
        <v/>
      </c>
      <c r="AU411" s="6" t="str">
        <f>IFERROR(parse!AU411,"")</f>
        <v/>
      </c>
      <c r="AV411" s="12">
        <f>IFERROR(VLOOKUP(K411,'prika 24h list'!A:B,2,FALSE),0)</f>
        <v>0</v>
      </c>
    </row>
    <row r="412" spans="1:48" ht="216" x14ac:dyDescent="0.3">
      <c r="A412" s="1" t="s">
        <v>413</v>
      </c>
      <c r="B412" s="1">
        <v>1070897</v>
      </c>
      <c r="C412" s="16" t="s">
        <v>983</v>
      </c>
      <c r="D412" s="6" t="e">
        <f t="shared" si="24"/>
        <v>#VALUE!</v>
      </c>
      <c r="E412" s="6" t="e">
        <f t="shared" si="25"/>
        <v>#VALUE!</v>
      </c>
      <c r="F412" s="6" t="e">
        <f t="shared" si="26"/>
        <v>#VALUE!</v>
      </c>
      <c r="G412" s="6" t="e">
        <f t="shared" si="27"/>
        <v>#VALUE!</v>
      </c>
      <c r="H412" s="14" t="str">
        <f>IFERROR(parse!H412,"")</f>
        <v/>
      </c>
      <c r="I412" s="6">
        <f>IFERROR(parse!I412,"")</f>
        <v>14</v>
      </c>
      <c r="J412" s="6">
        <f>IFERROR(parse!J412,"")</f>
        <v>229</v>
      </c>
      <c r="K412" s="6" t="str">
        <f>IFERROR(parse!K412,"")</f>
        <v>פריקה וטעינה רציפה לכלי רכב המוגדרים ברשיונם "משא", "מסחרי", ו"אחוד" בלבד בימים א' עד ה' משעה 08:00 עד 19:00 בימי ו' וערבי חג משעה 08:00 עד 14:00 רכב החונה בניגוד לחוק יגרר ביתר השעות והימים אסורה החניה לכל סוגי הרכב</v>
      </c>
      <c r="L412" s="6">
        <f>IFERROR(parse!L412,"")</f>
        <v>81</v>
      </c>
      <c r="M412" s="6">
        <f>IFERROR(parse!M412,"")</f>
        <v>97</v>
      </c>
      <c r="N412" s="6" t="str">
        <f>IFERROR(parse!N412,"")</f>
        <v>08:00</v>
      </c>
      <c r="O412" s="6">
        <f>IFERROR(parse!O412,"")</f>
        <v>106</v>
      </c>
      <c r="P412" s="6" t="str">
        <f>IFERROR(parse!P412,"")</f>
        <v>19:00</v>
      </c>
      <c r="Q412" s="6">
        <f>IFERROR(parse!Q412,"")</f>
        <v>116</v>
      </c>
      <c r="R412" s="6" t="str">
        <f>IFERROR(parse!R412,"")</f>
        <v>00 בימי ו'</v>
      </c>
      <c r="S412" s="6" t="str">
        <f>IFERROR(parse!S412,"")</f>
        <v/>
      </c>
      <c r="T412" s="6" t="str">
        <f>IFERROR(parse!T412,"")</f>
        <v/>
      </c>
      <c r="U412" s="6" t="str">
        <f>IFERROR(parse!U412,"")</f>
        <v/>
      </c>
      <c r="V412" s="6" t="str">
        <f>IFERROR(parse!V412,"")</f>
        <v/>
      </c>
      <c r="W412" s="6" t="str">
        <f>IFERROR(parse!W412,"")</f>
        <v/>
      </c>
      <c r="X412" s="6" t="str">
        <f>IFERROR(parse!X412,"")</f>
        <v/>
      </c>
      <c r="Y412" s="6" t="str">
        <f>IFERROR(parse!Y412,"")</f>
        <v/>
      </c>
      <c r="Z412" s="6" t="str">
        <f>IFERROR(parse!Z412,"")</f>
        <v/>
      </c>
      <c r="AA412" s="6" t="str">
        <f>IFERROR(parse!AA412,"")</f>
        <v/>
      </c>
      <c r="AB412" s="6">
        <f>IFERROR(parse!AB412,"")</f>
        <v>216</v>
      </c>
      <c r="AC412" s="6" t="str">
        <f>IFERROR(parse!AC412,"")</f>
        <v/>
      </c>
      <c r="AD412" s="6" t="str">
        <f>IFERROR(parse!AD412,"")</f>
        <v/>
      </c>
      <c r="AE412" s="6" t="str">
        <f>IFERROR(parse!AE412,"")</f>
        <v/>
      </c>
      <c r="AF412" s="6" t="str">
        <f>IFERROR(parse!AF412,"")</f>
        <v/>
      </c>
      <c r="AG412" s="6" t="str">
        <f>IFERROR(parse!AG412,"")</f>
        <v/>
      </c>
      <c r="AH412" s="6">
        <f>IFERROR(parse!AH412,"")</f>
        <v>0</v>
      </c>
      <c r="AI412" s="6">
        <f>IFERROR(parse!AI412,"")</f>
        <v>114</v>
      </c>
      <c r="AJ412" s="6" t="str">
        <f>IFERROR(parse!AJ412,"")</f>
        <v>ו' וערבי חג משעה 08:00 עד 14:00 רכב החונה בניגוד לחוק יגרר ביתר השעות והימים אסורה החניה לכל סוגי הרכב</v>
      </c>
      <c r="AK412" s="6">
        <f>IFERROR(parse!AK412,"")</f>
        <v>1</v>
      </c>
      <c r="AL412" s="6">
        <f>IFERROR(parse!AL412,"")</f>
        <v>20</v>
      </c>
      <c r="AM412" s="6" t="str">
        <f>IFERROR(parse!AM412,"")</f>
        <v>08:00</v>
      </c>
      <c r="AN412" s="6">
        <f>IFERROR(parse!AN412,"")</f>
        <v>29</v>
      </c>
      <c r="AO412" s="6" t="str">
        <f>IFERROR(parse!AO412,"")</f>
        <v>14:00</v>
      </c>
      <c r="AP412" s="6">
        <f>IFERROR(parse!AP412,"")</f>
        <v>102</v>
      </c>
      <c r="AQ412" s="6" t="str">
        <f>IFERROR(parse!AQ412,"")</f>
        <v>00 רכב החונה בניגוד לחוק יגרר ביתר השעות והימים אסורה החניה לכל סוגי הרכב</v>
      </c>
      <c r="AR412" s="6" t="str">
        <f>IFERROR(parse!AR412,"")</f>
        <v/>
      </c>
      <c r="AS412" s="6" t="str">
        <f>IFERROR(parse!AS412,"")</f>
        <v/>
      </c>
      <c r="AT412" s="6" t="str">
        <f>IFERROR(parse!AT412,"")</f>
        <v/>
      </c>
      <c r="AU412" s="6" t="str">
        <f>IFERROR(parse!AU412,"")</f>
        <v/>
      </c>
      <c r="AV412" s="12">
        <f>IFERROR(VLOOKUP(K412,'prika 24h list'!A:B,2,FALSE),0)</f>
        <v>0</v>
      </c>
    </row>
    <row r="413" spans="1:48" ht="172.8" x14ac:dyDescent="0.3">
      <c r="A413" s="1" t="s">
        <v>414</v>
      </c>
      <c r="B413" s="1">
        <v>1070919</v>
      </c>
      <c r="C413" s="16" t="s">
        <v>984</v>
      </c>
      <c r="D413" s="6">
        <f t="shared" si="24"/>
        <v>17</v>
      </c>
      <c r="E413" s="6" t="str">
        <f t="shared" si="25"/>
        <v>קף 12</v>
      </c>
      <c r="F413" s="6">
        <f t="shared" si="26"/>
        <v>3</v>
      </c>
      <c r="G413" s="6">
        <f t="shared" si="27"/>
        <v>5</v>
      </c>
      <c r="H413" s="14">
        <f>IFERROR(parse!H413,"")</f>
        <v>12</v>
      </c>
      <c r="I413" s="6">
        <f>IFERROR(parse!I413,"")</f>
        <v>21</v>
      </c>
      <c r="J413" s="6">
        <f>IFERROR(parse!J413,"")</f>
        <v>223</v>
      </c>
      <c r="K413" s="6" t="str">
        <f>IFERROR(parse!K413,"")</f>
        <v xml:space="preserve">פריקה וטעינה רציפה מותרת לכלי רכב המוגדרים ברשיונם "משא", "מסחרי", ו"אחוד" בלבד בימים א' עד ה' משעה 08:00 עד 13:00 ו' וערבי חג משעה 08:00 עד 11:00 ביתר השעות והימים החניה אסורה רכב חונה בניגוד לחוק יגרר </v>
      </c>
      <c r="L413" s="6">
        <f>IFERROR(parse!L413,"")</f>
        <v>87</v>
      </c>
      <c r="M413" s="6">
        <f>IFERROR(parse!M413,"")</f>
        <v>103</v>
      </c>
      <c r="N413" s="6" t="str">
        <f>IFERROR(parse!N413,"")</f>
        <v>08:00</v>
      </c>
      <c r="O413" s="6">
        <f>IFERROR(parse!O413,"")</f>
        <v>112</v>
      </c>
      <c r="P413" s="6" t="str">
        <f>IFERROR(parse!P413,"")</f>
        <v>13:00</v>
      </c>
      <c r="Q413" s="6">
        <f>IFERROR(parse!Q413,"")</f>
        <v>117</v>
      </c>
      <c r="R413" s="6" t="str">
        <f>IFERROR(parse!R413,"")</f>
        <v>00 ו'</v>
      </c>
      <c r="S413" s="6" t="str">
        <f>IFERROR(parse!S413,"")</f>
        <v/>
      </c>
      <c r="T413" s="6" t="str">
        <f>IFERROR(parse!T413,"")</f>
        <v/>
      </c>
      <c r="U413" s="6" t="str">
        <f>IFERROR(parse!U413,"")</f>
        <v/>
      </c>
      <c r="V413" s="6" t="str">
        <f>IFERROR(parse!V413,"")</f>
        <v/>
      </c>
      <c r="W413" s="6" t="str">
        <f>IFERROR(parse!W413,"")</f>
        <v/>
      </c>
      <c r="X413" s="6" t="str">
        <f>IFERROR(parse!X413,"")</f>
        <v/>
      </c>
      <c r="Y413" s="6" t="str">
        <f>IFERROR(parse!Y413,"")</f>
        <v/>
      </c>
      <c r="Z413" s="6" t="str">
        <f>IFERROR(parse!Z413,"")</f>
        <v/>
      </c>
      <c r="AA413" s="6" t="str">
        <f>IFERROR(parse!AA413,"")</f>
        <v/>
      </c>
      <c r="AB413" s="6">
        <f>IFERROR(parse!AB413,"")</f>
        <v>203</v>
      </c>
      <c r="AC413" s="6" t="str">
        <f>IFERROR(parse!AC413,"")</f>
        <v/>
      </c>
      <c r="AD413" s="6" t="str">
        <f>IFERROR(parse!AD413,"")</f>
        <v/>
      </c>
      <c r="AE413" s="6" t="str">
        <f>IFERROR(parse!AE413,"")</f>
        <v/>
      </c>
      <c r="AF413" s="6" t="str">
        <f>IFERROR(parse!AF413,"")</f>
        <v/>
      </c>
      <c r="AG413" s="6" t="str">
        <f>IFERROR(parse!AG413,"")</f>
        <v/>
      </c>
      <c r="AH413" s="6">
        <f>IFERROR(parse!AH413,"")</f>
        <v>0</v>
      </c>
      <c r="AI413" s="6">
        <f>IFERROR(parse!AI413,"")</f>
        <v>115</v>
      </c>
      <c r="AJ413" s="6" t="str">
        <f>IFERROR(parse!AJ413,"")</f>
        <v xml:space="preserve">ו' וערבי חג משעה 08:00 עד 11:00 ביתר השעות והימים החניה אסורה רכב חונה בניגוד לחוק יגרר </v>
      </c>
      <c r="AK413" s="6">
        <f>IFERROR(parse!AK413,"")</f>
        <v>1</v>
      </c>
      <c r="AL413" s="6">
        <f>IFERROR(parse!AL413,"")</f>
        <v>20</v>
      </c>
      <c r="AM413" s="6" t="str">
        <f>IFERROR(parse!AM413,"")</f>
        <v>08:00</v>
      </c>
      <c r="AN413" s="6">
        <f>IFERROR(parse!AN413,"")</f>
        <v>29</v>
      </c>
      <c r="AO413" s="6" t="str">
        <f>IFERROR(parse!AO413,"")</f>
        <v>11:00</v>
      </c>
      <c r="AP413" s="6">
        <f>IFERROR(parse!AP413,"")</f>
        <v>88</v>
      </c>
      <c r="AQ413" s="6" t="str">
        <f>IFERROR(parse!AQ413,"")</f>
        <v xml:space="preserve">00 ביתר השעות והימים החניה אסורה רכב חונה בניגוד לחוק יגרר </v>
      </c>
      <c r="AR413" s="6" t="str">
        <f>IFERROR(parse!AR413,"")</f>
        <v/>
      </c>
      <c r="AS413" s="6" t="str">
        <f>IFERROR(parse!AS413,"")</f>
        <v/>
      </c>
      <c r="AT413" s="6" t="str">
        <f>IFERROR(parse!AT413,"")</f>
        <v/>
      </c>
      <c r="AU413" s="6" t="str">
        <f>IFERROR(parse!AU413,"")</f>
        <v/>
      </c>
      <c r="AV413" s="12">
        <f>IFERROR(VLOOKUP(K413,'prika 24h list'!A:B,2,FALSE),0)</f>
        <v>0</v>
      </c>
    </row>
    <row r="414" spans="1:48" ht="100.8" x14ac:dyDescent="0.3">
      <c r="A414" s="1" t="s">
        <v>415</v>
      </c>
      <c r="B414" s="1">
        <v>1070959</v>
      </c>
      <c r="C414" s="16" t="s">
        <v>737</v>
      </c>
      <c r="D414" s="6" t="e">
        <f t="shared" si="24"/>
        <v>#VALUE!</v>
      </c>
      <c r="E414" s="6" t="e">
        <f t="shared" si="25"/>
        <v>#VALUE!</v>
      </c>
      <c r="F414" s="6" t="e">
        <f t="shared" si="26"/>
        <v>#VALUE!</v>
      </c>
      <c r="G414" s="6" t="e">
        <f t="shared" si="27"/>
        <v>#VALUE!</v>
      </c>
      <c r="H414" s="14" t="str">
        <f>IFERROR(parse!H414,"")</f>
        <v/>
      </c>
      <c r="I414" s="6">
        <f>IFERROR(parse!I414,"")</f>
        <v>13</v>
      </c>
      <c r="J414" s="6">
        <f>IFERROR(parse!J414,"")</f>
        <v>121</v>
      </c>
      <c r="K414" s="6" t="str">
        <f>IFERROR(parse!K414,"")</f>
        <v>פריקה וטעינה לרכב עד 4 טון בימים א' עד ה' משעה 06:00 עד 10:00 ביתר השעות החניה אסורה לכל סוגי הרכב אזור גרירה</v>
      </c>
      <c r="L414" s="6">
        <f>IFERROR(parse!L414,"")</f>
        <v>34</v>
      </c>
      <c r="M414" s="6">
        <f>IFERROR(parse!M414,"")</f>
        <v>50</v>
      </c>
      <c r="N414" s="6" t="str">
        <f>IFERROR(parse!N414,"")</f>
        <v>06:00</v>
      </c>
      <c r="O414" s="6">
        <f>IFERROR(parse!O414,"")</f>
        <v>59</v>
      </c>
      <c r="P414" s="6" t="str">
        <f>IFERROR(parse!P414,"")</f>
        <v>10:00</v>
      </c>
      <c r="Q414" s="6">
        <f>IFERROR(parse!Q414,"")</f>
        <v>109</v>
      </c>
      <c r="R414" s="6" t="str">
        <f>IFERROR(parse!R414,"")</f>
        <v>00 ביתר השעות החניה אסורה לכל סוגי הרכב אזור גרירה</v>
      </c>
      <c r="S414" s="6" t="str">
        <f>IFERROR(parse!S414,"")</f>
        <v/>
      </c>
      <c r="T414" s="6" t="str">
        <f>IFERROR(parse!T414,"")</f>
        <v/>
      </c>
      <c r="U414" s="6" t="str">
        <f>IFERROR(parse!U414,"")</f>
        <v/>
      </c>
      <c r="V414" s="6" t="str">
        <f>IFERROR(parse!V414,"")</f>
        <v/>
      </c>
      <c r="W414" s="6" t="str">
        <f>IFERROR(parse!W414,"")</f>
        <v/>
      </c>
      <c r="X414" s="6" t="str">
        <f>IFERROR(parse!X414,"")</f>
        <v/>
      </c>
      <c r="Y414" s="6" t="str">
        <f>IFERROR(parse!Y414,"")</f>
        <v/>
      </c>
      <c r="Z414" s="6" t="str">
        <f>IFERROR(parse!Z414,"")</f>
        <v/>
      </c>
      <c r="AA414" s="6" t="str">
        <f>IFERROR(parse!AA414,"")</f>
        <v/>
      </c>
      <c r="AB414" s="6">
        <f>IFERROR(parse!AB414,"")</f>
        <v>109</v>
      </c>
      <c r="AC414" s="6" t="str">
        <f>IFERROR(parse!AC414,"")</f>
        <v/>
      </c>
      <c r="AD414" s="6" t="str">
        <f>IFERROR(parse!AD414,"")</f>
        <v/>
      </c>
      <c r="AE414" s="6" t="str">
        <f>IFERROR(parse!AE414,"")</f>
        <v/>
      </c>
      <c r="AF414" s="6" t="str">
        <f>IFERROR(parse!AF414,"")</f>
        <v/>
      </c>
      <c r="AG414" s="6" t="str">
        <f>IFERROR(parse!AG414,"")</f>
        <v/>
      </c>
      <c r="AH414" s="6">
        <f>IFERROR(parse!AH414,"")</f>
        <v>0</v>
      </c>
      <c r="AI414" s="6">
        <f>IFERROR(parse!AI414,"")</f>
        <v>107</v>
      </c>
      <c r="AJ414" s="6" t="str">
        <f>IFERROR(parse!AJ414,"")</f>
        <v>רה</v>
      </c>
      <c r="AK414" s="6" t="str">
        <f>IFERROR(parse!AK414,"")</f>
        <v/>
      </c>
      <c r="AL414" s="6" t="str">
        <f>IFERROR(parse!AL414,"")</f>
        <v/>
      </c>
      <c r="AM414" s="6" t="str">
        <f>IFERROR(parse!AM414,"")</f>
        <v/>
      </c>
      <c r="AN414" s="6" t="str">
        <f>IFERROR(parse!AN414,"")</f>
        <v/>
      </c>
      <c r="AO414" s="6" t="str">
        <f>IFERROR(parse!AO414,"")</f>
        <v/>
      </c>
      <c r="AP414" s="6">
        <f>IFERROR(parse!AP414,"")</f>
        <v>2</v>
      </c>
      <c r="AQ414" s="6" t="str">
        <f>IFERROR(parse!AQ414,"")</f>
        <v/>
      </c>
      <c r="AR414" s="6" t="str">
        <f>IFERROR(parse!AR414,"")</f>
        <v/>
      </c>
      <c r="AS414" s="6" t="str">
        <f>IFERROR(parse!AS414,"")</f>
        <v/>
      </c>
      <c r="AT414" s="6" t="str">
        <f>IFERROR(parse!AT414,"")</f>
        <v/>
      </c>
      <c r="AU414" s="6" t="str">
        <f>IFERROR(parse!AU414,"")</f>
        <v/>
      </c>
      <c r="AV414" s="12">
        <f>IFERROR(VLOOKUP(K414,'prika 24h list'!A:B,2,FALSE),0)</f>
        <v>0</v>
      </c>
    </row>
    <row r="415" spans="1:48" ht="172.8" x14ac:dyDescent="0.3">
      <c r="A415" s="1" t="s">
        <v>416</v>
      </c>
      <c r="B415" s="1">
        <v>1071027</v>
      </c>
      <c r="C415" s="16" t="s">
        <v>985</v>
      </c>
      <c r="D415" s="6">
        <f t="shared" si="24"/>
        <v>17</v>
      </c>
      <c r="E415" s="6" t="str">
        <f t="shared" si="25"/>
        <v>קף 12</v>
      </c>
      <c r="F415" s="6">
        <f t="shared" si="26"/>
        <v>3</v>
      </c>
      <c r="G415" s="6">
        <f t="shared" si="27"/>
        <v>5</v>
      </c>
      <c r="H415" s="14">
        <f>IFERROR(parse!H415,"")</f>
        <v>12</v>
      </c>
      <c r="I415" s="6">
        <f>IFERROR(parse!I415,"")</f>
        <v>27</v>
      </c>
      <c r="J415" s="6">
        <f>IFERROR(parse!J415,"")</f>
        <v>228</v>
      </c>
      <c r="K415" s="6" t="str">
        <f>IFERROR(parse!K415,"")</f>
        <v xml:space="preserve">פריקה וטעינה רציפה לכלי רכב המוגדרים ברשיונם "משא", "מסחרי", ו"אחוד" בלבד בימי א' עד ה' מ-07:00 עד 16:00 בימי ו' וערבי חג מ-07:00 עד 14:00 רכב חונה בניגוד לחוק יגרר ביתר השעות מותרת החניה לכל סוגי הרכב </v>
      </c>
      <c r="L415" s="6">
        <f>IFERROR(parse!L415,"")</f>
        <v>80</v>
      </c>
      <c r="M415" s="6">
        <f>IFERROR(parse!M415,"")</f>
        <v>93</v>
      </c>
      <c r="N415" s="6" t="str">
        <f>IFERROR(parse!N415,"")</f>
        <v>07:00</v>
      </c>
      <c r="O415" s="6">
        <f>IFERROR(parse!O415,"")</f>
        <v>102</v>
      </c>
      <c r="P415" s="6" t="str">
        <f>IFERROR(parse!P415,"")</f>
        <v>16:00</v>
      </c>
      <c r="Q415" s="6">
        <f>IFERROR(parse!Q415,"")</f>
        <v>112</v>
      </c>
      <c r="R415" s="6" t="str">
        <f>IFERROR(parse!R415,"")</f>
        <v>00 בימי ו'</v>
      </c>
      <c r="S415" s="6" t="str">
        <f>IFERROR(parse!S415,"")</f>
        <v/>
      </c>
      <c r="T415" s="6" t="str">
        <f>IFERROR(parse!T415,"")</f>
        <v/>
      </c>
      <c r="U415" s="6" t="str">
        <f>IFERROR(parse!U415,"")</f>
        <v/>
      </c>
      <c r="V415" s="6" t="str">
        <f>IFERROR(parse!V415,"")</f>
        <v/>
      </c>
      <c r="W415" s="6" t="str">
        <f>IFERROR(parse!W415,"")</f>
        <v/>
      </c>
      <c r="X415" s="6" t="str">
        <f>IFERROR(parse!X415,"")</f>
        <v/>
      </c>
      <c r="Y415" s="6" t="str">
        <f>IFERROR(parse!Y415,"")</f>
        <v/>
      </c>
      <c r="Z415" s="6" t="str">
        <f>IFERROR(parse!Z415,"")</f>
        <v/>
      </c>
      <c r="AA415" s="6" t="str">
        <f>IFERROR(parse!AA415,"")</f>
        <v/>
      </c>
      <c r="AB415" s="6">
        <f>IFERROR(parse!AB415,"")</f>
        <v>202</v>
      </c>
      <c r="AC415" s="6" t="str">
        <f>IFERROR(parse!AC415,"")</f>
        <v/>
      </c>
      <c r="AD415" s="6" t="str">
        <f>IFERROR(parse!AD415,"")</f>
        <v/>
      </c>
      <c r="AE415" s="6" t="str">
        <f>IFERROR(parse!AE415,"")</f>
        <v/>
      </c>
      <c r="AF415" s="6" t="str">
        <f>IFERROR(parse!AF415,"")</f>
        <v/>
      </c>
      <c r="AG415" s="6" t="str">
        <f>IFERROR(parse!AG415,"")</f>
        <v/>
      </c>
      <c r="AH415" s="6">
        <f>IFERROR(parse!AH415,"")</f>
        <v>0</v>
      </c>
      <c r="AI415" s="6">
        <f>IFERROR(parse!AI415,"")</f>
        <v>110</v>
      </c>
      <c r="AJ415" s="6" t="str">
        <f>IFERROR(parse!AJ415,"")</f>
        <v xml:space="preserve">ו' וערבי חג מ-07:00 עד 14:00 רכב חונה בניגוד לחוק יגרר ביתר השעות מותרת החניה לכל סוגי הרכב </v>
      </c>
      <c r="AK415" s="6">
        <f>IFERROR(parse!AK415,"")</f>
        <v>1</v>
      </c>
      <c r="AL415" s="6">
        <f>IFERROR(parse!AL415,"")</f>
        <v>17</v>
      </c>
      <c r="AM415" s="6" t="str">
        <f>IFERROR(parse!AM415,"")</f>
        <v>07:00</v>
      </c>
      <c r="AN415" s="6">
        <f>IFERROR(parse!AN415,"")</f>
        <v>26</v>
      </c>
      <c r="AO415" s="6" t="str">
        <f>IFERROR(parse!AO415,"")</f>
        <v>14:00</v>
      </c>
      <c r="AP415" s="6">
        <f>IFERROR(parse!AP415,"")</f>
        <v>92</v>
      </c>
      <c r="AQ415" s="6" t="str">
        <f>IFERROR(parse!AQ415,"")</f>
        <v xml:space="preserve">00 רכב חונה בניגוד לחוק יגרר ביתר השעות מותרת החניה לכל סוגי הרכב </v>
      </c>
      <c r="AR415" s="6" t="str">
        <f>IFERROR(parse!AR415,"")</f>
        <v/>
      </c>
      <c r="AS415" s="6" t="str">
        <f>IFERROR(parse!AS415,"")</f>
        <v/>
      </c>
      <c r="AT415" s="6" t="str">
        <f>IFERROR(parse!AT415,"")</f>
        <v/>
      </c>
      <c r="AU415" s="6" t="str">
        <f>IFERROR(parse!AU415,"")</f>
        <v/>
      </c>
      <c r="AV415" s="12">
        <f>IFERROR(VLOOKUP(K415,'prika 24h list'!A:B,2,FALSE),0)</f>
        <v>0</v>
      </c>
    </row>
    <row r="416" spans="1:48" ht="72" x14ac:dyDescent="0.3">
      <c r="A416" s="1" t="s">
        <v>417</v>
      </c>
      <c r="B416" s="1">
        <v>1071057</v>
      </c>
      <c r="C416" s="16" t="s">
        <v>986</v>
      </c>
      <c r="D416" s="6">
        <f t="shared" si="24"/>
        <v>17</v>
      </c>
      <c r="E416" s="6" t="str">
        <f t="shared" si="25"/>
        <v>קף 12</v>
      </c>
      <c r="F416" s="6">
        <f t="shared" si="26"/>
        <v>3</v>
      </c>
      <c r="G416" s="6">
        <f t="shared" si="27"/>
        <v>5</v>
      </c>
      <c r="H416" s="14">
        <f>IFERROR(parse!H416,"")</f>
        <v>12</v>
      </c>
      <c r="I416" s="6">
        <f>IFERROR(parse!I416,"")</f>
        <v>27</v>
      </c>
      <c r="J416" s="6">
        <f>IFERROR(parse!J416,"")</f>
        <v>225</v>
      </c>
      <c r="K416" s="6" t="str">
        <f>IFERROR(parse!K416,"")</f>
        <v xml:space="preserve">פריקה וטעינה רציפה לכלי רכב המוגדרים ברשיונם "משא", "מסחרי" ו"אחוד" בלבד בימי א-ה מ-08:00 עד 18:00 ו' וערבי חג מ-08:00 עד 12:00 רכב החונה בניגוד לחוק יגרר ביתר הימים והשעות מותרת החניה לכל סוגי הרכב </v>
      </c>
      <c r="L416" s="6" t="str">
        <f>IFERROR(parse!L416,"")</f>
        <v/>
      </c>
      <c r="M416" s="6" t="str">
        <f>IFERROR(parse!M416,"")</f>
        <v/>
      </c>
      <c r="N416" s="6" t="str">
        <f>IFERROR(parse!N416,"")</f>
        <v/>
      </c>
      <c r="O416" s="6" t="str">
        <f>IFERROR(parse!O416,"")</f>
        <v/>
      </c>
      <c r="P416" s="6" t="str">
        <f>IFERROR(parse!P416,"")</f>
        <v/>
      </c>
      <c r="Q416" s="6">
        <f>IFERROR(parse!Q416,"")</f>
        <v>199</v>
      </c>
      <c r="R416" s="6" t="str">
        <f>IFERROR(parse!R416,"")</f>
        <v/>
      </c>
      <c r="S416" s="6" t="str">
        <f>IFERROR(parse!S416,"")</f>
        <v/>
      </c>
      <c r="T416" s="6" t="str">
        <f>IFERROR(parse!T416,"")</f>
        <v/>
      </c>
      <c r="U416" s="6" t="str">
        <f>IFERROR(parse!U416,"")</f>
        <v/>
      </c>
      <c r="V416" s="6" t="str">
        <f>IFERROR(parse!V416,"")</f>
        <v/>
      </c>
      <c r="W416" s="6" t="str">
        <f>IFERROR(parse!W416,"")</f>
        <v/>
      </c>
      <c r="X416" s="6" t="str">
        <f>IFERROR(parse!X416,"")</f>
        <v/>
      </c>
      <c r="Y416" s="6" t="str">
        <f>IFERROR(parse!Y416,"")</f>
        <v/>
      </c>
      <c r="Z416" s="6" t="str">
        <f>IFERROR(parse!Z416,"")</f>
        <v/>
      </c>
      <c r="AA416" s="6" t="str">
        <f>IFERROR(parse!AA416,"")</f>
        <v/>
      </c>
      <c r="AB416" s="6">
        <f>IFERROR(parse!AB416,"")</f>
        <v>199</v>
      </c>
      <c r="AC416" s="6" t="str">
        <f>IFERROR(parse!AC416,"")</f>
        <v/>
      </c>
      <c r="AD416" s="6" t="str">
        <f>IFERROR(parse!AD416,"")</f>
        <v/>
      </c>
      <c r="AE416" s="6" t="str">
        <f>IFERROR(parse!AE416,"")</f>
        <v/>
      </c>
      <c r="AF416" s="6" t="str">
        <f>IFERROR(parse!AF416,"")</f>
        <v/>
      </c>
      <c r="AG416" s="6" t="str">
        <f>IFERROR(parse!AG416,"")</f>
        <v/>
      </c>
      <c r="AH416" s="6">
        <f>IFERROR(parse!AH416,"")</f>
        <v>0</v>
      </c>
      <c r="AI416" s="6">
        <f>IFERROR(parse!AI416,"")</f>
        <v>197</v>
      </c>
      <c r="AJ416" s="6" t="str">
        <f>IFERROR(parse!AJ416,"")</f>
        <v xml:space="preserve">ב </v>
      </c>
      <c r="AK416" s="6" t="str">
        <f>IFERROR(parse!AK416,"")</f>
        <v/>
      </c>
      <c r="AL416" s="6" t="str">
        <f>IFERROR(parse!AL416,"")</f>
        <v/>
      </c>
      <c r="AM416" s="6" t="str">
        <f>IFERROR(parse!AM416,"")</f>
        <v/>
      </c>
      <c r="AN416" s="6" t="str">
        <f>IFERROR(parse!AN416,"")</f>
        <v/>
      </c>
      <c r="AO416" s="6" t="str">
        <f>IFERROR(parse!AO416,"")</f>
        <v/>
      </c>
      <c r="AP416" s="6">
        <f>IFERROR(parse!AP416,"")</f>
        <v>2</v>
      </c>
      <c r="AQ416" s="6" t="str">
        <f>IFERROR(parse!AQ416,"")</f>
        <v/>
      </c>
      <c r="AR416" s="6" t="str">
        <f>IFERROR(parse!AR416,"")</f>
        <v/>
      </c>
      <c r="AS416" s="6" t="str">
        <f>IFERROR(parse!AS416,"")</f>
        <v/>
      </c>
      <c r="AT416" s="6" t="str">
        <f>IFERROR(parse!AT416,"")</f>
        <v/>
      </c>
      <c r="AU416" s="6" t="str">
        <f>IFERROR(parse!AU416,"")</f>
        <v/>
      </c>
      <c r="AV416" s="12">
        <f>IFERROR(VLOOKUP(K416,'prika 24h list'!A:B,2,FALSE),0)</f>
        <v>0</v>
      </c>
    </row>
    <row r="417" spans="1:48" ht="28.8" x14ac:dyDescent="0.3">
      <c r="A417" s="1" t="s">
        <v>418</v>
      </c>
      <c r="B417" s="1">
        <v>1071210</v>
      </c>
      <c r="C417" s="16" t="s">
        <v>987</v>
      </c>
      <c r="D417" s="6" t="e">
        <f t="shared" si="24"/>
        <v>#VALUE!</v>
      </c>
      <c r="E417" s="6" t="e">
        <f t="shared" si="25"/>
        <v>#VALUE!</v>
      </c>
      <c r="F417" s="6" t="e">
        <f t="shared" si="26"/>
        <v>#VALUE!</v>
      </c>
      <c r="G417" s="6" t="e">
        <f t="shared" si="27"/>
        <v>#VALUE!</v>
      </c>
      <c r="H417" s="14" t="str">
        <f>IFERROR(parse!H417,"")</f>
        <v/>
      </c>
      <c r="I417" s="6">
        <f>IFERROR(parse!I417,"")</f>
        <v>41</v>
      </c>
      <c r="J417" s="6">
        <f>IFERROR(parse!J417,"")</f>
        <v>58</v>
      </c>
      <c r="K417" s="6" t="str">
        <f>IFERROR(parse!K417,"")</f>
        <v>פריקה וטעינה מותרת</v>
      </c>
      <c r="L417" s="6" t="str">
        <f>IFERROR(parse!L417,"")</f>
        <v/>
      </c>
      <c r="M417" s="6" t="str">
        <f>IFERROR(parse!M417,"")</f>
        <v/>
      </c>
      <c r="N417" s="6" t="str">
        <f>IFERROR(parse!N417,"")</f>
        <v/>
      </c>
      <c r="O417" s="6" t="str">
        <f>IFERROR(parse!O417,"")</f>
        <v/>
      </c>
      <c r="P417" s="6" t="str">
        <f>IFERROR(parse!P417,"")</f>
        <v/>
      </c>
      <c r="Q417" s="6">
        <f>IFERROR(parse!Q417,"")</f>
        <v>18</v>
      </c>
      <c r="R417" s="6" t="str">
        <f>IFERROR(parse!R417,"")</f>
        <v/>
      </c>
      <c r="S417" s="6" t="str">
        <f>IFERROR(parse!S417,"")</f>
        <v/>
      </c>
      <c r="T417" s="6" t="str">
        <f>IFERROR(parse!T417,"")</f>
        <v/>
      </c>
      <c r="U417" s="6" t="str">
        <f>IFERROR(parse!U417,"")</f>
        <v/>
      </c>
      <c r="V417" s="6" t="str">
        <f>IFERROR(parse!V417,"")</f>
        <v/>
      </c>
      <c r="W417" s="6" t="str">
        <f>IFERROR(parse!W417,"")</f>
        <v/>
      </c>
      <c r="X417" s="6" t="str">
        <f>IFERROR(parse!X417,"")</f>
        <v/>
      </c>
      <c r="Y417" s="6" t="str">
        <f>IFERROR(parse!Y417,"")</f>
        <v/>
      </c>
      <c r="Z417" s="6" t="str">
        <f>IFERROR(parse!Z417,"")</f>
        <v/>
      </c>
      <c r="AA417" s="6" t="str">
        <f>IFERROR(parse!AA417,"")</f>
        <v/>
      </c>
      <c r="AB417" s="6">
        <f>IFERROR(parse!AB417,"")</f>
        <v>18</v>
      </c>
      <c r="AC417" s="6" t="str">
        <f>IFERROR(parse!AC417,"")</f>
        <v/>
      </c>
      <c r="AD417" s="6" t="str">
        <f>IFERROR(parse!AD417,"")</f>
        <v/>
      </c>
      <c r="AE417" s="6" t="str">
        <f>IFERROR(parse!AE417,"")</f>
        <v/>
      </c>
      <c r="AF417" s="6" t="str">
        <f>IFERROR(parse!AF417,"")</f>
        <v/>
      </c>
      <c r="AG417" s="6" t="str">
        <f>IFERROR(parse!AG417,"")</f>
        <v/>
      </c>
      <c r="AH417" s="6">
        <f>IFERROR(parse!AH417,"")</f>
        <v>0</v>
      </c>
      <c r="AI417" s="6">
        <f>IFERROR(parse!AI417,"")</f>
        <v>16</v>
      </c>
      <c r="AJ417" s="6" t="str">
        <f>IFERROR(parse!AJ417,"")</f>
        <v>רת</v>
      </c>
      <c r="AK417" s="6" t="str">
        <f>IFERROR(parse!AK417,"")</f>
        <v/>
      </c>
      <c r="AL417" s="6" t="str">
        <f>IFERROR(parse!AL417,"")</f>
        <v/>
      </c>
      <c r="AM417" s="6" t="str">
        <f>IFERROR(parse!AM417,"")</f>
        <v/>
      </c>
      <c r="AN417" s="6" t="str">
        <f>IFERROR(parse!AN417,"")</f>
        <v/>
      </c>
      <c r="AO417" s="6" t="str">
        <f>IFERROR(parse!AO417,"")</f>
        <v/>
      </c>
      <c r="AP417" s="6">
        <f>IFERROR(parse!AP417,"")</f>
        <v>2</v>
      </c>
      <c r="AQ417" s="6" t="str">
        <f>IFERROR(parse!AQ417,"")</f>
        <v/>
      </c>
      <c r="AR417" s="6" t="str">
        <f>IFERROR(parse!AR417,"")</f>
        <v/>
      </c>
      <c r="AS417" s="6" t="str">
        <f>IFERROR(parse!AS417,"")</f>
        <v/>
      </c>
      <c r="AT417" s="6" t="str">
        <f>IFERROR(parse!AT417,"")</f>
        <v/>
      </c>
      <c r="AU417" s="6" t="str">
        <f>IFERROR(parse!AU417,"")</f>
        <v/>
      </c>
      <c r="AV417" s="12">
        <f>IFERROR(VLOOKUP(K417,'prika 24h list'!A:B,2,FALSE),0)</f>
        <v>24</v>
      </c>
    </row>
    <row r="418" spans="1:48" ht="144" x14ac:dyDescent="0.3">
      <c r="A418" s="1" t="s">
        <v>419</v>
      </c>
      <c r="B418" s="1">
        <v>1071237</v>
      </c>
      <c r="C418" s="16" t="s">
        <v>988</v>
      </c>
      <c r="D418" s="6">
        <f t="shared" si="24"/>
        <v>17</v>
      </c>
      <c r="E418" s="6" t="str">
        <f t="shared" si="25"/>
        <v>קף 12</v>
      </c>
      <c r="F418" s="6">
        <f t="shared" si="26"/>
        <v>3</v>
      </c>
      <c r="G418" s="6">
        <f t="shared" si="27"/>
        <v>5</v>
      </c>
      <c r="H418" s="14">
        <f>IFERROR(parse!H418,"")</f>
        <v>12</v>
      </c>
      <c r="I418" s="6">
        <f>IFERROR(parse!I418,"")</f>
        <v>27</v>
      </c>
      <c r="J418" s="6">
        <f>IFERROR(parse!J418,"")</f>
        <v>194</v>
      </c>
      <c r="K418" s="6" t="str">
        <f>IFERROR(parse!K418,"")</f>
        <v xml:space="preserve">פריקה וטעינה רציפה לכלי רכב המוגדרים ברשיונם "משא", "מסחרי", ו"אחוד" בלבד בימים א' עד ו' מ 08:00 עד 16:00 רכב חונה בניגוד לחוק-יגרר ביתר השעות החניה מותרת לכל סוגי רכב </v>
      </c>
      <c r="L418" s="6" t="str">
        <f>IFERROR(parse!L418,"")</f>
        <v/>
      </c>
      <c r="M418" s="6" t="str">
        <f>IFERROR(parse!M418,"")</f>
        <v/>
      </c>
      <c r="N418" s="6" t="str">
        <f>IFERROR(parse!N418,"")</f>
        <v/>
      </c>
      <c r="O418" s="6" t="str">
        <f>IFERROR(parse!O418,"")</f>
        <v/>
      </c>
      <c r="P418" s="6" t="str">
        <f>IFERROR(parse!P418,"")</f>
        <v/>
      </c>
      <c r="Q418" s="6">
        <f>IFERROR(parse!Q418,"")</f>
        <v>168</v>
      </c>
      <c r="R418" s="6" t="str">
        <f>IFERROR(parse!R418,"")</f>
        <v/>
      </c>
      <c r="S418" s="6" t="str">
        <f>IFERROR(parse!S418,"")</f>
        <v/>
      </c>
      <c r="T418" s="6" t="str">
        <f>IFERROR(parse!T418,"")</f>
        <v/>
      </c>
      <c r="U418" s="6" t="str">
        <f>IFERROR(parse!U418,"")</f>
        <v/>
      </c>
      <c r="V418" s="6" t="str">
        <f>IFERROR(parse!V418,"")</f>
        <v/>
      </c>
      <c r="W418" s="6">
        <f>IFERROR(parse!W418,"")</f>
        <v>81</v>
      </c>
      <c r="X418" s="6">
        <f>IFERROR(parse!X418,"")</f>
        <v>94</v>
      </c>
      <c r="Y418" s="6" t="str">
        <f>IFERROR(parse!Y418,"")</f>
        <v>08:00</v>
      </c>
      <c r="Z418" s="6">
        <f>IFERROR(parse!Z418,"")</f>
        <v>103</v>
      </c>
      <c r="AA418" s="6" t="str">
        <f>IFERROR(parse!AA418,"")</f>
        <v>16:00</v>
      </c>
      <c r="AB418" s="6">
        <f>IFERROR(parse!AB418,"")</f>
        <v>168</v>
      </c>
      <c r="AC418" s="6" t="str">
        <f>IFERROR(parse!AC418,"")</f>
        <v xml:space="preserve">00 רכב חונה בניגוד לחוק-יגרר ביתר השעות החניה מותרת לכל סוגי רכב </v>
      </c>
      <c r="AD418" s="6" t="str">
        <f>IFERROR(parse!AD418,"")</f>
        <v/>
      </c>
      <c r="AE418" s="6" t="str">
        <f>IFERROR(parse!AE418,"")</f>
        <v/>
      </c>
      <c r="AF418" s="6" t="str">
        <f>IFERROR(parse!AF418,"")</f>
        <v/>
      </c>
      <c r="AG418" s="6" t="str">
        <f>IFERROR(parse!AG418,"")</f>
        <v/>
      </c>
      <c r="AH418" s="6">
        <f>IFERROR(parse!AH418,"")</f>
        <v>0</v>
      </c>
      <c r="AI418" s="6">
        <f>IFERROR(parse!AI418,"")</f>
        <v>166</v>
      </c>
      <c r="AJ418" s="6" t="str">
        <f>IFERROR(parse!AJ418,"")</f>
        <v xml:space="preserve">ב </v>
      </c>
      <c r="AK418" s="6" t="str">
        <f>IFERROR(parse!AK418,"")</f>
        <v/>
      </c>
      <c r="AL418" s="6" t="str">
        <f>IFERROR(parse!AL418,"")</f>
        <v/>
      </c>
      <c r="AM418" s="6" t="str">
        <f>IFERROR(parse!AM418,"")</f>
        <v/>
      </c>
      <c r="AN418" s="6" t="str">
        <f>IFERROR(parse!AN418,"")</f>
        <v/>
      </c>
      <c r="AO418" s="6" t="str">
        <f>IFERROR(parse!AO418,"")</f>
        <v/>
      </c>
      <c r="AP418" s="6">
        <f>IFERROR(parse!AP418,"")</f>
        <v>2</v>
      </c>
      <c r="AQ418" s="6" t="str">
        <f>IFERROR(parse!AQ418,"")</f>
        <v/>
      </c>
      <c r="AR418" s="6" t="str">
        <f>IFERROR(parse!AR418,"")</f>
        <v/>
      </c>
      <c r="AS418" s="6" t="str">
        <f>IFERROR(parse!AS418,"")</f>
        <v/>
      </c>
      <c r="AT418" s="6" t="str">
        <f>IFERROR(parse!AT418,"")</f>
        <v/>
      </c>
      <c r="AU418" s="6" t="str">
        <f>IFERROR(parse!AU418,"")</f>
        <v/>
      </c>
      <c r="AV418" s="12">
        <f>IFERROR(VLOOKUP(K418,'prika 24h list'!A:B,2,FALSE),0)</f>
        <v>0</v>
      </c>
    </row>
    <row r="419" spans="1:48" ht="259.2" x14ac:dyDescent="0.3">
      <c r="A419" s="1" t="s">
        <v>420</v>
      </c>
      <c r="B419" s="1">
        <v>1071265</v>
      </c>
      <c r="C419" s="16" t="s">
        <v>989</v>
      </c>
      <c r="D419" s="6" t="e">
        <f t="shared" si="24"/>
        <v>#VALUE!</v>
      </c>
      <c r="E419" s="6" t="e">
        <f t="shared" si="25"/>
        <v>#VALUE!</v>
      </c>
      <c r="F419" s="6" t="e">
        <f t="shared" si="26"/>
        <v>#VALUE!</v>
      </c>
      <c r="G419" s="6" t="e">
        <f t="shared" si="27"/>
        <v>#VALUE!</v>
      </c>
      <c r="H419" s="14" t="str">
        <f>IFERROR(parse!H419,"")</f>
        <v/>
      </c>
      <c r="I419" s="6">
        <f>IFERROR(parse!I419,"")</f>
        <v>14</v>
      </c>
      <c r="J419" s="6">
        <f>IFERROR(parse!J419,"")</f>
        <v>269</v>
      </c>
      <c r="K419" s="6" t="str">
        <f>IFERROR(parse!K419,"")</f>
        <v>פריקה וטעינה רציפה לכלי רכב המוגדרים ברשיונם "משא", "מסחרי", ו"אחוד" בלבד בימים א' עד ה' מ 08:00 עד 15:00 בימי ו' וערבי חג מ 08:00 עד 13:00 רכב חונה בניגוד לחוק יגרר מותרת החניה בימים א' עד ה' מ 15:00 עד 08:00 ביום ו' וערבי חג מ 13:00 עד 08:00 "למחרת בשבת"</v>
      </c>
      <c r="L419" s="6">
        <f>IFERROR(parse!L419,"")</f>
        <v>81</v>
      </c>
      <c r="M419" s="6">
        <f>IFERROR(parse!M419,"")</f>
        <v>94</v>
      </c>
      <c r="N419" s="6" t="str">
        <f>IFERROR(parse!N419,"")</f>
        <v>08:00</v>
      </c>
      <c r="O419" s="6">
        <f>IFERROR(parse!O419,"")</f>
        <v>103</v>
      </c>
      <c r="P419" s="6" t="str">
        <f>IFERROR(parse!P419,"")</f>
        <v>15:00</v>
      </c>
      <c r="Q419" s="6">
        <f>IFERROR(parse!Q419,"")</f>
        <v>113</v>
      </c>
      <c r="R419" s="6" t="str">
        <f>IFERROR(parse!R419,"")</f>
        <v>00 בימי ו'</v>
      </c>
      <c r="S419" s="6" t="str">
        <f>IFERROR(parse!S419,"")</f>
        <v/>
      </c>
      <c r="T419" s="6" t="str">
        <f>IFERROR(parse!T419,"")</f>
        <v/>
      </c>
      <c r="U419" s="6" t="str">
        <f>IFERROR(parse!U419,"")</f>
        <v/>
      </c>
      <c r="V419" s="6" t="str">
        <f>IFERROR(parse!V419,"")</f>
        <v/>
      </c>
      <c r="W419" s="6" t="str">
        <f>IFERROR(parse!W419,"")</f>
        <v/>
      </c>
      <c r="X419" s="6" t="str">
        <f>IFERROR(parse!X419,"")</f>
        <v/>
      </c>
      <c r="Y419" s="6" t="str">
        <f>IFERROR(parse!Y419,"")</f>
        <v/>
      </c>
      <c r="Z419" s="6" t="str">
        <f>IFERROR(parse!Z419,"")</f>
        <v/>
      </c>
      <c r="AA419" s="6" t="str">
        <f>IFERROR(parse!AA419,"")</f>
        <v/>
      </c>
      <c r="AB419" s="6">
        <f>IFERROR(parse!AB419,"")</f>
        <v>256</v>
      </c>
      <c r="AC419" s="6" t="str">
        <f>IFERROR(parse!AC419,"")</f>
        <v/>
      </c>
      <c r="AD419" s="6" t="str">
        <f>IFERROR(parse!AD419,"")</f>
        <v/>
      </c>
      <c r="AE419" s="6" t="str">
        <f>IFERROR(parse!AE419,"")</f>
        <v/>
      </c>
      <c r="AF419" s="6" t="str">
        <f>IFERROR(parse!AF419,"")</f>
        <v/>
      </c>
      <c r="AG419" s="6" t="str">
        <f>IFERROR(parse!AG419,"")</f>
        <v/>
      </c>
      <c r="AH419" s="6">
        <f>IFERROR(parse!AH419,"")</f>
        <v>0</v>
      </c>
      <c r="AI419" s="6">
        <f>IFERROR(parse!AI419,"")</f>
        <v>111</v>
      </c>
      <c r="AJ419" s="6" t="str">
        <f>IFERROR(parse!AJ419,"")</f>
        <v>ו' וערבי חג מ 08:00 עד 13:00 רכב חונה בניגוד לחוק יגרר מותרת החניה בימים א' עד ה' מ 15:00 עד 08:00 ביום ו' וערבי חג מ 13:00 עד 08:00 "למחרת בשבת"</v>
      </c>
      <c r="AK419" s="6">
        <f>IFERROR(parse!AK419,"")</f>
        <v>1</v>
      </c>
      <c r="AL419" s="6">
        <f>IFERROR(parse!AL419,"")</f>
        <v>17</v>
      </c>
      <c r="AM419" s="6" t="str">
        <f>IFERROR(parse!AM419,"")</f>
        <v>08:00</v>
      </c>
      <c r="AN419" s="6">
        <f>IFERROR(parse!AN419,"")</f>
        <v>26</v>
      </c>
      <c r="AO419" s="6" t="str">
        <f>IFERROR(parse!AO419,"")</f>
        <v>13:00</v>
      </c>
      <c r="AP419" s="6">
        <f>IFERROR(parse!AP419,"")</f>
        <v>75</v>
      </c>
      <c r="AQ419" s="6" t="str">
        <f>IFERROR(parse!AQ419,"")</f>
        <v>00 רכב חונה בניגוד לחוק יגרר מותרת החניה בימים א'</v>
      </c>
      <c r="AR419" s="6" t="str">
        <f>IFERROR(parse!AR419,"")</f>
        <v/>
      </c>
      <c r="AS419" s="6" t="str">
        <f>IFERROR(parse!AS419,"")</f>
        <v/>
      </c>
      <c r="AT419" s="6" t="str">
        <f>IFERROR(parse!AT419,"")</f>
        <v/>
      </c>
      <c r="AU419" s="6" t="str">
        <f>IFERROR(parse!AU419,"")</f>
        <v/>
      </c>
      <c r="AV419" s="12">
        <f>IFERROR(VLOOKUP(K419,'prika 24h list'!A:B,2,FALSE),0)</f>
        <v>0</v>
      </c>
    </row>
    <row r="420" spans="1:48" ht="144" x14ac:dyDescent="0.3">
      <c r="A420" s="1" t="s">
        <v>421</v>
      </c>
      <c r="B420" s="1">
        <v>1074321</v>
      </c>
      <c r="C420" s="16" t="s">
        <v>990</v>
      </c>
      <c r="D420" s="6" t="e">
        <f t="shared" si="24"/>
        <v>#VALUE!</v>
      </c>
      <c r="E420" s="6" t="e">
        <f t="shared" si="25"/>
        <v>#VALUE!</v>
      </c>
      <c r="F420" s="6" t="e">
        <f t="shared" si="26"/>
        <v>#VALUE!</v>
      </c>
      <c r="G420" s="6" t="e">
        <f t="shared" si="27"/>
        <v>#VALUE!</v>
      </c>
      <c r="H420" s="14" t="str">
        <f>IFERROR(parse!H420,"")</f>
        <v/>
      </c>
      <c r="I420" s="6">
        <f>IFERROR(parse!I420,"")</f>
        <v>14</v>
      </c>
      <c r="J420" s="6">
        <f>IFERROR(parse!J420,"")</f>
        <v>192</v>
      </c>
      <c r="K420" s="6" t="str">
        <f>IFERROR(parse!K420,"")</f>
        <v xml:space="preserve">פריקה וטעינה רציפה לכלי רכב המוגדרים ברישיונם "משא", "מסחרי", ו"אחוד" בלבד בימים א' עד ו' משעה 08:00 עד 17:00 רכב חונה בניגוד לחוק יגרר ביתר הימים והשעות מותרת חניה לכל סוגי הרכב </v>
      </c>
      <c r="L420" s="6" t="str">
        <f>IFERROR(parse!L420,"")</f>
        <v/>
      </c>
      <c r="M420" s="6" t="str">
        <f>IFERROR(parse!M420,"")</f>
        <v/>
      </c>
      <c r="N420" s="6" t="str">
        <f>IFERROR(parse!N420,"")</f>
        <v/>
      </c>
      <c r="O420" s="6" t="str">
        <f>IFERROR(parse!O420,"")</f>
        <v/>
      </c>
      <c r="P420" s="6" t="str">
        <f>IFERROR(parse!P420,"")</f>
        <v/>
      </c>
      <c r="Q420" s="6">
        <f>IFERROR(parse!Q420,"")</f>
        <v>179</v>
      </c>
      <c r="R420" s="6" t="str">
        <f>IFERROR(parse!R420,"")</f>
        <v/>
      </c>
      <c r="S420" s="6" t="str">
        <f>IFERROR(parse!S420,"")</f>
        <v/>
      </c>
      <c r="T420" s="6" t="str">
        <f>IFERROR(parse!T420,"")</f>
        <v/>
      </c>
      <c r="U420" s="6" t="str">
        <f>IFERROR(parse!U420,"")</f>
        <v/>
      </c>
      <c r="V420" s="6" t="str">
        <f>IFERROR(parse!V420,"")</f>
        <v/>
      </c>
      <c r="W420" s="6">
        <f>IFERROR(parse!W420,"")</f>
        <v>82</v>
      </c>
      <c r="X420" s="6">
        <f>IFERROR(parse!X420,"")</f>
        <v>98</v>
      </c>
      <c r="Y420" s="6" t="str">
        <f>IFERROR(parse!Y420,"")</f>
        <v>08:00</v>
      </c>
      <c r="Z420" s="6">
        <f>IFERROR(parse!Z420,"")</f>
        <v>107</v>
      </c>
      <c r="AA420" s="6" t="str">
        <f>IFERROR(parse!AA420,"")</f>
        <v>17:00</v>
      </c>
      <c r="AB420" s="6">
        <f>IFERROR(parse!AB420,"")</f>
        <v>179</v>
      </c>
      <c r="AC420" s="6" t="str">
        <f>IFERROR(parse!AC420,"")</f>
        <v xml:space="preserve">00 רכב חונה בניגוד לחוק יגרר ביתר הימים והשעות מותרת חניה לכל סוגי הרכב </v>
      </c>
      <c r="AD420" s="6" t="str">
        <f>IFERROR(parse!AD420,"")</f>
        <v/>
      </c>
      <c r="AE420" s="6" t="str">
        <f>IFERROR(parse!AE420,"")</f>
        <v/>
      </c>
      <c r="AF420" s="6" t="str">
        <f>IFERROR(parse!AF420,"")</f>
        <v/>
      </c>
      <c r="AG420" s="6" t="str">
        <f>IFERROR(parse!AG420,"")</f>
        <v/>
      </c>
      <c r="AH420" s="6">
        <f>IFERROR(parse!AH420,"")</f>
        <v>0</v>
      </c>
      <c r="AI420" s="6">
        <f>IFERROR(parse!AI420,"")</f>
        <v>177</v>
      </c>
      <c r="AJ420" s="6" t="str">
        <f>IFERROR(parse!AJ420,"")</f>
        <v xml:space="preserve">ב </v>
      </c>
      <c r="AK420" s="6" t="str">
        <f>IFERROR(parse!AK420,"")</f>
        <v/>
      </c>
      <c r="AL420" s="6" t="str">
        <f>IFERROR(parse!AL420,"")</f>
        <v/>
      </c>
      <c r="AM420" s="6" t="str">
        <f>IFERROR(parse!AM420,"")</f>
        <v/>
      </c>
      <c r="AN420" s="6" t="str">
        <f>IFERROR(parse!AN420,"")</f>
        <v/>
      </c>
      <c r="AO420" s="6" t="str">
        <f>IFERROR(parse!AO420,"")</f>
        <v/>
      </c>
      <c r="AP420" s="6">
        <f>IFERROR(parse!AP420,"")</f>
        <v>2</v>
      </c>
      <c r="AQ420" s="6" t="str">
        <f>IFERROR(parse!AQ420,"")</f>
        <v/>
      </c>
      <c r="AR420" s="6" t="str">
        <f>IFERROR(parse!AR420,"")</f>
        <v/>
      </c>
      <c r="AS420" s="6" t="str">
        <f>IFERROR(parse!AS420,"")</f>
        <v/>
      </c>
      <c r="AT420" s="6" t="str">
        <f>IFERROR(parse!AT420,"")</f>
        <v/>
      </c>
      <c r="AU420" s="6" t="str">
        <f>IFERROR(parse!AU420,"")</f>
        <v/>
      </c>
      <c r="AV420" s="12">
        <f>IFERROR(VLOOKUP(K420,'prika 24h list'!A:B,2,FALSE),0)</f>
        <v>0</v>
      </c>
    </row>
    <row r="421" spans="1:48" ht="28.8" x14ac:dyDescent="0.3">
      <c r="A421" s="1" t="s">
        <v>422</v>
      </c>
      <c r="B421" s="1">
        <v>1077721</v>
      </c>
      <c r="C421" s="16" t="s">
        <v>991</v>
      </c>
      <c r="D421" s="6">
        <f t="shared" si="24"/>
        <v>11</v>
      </c>
      <c r="E421" s="6" t="str">
        <f t="shared" si="25"/>
        <v>__ 12</v>
      </c>
      <c r="F421" s="6">
        <f t="shared" si="26"/>
        <v>3</v>
      </c>
      <c r="G421" s="6">
        <f t="shared" si="27"/>
        <v>5</v>
      </c>
      <c r="H421" s="14">
        <f>IFERROR(parse!H421,"")</f>
        <v>12</v>
      </c>
      <c r="I421" s="6">
        <f>IFERROR(parse!I421,"")</f>
        <v>62</v>
      </c>
      <c r="J421" s="6">
        <f>IFERROR(parse!J421,"")</f>
        <v>79</v>
      </c>
      <c r="K421" s="6" t="str">
        <f>IFERROR(parse!K421,"")</f>
        <v>פריקה וטעינה מותרת</v>
      </c>
      <c r="L421" s="6" t="str">
        <f>IFERROR(parse!L421,"")</f>
        <v/>
      </c>
      <c r="M421" s="6" t="str">
        <f>IFERROR(parse!M421,"")</f>
        <v/>
      </c>
      <c r="N421" s="6" t="str">
        <f>IFERROR(parse!N421,"")</f>
        <v/>
      </c>
      <c r="O421" s="6" t="str">
        <f>IFERROR(parse!O421,"")</f>
        <v/>
      </c>
      <c r="P421" s="6" t="str">
        <f>IFERROR(parse!P421,"")</f>
        <v/>
      </c>
      <c r="Q421" s="6">
        <f>IFERROR(parse!Q421,"")</f>
        <v>18</v>
      </c>
      <c r="R421" s="6" t="str">
        <f>IFERROR(parse!R421,"")</f>
        <v/>
      </c>
      <c r="S421" s="6" t="str">
        <f>IFERROR(parse!S421,"")</f>
        <v/>
      </c>
      <c r="T421" s="6" t="str">
        <f>IFERROR(parse!T421,"")</f>
        <v/>
      </c>
      <c r="U421" s="6" t="str">
        <f>IFERROR(parse!U421,"")</f>
        <v/>
      </c>
      <c r="V421" s="6" t="str">
        <f>IFERROR(parse!V421,"")</f>
        <v/>
      </c>
      <c r="W421" s="6" t="str">
        <f>IFERROR(parse!W421,"")</f>
        <v/>
      </c>
      <c r="X421" s="6" t="str">
        <f>IFERROR(parse!X421,"")</f>
        <v/>
      </c>
      <c r="Y421" s="6" t="str">
        <f>IFERROR(parse!Y421,"")</f>
        <v/>
      </c>
      <c r="Z421" s="6" t="str">
        <f>IFERROR(parse!Z421,"")</f>
        <v/>
      </c>
      <c r="AA421" s="6" t="str">
        <f>IFERROR(parse!AA421,"")</f>
        <v/>
      </c>
      <c r="AB421" s="6">
        <f>IFERROR(parse!AB421,"")</f>
        <v>18</v>
      </c>
      <c r="AC421" s="6" t="str">
        <f>IFERROR(parse!AC421,"")</f>
        <v/>
      </c>
      <c r="AD421" s="6" t="str">
        <f>IFERROR(parse!AD421,"")</f>
        <v/>
      </c>
      <c r="AE421" s="6" t="str">
        <f>IFERROR(parse!AE421,"")</f>
        <v/>
      </c>
      <c r="AF421" s="6" t="str">
        <f>IFERROR(parse!AF421,"")</f>
        <v/>
      </c>
      <c r="AG421" s="6" t="str">
        <f>IFERROR(parse!AG421,"")</f>
        <v/>
      </c>
      <c r="AH421" s="6">
        <f>IFERROR(parse!AH421,"")</f>
        <v>0</v>
      </c>
      <c r="AI421" s="6">
        <f>IFERROR(parse!AI421,"")</f>
        <v>16</v>
      </c>
      <c r="AJ421" s="6" t="str">
        <f>IFERROR(parse!AJ421,"")</f>
        <v>רת</v>
      </c>
      <c r="AK421" s="6" t="str">
        <f>IFERROR(parse!AK421,"")</f>
        <v/>
      </c>
      <c r="AL421" s="6" t="str">
        <f>IFERROR(parse!AL421,"")</f>
        <v/>
      </c>
      <c r="AM421" s="6" t="str">
        <f>IFERROR(parse!AM421,"")</f>
        <v/>
      </c>
      <c r="AN421" s="6" t="str">
        <f>IFERROR(parse!AN421,"")</f>
        <v/>
      </c>
      <c r="AO421" s="6" t="str">
        <f>IFERROR(parse!AO421,"")</f>
        <v/>
      </c>
      <c r="AP421" s="6">
        <f>IFERROR(parse!AP421,"")</f>
        <v>2</v>
      </c>
      <c r="AQ421" s="6" t="str">
        <f>IFERROR(parse!AQ421,"")</f>
        <v/>
      </c>
      <c r="AR421" s="6" t="str">
        <f>IFERROR(parse!AR421,"")</f>
        <v/>
      </c>
      <c r="AS421" s="6" t="str">
        <f>IFERROR(parse!AS421,"")</f>
        <v/>
      </c>
      <c r="AT421" s="6" t="str">
        <f>IFERROR(parse!AT421,"")</f>
        <v/>
      </c>
      <c r="AU421" s="6" t="str">
        <f>IFERROR(parse!AU421,"")</f>
        <v/>
      </c>
      <c r="AV421" s="12">
        <f>IFERROR(VLOOKUP(K421,'prika 24h list'!A:B,2,FALSE),0)</f>
        <v>24</v>
      </c>
    </row>
    <row r="422" spans="1:48" ht="28.8" x14ac:dyDescent="0.3">
      <c r="A422" s="1" t="s">
        <v>423</v>
      </c>
      <c r="B422" s="1">
        <v>1077725</v>
      </c>
      <c r="C422" s="16" t="s">
        <v>992</v>
      </c>
      <c r="D422" s="6" t="e">
        <f t="shared" si="24"/>
        <v>#VALUE!</v>
      </c>
      <c r="E422" s="6" t="e">
        <f t="shared" si="25"/>
        <v>#VALUE!</v>
      </c>
      <c r="F422" s="6" t="e">
        <f t="shared" si="26"/>
        <v>#VALUE!</v>
      </c>
      <c r="G422" s="6" t="e">
        <f t="shared" si="27"/>
        <v>#VALUE!</v>
      </c>
      <c r="H422" s="14" t="str">
        <f>IFERROR(parse!H422,"")</f>
        <v/>
      </c>
      <c r="I422" s="6">
        <f>IFERROR(parse!I422,"")</f>
        <v>79</v>
      </c>
      <c r="J422" s="6">
        <f>IFERROR(parse!J422,"")</f>
        <v>97</v>
      </c>
      <c r="K422" s="6" t="str">
        <f>IFERROR(parse!K422,"")</f>
        <v xml:space="preserve">פריקה וטעינה מותרת </v>
      </c>
      <c r="L422" s="6" t="str">
        <f>IFERROR(parse!L422,"")</f>
        <v/>
      </c>
      <c r="M422" s="6" t="str">
        <f>IFERROR(parse!M422,"")</f>
        <v/>
      </c>
      <c r="N422" s="6" t="str">
        <f>IFERROR(parse!N422,"")</f>
        <v/>
      </c>
      <c r="O422" s="6" t="str">
        <f>IFERROR(parse!O422,"")</f>
        <v/>
      </c>
      <c r="P422" s="6" t="str">
        <f>IFERROR(parse!P422,"")</f>
        <v/>
      </c>
      <c r="Q422" s="6">
        <f>IFERROR(parse!Q422,"")</f>
        <v>19</v>
      </c>
      <c r="R422" s="6" t="str">
        <f>IFERROR(parse!R422,"")</f>
        <v/>
      </c>
      <c r="S422" s="6" t="str">
        <f>IFERROR(parse!S422,"")</f>
        <v/>
      </c>
      <c r="T422" s="6" t="str">
        <f>IFERROR(parse!T422,"")</f>
        <v/>
      </c>
      <c r="U422" s="6" t="str">
        <f>IFERROR(parse!U422,"")</f>
        <v/>
      </c>
      <c r="V422" s="6" t="str">
        <f>IFERROR(parse!V422,"")</f>
        <v/>
      </c>
      <c r="W422" s="6" t="str">
        <f>IFERROR(parse!W422,"")</f>
        <v/>
      </c>
      <c r="X422" s="6" t="str">
        <f>IFERROR(parse!X422,"")</f>
        <v/>
      </c>
      <c r="Y422" s="6" t="str">
        <f>IFERROR(parse!Y422,"")</f>
        <v/>
      </c>
      <c r="Z422" s="6" t="str">
        <f>IFERROR(parse!Z422,"")</f>
        <v/>
      </c>
      <c r="AA422" s="6" t="str">
        <f>IFERROR(parse!AA422,"")</f>
        <v/>
      </c>
      <c r="AB422" s="6">
        <f>IFERROR(parse!AB422,"")</f>
        <v>19</v>
      </c>
      <c r="AC422" s="6" t="str">
        <f>IFERROR(parse!AC422,"")</f>
        <v/>
      </c>
      <c r="AD422" s="6" t="str">
        <f>IFERROR(parse!AD422,"")</f>
        <v/>
      </c>
      <c r="AE422" s="6" t="str">
        <f>IFERROR(parse!AE422,"")</f>
        <v/>
      </c>
      <c r="AF422" s="6" t="str">
        <f>IFERROR(parse!AF422,"")</f>
        <v/>
      </c>
      <c r="AG422" s="6" t="str">
        <f>IFERROR(parse!AG422,"")</f>
        <v/>
      </c>
      <c r="AH422" s="6">
        <f>IFERROR(parse!AH422,"")</f>
        <v>0</v>
      </c>
      <c r="AI422" s="6">
        <f>IFERROR(parse!AI422,"")</f>
        <v>17</v>
      </c>
      <c r="AJ422" s="6" t="str">
        <f>IFERROR(parse!AJ422,"")</f>
        <v xml:space="preserve">ת </v>
      </c>
      <c r="AK422" s="6" t="str">
        <f>IFERROR(parse!AK422,"")</f>
        <v/>
      </c>
      <c r="AL422" s="6" t="str">
        <f>IFERROR(parse!AL422,"")</f>
        <v/>
      </c>
      <c r="AM422" s="6" t="str">
        <f>IFERROR(parse!AM422,"")</f>
        <v/>
      </c>
      <c r="AN422" s="6" t="str">
        <f>IFERROR(parse!AN422,"")</f>
        <v/>
      </c>
      <c r="AO422" s="6" t="str">
        <f>IFERROR(parse!AO422,"")</f>
        <v/>
      </c>
      <c r="AP422" s="6">
        <f>IFERROR(parse!AP422,"")</f>
        <v>2</v>
      </c>
      <c r="AQ422" s="6" t="str">
        <f>IFERROR(parse!AQ422,"")</f>
        <v/>
      </c>
      <c r="AR422" s="6" t="str">
        <f>IFERROR(parse!AR422,"")</f>
        <v/>
      </c>
      <c r="AS422" s="6" t="str">
        <f>IFERROR(parse!AS422,"")</f>
        <v/>
      </c>
      <c r="AT422" s="6" t="str">
        <f>IFERROR(parse!AT422,"")</f>
        <v/>
      </c>
      <c r="AU422" s="6" t="str">
        <f>IFERROR(parse!AU422,"")</f>
        <v/>
      </c>
      <c r="AV422" s="12">
        <f>IFERROR(VLOOKUP(K422,'prika 24h list'!A:B,2,FALSE),0)</f>
        <v>0</v>
      </c>
    </row>
    <row r="423" spans="1:48" ht="43.2" x14ac:dyDescent="0.3">
      <c r="A423" s="1" t="s">
        <v>424</v>
      </c>
      <c r="B423" s="1">
        <v>2000431</v>
      </c>
      <c r="C423" s="16" t="s">
        <v>1201</v>
      </c>
      <c r="D423" s="6" t="e">
        <f t="shared" si="24"/>
        <v>#VALUE!</v>
      </c>
      <c r="E423" s="6" t="e">
        <f t="shared" si="25"/>
        <v>#VALUE!</v>
      </c>
      <c r="F423" s="6" t="e">
        <f t="shared" si="26"/>
        <v>#VALUE!</v>
      </c>
      <c r="G423" s="6" t="e">
        <f t="shared" si="27"/>
        <v>#VALUE!</v>
      </c>
      <c r="H423" s="14" t="str">
        <f>IFERROR(parse!H423,"")</f>
        <v/>
      </c>
      <c r="I423" s="6">
        <f>IFERROR(parse!I423,"")</f>
        <v>80</v>
      </c>
      <c r="J423" s="6">
        <f>IFERROR(parse!J423,"")</f>
        <v>118</v>
      </c>
      <c r="K423" s="6" t="str">
        <f>IFERROR(parse!K423,"")</f>
        <v xml:space="preserve">פריקה אין חניה השערים ינעלו בשעה 14:00 </v>
      </c>
      <c r="L423" s="6" t="str">
        <f>IFERROR(parse!L423,"")</f>
        <v/>
      </c>
      <c r="M423" s="6" t="str">
        <f>IFERROR(parse!M423,"")</f>
        <v/>
      </c>
      <c r="N423" s="6" t="str">
        <f>IFERROR(parse!N423,"")</f>
        <v/>
      </c>
      <c r="O423" s="6" t="str">
        <f>IFERROR(parse!O423,"")</f>
        <v/>
      </c>
      <c r="P423" s="6" t="str">
        <f>IFERROR(parse!P423,"")</f>
        <v/>
      </c>
      <c r="Q423" s="6">
        <f>IFERROR(parse!Q423,"")</f>
        <v>39</v>
      </c>
      <c r="R423" s="6" t="str">
        <f>IFERROR(parse!R423,"")</f>
        <v/>
      </c>
      <c r="S423" s="6" t="str">
        <f>IFERROR(parse!S423,"")</f>
        <v/>
      </c>
      <c r="T423" s="6" t="str">
        <f>IFERROR(parse!T423,"")</f>
        <v/>
      </c>
      <c r="U423" s="6" t="str">
        <f>IFERROR(parse!U423,"")</f>
        <v/>
      </c>
      <c r="V423" s="6" t="str">
        <f>IFERROR(parse!V423,"")</f>
        <v/>
      </c>
      <c r="W423" s="6" t="str">
        <f>IFERROR(parse!W423,"")</f>
        <v/>
      </c>
      <c r="X423" s="6" t="str">
        <f>IFERROR(parse!X423,"")</f>
        <v/>
      </c>
      <c r="Y423" s="6" t="str">
        <f>IFERROR(parse!Y423,"")</f>
        <v/>
      </c>
      <c r="Z423" s="6" t="str">
        <f>IFERROR(parse!Z423,"")</f>
        <v/>
      </c>
      <c r="AA423" s="6" t="str">
        <f>IFERROR(parse!AA423,"")</f>
        <v/>
      </c>
      <c r="AB423" s="6">
        <f>IFERROR(parse!AB423,"")</f>
        <v>39</v>
      </c>
      <c r="AC423" s="6" t="str">
        <f>IFERROR(parse!AC423,"")</f>
        <v/>
      </c>
      <c r="AD423" s="6" t="str">
        <f>IFERROR(parse!AD423,"")</f>
        <v/>
      </c>
      <c r="AE423" s="6" t="str">
        <f>IFERROR(parse!AE423,"")</f>
        <v/>
      </c>
      <c r="AF423" s="6" t="str">
        <f>IFERROR(parse!AF423,"")</f>
        <v/>
      </c>
      <c r="AG423" s="6" t="str">
        <f>IFERROR(parse!AG423,"")</f>
        <v/>
      </c>
      <c r="AH423" s="6">
        <f>IFERROR(parse!AH423,"")</f>
        <v>0</v>
      </c>
      <c r="AI423" s="6">
        <f>IFERROR(parse!AI423,"")</f>
        <v>37</v>
      </c>
      <c r="AJ423" s="6" t="str">
        <f>IFERROR(parse!AJ423,"")</f>
        <v xml:space="preserve">0 </v>
      </c>
      <c r="AK423" s="6" t="str">
        <f>IFERROR(parse!AK423,"")</f>
        <v/>
      </c>
      <c r="AL423" s="6" t="str">
        <f>IFERROR(parse!AL423,"")</f>
        <v/>
      </c>
      <c r="AM423" s="6" t="str">
        <f>IFERROR(parse!AM423,"")</f>
        <v/>
      </c>
      <c r="AN423" s="6" t="str">
        <f>IFERROR(parse!AN423,"")</f>
        <v/>
      </c>
      <c r="AO423" s="6" t="str">
        <f>IFERROR(parse!AO423,"")</f>
        <v/>
      </c>
      <c r="AP423" s="6">
        <f>IFERROR(parse!AP423,"")</f>
        <v>2</v>
      </c>
      <c r="AQ423" s="6" t="str">
        <f>IFERROR(parse!AQ423,"")</f>
        <v/>
      </c>
      <c r="AR423" s="6" t="str">
        <f>IFERROR(parse!AR423,"")</f>
        <v/>
      </c>
      <c r="AS423" s="6" t="str">
        <f>IFERROR(parse!AS423,"")</f>
        <v/>
      </c>
      <c r="AT423" s="6" t="str">
        <f>IFERROR(parse!AT423,"")</f>
        <v/>
      </c>
      <c r="AU423" s="6" t="str">
        <f>IFERROR(parse!AU423,"")</f>
        <v/>
      </c>
      <c r="AV423" s="12">
        <f>IFERROR(VLOOKUP(K423,'prika 24h list'!A:B,2,FALSE),0)</f>
        <v>0</v>
      </c>
    </row>
    <row r="424" spans="1:48" ht="28.8" x14ac:dyDescent="0.3">
      <c r="A424" s="1" t="s">
        <v>425</v>
      </c>
      <c r="B424" s="1">
        <v>2025303</v>
      </c>
      <c r="C424" s="16" t="s">
        <v>993</v>
      </c>
      <c r="D424" s="6" t="e">
        <f t="shared" si="24"/>
        <v>#VALUE!</v>
      </c>
      <c r="E424" s="6" t="e">
        <f t="shared" si="25"/>
        <v>#VALUE!</v>
      </c>
      <c r="F424" s="6" t="e">
        <f t="shared" si="26"/>
        <v>#VALUE!</v>
      </c>
      <c r="G424" s="6" t="e">
        <f t="shared" si="27"/>
        <v>#VALUE!</v>
      </c>
      <c r="H424" s="14" t="str">
        <f>IFERROR(parse!H424,"")</f>
        <v/>
      </c>
      <c r="I424" s="6">
        <f>IFERROR(parse!I424,"")</f>
        <v>49</v>
      </c>
      <c r="J424" s="6">
        <f>IFERROR(parse!J424,"")</f>
        <v>97</v>
      </c>
      <c r="K424" s="6" t="str">
        <f>IFERROR(parse!K424,"")</f>
        <v xml:space="preserve">פריקה וטעינה מותרת לרכב עד 4 טון מ-06:00 עד 9:45 </v>
      </c>
      <c r="L424" s="6" t="str">
        <f>IFERROR(parse!L424,"")</f>
        <v/>
      </c>
      <c r="M424" s="6" t="str">
        <f>IFERROR(parse!M424,"")</f>
        <v/>
      </c>
      <c r="N424" s="6" t="str">
        <f>IFERROR(parse!N424,"")</f>
        <v/>
      </c>
      <c r="O424" s="6" t="str">
        <f>IFERROR(parse!O424,"")</f>
        <v/>
      </c>
      <c r="P424" s="6" t="str">
        <f>IFERROR(parse!P424,"")</f>
        <v/>
      </c>
      <c r="Q424" s="6">
        <f>IFERROR(parse!Q424,"")</f>
        <v>49</v>
      </c>
      <c r="R424" s="6" t="str">
        <f>IFERROR(parse!R424,"")</f>
        <v/>
      </c>
      <c r="S424" s="6" t="str">
        <f>IFERROR(parse!S424,"")</f>
        <v/>
      </c>
      <c r="T424" s="6" t="str">
        <f>IFERROR(parse!T424,"")</f>
        <v/>
      </c>
      <c r="U424" s="6" t="str">
        <f>IFERROR(parse!U424,"")</f>
        <v/>
      </c>
      <c r="V424" s="6" t="str">
        <f>IFERROR(parse!V424,"")</f>
        <v/>
      </c>
      <c r="W424" s="6" t="str">
        <f>IFERROR(parse!W424,"")</f>
        <v/>
      </c>
      <c r="X424" s="6" t="str">
        <f>IFERROR(parse!X424,"")</f>
        <v/>
      </c>
      <c r="Y424" s="6" t="str">
        <f>IFERROR(parse!Y424,"")</f>
        <v/>
      </c>
      <c r="Z424" s="6" t="str">
        <f>IFERROR(parse!Z424,"")</f>
        <v/>
      </c>
      <c r="AA424" s="6" t="str">
        <f>IFERROR(parse!AA424,"")</f>
        <v/>
      </c>
      <c r="AB424" s="6">
        <f>IFERROR(parse!AB424,"")</f>
        <v>49</v>
      </c>
      <c r="AC424" s="6" t="str">
        <f>IFERROR(parse!AC424,"")</f>
        <v/>
      </c>
      <c r="AD424" s="6" t="str">
        <f>IFERROR(parse!AD424,"")</f>
        <v/>
      </c>
      <c r="AE424" s="6" t="str">
        <f>IFERROR(parse!AE424,"")</f>
        <v/>
      </c>
      <c r="AF424" s="6" t="str">
        <f>IFERROR(parse!AF424,"")</f>
        <v/>
      </c>
      <c r="AG424" s="6" t="str">
        <f>IFERROR(parse!AG424,"")</f>
        <v/>
      </c>
      <c r="AH424" s="6">
        <f>IFERROR(parse!AH424,"")</f>
        <v>0</v>
      </c>
      <c r="AI424" s="6">
        <f>IFERROR(parse!AI424,"")</f>
        <v>47</v>
      </c>
      <c r="AJ424" s="6" t="str">
        <f>IFERROR(parse!AJ424,"")</f>
        <v xml:space="preserve">5 </v>
      </c>
      <c r="AK424" s="6" t="str">
        <f>IFERROR(parse!AK424,"")</f>
        <v/>
      </c>
      <c r="AL424" s="6" t="str">
        <f>IFERROR(parse!AL424,"")</f>
        <v/>
      </c>
      <c r="AM424" s="6" t="str">
        <f>IFERROR(parse!AM424,"")</f>
        <v/>
      </c>
      <c r="AN424" s="6" t="str">
        <f>IFERROR(parse!AN424,"")</f>
        <v/>
      </c>
      <c r="AO424" s="6" t="str">
        <f>IFERROR(parse!AO424,"")</f>
        <v/>
      </c>
      <c r="AP424" s="6">
        <f>IFERROR(parse!AP424,"")</f>
        <v>2</v>
      </c>
      <c r="AQ424" s="6" t="str">
        <f>IFERROR(parse!AQ424,"")</f>
        <v/>
      </c>
      <c r="AR424" s="6" t="str">
        <f>IFERROR(parse!AR424,"")</f>
        <v/>
      </c>
      <c r="AS424" s="6" t="str">
        <f>IFERROR(parse!AS424,"")</f>
        <v/>
      </c>
      <c r="AT424" s="6" t="str">
        <f>IFERROR(parse!AT424,"")</f>
        <v/>
      </c>
      <c r="AU424" s="6" t="str">
        <f>IFERROR(parse!AU424,"")</f>
        <v/>
      </c>
      <c r="AV424" s="12">
        <f>IFERROR(VLOOKUP(K424,'prika 24h list'!A:B,2,FALSE),0)</f>
        <v>0</v>
      </c>
    </row>
    <row r="425" spans="1:48" ht="28.8" x14ac:dyDescent="0.3">
      <c r="A425" s="1" t="s">
        <v>426</v>
      </c>
      <c r="B425" s="1">
        <v>2035163</v>
      </c>
      <c r="C425" s="16" t="s">
        <v>994</v>
      </c>
      <c r="D425" s="6">
        <f t="shared" si="24"/>
        <v>11</v>
      </c>
      <c r="E425" s="6" t="str">
        <f t="shared" si="25"/>
        <v>__ 12</v>
      </c>
      <c r="F425" s="6">
        <f t="shared" si="26"/>
        <v>3</v>
      </c>
      <c r="G425" s="6">
        <f t="shared" si="27"/>
        <v>5</v>
      </c>
      <c r="H425" s="14">
        <f>IFERROR(parse!H425,"")</f>
        <v>12</v>
      </c>
      <c r="I425" s="6">
        <f>IFERROR(parse!I425,"")</f>
        <v>55</v>
      </c>
      <c r="J425" s="6">
        <f>IFERROR(parse!J425,"")</f>
        <v>73</v>
      </c>
      <c r="K425" s="6" t="str">
        <f>IFERROR(parse!K425,"")</f>
        <v xml:space="preserve">פריקה וטעינה מותרת </v>
      </c>
      <c r="L425" s="6" t="str">
        <f>IFERROR(parse!L425,"")</f>
        <v/>
      </c>
      <c r="M425" s="6" t="str">
        <f>IFERROR(parse!M425,"")</f>
        <v/>
      </c>
      <c r="N425" s="6" t="str">
        <f>IFERROR(parse!N425,"")</f>
        <v/>
      </c>
      <c r="O425" s="6" t="str">
        <f>IFERROR(parse!O425,"")</f>
        <v/>
      </c>
      <c r="P425" s="6" t="str">
        <f>IFERROR(parse!P425,"")</f>
        <v/>
      </c>
      <c r="Q425" s="6">
        <f>IFERROR(parse!Q425,"")</f>
        <v>19</v>
      </c>
      <c r="R425" s="6" t="str">
        <f>IFERROR(parse!R425,"")</f>
        <v/>
      </c>
      <c r="S425" s="6" t="str">
        <f>IFERROR(parse!S425,"")</f>
        <v/>
      </c>
      <c r="T425" s="6" t="str">
        <f>IFERROR(parse!T425,"")</f>
        <v/>
      </c>
      <c r="U425" s="6" t="str">
        <f>IFERROR(parse!U425,"")</f>
        <v/>
      </c>
      <c r="V425" s="6" t="str">
        <f>IFERROR(parse!V425,"")</f>
        <v/>
      </c>
      <c r="W425" s="6" t="str">
        <f>IFERROR(parse!W425,"")</f>
        <v/>
      </c>
      <c r="X425" s="6" t="str">
        <f>IFERROR(parse!X425,"")</f>
        <v/>
      </c>
      <c r="Y425" s="6" t="str">
        <f>IFERROR(parse!Y425,"")</f>
        <v/>
      </c>
      <c r="Z425" s="6" t="str">
        <f>IFERROR(parse!Z425,"")</f>
        <v/>
      </c>
      <c r="AA425" s="6" t="str">
        <f>IFERROR(parse!AA425,"")</f>
        <v/>
      </c>
      <c r="AB425" s="6">
        <f>IFERROR(parse!AB425,"")</f>
        <v>19</v>
      </c>
      <c r="AC425" s="6" t="str">
        <f>IFERROR(parse!AC425,"")</f>
        <v/>
      </c>
      <c r="AD425" s="6" t="str">
        <f>IFERROR(parse!AD425,"")</f>
        <v/>
      </c>
      <c r="AE425" s="6" t="str">
        <f>IFERROR(parse!AE425,"")</f>
        <v/>
      </c>
      <c r="AF425" s="6" t="str">
        <f>IFERROR(parse!AF425,"")</f>
        <v/>
      </c>
      <c r="AG425" s="6" t="str">
        <f>IFERROR(parse!AG425,"")</f>
        <v/>
      </c>
      <c r="AH425" s="6">
        <f>IFERROR(parse!AH425,"")</f>
        <v>0</v>
      </c>
      <c r="AI425" s="6">
        <f>IFERROR(parse!AI425,"")</f>
        <v>17</v>
      </c>
      <c r="AJ425" s="6" t="str">
        <f>IFERROR(parse!AJ425,"")</f>
        <v xml:space="preserve">ת </v>
      </c>
      <c r="AK425" s="6" t="str">
        <f>IFERROR(parse!AK425,"")</f>
        <v/>
      </c>
      <c r="AL425" s="6" t="str">
        <f>IFERROR(parse!AL425,"")</f>
        <v/>
      </c>
      <c r="AM425" s="6" t="str">
        <f>IFERROR(parse!AM425,"")</f>
        <v/>
      </c>
      <c r="AN425" s="6" t="str">
        <f>IFERROR(parse!AN425,"")</f>
        <v/>
      </c>
      <c r="AO425" s="6" t="str">
        <f>IFERROR(parse!AO425,"")</f>
        <v/>
      </c>
      <c r="AP425" s="6">
        <f>IFERROR(parse!AP425,"")</f>
        <v>2</v>
      </c>
      <c r="AQ425" s="6" t="str">
        <f>IFERROR(parse!AQ425,"")</f>
        <v/>
      </c>
      <c r="AR425" s="6" t="str">
        <f>IFERROR(parse!AR425,"")</f>
        <v/>
      </c>
      <c r="AS425" s="6" t="str">
        <f>IFERROR(parse!AS425,"")</f>
        <v/>
      </c>
      <c r="AT425" s="6" t="str">
        <f>IFERROR(parse!AT425,"")</f>
        <v/>
      </c>
      <c r="AU425" s="6" t="str">
        <f>IFERROR(parse!AU425,"")</f>
        <v/>
      </c>
      <c r="AV425" s="12">
        <f>IFERROR(VLOOKUP(K425,'prika 24h list'!A:B,2,FALSE),0)</f>
        <v>0</v>
      </c>
    </row>
    <row r="426" spans="1:48" x14ac:dyDescent="0.3">
      <c r="A426" s="1" t="s">
        <v>427</v>
      </c>
      <c r="B426" s="1">
        <v>2038943</v>
      </c>
      <c r="C426" s="16" t="s">
        <v>688</v>
      </c>
      <c r="D426" s="6" t="e">
        <f t="shared" si="24"/>
        <v>#VALUE!</v>
      </c>
      <c r="E426" s="6" t="e">
        <f t="shared" si="25"/>
        <v>#VALUE!</v>
      </c>
      <c r="F426" s="6" t="e">
        <f t="shared" si="26"/>
        <v>#VALUE!</v>
      </c>
      <c r="G426" s="6" t="e">
        <f t="shared" si="27"/>
        <v>#VALUE!</v>
      </c>
      <c r="H426" s="14" t="str">
        <f>IFERROR(parse!H426,"")</f>
        <v/>
      </c>
      <c r="I426" s="6">
        <f>IFERROR(parse!I426,"")</f>
        <v>13</v>
      </c>
      <c r="J426" s="6">
        <f>IFERROR(parse!J426,"")</f>
        <v>24</v>
      </c>
      <c r="K426" s="6" t="str">
        <f>IFERROR(parse!K426,"")</f>
        <v>פריקה וטעינה</v>
      </c>
      <c r="L426" s="6" t="str">
        <f>IFERROR(parse!L426,"")</f>
        <v/>
      </c>
      <c r="M426" s="6" t="str">
        <f>IFERROR(parse!M426,"")</f>
        <v/>
      </c>
      <c r="N426" s="6" t="str">
        <f>IFERROR(parse!N426,"")</f>
        <v/>
      </c>
      <c r="O426" s="6" t="str">
        <f>IFERROR(parse!O426,"")</f>
        <v/>
      </c>
      <c r="P426" s="6" t="str">
        <f>IFERROR(parse!P426,"")</f>
        <v/>
      </c>
      <c r="Q426" s="6">
        <f>IFERROR(parse!Q426,"")</f>
        <v>12</v>
      </c>
      <c r="R426" s="6" t="str">
        <f>IFERROR(parse!R426,"")</f>
        <v/>
      </c>
      <c r="S426" s="6" t="str">
        <f>IFERROR(parse!S426,"")</f>
        <v/>
      </c>
      <c r="T426" s="6" t="str">
        <f>IFERROR(parse!T426,"")</f>
        <v/>
      </c>
      <c r="U426" s="6" t="str">
        <f>IFERROR(parse!U426,"")</f>
        <v/>
      </c>
      <c r="V426" s="6" t="str">
        <f>IFERROR(parse!V426,"")</f>
        <v/>
      </c>
      <c r="W426" s="6" t="str">
        <f>IFERROR(parse!W426,"")</f>
        <v/>
      </c>
      <c r="X426" s="6" t="str">
        <f>IFERROR(parse!X426,"")</f>
        <v/>
      </c>
      <c r="Y426" s="6" t="str">
        <f>IFERROR(parse!Y426,"")</f>
        <v/>
      </c>
      <c r="Z426" s="6" t="str">
        <f>IFERROR(parse!Z426,"")</f>
        <v/>
      </c>
      <c r="AA426" s="6" t="str">
        <f>IFERROR(parse!AA426,"")</f>
        <v/>
      </c>
      <c r="AB426" s="6">
        <f>IFERROR(parse!AB426,"")</f>
        <v>12</v>
      </c>
      <c r="AC426" s="6" t="str">
        <f>IFERROR(parse!AC426,"")</f>
        <v/>
      </c>
      <c r="AD426" s="6" t="str">
        <f>IFERROR(parse!AD426,"")</f>
        <v/>
      </c>
      <c r="AE426" s="6" t="str">
        <f>IFERROR(parse!AE426,"")</f>
        <v/>
      </c>
      <c r="AF426" s="6" t="str">
        <f>IFERROR(parse!AF426,"")</f>
        <v/>
      </c>
      <c r="AG426" s="6" t="str">
        <f>IFERROR(parse!AG426,"")</f>
        <v/>
      </c>
      <c r="AH426" s="6">
        <f>IFERROR(parse!AH426,"")</f>
        <v>0</v>
      </c>
      <c r="AI426" s="6">
        <f>IFERROR(parse!AI426,"")</f>
        <v>10</v>
      </c>
      <c r="AJ426" s="6" t="str">
        <f>IFERROR(parse!AJ426,"")</f>
        <v>נה</v>
      </c>
      <c r="AK426" s="6" t="str">
        <f>IFERROR(parse!AK426,"")</f>
        <v/>
      </c>
      <c r="AL426" s="6" t="str">
        <f>IFERROR(parse!AL426,"")</f>
        <v/>
      </c>
      <c r="AM426" s="6" t="str">
        <f>IFERROR(parse!AM426,"")</f>
        <v/>
      </c>
      <c r="AN426" s="6" t="str">
        <f>IFERROR(parse!AN426,"")</f>
        <v/>
      </c>
      <c r="AO426" s="6" t="str">
        <f>IFERROR(parse!AO426,"")</f>
        <v/>
      </c>
      <c r="AP426" s="6">
        <f>IFERROR(parse!AP426,"")</f>
        <v>2</v>
      </c>
      <c r="AQ426" s="6" t="str">
        <f>IFERROR(parse!AQ426,"")</f>
        <v/>
      </c>
      <c r="AR426" s="6" t="str">
        <f>IFERROR(parse!AR426,"")</f>
        <v/>
      </c>
      <c r="AS426" s="6" t="str">
        <f>IFERROR(parse!AS426,"")</f>
        <v/>
      </c>
      <c r="AT426" s="6" t="str">
        <f>IFERROR(parse!AT426,"")</f>
        <v/>
      </c>
      <c r="AU426" s="6" t="str">
        <f>IFERROR(parse!AU426,"")</f>
        <v/>
      </c>
      <c r="AV426" s="12">
        <f>IFERROR(VLOOKUP(K426,'prika 24h list'!A:B,2,FALSE),0)</f>
        <v>24</v>
      </c>
    </row>
    <row r="427" spans="1:48" ht="43.2" x14ac:dyDescent="0.3">
      <c r="A427" s="1" t="s">
        <v>428</v>
      </c>
      <c r="B427" s="1">
        <v>2039393</v>
      </c>
      <c r="C427" s="16" t="s">
        <v>995</v>
      </c>
      <c r="D427" s="6" t="e">
        <f t="shared" si="24"/>
        <v>#VALUE!</v>
      </c>
      <c r="E427" s="6" t="e">
        <f t="shared" si="25"/>
        <v>#VALUE!</v>
      </c>
      <c r="F427" s="6" t="e">
        <f t="shared" si="26"/>
        <v>#VALUE!</v>
      </c>
      <c r="G427" s="6" t="e">
        <f t="shared" si="27"/>
        <v>#VALUE!</v>
      </c>
      <c r="H427" s="14" t="str">
        <f>IFERROR(parse!H427,"")</f>
        <v/>
      </c>
      <c r="I427" s="6">
        <f>IFERROR(parse!I427,"")</f>
        <v>14</v>
      </c>
      <c r="J427" s="6">
        <f>IFERROR(parse!J427,"")</f>
        <v>91</v>
      </c>
      <c r="K427" s="6" t="str">
        <f>IFERROR(parse!K427,"")</f>
        <v xml:space="preserve">פריקה וטעינה בלבד בימים בשעות א' עד ה' מ- 07:00 עד 15:00 ו' מ- 07:00 עד 13:00 </v>
      </c>
      <c r="L427" s="6">
        <f>IFERROR(parse!L427,"")</f>
        <v>31</v>
      </c>
      <c r="M427" s="6">
        <f>IFERROR(parse!M427,"")</f>
        <v>45</v>
      </c>
      <c r="N427" s="6" t="str">
        <f>IFERROR(parse!N427,"")</f>
        <v>07:00</v>
      </c>
      <c r="O427" s="6">
        <f>IFERROR(parse!O427,"")</f>
        <v>54</v>
      </c>
      <c r="P427" s="6" t="str">
        <f>IFERROR(parse!P427,"")</f>
        <v>15:00</v>
      </c>
      <c r="Q427" s="6">
        <f>IFERROR(parse!Q427,"")</f>
        <v>59</v>
      </c>
      <c r="R427" s="6" t="str">
        <f>IFERROR(parse!R427,"")</f>
        <v>00 ו'</v>
      </c>
      <c r="S427" s="6" t="str">
        <f>IFERROR(parse!S427,"")</f>
        <v/>
      </c>
      <c r="T427" s="6" t="str">
        <f>IFERROR(parse!T427,"")</f>
        <v/>
      </c>
      <c r="U427" s="6" t="str">
        <f>IFERROR(parse!U427,"")</f>
        <v/>
      </c>
      <c r="V427" s="6" t="str">
        <f>IFERROR(parse!V427,"")</f>
        <v/>
      </c>
      <c r="W427" s="6" t="str">
        <f>IFERROR(parse!W427,"")</f>
        <v/>
      </c>
      <c r="X427" s="6" t="str">
        <f>IFERROR(parse!X427,"")</f>
        <v/>
      </c>
      <c r="Y427" s="6" t="str">
        <f>IFERROR(parse!Y427,"")</f>
        <v/>
      </c>
      <c r="Z427" s="6" t="str">
        <f>IFERROR(parse!Z427,"")</f>
        <v/>
      </c>
      <c r="AA427" s="6" t="str">
        <f>IFERROR(parse!AA427,"")</f>
        <v/>
      </c>
      <c r="AB427" s="6">
        <f>IFERROR(parse!AB427,"")</f>
        <v>78</v>
      </c>
      <c r="AC427" s="6" t="str">
        <f>IFERROR(parse!AC427,"")</f>
        <v/>
      </c>
      <c r="AD427" s="6" t="str">
        <f>IFERROR(parse!AD427,"")</f>
        <v/>
      </c>
      <c r="AE427" s="6" t="str">
        <f>IFERROR(parse!AE427,"")</f>
        <v/>
      </c>
      <c r="AF427" s="6" t="str">
        <f>IFERROR(parse!AF427,"")</f>
        <v/>
      </c>
      <c r="AG427" s="6" t="str">
        <f>IFERROR(parse!AG427,"")</f>
        <v/>
      </c>
      <c r="AH427" s="6">
        <f>IFERROR(parse!AH427,"")</f>
        <v>0</v>
      </c>
      <c r="AI427" s="6">
        <f>IFERROR(parse!AI427,"")</f>
        <v>57</v>
      </c>
      <c r="AJ427" s="6" t="str">
        <f>IFERROR(parse!AJ427,"")</f>
        <v xml:space="preserve">ו' מ- 07:00 עד 13:00 </v>
      </c>
      <c r="AK427" s="6">
        <f>IFERROR(parse!AK427,"")</f>
        <v>1</v>
      </c>
      <c r="AL427" s="6">
        <f>IFERROR(parse!AL427,"")</f>
        <v>9</v>
      </c>
      <c r="AM427" s="6" t="str">
        <f>IFERROR(parse!AM427,"")</f>
        <v>07:00</v>
      </c>
      <c r="AN427" s="6">
        <f>IFERROR(parse!AN427,"")</f>
        <v>18</v>
      </c>
      <c r="AO427" s="6" t="str">
        <f>IFERROR(parse!AO427,"")</f>
        <v>13:00</v>
      </c>
      <c r="AP427" s="6">
        <f>IFERROR(parse!AP427,"")</f>
        <v>21</v>
      </c>
      <c r="AQ427" s="6" t="str">
        <f>IFERROR(parse!AQ427,"")</f>
        <v xml:space="preserve">00 </v>
      </c>
      <c r="AR427" s="6" t="str">
        <f>IFERROR(parse!AR427,"")</f>
        <v/>
      </c>
      <c r="AS427" s="6" t="str">
        <f>IFERROR(parse!AS427,"")</f>
        <v/>
      </c>
      <c r="AT427" s="6" t="str">
        <f>IFERROR(parse!AT427,"")</f>
        <v/>
      </c>
      <c r="AU427" s="6" t="str">
        <f>IFERROR(parse!AU427,"")</f>
        <v/>
      </c>
      <c r="AV427" s="12">
        <f>IFERROR(VLOOKUP(K427,'prika 24h list'!A:B,2,FALSE),0)</f>
        <v>0</v>
      </c>
    </row>
    <row r="428" spans="1:48" ht="28.8" x14ac:dyDescent="0.3">
      <c r="A428" s="1" t="s">
        <v>429</v>
      </c>
      <c r="B428" s="1">
        <v>2039624</v>
      </c>
      <c r="C428" s="16" t="s">
        <v>996</v>
      </c>
      <c r="D428" s="6">
        <f t="shared" si="24"/>
        <v>11</v>
      </c>
      <c r="E428" s="6" t="str">
        <f t="shared" si="25"/>
        <v>__ 12</v>
      </c>
      <c r="F428" s="6">
        <f t="shared" si="26"/>
        <v>3</v>
      </c>
      <c r="G428" s="6">
        <f t="shared" si="27"/>
        <v>5</v>
      </c>
      <c r="H428" s="14">
        <f>IFERROR(parse!H428,"")</f>
        <v>12</v>
      </c>
      <c r="I428" s="6">
        <f>IFERROR(parse!I428,"")</f>
        <v>78</v>
      </c>
      <c r="J428" s="6">
        <f>IFERROR(parse!J428,"")</f>
        <v>95</v>
      </c>
      <c r="K428" s="6" t="str">
        <f>IFERROR(parse!K428,"")</f>
        <v>פריקה וטעינה מותרת</v>
      </c>
      <c r="L428" s="6" t="str">
        <f>IFERROR(parse!L428,"")</f>
        <v/>
      </c>
      <c r="M428" s="6" t="str">
        <f>IFERROR(parse!M428,"")</f>
        <v/>
      </c>
      <c r="N428" s="6" t="str">
        <f>IFERROR(parse!N428,"")</f>
        <v/>
      </c>
      <c r="O428" s="6" t="str">
        <f>IFERROR(parse!O428,"")</f>
        <v/>
      </c>
      <c r="P428" s="6" t="str">
        <f>IFERROR(parse!P428,"")</f>
        <v/>
      </c>
      <c r="Q428" s="6">
        <f>IFERROR(parse!Q428,"")</f>
        <v>18</v>
      </c>
      <c r="R428" s="6" t="str">
        <f>IFERROR(parse!R428,"")</f>
        <v/>
      </c>
      <c r="S428" s="6" t="str">
        <f>IFERROR(parse!S428,"")</f>
        <v/>
      </c>
      <c r="T428" s="6" t="str">
        <f>IFERROR(parse!T428,"")</f>
        <v/>
      </c>
      <c r="U428" s="6" t="str">
        <f>IFERROR(parse!U428,"")</f>
        <v/>
      </c>
      <c r="V428" s="6" t="str">
        <f>IFERROR(parse!V428,"")</f>
        <v/>
      </c>
      <c r="W428" s="6" t="str">
        <f>IFERROR(parse!W428,"")</f>
        <v/>
      </c>
      <c r="X428" s="6" t="str">
        <f>IFERROR(parse!X428,"")</f>
        <v/>
      </c>
      <c r="Y428" s="6" t="str">
        <f>IFERROR(parse!Y428,"")</f>
        <v/>
      </c>
      <c r="Z428" s="6" t="str">
        <f>IFERROR(parse!Z428,"")</f>
        <v/>
      </c>
      <c r="AA428" s="6" t="str">
        <f>IFERROR(parse!AA428,"")</f>
        <v/>
      </c>
      <c r="AB428" s="6">
        <f>IFERROR(parse!AB428,"")</f>
        <v>18</v>
      </c>
      <c r="AC428" s="6" t="str">
        <f>IFERROR(parse!AC428,"")</f>
        <v/>
      </c>
      <c r="AD428" s="6" t="str">
        <f>IFERROR(parse!AD428,"")</f>
        <v/>
      </c>
      <c r="AE428" s="6" t="str">
        <f>IFERROR(parse!AE428,"")</f>
        <v/>
      </c>
      <c r="AF428" s="6" t="str">
        <f>IFERROR(parse!AF428,"")</f>
        <v/>
      </c>
      <c r="AG428" s="6" t="str">
        <f>IFERROR(parse!AG428,"")</f>
        <v/>
      </c>
      <c r="AH428" s="6">
        <f>IFERROR(parse!AH428,"")</f>
        <v>0</v>
      </c>
      <c r="AI428" s="6">
        <f>IFERROR(parse!AI428,"")</f>
        <v>16</v>
      </c>
      <c r="AJ428" s="6" t="str">
        <f>IFERROR(parse!AJ428,"")</f>
        <v>רת</v>
      </c>
      <c r="AK428" s="6" t="str">
        <f>IFERROR(parse!AK428,"")</f>
        <v/>
      </c>
      <c r="AL428" s="6" t="str">
        <f>IFERROR(parse!AL428,"")</f>
        <v/>
      </c>
      <c r="AM428" s="6" t="str">
        <f>IFERROR(parse!AM428,"")</f>
        <v/>
      </c>
      <c r="AN428" s="6" t="str">
        <f>IFERROR(parse!AN428,"")</f>
        <v/>
      </c>
      <c r="AO428" s="6" t="str">
        <f>IFERROR(parse!AO428,"")</f>
        <v/>
      </c>
      <c r="AP428" s="6">
        <f>IFERROR(parse!AP428,"")</f>
        <v>2</v>
      </c>
      <c r="AQ428" s="6" t="str">
        <f>IFERROR(parse!AQ428,"")</f>
        <v/>
      </c>
      <c r="AR428" s="6" t="str">
        <f>IFERROR(parse!AR428,"")</f>
        <v/>
      </c>
      <c r="AS428" s="6" t="str">
        <f>IFERROR(parse!AS428,"")</f>
        <v/>
      </c>
      <c r="AT428" s="6" t="str">
        <f>IFERROR(parse!AT428,"")</f>
        <v/>
      </c>
      <c r="AU428" s="6" t="str">
        <f>IFERROR(parse!AU428,"")</f>
        <v/>
      </c>
      <c r="AV428" s="12">
        <f>IFERROR(VLOOKUP(K428,'prika 24h list'!A:B,2,FALSE),0)</f>
        <v>24</v>
      </c>
    </row>
    <row r="429" spans="1:48" ht="57.6" x14ac:dyDescent="0.3">
      <c r="A429" s="1" t="s">
        <v>430</v>
      </c>
      <c r="B429" s="1">
        <v>2039636</v>
      </c>
      <c r="C429" s="16" t="s">
        <v>997</v>
      </c>
      <c r="D429" s="6">
        <f t="shared" si="24"/>
        <v>17</v>
      </c>
      <c r="E429" s="6" t="str">
        <f t="shared" si="25"/>
        <v>קף 24</v>
      </c>
      <c r="F429" s="6">
        <f t="shared" si="26"/>
        <v>3</v>
      </c>
      <c r="G429" s="6">
        <f t="shared" si="27"/>
        <v>5</v>
      </c>
      <c r="H429" s="14">
        <f>IFERROR(parse!H429,"")</f>
        <v>24</v>
      </c>
      <c r="I429" s="6">
        <f>IFERROR(parse!I429,"")</f>
        <v>27</v>
      </c>
      <c r="J429" s="6">
        <f>IFERROR(parse!J429,"")</f>
        <v>198</v>
      </c>
      <c r="K429" s="6" t="str">
        <f>IFERROR(parse!K429,"")</f>
        <v xml:space="preserve">פריקה וטעינה רציפה לכלי רכב המוגדרים ברשיונם "משא", "מסחרי" ו "אחוד" בלבד בימי א-ה מ- 08:30 עד 15:00 רכב החונה בניגוד לחוק יגרר ביתר הימים והשעות מותרת החניה לכל סוגי הרכב </v>
      </c>
      <c r="L429" s="6" t="str">
        <f>IFERROR(parse!L429,"")</f>
        <v/>
      </c>
      <c r="M429" s="6" t="str">
        <f>IFERROR(parse!M429,"")</f>
        <v/>
      </c>
      <c r="N429" s="6" t="str">
        <f>IFERROR(parse!N429,"")</f>
        <v/>
      </c>
      <c r="O429" s="6" t="str">
        <f>IFERROR(parse!O429,"")</f>
        <v/>
      </c>
      <c r="P429" s="6" t="str">
        <f>IFERROR(parse!P429,"")</f>
        <v/>
      </c>
      <c r="Q429" s="6">
        <f>IFERROR(parse!Q429,"")</f>
        <v>172</v>
      </c>
      <c r="R429" s="6" t="str">
        <f>IFERROR(parse!R429,"")</f>
        <v/>
      </c>
      <c r="S429" s="6" t="str">
        <f>IFERROR(parse!S429,"")</f>
        <v/>
      </c>
      <c r="T429" s="6" t="str">
        <f>IFERROR(parse!T429,"")</f>
        <v/>
      </c>
      <c r="U429" s="6" t="str">
        <f>IFERROR(parse!U429,"")</f>
        <v/>
      </c>
      <c r="V429" s="6" t="str">
        <f>IFERROR(parse!V429,"")</f>
        <v/>
      </c>
      <c r="W429" s="6" t="str">
        <f>IFERROR(parse!W429,"")</f>
        <v/>
      </c>
      <c r="X429" s="6" t="str">
        <f>IFERROR(parse!X429,"")</f>
        <v/>
      </c>
      <c r="Y429" s="6" t="str">
        <f>IFERROR(parse!Y429,"")</f>
        <v/>
      </c>
      <c r="Z429" s="6" t="str">
        <f>IFERROR(parse!Z429,"")</f>
        <v/>
      </c>
      <c r="AA429" s="6" t="str">
        <f>IFERROR(parse!AA429,"")</f>
        <v/>
      </c>
      <c r="AB429" s="6">
        <f>IFERROR(parse!AB429,"")</f>
        <v>172</v>
      </c>
      <c r="AC429" s="6" t="str">
        <f>IFERROR(parse!AC429,"")</f>
        <v/>
      </c>
      <c r="AD429" s="6" t="str">
        <f>IFERROR(parse!AD429,"")</f>
        <v/>
      </c>
      <c r="AE429" s="6" t="str">
        <f>IFERROR(parse!AE429,"")</f>
        <v/>
      </c>
      <c r="AF429" s="6" t="str">
        <f>IFERROR(parse!AF429,"")</f>
        <v/>
      </c>
      <c r="AG429" s="6" t="str">
        <f>IFERROR(parse!AG429,"")</f>
        <v/>
      </c>
      <c r="AH429" s="6">
        <f>IFERROR(parse!AH429,"")</f>
        <v>0</v>
      </c>
      <c r="AI429" s="6">
        <f>IFERROR(parse!AI429,"")</f>
        <v>170</v>
      </c>
      <c r="AJ429" s="6" t="str">
        <f>IFERROR(parse!AJ429,"")</f>
        <v xml:space="preserve">ב </v>
      </c>
      <c r="AK429" s="6" t="str">
        <f>IFERROR(parse!AK429,"")</f>
        <v/>
      </c>
      <c r="AL429" s="6" t="str">
        <f>IFERROR(parse!AL429,"")</f>
        <v/>
      </c>
      <c r="AM429" s="6" t="str">
        <f>IFERROR(parse!AM429,"")</f>
        <v/>
      </c>
      <c r="AN429" s="6" t="str">
        <f>IFERROR(parse!AN429,"")</f>
        <v/>
      </c>
      <c r="AO429" s="6" t="str">
        <f>IFERROR(parse!AO429,"")</f>
        <v/>
      </c>
      <c r="AP429" s="6">
        <f>IFERROR(parse!AP429,"")</f>
        <v>2</v>
      </c>
      <c r="AQ429" s="6" t="str">
        <f>IFERROR(parse!AQ429,"")</f>
        <v/>
      </c>
      <c r="AR429" s="6" t="str">
        <f>IFERROR(parse!AR429,"")</f>
        <v/>
      </c>
      <c r="AS429" s="6" t="str">
        <f>IFERROR(parse!AS429,"")</f>
        <v/>
      </c>
      <c r="AT429" s="6" t="str">
        <f>IFERROR(parse!AT429,"")</f>
        <v/>
      </c>
      <c r="AU429" s="6" t="str">
        <f>IFERROR(parse!AU429,"")</f>
        <v/>
      </c>
      <c r="AV429" s="12">
        <f>IFERROR(VLOOKUP(K429,'prika 24h list'!A:B,2,FALSE),0)</f>
        <v>0</v>
      </c>
    </row>
    <row r="430" spans="1:48" ht="28.8" x14ac:dyDescent="0.3">
      <c r="A430" s="1" t="s">
        <v>431</v>
      </c>
      <c r="B430" s="1">
        <v>2045459</v>
      </c>
      <c r="C430" s="16" t="s">
        <v>998</v>
      </c>
      <c r="D430" s="6">
        <f t="shared" si="24"/>
        <v>11</v>
      </c>
      <c r="E430" s="6" t="str">
        <f t="shared" si="25"/>
        <v>__ 12</v>
      </c>
      <c r="F430" s="6">
        <f t="shared" si="26"/>
        <v>3</v>
      </c>
      <c r="G430" s="6">
        <f t="shared" si="27"/>
        <v>5</v>
      </c>
      <c r="H430" s="14">
        <f>IFERROR(parse!H430,"")</f>
        <v>12</v>
      </c>
      <c r="I430" s="6">
        <f>IFERROR(parse!I430,"")</f>
        <v>48</v>
      </c>
      <c r="J430" s="6">
        <f>IFERROR(parse!J430,"")</f>
        <v>66</v>
      </c>
      <c r="K430" s="6" t="str">
        <f>IFERROR(parse!K430,"")</f>
        <v xml:space="preserve">פריקה וטעינה מותרת </v>
      </c>
      <c r="L430" s="6" t="str">
        <f>IFERROR(parse!L430,"")</f>
        <v/>
      </c>
      <c r="M430" s="6" t="str">
        <f>IFERROR(parse!M430,"")</f>
        <v/>
      </c>
      <c r="N430" s="6" t="str">
        <f>IFERROR(parse!N430,"")</f>
        <v/>
      </c>
      <c r="O430" s="6" t="str">
        <f>IFERROR(parse!O430,"")</f>
        <v/>
      </c>
      <c r="P430" s="6" t="str">
        <f>IFERROR(parse!P430,"")</f>
        <v/>
      </c>
      <c r="Q430" s="6">
        <f>IFERROR(parse!Q430,"")</f>
        <v>19</v>
      </c>
      <c r="R430" s="6" t="str">
        <f>IFERROR(parse!R430,"")</f>
        <v/>
      </c>
      <c r="S430" s="6" t="str">
        <f>IFERROR(parse!S430,"")</f>
        <v/>
      </c>
      <c r="T430" s="6" t="str">
        <f>IFERROR(parse!T430,"")</f>
        <v/>
      </c>
      <c r="U430" s="6" t="str">
        <f>IFERROR(parse!U430,"")</f>
        <v/>
      </c>
      <c r="V430" s="6" t="str">
        <f>IFERROR(parse!V430,"")</f>
        <v/>
      </c>
      <c r="W430" s="6" t="str">
        <f>IFERROR(parse!W430,"")</f>
        <v/>
      </c>
      <c r="X430" s="6" t="str">
        <f>IFERROR(parse!X430,"")</f>
        <v/>
      </c>
      <c r="Y430" s="6" t="str">
        <f>IFERROR(parse!Y430,"")</f>
        <v/>
      </c>
      <c r="Z430" s="6" t="str">
        <f>IFERROR(parse!Z430,"")</f>
        <v/>
      </c>
      <c r="AA430" s="6" t="str">
        <f>IFERROR(parse!AA430,"")</f>
        <v/>
      </c>
      <c r="AB430" s="6">
        <f>IFERROR(parse!AB430,"")</f>
        <v>19</v>
      </c>
      <c r="AC430" s="6" t="str">
        <f>IFERROR(parse!AC430,"")</f>
        <v/>
      </c>
      <c r="AD430" s="6" t="str">
        <f>IFERROR(parse!AD430,"")</f>
        <v/>
      </c>
      <c r="AE430" s="6" t="str">
        <f>IFERROR(parse!AE430,"")</f>
        <v/>
      </c>
      <c r="AF430" s="6" t="str">
        <f>IFERROR(parse!AF430,"")</f>
        <v/>
      </c>
      <c r="AG430" s="6" t="str">
        <f>IFERROR(parse!AG430,"")</f>
        <v/>
      </c>
      <c r="AH430" s="6">
        <f>IFERROR(parse!AH430,"")</f>
        <v>0</v>
      </c>
      <c r="AI430" s="6">
        <f>IFERROR(parse!AI430,"")</f>
        <v>17</v>
      </c>
      <c r="AJ430" s="6" t="str">
        <f>IFERROR(parse!AJ430,"")</f>
        <v xml:space="preserve">ת </v>
      </c>
      <c r="AK430" s="6" t="str">
        <f>IFERROR(parse!AK430,"")</f>
        <v/>
      </c>
      <c r="AL430" s="6" t="str">
        <f>IFERROR(parse!AL430,"")</f>
        <v/>
      </c>
      <c r="AM430" s="6" t="str">
        <f>IFERROR(parse!AM430,"")</f>
        <v/>
      </c>
      <c r="AN430" s="6" t="str">
        <f>IFERROR(parse!AN430,"")</f>
        <v/>
      </c>
      <c r="AO430" s="6" t="str">
        <f>IFERROR(parse!AO430,"")</f>
        <v/>
      </c>
      <c r="AP430" s="6">
        <f>IFERROR(parse!AP430,"")</f>
        <v>2</v>
      </c>
      <c r="AQ430" s="6" t="str">
        <f>IFERROR(parse!AQ430,"")</f>
        <v/>
      </c>
      <c r="AR430" s="6" t="str">
        <f>IFERROR(parse!AR430,"")</f>
        <v/>
      </c>
      <c r="AS430" s="6" t="str">
        <f>IFERROR(parse!AS430,"")</f>
        <v/>
      </c>
      <c r="AT430" s="6" t="str">
        <f>IFERROR(parse!AT430,"")</f>
        <v/>
      </c>
      <c r="AU430" s="6" t="str">
        <f>IFERROR(parse!AU430,"")</f>
        <v/>
      </c>
      <c r="AV430" s="12">
        <f>IFERROR(VLOOKUP(K430,'prika 24h list'!A:B,2,FALSE),0)</f>
        <v>0</v>
      </c>
    </row>
    <row r="431" spans="1:48" ht="57.6" x14ac:dyDescent="0.3">
      <c r="A431" s="1" t="s">
        <v>432</v>
      </c>
      <c r="B431" s="1">
        <v>2048478</v>
      </c>
      <c r="C431" s="16" t="s">
        <v>753</v>
      </c>
      <c r="D431" s="6" t="e">
        <f t="shared" si="24"/>
        <v>#VALUE!</v>
      </c>
      <c r="E431" s="6" t="e">
        <f t="shared" si="25"/>
        <v>#VALUE!</v>
      </c>
      <c r="F431" s="6" t="e">
        <f t="shared" si="26"/>
        <v>#VALUE!</v>
      </c>
      <c r="G431" s="6" t="e">
        <f t="shared" si="27"/>
        <v>#VALUE!</v>
      </c>
      <c r="H431" s="14" t="str">
        <f>IFERROR(parse!H431,"")</f>
        <v/>
      </c>
      <c r="I431" s="6">
        <f>IFERROR(parse!I431,"")</f>
        <v>8</v>
      </c>
      <c r="J431" s="6">
        <f>IFERROR(parse!J431,"")</f>
        <v>155</v>
      </c>
      <c r="K431" s="6" t="str">
        <f>IFERROR(parse!K431,"")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431" s="6">
        <f>IFERROR(parse!L431,"")</f>
        <v>88</v>
      </c>
      <c r="M431" s="6">
        <f>IFERROR(parse!M431,"")</f>
        <v>102</v>
      </c>
      <c r="N431" s="6" t="str">
        <f>IFERROR(parse!N431,"")</f>
        <v>10:00</v>
      </c>
      <c r="O431" s="6">
        <f>IFERROR(parse!O431,"")</f>
        <v>111</v>
      </c>
      <c r="P431" s="6" t="str">
        <f>IFERROR(parse!P431,"")</f>
        <v>14:00</v>
      </c>
      <c r="Q431" s="6">
        <f>IFERROR(parse!Q431,"")</f>
        <v>120</v>
      </c>
      <c r="R431" s="6" t="str">
        <f>IFERROR(parse!R431,"")</f>
        <v>00 יום ו'</v>
      </c>
      <c r="S431" s="6" t="str">
        <f>IFERROR(parse!S431,"")</f>
        <v/>
      </c>
      <c r="T431" s="6" t="str">
        <f>IFERROR(parse!T431,"")</f>
        <v/>
      </c>
      <c r="U431" s="6" t="str">
        <f>IFERROR(parse!U431,"")</f>
        <v/>
      </c>
      <c r="V431" s="6" t="str">
        <f>IFERROR(parse!V431,"")</f>
        <v/>
      </c>
      <c r="W431" s="6" t="str">
        <f>IFERROR(parse!W431,"")</f>
        <v/>
      </c>
      <c r="X431" s="6" t="str">
        <f>IFERROR(parse!X431,"")</f>
        <v/>
      </c>
      <c r="Y431" s="6" t="str">
        <f>IFERROR(parse!Y431,"")</f>
        <v/>
      </c>
      <c r="Z431" s="6" t="str">
        <f>IFERROR(parse!Z431,"")</f>
        <v/>
      </c>
      <c r="AA431" s="6" t="str">
        <f>IFERROR(parse!AA431,"")</f>
        <v/>
      </c>
      <c r="AB431" s="6">
        <f>IFERROR(parse!AB431,"")</f>
        <v>148</v>
      </c>
      <c r="AC431" s="6" t="str">
        <f>IFERROR(parse!AC431,"")</f>
        <v/>
      </c>
      <c r="AD431" s="6" t="str">
        <f>IFERROR(parse!AD431,"")</f>
        <v/>
      </c>
      <c r="AE431" s="6" t="str">
        <f>IFERROR(parse!AE431,"")</f>
        <v/>
      </c>
      <c r="AF431" s="6" t="str">
        <f>IFERROR(parse!AF431,"")</f>
        <v/>
      </c>
      <c r="AG431" s="6" t="str">
        <f>IFERROR(parse!AG431,"")</f>
        <v/>
      </c>
      <c r="AH431" s="6">
        <f>IFERROR(parse!AH431,"")</f>
        <v>0</v>
      </c>
      <c r="AI431" s="6">
        <f>IFERROR(parse!AI431,"")</f>
        <v>118</v>
      </c>
      <c r="AJ431" s="6" t="str">
        <f>IFERROR(parse!AJ431,"")</f>
        <v xml:space="preserve">ו' וערבי חג מ- 10:00 עד 12:00 </v>
      </c>
      <c r="AK431" s="6">
        <f>IFERROR(parse!AK431,"")</f>
        <v>1</v>
      </c>
      <c r="AL431" s="6">
        <f>IFERROR(parse!AL431,"")</f>
        <v>18</v>
      </c>
      <c r="AM431" s="6" t="str">
        <f>IFERROR(parse!AM431,"")</f>
        <v>10:00</v>
      </c>
      <c r="AN431" s="6">
        <f>IFERROR(parse!AN431,"")</f>
        <v>27</v>
      </c>
      <c r="AO431" s="6" t="str">
        <f>IFERROR(parse!AO431,"")</f>
        <v>12:00</v>
      </c>
      <c r="AP431" s="6">
        <f>IFERROR(parse!AP431,"")</f>
        <v>30</v>
      </c>
      <c r="AQ431" s="6" t="str">
        <f>IFERROR(parse!AQ431,"")</f>
        <v xml:space="preserve">00 </v>
      </c>
      <c r="AR431" s="6" t="str">
        <f>IFERROR(parse!AR431,"")</f>
        <v/>
      </c>
      <c r="AS431" s="6" t="str">
        <f>IFERROR(parse!AS431,"")</f>
        <v/>
      </c>
      <c r="AT431" s="6" t="str">
        <f>IFERROR(parse!AT431,"")</f>
        <v/>
      </c>
      <c r="AU431" s="6" t="str">
        <f>IFERROR(parse!AU431,"")</f>
        <v/>
      </c>
      <c r="AV431" s="12">
        <f>IFERROR(VLOOKUP(K431,'prika 24h list'!A:B,2,FALSE),0)</f>
        <v>0</v>
      </c>
    </row>
    <row r="432" spans="1:48" ht="28.8" x14ac:dyDescent="0.3">
      <c r="A432" s="1" t="s">
        <v>433</v>
      </c>
      <c r="B432" s="1">
        <v>2049239</v>
      </c>
      <c r="C432" s="16" t="s">
        <v>999</v>
      </c>
      <c r="D432" s="6">
        <f t="shared" si="24"/>
        <v>11</v>
      </c>
      <c r="E432" s="6" t="str">
        <f t="shared" si="25"/>
        <v>__ 12</v>
      </c>
      <c r="F432" s="6">
        <f t="shared" si="26"/>
        <v>3</v>
      </c>
      <c r="G432" s="6">
        <f t="shared" si="27"/>
        <v>5</v>
      </c>
      <c r="H432" s="14">
        <f>IFERROR(parse!H432,"")</f>
        <v>12</v>
      </c>
      <c r="I432" s="6">
        <f>IFERROR(parse!I432,"")</f>
        <v>50</v>
      </c>
      <c r="J432" s="6">
        <f>IFERROR(parse!J432,"")</f>
        <v>68</v>
      </c>
      <c r="K432" s="6" t="str">
        <f>IFERROR(parse!K432,"")</f>
        <v xml:space="preserve">פריקה וטעינה מותרת </v>
      </c>
      <c r="L432" s="6" t="str">
        <f>IFERROR(parse!L432,"")</f>
        <v/>
      </c>
      <c r="M432" s="6" t="str">
        <f>IFERROR(parse!M432,"")</f>
        <v/>
      </c>
      <c r="N432" s="6" t="str">
        <f>IFERROR(parse!N432,"")</f>
        <v/>
      </c>
      <c r="O432" s="6" t="str">
        <f>IFERROR(parse!O432,"")</f>
        <v/>
      </c>
      <c r="P432" s="6" t="str">
        <f>IFERROR(parse!P432,"")</f>
        <v/>
      </c>
      <c r="Q432" s="6">
        <f>IFERROR(parse!Q432,"")</f>
        <v>19</v>
      </c>
      <c r="R432" s="6" t="str">
        <f>IFERROR(parse!R432,"")</f>
        <v/>
      </c>
      <c r="S432" s="6" t="str">
        <f>IFERROR(parse!S432,"")</f>
        <v/>
      </c>
      <c r="T432" s="6" t="str">
        <f>IFERROR(parse!T432,"")</f>
        <v/>
      </c>
      <c r="U432" s="6" t="str">
        <f>IFERROR(parse!U432,"")</f>
        <v/>
      </c>
      <c r="V432" s="6" t="str">
        <f>IFERROR(parse!V432,"")</f>
        <v/>
      </c>
      <c r="W432" s="6" t="str">
        <f>IFERROR(parse!W432,"")</f>
        <v/>
      </c>
      <c r="X432" s="6" t="str">
        <f>IFERROR(parse!X432,"")</f>
        <v/>
      </c>
      <c r="Y432" s="6" t="str">
        <f>IFERROR(parse!Y432,"")</f>
        <v/>
      </c>
      <c r="Z432" s="6" t="str">
        <f>IFERROR(parse!Z432,"")</f>
        <v/>
      </c>
      <c r="AA432" s="6" t="str">
        <f>IFERROR(parse!AA432,"")</f>
        <v/>
      </c>
      <c r="AB432" s="6">
        <f>IFERROR(parse!AB432,"")</f>
        <v>19</v>
      </c>
      <c r="AC432" s="6" t="str">
        <f>IFERROR(parse!AC432,"")</f>
        <v/>
      </c>
      <c r="AD432" s="6" t="str">
        <f>IFERROR(parse!AD432,"")</f>
        <v/>
      </c>
      <c r="AE432" s="6" t="str">
        <f>IFERROR(parse!AE432,"")</f>
        <v/>
      </c>
      <c r="AF432" s="6" t="str">
        <f>IFERROR(parse!AF432,"")</f>
        <v/>
      </c>
      <c r="AG432" s="6" t="str">
        <f>IFERROR(parse!AG432,"")</f>
        <v/>
      </c>
      <c r="AH432" s="6">
        <f>IFERROR(parse!AH432,"")</f>
        <v>0</v>
      </c>
      <c r="AI432" s="6">
        <f>IFERROR(parse!AI432,"")</f>
        <v>17</v>
      </c>
      <c r="AJ432" s="6" t="str">
        <f>IFERROR(parse!AJ432,"")</f>
        <v xml:space="preserve">ת </v>
      </c>
      <c r="AK432" s="6" t="str">
        <f>IFERROR(parse!AK432,"")</f>
        <v/>
      </c>
      <c r="AL432" s="6" t="str">
        <f>IFERROR(parse!AL432,"")</f>
        <v/>
      </c>
      <c r="AM432" s="6" t="str">
        <f>IFERROR(parse!AM432,"")</f>
        <v/>
      </c>
      <c r="AN432" s="6" t="str">
        <f>IFERROR(parse!AN432,"")</f>
        <v/>
      </c>
      <c r="AO432" s="6" t="str">
        <f>IFERROR(parse!AO432,"")</f>
        <v/>
      </c>
      <c r="AP432" s="6">
        <f>IFERROR(parse!AP432,"")</f>
        <v>2</v>
      </c>
      <c r="AQ432" s="6" t="str">
        <f>IFERROR(parse!AQ432,"")</f>
        <v/>
      </c>
      <c r="AR432" s="6" t="str">
        <f>IFERROR(parse!AR432,"")</f>
        <v/>
      </c>
      <c r="AS432" s="6" t="str">
        <f>IFERROR(parse!AS432,"")</f>
        <v/>
      </c>
      <c r="AT432" s="6" t="str">
        <f>IFERROR(parse!AT432,"")</f>
        <v/>
      </c>
      <c r="AU432" s="6" t="str">
        <f>IFERROR(parse!AU432,"")</f>
        <v/>
      </c>
      <c r="AV432" s="12">
        <f>IFERROR(VLOOKUP(K432,'prika 24h list'!A:B,2,FALSE),0)</f>
        <v>0</v>
      </c>
    </row>
    <row r="433" spans="1:48" ht="158.4" x14ac:dyDescent="0.3">
      <c r="A433" s="1" t="s">
        <v>434</v>
      </c>
      <c r="B433" s="1">
        <v>2053120</v>
      </c>
      <c r="C433" s="16" t="s">
        <v>1000</v>
      </c>
      <c r="D433" s="6">
        <f t="shared" si="24"/>
        <v>36</v>
      </c>
      <c r="E433" s="6" t="str">
        <f t="shared" si="25"/>
        <v>פה 12</v>
      </c>
      <c r="F433" s="6">
        <f t="shared" si="26"/>
        <v>3</v>
      </c>
      <c r="G433" s="6">
        <f t="shared" si="27"/>
        <v>5</v>
      </c>
      <c r="H433" s="14">
        <f>IFERROR(parse!H433,"")</f>
        <v>12</v>
      </c>
      <c r="I433" s="6">
        <f>IFERROR(parse!I433,"")</f>
        <v>14</v>
      </c>
      <c r="J433" s="6">
        <f>IFERROR(parse!J433,"")</f>
        <v>195</v>
      </c>
      <c r="K433" s="6" t="str">
        <f>IFERROR(parse!K433,"")</f>
        <v xml:space="preserve">פריקה וטעינה רציפה 12 מטר לכלי רכב המוגדרים ברישיונם "משא" "מסחרי" ו"אחוד" בלבד בימים א' עד ו' מ 09:00 עד 13:00 רכב חונה בניגוד לחוק יגרר ביתר השעות והימים מותרת החניה לכל סוגי הרכב </v>
      </c>
      <c r="L433" s="6" t="str">
        <f>IFERROR(parse!L433,"")</f>
        <v/>
      </c>
      <c r="M433" s="6" t="str">
        <f>IFERROR(parse!M433,"")</f>
        <v/>
      </c>
      <c r="N433" s="6" t="str">
        <f>IFERROR(parse!N433,"")</f>
        <v/>
      </c>
      <c r="O433" s="6" t="str">
        <f>IFERROR(parse!O433,"")</f>
        <v/>
      </c>
      <c r="P433" s="6" t="str">
        <f>IFERROR(parse!P433,"")</f>
        <v/>
      </c>
      <c r="Q433" s="6">
        <f>IFERROR(parse!Q433,"")</f>
        <v>182</v>
      </c>
      <c r="R433" s="6" t="str">
        <f>IFERROR(parse!R433,"")</f>
        <v/>
      </c>
      <c r="S433" s="6" t="str">
        <f>IFERROR(parse!S433,"")</f>
        <v/>
      </c>
      <c r="T433" s="6" t="str">
        <f>IFERROR(parse!T433,"")</f>
        <v/>
      </c>
      <c r="U433" s="6" t="str">
        <f>IFERROR(parse!U433,"")</f>
        <v/>
      </c>
      <c r="V433" s="6" t="str">
        <f>IFERROR(parse!V433,"")</f>
        <v/>
      </c>
      <c r="W433" s="6">
        <f>IFERROR(parse!W433,"")</f>
        <v>87</v>
      </c>
      <c r="X433" s="6">
        <f>IFERROR(parse!X433,"")</f>
        <v>100</v>
      </c>
      <c r="Y433" s="6" t="str">
        <f>IFERROR(parse!Y433,"")</f>
        <v>09:00</v>
      </c>
      <c r="Z433" s="6">
        <f>IFERROR(parse!Z433,"")</f>
        <v>109</v>
      </c>
      <c r="AA433" s="6" t="str">
        <f>IFERROR(parse!AA433,"")</f>
        <v>13:00</v>
      </c>
      <c r="AB433" s="6">
        <f>IFERROR(parse!AB433,"")</f>
        <v>182</v>
      </c>
      <c r="AC433" s="6" t="str">
        <f>IFERROR(parse!AC433,"")</f>
        <v xml:space="preserve">00 רכב חונה בניגוד לחוק יגרר ביתר השעות והימים מותרת החניה לכל סוגי הרכב </v>
      </c>
      <c r="AD433" s="6" t="str">
        <f>IFERROR(parse!AD433,"")</f>
        <v/>
      </c>
      <c r="AE433" s="6" t="str">
        <f>IFERROR(parse!AE433,"")</f>
        <v/>
      </c>
      <c r="AF433" s="6" t="str">
        <f>IFERROR(parse!AF433,"")</f>
        <v/>
      </c>
      <c r="AG433" s="6" t="str">
        <f>IFERROR(parse!AG433,"")</f>
        <v/>
      </c>
      <c r="AH433" s="6">
        <f>IFERROR(parse!AH433,"")</f>
        <v>0</v>
      </c>
      <c r="AI433" s="6">
        <f>IFERROR(parse!AI433,"")</f>
        <v>180</v>
      </c>
      <c r="AJ433" s="6" t="str">
        <f>IFERROR(parse!AJ433,"")</f>
        <v xml:space="preserve">ב </v>
      </c>
      <c r="AK433" s="6" t="str">
        <f>IFERROR(parse!AK433,"")</f>
        <v/>
      </c>
      <c r="AL433" s="6" t="str">
        <f>IFERROR(parse!AL433,"")</f>
        <v/>
      </c>
      <c r="AM433" s="6" t="str">
        <f>IFERROR(parse!AM433,"")</f>
        <v/>
      </c>
      <c r="AN433" s="6" t="str">
        <f>IFERROR(parse!AN433,"")</f>
        <v/>
      </c>
      <c r="AO433" s="6" t="str">
        <f>IFERROR(parse!AO433,"")</f>
        <v/>
      </c>
      <c r="AP433" s="6">
        <f>IFERROR(parse!AP433,"")</f>
        <v>2</v>
      </c>
      <c r="AQ433" s="6" t="str">
        <f>IFERROR(parse!AQ433,"")</f>
        <v/>
      </c>
      <c r="AR433" s="6" t="str">
        <f>IFERROR(parse!AR433,"")</f>
        <v/>
      </c>
      <c r="AS433" s="6" t="str">
        <f>IFERROR(parse!AS433,"")</f>
        <v/>
      </c>
      <c r="AT433" s="6" t="str">
        <f>IFERROR(parse!AT433,"")</f>
        <v/>
      </c>
      <c r="AU433" s="6" t="str">
        <f>IFERROR(parse!AU433,"")</f>
        <v/>
      </c>
      <c r="AV433" s="12">
        <f>IFERROR(VLOOKUP(K433,'prika 24h list'!A:B,2,FALSE),0)</f>
        <v>0</v>
      </c>
    </row>
    <row r="434" spans="1:48" ht="72" x14ac:dyDescent="0.3">
      <c r="A434" s="1" t="s">
        <v>435</v>
      </c>
      <c r="B434" s="1">
        <v>2054964</v>
      </c>
      <c r="C434" s="16" t="s">
        <v>761</v>
      </c>
      <c r="D434" s="6" t="e">
        <f t="shared" si="24"/>
        <v>#VALUE!</v>
      </c>
      <c r="E434" s="6" t="e">
        <f t="shared" si="25"/>
        <v>#VALUE!</v>
      </c>
      <c r="F434" s="6" t="e">
        <f t="shared" si="26"/>
        <v>#VALUE!</v>
      </c>
      <c r="G434" s="6" t="e">
        <f t="shared" si="27"/>
        <v>#VALUE!</v>
      </c>
      <c r="H434" s="14" t="str">
        <f>IFERROR(parse!H434,"")</f>
        <v/>
      </c>
      <c r="I434" s="6">
        <f>IFERROR(parse!I434,"")</f>
        <v>123</v>
      </c>
      <c r="J434" s="6">
        <f>IFERROR(parse!J434,"")</f>
        <v>270</v>
      </c>
      <c r="K434" s="6" t="str">
        <f>IFERROR(parse!K434,"")</f>
        <v xml:space="preserve">פריקה וטעינה רציפה מותרת לכלי רכב המוגדרים ברשיונם "משא", "מסחרי" ו- "אחוד" בלבד בימים א' עד ה' מ- 10:00 עד 14:00 יום ו' וערבי חג מ- 10:00 עד 12:00 </v>
      </c>
      <c r="L434" s="6">
        <f>IFERROR(parse!L434,"")</f>
        <v>88</v>
      </c>
      <c r="M434" s="6">
        <f>IFERROR(parse!M434,"")</f>
        <v>102</v>
      </c>
      <c r="N434" s="6" t="str">
        <f>IFERROR(parse!N434,"")</f>
        <v>10:00</v>
      </c>
      <c r="O434" s="6">
        <f>IFERROR(parse!O434,"")</f>
        <v>111</v>
      </c>
      <c r="P434" s="6" t="str">
        <f>IFERROR(parse!P434,"")</f>
        <v>14:00</v>
      </c>
      <c r="Q434" s="6">
        <f>IFERROR(parse!Q434,"")</f>
        <v>120</v>
      </c>
      <c r="R434" s="6" t="str">
        <f>IFERROR(parse!R434,"")</f>
        <v>00 יום ו'</v>
      </c>
      <c r="S434" s="6" t="str">
        <f>IFERROR(parse!S434,"")</f>
        <v/>
      </c>
      <c r="T434" s="6" t="str">
        <f>IFERROR(parse!T434,"")</f>
        <v/>
      </c>
      <c r="U434" s="6" t="str">
        <f>IFERROR(parse!U434,"")</f>
        <v/>
      </c>
      <c r="V434" s="6" t="str">
        <f>IFERROR(parse!V434,"")</f>
        <v/>
      </c>
      <c r="W434" s="6" t="str">
        <f>IFERROR(parse!W434,"")</f>
        <v/>
      </c>
      <c r="X434" s="6" t="str">
        <f>IFERROR(parse!X434,"")</f>
        <v/>
      </c>
      <c r="Y434" s="6" t="str">
        <f>IFERROR(parse!Y434,"")</f>
        <v/>
      </c>
      <c r="Z434" s="6" t="str">
        <f>IFERROR(parse!Z434,"")</f>
        <v/>
      </c>
      <c r="AA434" s="6" t="str">
        <f>IFERROR(parse!AA434,"")</f>
        <v/>
      </c>
      <c r="AB434" s="6">
        <f>IFERROR(parse!AB434,"")</f>
        <v>148</v>
      </c>
      <c r="AC434" s="6" t="str">
        <f>IFERROR(parse!AC434,"")</f>
        <v/>
      </c>
      <c r="AD434" s="6" t="str">
        <f>IFERROR(parse!AD434,"")</f>
        <v/>
      </c>
      <c r="AE434" s="6" t="str">
        <f>IFERROR(parse!AE434,"")</f>
        <v/>
      </c>
      <c r="AF434" s="6" t="str">
        <f>IFERROR(parse!AF434,"")</f>
        <v/>
      </c>
      <c r="AG434" s="6" t="str">
        <f>IFERROR(parse!AG434,"")</f>
        <v/>
      </c>
      <c r="AH434" s="6">
        <f>IFERROR(parse!AH434,"")</f>
        <v>0</v>
      </c>
      <c r="AI434" s="6">
        <f>IFERROR(parse!AI434,"")</f>
        <v>118</v>
      </c>
      <c r="AJ434" s="6" t="str">
        <f>IFERROR(parse!AJ434,"")</f>
        <v xml:space="preserve">ו' וערבי חג מ- 10:00 עד 12:00 </v>
      </c>
      <c r="AK434" s="6">
        <f>IFERROR(parse!AK434,"")</f>
        <v>1</v>
      </c>
      <c r="AL434" s="6">
        <f>IFERROR(parse!AL434,"")</f>
        <v>18</v>
      </c>
      <c r="AM434" s="6" t="str">
        <f>IFERROR(parse!AM434,"")</f>
        <v>10:00</v>
      </c>
      <c r="AN434" s="6">
        <f>IFERROR(parse!AN434,"")</f>
        <v>27</v>
      </c>
      <c r="AO434" s="6" t="str">
        <f>IFERROR(parse!AO434,"")</f>
        <v>12:00</v>
      </c>
      <c r="AP434" s="6">
        <f>IFERROR(parse!AP434,"")</f>
        <v>30</v>
      </c>
      <c r="AQ434" s="6" t="str">
        <f>IFERROR(parse!AQ434,"")</f>
        <v xml:space="preserve">00 </v>
      </c>
      <c r="AR434" s="6" t="str">
        <f>IFERROR(parse!AR434,"")</f>
        <v/>
      </c>
      <c r="AS434" s="6" t="str">
        <f>IFERROR(parse!AS434,"")</f>
        <v/>
      </c>
      <c r="AT434" s="6" t="str">
        <f>IFERROR(parse!AT434,"")</f>
        <v/>
      </c>
      <c r="AU434" s="6" t="str">
        <f>IFERROR(parse!AU434,"")</f>
        <v/>
      </c>
      <c r="AV434" s="12">
        <f>IFERROR(VLOOKUP(K434,'prika 24h list'!A:B,2,FALSE),0)</f>
        <v>0</v>
      </c>
    </row>
    <row r="435" spans="1:48" ht="72" x14ac:dyDescent="0.3">
      <c r="A435" s="1" t="s">
        <v>436</v>
      </c>
      <c r="B435" s="1">
        <v>2059523</v>
      </c>
      <c r="C435" s="16" t="s">
        <v>1001</v>
      </c>
      <c r="D435" s="6" t="e">
        <f t="shared" si="24"/>
        <v>#VALUE!</v>
      </c>
      <c r="E435" s="6" t="e">
        <f t="shared" si="25"/>
        <v>#VALUE!</v>
      </c>
      <c r="F435" s="6" t="e">
        <f t="shared" si="26"/>
        <v>#VALUE!</v>
      </c>
      <c r="G435" s="6" t="e">
        <f t="shared" si="27"/>
        <v>#VALUE!</v>
      </c>
      <c r="H435" s="14" t="str">
        <f>IFERROR(parse!H435,"")</f>
        <v/>
      </c>
      <c r="I435" s="6">
        <f>IFERROR(parse!I435,"")</f>
        <v>123</v>
      </c>
      <c r="J435" s="6">
        <f>IFERROR(parse!J435,"")</f>
        <v>270</v>
      </c>
      <c r="K435" s="6" t="str">
        <f>IFERROR(parse!K435,"")</f>
        <v>פריקה וטעינה רציפה מותרת לכלי רכב המוגדרים ברישיונם "משא", "מסחרי" ו- "אחוד" בלבד בימים א' עד ה' מ- 10:00 עד 14:00 יום ו' וערבי חג מ- 10:00 עד 12:00</v>
      </c>
      <c r="L435" s="6">
        <f>IFERROR(parse!L435,"")</f>
        <v>89</v>
      </c>
      <c r="M435" s="6">
        <f>IFERROR(parse!M435,"")</f>
        <v>103</v>
      </c>
      <c r="N435" s="6" t="str">
        <f>IFERROR(parse!N435,"")</f>
        <v>10:00</v>
      </c>
      <c r="O435" s="6">
        <f>IFERROR(parse!O435,"")</f>
        <v>112</v>
      </c>
      <c r="P435" s="6" t="str">
        <f>IFERROR(parse!P435,"")</f>
        <v>14:00</v>
      </c>
      <c r="Q435" s="6">
        <f>IFERROR(parse!Q435,"")</f>
        <v>121</v>
      </c>
      <c r="R435" s="6" t="str">
        <f>IFERROR(parse!R435,"")</f>
        <v>00 יום ו'</v>
      </c>
      <c r="S435" s="6" t="str">
        <f>IFERROR(parse!S435,"")</f>
        <v/>
      </c>
      <c r="T435" s="6" t="str">
        <f>IFERROR(parse!T435,"")</f>
        <v/>
      </c>
      <c r="U435" s="6" t="str">
        <f>IFERROR(parse!U435,"")</f>
        <v/>
      </c>
      <c r="V435" s="6" t="str">
        <f>IFERROR(parse!V435,"")</f>
        <v/>
      </c>
      <c r="W435" s="6" t="str">
        <f>IFERROR(parse!W435,"")</f>
        <v/>
      </c>
      <c r="X435" s="6" t="str">
        <f>IFERROR(parse!X435,"")</f>
        <v/>
      </c>
      <c r="Y435" s="6" t="str">
        <f>IFERROR(parse!Y435,"")</f>
        <v/>
      </c>
      <c r="Z435" s="6" t="str">
        <f>IFERROR(parse!Z435,"")</f>
        <v/>
      </c>
      <c r="AA435" s="6" t="str">
        <f>IFERROR(parse!AA435,"")</f>
        <v/>
      </c>
      <c r="AB435" s="6">
        <f>IFERROR(parse!AB435,"")</f>
        <v>148</v>
      </c>
      <c r="AC435" s="6" t="str">
        <f>IFERROR(parse!AC435,"")</f>
        <v/>
      </c>
      <c r="AD435" s="6" t="str">
        <f>IFERROR(parse!AD435,"")</f>
        <v/>
      </c>
      <c r="AE435" s="6" t="str">
        <f>IFERROR(parse!AE435,"")</f>
        <v/>
      </c>
      <c r="AF435" s="6" t="str">
        <f>IFERROR(parse!AF435,"")</f>
        <v/>
      </c>
      <c r="AG435" s="6" t="str">
        <f>IFERROR(parse!AG435,"")</f>
        <v/>
      </c>
      <c r="AH435" s="6">
        <f>IFERROR(parse!AH435,"")</f>
        <v>0</v>
      </c>
      <c r="AI435" s="6">
        <f>IFERROR(parse!AI435,"")</f>
        <v>119</v>
      </c>
      <c r="AJ435" s="6" t="str">
        <f>IFERROR(parse!AJ435,"")</f>
        <v>ו' וערבי חג מ- 10:00 עד 12:00</v>
      </c>
      <c r="AK435" s="6">
        <f>IFERROR(parse!AK435,"")</f>
        <v>1</v>
      </c>
      <c r="AL435" s="6">
        <f>IFERROR(parse!AL435,"")</f>
        <v>18</v>
      </c>
      <c r="AM435" s="6" t="str">
        <f>IFERROR(parse!AM435,"")</f>
        <v>10:00</v>
      </c>
      <c r="AN435" s="6">
        <f>IFERROR(parse!AN435,"")</f>
        <v>27</v>
      </c>
      <c r="AO435" s="6" t="str">
        <f>IFERROR(parse!AO435,"")</f>
        <v>12:00</v>
      </c>
      <c r="AP435" s="6">
        <f>IFERROR(parse!AP435,"")</f>
        <v>29</v>
      </c>
      <c r="AQ435" s="6" t="str">
        <f>IFERROR(parse!AQ435,"")</f>
        <v>00</v>
      </c>
      <c r="AR435" s="6" t="str">
        <f>IFERROR(parse!AR435,"")</f>
        <v/>
      </c>
      <c r="AS435" s="6" t="str">
        <f>IFERROR(parse!AS435,"")</f>
        <v/>
      </c>
      <c r="AT435" s="6" t="str">
        <f>IFERROR(parse!AT435,"")</f>
        <v/>
      </c>
      <c r="AU435" s="6" t="str">
        <f>IFERROR(parse!AU435,"")</f>
        <v/>
      </c>
      <c r="AV435" s="12">
        <f>IFERROR(VLOOKUP(K435,'prika 24h list'!A:B,2,FALSE),0)</f>
        <v>0</v>
      </c>
    </row>
    <row r="436" spans="1:48" ht="43.2" x14ac:dyDescent="0.3">
      <c r="A436" s="1" t="s">
        <v>437</v>
      </c>
      <c r="B436" s="1">
        <v>2059598</v>
      </c>
      <c r="C436" s="16" t="s">
        <v>1002</v>
      </c>
      <c r="D436" s="6" t="e">
        <f t="shared" si="24"/>
        <v>#VALUE!</v>
      </c>
      <c r="E436" s="6" t="e">
        <f t="shared" si="25"/>
        <v>#VALUE!</v>
      </c>
      <c r="F436" s="6" t="e">
        <f t="shared" si="26"/>
        <v>#VALUE!</v>
      </c>
      <c r="G436" s="6" t="e">
        <f t="shared" si="27"/>
        <v>#VALUE!</v>
      </c>
      <c r="H436" s="14" t="str">
        <f>IFERROR(parse!H436,"")</f>
        <v/>
      </c>
      <c r="I436" s="6">
        <f>IFERROR(parse!I436,"")</f>
        <v>8</v>
      </c>
      <c r="J436" s="6">
        <f>IFERROR(parse!J436,"")</f>
        <v>123</v>
      </c>
      <c r="K436" s="6" t="str">
        <f>IFERROR(parse!K436,"")</f>
        <v>פריקה וטעינה רציפה מותרת: לכלי רכב המוגדרים ברישיונם "משא", "מסחרי" ו- "אחוד" בלבד בימים: א' עד ו' מ- 10:00 עד 12:00</v>
      </c>
      <c r="L436" s="6" t="str">
        <f>IFERROR(parse!L436,"")</f>
        <v/>
      </c>
      <c r="M436" s="6" t="str">
        <f>IFERROR(parse!M436,"")</f>
        <v/>
      </c>
      <c r="N436" s="6" t="str">
        <f>IFERROR(parse!N436,"")</f>
        <v/>
      </c>
      <c r="O436" s="6" t="str">
        <f>IFERROR(parse!O436,"")</f>
        <v/>
      </c>
      <c r="P436" s="6" t="str">
        <f>IFERROR(parse!P436,"")</f>
        <v/>
      </c>
      <c r="Q436" s="6">
        <f>IFERROR(parse!Q436,"")</f>
        <v>116</v>
      </c>
      <c r="R436" s="6" t="str">
        <f>IFERROR(parse!R436,"")</f>
        <v/>
      </c>
      <c r="S436" s="6" t="str">
        <f>IFERROR(parse!S436,"")</f>
        <v/>
      </c>
      <c r="T436" s="6" t="str">
        <f>IFERROR(parse!T436,"")</f>
        <v/>
      </c>
      <c r="U436" s="6" t="str">
        <f>IFERROR(parse!U436,"")</f>
        <v/>
      </c>
      <c r="V436" s="6" t="str">
        <f>IFERROR(parse!V436,"")</f>
        <v/>
      </c>
      <c r="W436" s="6">
        <f>IFERROR(parse!W436,"")</f>
        <v>91</v>
      </c>
      <c r="X436" s="6">
        <f>IFERROR(parse!X436,"")</f>
        <v>105</v>
      </c>
      <c r="Y436" s="6" t="str">
        <f>IFERROR(parse!Y436,"")</f>
        <v>10:00</v>
      </c>
      <c r="Z436" s="6">
        <f>IFERROR(parse!Z436,"")</f>
        <v>114</v>
      </c>
      <c r="AA436" s="6" t="str">
        <f>IFERROR(parse!AA436,"")</f>
        <v>12:00</v>
      </c>
      <c r="AB436" s="6">
        <f>IFERROR(parse!AB436,"")</f>
        <v>116</v>
      </c>
      <c r="AC436" s="6" t="str">
        <f>IFERROR(parse!AC436,"")</f>
        <v>00</v>
      </c>
      <c r="AD436" s="6" t="str">
        <f>IFERROR(parse!AD436,"")</f>
        <v/>
      </c>
      <c r="AE436" s="6" t="str">
        <f>IFERROR(parse!AE436,"")</f>
        <v/>
      </c>
      <c r="AF436" s="6" t="str">
        <f>IFERROR(parse!AF436,"")</f>
        <v/>
      </c>
      <c r="AG436" s="6" t="str">
        <f>IFERROR(parse!AG436,"")</f>
        <v/>
      </c>
      <c r="AH436" s="6">
        <f>IFERROR(parse!AH436,"")</f>
        <v>0</v>
      </c>
      <c r="AI436" s="6">
        <f>IFERROR(parse!AI436,"")</f>
        <v>116</v>
      </c>
      <c r="AJ436" s="6" t="str">
        <f>IFERROR(parse!AJ436,"")</f>
        <v/>
      </c>
      <c r="AK436" s="6" t="str">
        <f>IFERROR(parse!AK436,"")</f>
        <v/>
      </c>
      <c r="AL436" s="6" t="str">
        <f>IFERROR(parse!AL436,"")</f>
        <v/>
      </c>
      <c r="AM436" s="6" t="str">
        <f>IFERROR(parse!AM436,"")</f>
        <v/>
      </c>
      <c r="AN436" s="6" t="str">
        <f>IFERROR(parse!AN436,"")</f>
        <v/>
      </c>
      <c r="AO436" s="6" t="str">
        <f>IFERROR(parse!AO436,"")</f>
        <v/>
      </c>
      <c r="AP436" s="6">
        <f>IFERROR(parse!AP436,"")</f>
        <v>0</v>
      </c>
      <c r="AQ436" s="6" t="str">
        <f>IFERROR(parse!AQ436,"")</f>
        <v/>
      </c>
      <c r="AR436" s="6" t="str">
        <f>IFERROR(parse!AR436,"")</f>
        <v/>
      </c>
      <c r="AS436" s="6" t="str">
        <f>IFERROR(parse!AS436,"")</f>
        <v/>
      </c>
      <c r="AT436" s="6" t="str">
        <f>IFERROR(parse!AT436,"")</f>
        <v/>
      </c>
      <c r="AU436" s="6" t="str">
        <f>IFERROR(parse!AU436,"")</f>
        <v/>
      </c>
      <c r="AV436" s="12">
        <f>IFERROR(VLOOKUP(K436,'prika 24h list'!A:B,2,FALSE),0)</f>
        <v>0</v>
      </c>
    </row>
    <row r="437" spans="1:48" ht="72" x14ac:dyDescent="0.3">
      <c r="A437" s="1" t="s">
        <v>438</v>
      </c>
      <c r="B437" s="1">
        <v>2059668</v>
      </c>
      <c r="C437" s="16" t="s">
        <v>766</v>
      </c>
      <c r="D437" s="6" t="e">
        <f t="shared" si="24"/>
        <v>#VALUE!</v>
      </c>
      <c r="E437" s="6" t="e">
        <f t="shared" si="25"/>
        <v>#VALUE!</v>
      </c>
      <c r="F437" s="6" t="e">
        <f t="shared" si="26"/>
        <v>#VALUE!</v>
      </c>
      <c r="G437" s="6" t="e">
        <f t="shared" si="27"/>
        <v>#VALUE!</v>
      </c>
      <c r="H437" s="14" t="str">
        <f>IFERROR(parse!H437,"")</f>
        <v/>
      </c>
      <c r="I437" s="6">
        <f>IFERROR(parse!I437,"")</f>
        <v>123</v>
      </c>
      <c r="J437" s="6">
        <f>IFERROR(parse!J437,"")</f>
        <v>267</v>
      </c>
      <c r="K437" s="6" t="str">
        <f>IFERROR(parse!K437,"")</f>
        <v>פריקה וטעינה רציפה מותרת לכלי רכב המוגדרים ברשיונם "משא", "מסחרי" ו- "אחוד" בלבד בימים א' עד ה' מ-10:00 עד 14:00 יום ו' וערבי חג מ-10:00 עד 12:00</v>
      </c>
      <c r="L437" s="6">
        <f>IFERROR(parse!L437,"")</f>
        <v>88</v>
      </c>
      <c r="M437" s="6">
        <f>IFERROR(parse!M437,"")</f>
        <v>101</v>
      </c>
      <c r="N437" s="6" t="str">
        <f>IFERROR(parse!N437,"")</f>
        <v>10:00</v>
      </c>
      <c r="O437" s="6">
        <f>IFERROR(parse!O437,"")</f>
        <v>110</v>
      </c>
      <c r="P437" s="6" t="str">
        <f>IFERROR(parse!P437,"")</f>
        <v>14:00</v>
      </c>
      <c r="Q437" s="6">
        <f>IFERROR(parse!Q437,"")</f>
        <v>119</v>
      </c>
      <c r="R437" s="6" t="str">
        <f>IFERROR(parse!R437,"")</f>
        <v>00 יום ו'</v>
      </c>
      <c r="S437" s="6" t="str">
        <f>IFERROR(parse!S437,"")</f>
        <v/>
      </c>
      <c r="T437" s="6" t="str">
        <f>IFERROR(parse!T437,"")</f>
        <v/>
      </c>
      <c r="U437" s="6" t="str">
        <f>IFERROR(parse!U437,"")</f>
        <v/>
      </c>
      <c r="V437" s="6" t="str">
        <f>IFERROR(parse!V437,"")</f>
        <v/>
      </c>
      <c r="W437" s="6" t="str">
        <f>IFERROR(parse!W437,"")</f>
        <v/>
      </c>
      <c r="X437" s="6" t="str">
        <f>IFERROR(parse!X437,"")</f>
        <v/>
      </c>
      <c r="Y437" s="6" t="str">
        <f>IFERROR(parse!Y437,"")</f>
        <v/>
      </c>
      <c r="Z437" s="6" t="str">
        <f>IFERROR(parse!Z437,"")</f>
        <v/>
      </c>
      <c r="AA437" s="6" t="str">
        <f>IFERROR(parse!AA437,"")</f>
        <v/>
      </c>
      <c r="AB437" s="6">
        <f>IFERROR(parse!AB437,"")</f>
        <v>145</v>
      </c>
      <c r="AC437" s="6" t="str">
        <f>IFERROR(parse!AC437,"")</f>
        <v/>
      </c>
      <c r="AD437" s="6" t="str">
        <f>IFERROR(parse!AD437,"")</f>
        <v/>
      </c>
      <c r="AE437" s="6" t="str">
        <f>IFERROR(parse!AE437,"")</f>
        <v/>
      </c>
      <c r="AF437" s="6" t="str">
        <f>IFERROR(parse!AF437,"")</f>
        <v/>
      </c>
      <c r="AG437" s="6" t="str">
        <f>IFERROR(parse!AG437,"")</f>
        <v/>
      </c>
      <c r="AH437" s="6">
        <f>IFERROR(parse!AH437,"")</f>
        <v>0</v>
      </c>
      <c r="AI437" s="6">
        <f>IFERROR(parse!AI437,"")</f>
        <v>117</v>
      </c>
      <c r="AJ437" s="6" t="str">
        <f>IFERROR(parse!AJ437,"")</f>
        <v>ו' וערבי חג מ-10:00 עד 12:00</v>
      </c>
      <c r="AK437" s="6">
        <f>IFERROR(parse!AK437,"")</f>
        <v>1</v>
      </c>
      <c r="AL437" s="6">
        <f>IFERROR(parse!AL437,"")</f>
        <v>17</v>
      </c>
      <c r="AM437" s="6" t="str">
        <f>IFERROR(parse!AM437,"")</f>
        <v>10:00</v>
      </c>
      <c r="AN437" s="6">
        <f>IFERROR(parse!AN437,"")</f>
        <v>26</v>
      </c>
      <c r="AO437" s="6" t="str">
        <f>IFERROR(parse!AO437,"")</f>
        <v>12:00</v>
      </c>
      <c r="AP437" s="6">
        <f>IFERROR(parse!AP437,"")</f>
        <v>28</v>
      </c>
      <c r="AQ437" s="6" t="str">
        <f>IFERROR(parse!AQ437,"")</f>
        <v>00</v>
      </c>
      <c r="AR437" s="6" t="str">
        <f>IFERROR(parse!AR437,"")</f>
        <v/>
      </c>
      <c r="AS437" s="6" t="str">
        <f>IFERROR(parse!AS437,"")</f>
        <v/>
      </c>
      <c r="AT437" s="6" t="str">
        <f>IFERROR(parse!AT437,"")</f>
        <v/>
      </c>
      <c r="AU437" s="6" t="str">
        <f>IFERROR(parse!AU437,"")</f>
        <v/>
      </c>
      <c r="AV437" s="12">
        <f>IFERROR(VLOOKUP(K437,'prika 24h list'!A:B,2,FALSE),0)</f>
        <v>0</v>
      </c>
    </row>
    <row r="438" spans="1:48" ht="72" x14ac:dyDescent="0.3">
      <c r="A438" s="1" t="s">
        <v>439</v>
      </c>
      <c r="B438" s="1">
        <v>2059723</v>
      </c>
      <c r="C438" s="16" t="s">
        <v>766</v>
      </c>
      <c r="D438" s="6" t="e">
        <f t="shared" si="24"/>
        <v>#VALUE!</v>
      </c>
      <c r="E438" s="6" t="e">
        <f t="shared" si="25"/>
        <v>#VALUE!</v>
      </c>
      <c r="F438" s="6" t="e">
        <f t="shared" si="26"/>
        <v>#VALUE!</v>
      </c>
      <c r="G438" s="6" t="e">
        <f t="shared" si="27"/>
        <v>#VALUE!</v>
      </c>
      <c r="H438" s="14" t="str">
        <f>IFERROR(parse!H438,"")</f>
        <v/>
      </c>
      <c r="I438" s="6">
        <f>IFERROR(parse!I438,"")</f>
        <v>123</v>
      </c>
      <c r="J438" s="6">
        <f>IFERROR(parse!J438,"")</f>
        <v>267</v>
      </c>
      <c r="K438" s="6" t="str">
        <f>IFERROR(parse!K438,"")</f>
        <v>פריקה וטעינה רציפה מותרת לכלי רכב המוגדרים ברשיונם "משא", "מסחרי" ו- "אחוד" בלבד בימים א' עד ה' מ-10:00 עד 14:00 יום ו' וערבי חג מ-10:00 עד 12:00</v>
      </c>
      <c r="L438" s="6">
        <f>IFERROR(parse!L438,"")</f>
        <v>88</v>
      </c>
      <c r="M438" s="6">
        <f>IFERROR(parse!M438,"")</f>
        <v>101</v>
      </c>
      <c r="N438" s="6" t="str">
        <f>IFERROR(parse!N438,"")</f>
        <v>10:00</v>
      </c>
      <c r="O438" s="6">
        <f>IFERROR(parse!O438,"")</f>
        <v>110</v>
      </c>
      <c r="P438" s="6" t="str">
        <f>IFERROR(parse!P438,"")</f>
        <v>14:00</v>
      </c>
      <c r="Q438" s="6">
        <f>IFERROR(parse!Q438,"")</f>
        <v>119</v>
      </c>
      <c r="R438" s="6" t="str">
        <f>IFERROR(parse!R438,"")</f>
        <v>00 יום ו'</v>
      </c>
      <c r="S438" s="6" t="str">
        <f>IFERROR(parse!S438,"")</f>
        <v/>
      </c>
      <c r="T438" s="6" t="str">
        <f>IFERROR(parse!T438,"")</f>
        <v/>
      </c>
      <c r="U438" s="6" t="str">
        <f>IFERROR(parse!U438,"")</f>
        <v/>
      </c>
      <c r="V438" s="6" t="str">
        <f>IFERROR(parse!V438,"")</f>
        <v/>
      </c>
      <c r="W438" s="6" t="str">
        <f>IFERROR(parse!W438,"")</f>
        <v/>
      </c>
      <c r="X438" s="6" t="str">
        <f>IFERROR(parse!X438,"")</f>
        <v/>
      </c>
      <c r="Y438" s="6" t="str">
        <f>IFERROR(parse!Y438,"")</f>
        <v/>
      </c>
      <c r="Z438" s="6" t="str">
        <f>IFERROR(parse!Z438,"")</f>
        <v/>
      </c>
      <c r="AA438" s="6" t="str">
        <f>IFERROR(parse!AA438,"")</f>
        <v/>
      </c>
      <c r="AB438" s="6">
        <f>IFERROR(parse!AB438,"")</f>
        <v>145</v>
      </c>
      <c r="AC438" s="6" t="str">
        <f>IFERROR(parse!AC438,"")</f>
        <v/>
      </c>
      <c r="AD438" s="6" t="str">
        <f>IFERROR(parse!AD438,"")</f>
        <v/>
      </c>
      <c r="AE438" s="6" t="str">
        <f>IFERROR(parse!AE438,"")</f>
        <v/>
      </c>
      <c r="AF438" s="6" t="str">
        <f>IFERROR(parse!AF438,"")</f>
        <v/>
      </c>
      <c r="AG438" s="6" t="str">
        <f>IFERROR(parse!AG438,"")</f>
        <v/>
      </c>
      <c r="AH438" s="6">
        <f>IFERROR(parse!AH438,"")</f>
        <v>0</v>
      </c>
      <c r="AI438" s="6">
        <f>IFERROR(parse!AI438,"")</f>
        <v>117</v>
      </c>
      <c r="AJ438" s="6" t="str">
        <f>IFERROR(parse!AJ438,"")</f>
        <v>ו' וערבי חג מ-10:00 עד 12:00</v>
      </c>
      <c r="AK438" s="6">
        <f>IFERROR(parse!AK438,"")</f>
        <v>1</v>
      </c>
      <c r="AL438" s="6">
        <f>IFERROR(parse!AL438,"")</f>
        <v>17</v>
      </c>
      <c r="AM438" s="6" t="str">
        <f>IFERROR(parse!AM438,"")</f>
        <v>10:00</v>
      </c>
      <c r="AN438" s="6">
        <f>IFERROR(parse!AN438,"")</f>
        <v>26</v>
      </c>
      <c r="AO438" s="6" t="str">
        <f>IFERROR(parse!AO438,"")</f>
        <v>12:00</v>
      </c>
      <c r="AP438" s="6">
        <f>IFERROR(parse!AP438,"")</f>
        <v>28</v>
      </c>
      <c r="AQ438" s="6" t="str">
        <f>IFERROR(parse!AQ438,"")</f>
        <v>00</v>
      </c>
      <c r="AR438" s="6" t="str">
        <f>IFERROR(parse!AR438,"")</f>
        <v/>
      </c>
      <c r="AS438" s="6" t="str">
        <f>IFERROR(parse!AS438,"")</f>
        <v/>
      </c>
      <c r="AT438" s="6" t="str">
        <f>IFERROR(parse!AT438,"")</f>
        <v/>
      </c>
      <c r="AU438" s="6" t="str">
        <f>IFERROR(parse!AU438,"")</f>
        <v/>
      </c>
      <c r="AV438" s="12">
        <f>IFERROR(VLOOKUP(K438,'prika 24h list'!A:B,2,FALSE),0)</f>
        <v>0</v>
      </c>
    </row>
    <row r="439" spans="1:48" x14ac:dyDescent="0.3">
      <c r="A439" s="1" t="s">
        <v>440</v>
      </c>
      <c r="B439" s="1">
        <v>2060227</v>
      </c>
      <c r="C439" s="16" t="s">
        <v>1003</v>
      </c>
      <c r="D439" s="6" t="e">
        <f t="shared" si="24"/>
        <v>#VALUE!</v>
      </c>
      <c r="E439" s="6" t="e">
        <f t="shared" si="25"/>
        <v>#VALUE!</v>
      </c>
      <c r="F439" s="6" t="e">
        <f t="shared" si="26"/>
        <v>#VALUE!</v>
      </c>
      <c r="G439" s="6" t="e">
        <f t="shared" si="27"/>
        <v>#VALUE!</v>
      </c>
      <c r="H439" s="14" t="str">
        <f>IFERROR(parse!H439,"")</f>
        <v/>
      </c>
      <c r="I439" s="6">
        <f>IFERROR(parse!I439,"")</f>
        <v>13</v>
      </c>
      <c r="J439" s="6">
        <f>IFERROR(parse!J439,"")</f>
        <v>31</v>
      </c>
      <c r="K439" s="6" t="str">
        <f>IFERROR(parse!K439,"")</f>
        <v xml:space="preserve">פריקה וטעינה מותרת </v>
      </c>
      <c r="L439" s="6" t="str">
        <f>IFERROR(parse!L439,"")</f>
        <v/>
      </c>
      <c r="M439" s="6" t="str">
        <f>IFERROR(parse!M439,"")</f>
        <v/>
      </c>
      <c r="N439" s="6" t="str">
        <f>IFERROR(parse!N439,"")</f>
        <v/>
      </c>
      <c r="O439" s="6" t="str">
        <f>IFERROR(parse!O439,"")</f>
        <v/>
      </c>
      <c r="P439" s="6" t="str">
        <f>IFERROR(parse!P439,"")</f>
        <v/>
      </c>
      <c r="Q439" s="6">
        <f>IFERROR(parse!Q439,"")</f>
        <v>19</v>
      </c>
      <c r="R439" s="6" t="str">
        <f>IFERROR(parse!R439,"")</f>
        <v/>
      </c>
      <c r="S439" s="6" t="str">
        <f>IFERROR(parse!S439,"")</f>
        <v/>
      </c>
      <c r="T439" s="6" t="str">
        <f>IFERROR(parse!T439,"")</f>
        <v/>
      </c>
      <c r="U439" s="6" t="str">
        <f>IFERROR(parse!U439,"")</f>
        <v/>
      </c>
      <c r="V439" s="6" t="str">
        <f>IFERROR(parse!V439,"")</f>
        <v/>
      </c>
      <c r="W439" s="6" t="str">
        <f>IFERROR(parse!W439,"")</f>
        <v/>
      </c>
      <c r="X439" s="6" t="str">
        <f>IFERROR(parse!X439,"")</f>
        <v/>
      </c>
      <c r="Y439" s="6" t="str">
        <f>IFERROR(parse!Y439,"")</f>
        <v/>
      </c>
      <c r="Z439" s="6" t="str">
        <f>IFERROR(parse!Z439,"")</f>
        <v/>
      </c>
      <c r="AA439" s="6" t="str">
        <f>IFERROR(parse!AA439,"")</f>
        <v/>
      </c>
      <c r="AB439" s="6">
        <f>IFERROR(parse!AB439,"")</f>
        <v>19</v>
      </c>
      <c r="AC439" s="6" t="str">
        <f>IFERROR(parse!AC439,"")</f>
        <v/>
      </c>
      <c r="AD439" s="6" t="str">
        <f>IFERROR(parse!AD439,"")</f>
        <v/>
      </c>
      <c r="AE439" s="6" t="str">
        <f>IFERROR(parse!AE439,"")</f>
        <v/>
      </c>
      <c r="AF439" s="6" t="str">
        <f>IFERROR(parse!AF439,"")</f>
        <v/>
      </c>
      <c r="AG439" s="6" t="str">
        <f>IFERROR(parse!AG439,"")</f>
        <v/>
      </c>
      <c r="AH439" s="6">
        <f>IFERROR(parse!AH439,"")</f>
        <v>0</v>
      </c>
      <c r="AI439" s="6">
        <f>IFERROR(parse!AI439,"")</f>
        <v>17</v>
      </c>
      <c r="AJ439" s="6" t="str">
        <f>IFERROR(parse!AJ439,"")</f>
        <v xml:space="preserve">ת </v>
      </c>
      <c r="AK439" s="6" t="str">
        <f>IFERROR(parse!AK439,"")</f>
        <v/>
      </c>
      <c r="AL439" s="6" t="str">
        <f>IFERROR(parse!AL439,"")</f>
        <v/>
      </c>
      <c r="AM439" s="6" t="str">
        <f>IFERROR(parse!AM439,"")</f>
        <v/>
      </c>
      <c r="AN439" s="6" t="str">
        <f>IFERROR(parse!AN439,"")</f>
        <v/>
      </c>
      <c r="AO439" s="6" t="str">
        <f>IFERROR(parse!AO439,"")</f>
        <v/>
      </c>
      <c r="AP439" s="6">
        <f>IFERROR(parse!AP439,"")</f>
        <v>2</v>
      </c>
      <c r="AQ439" s="6" t="str">
        <f>IFERROR(parse!AQ439,"")</f>
        <v/>
      </c>
      <c r="AR439" s="6" t="str">
        <f>IFERROR(parse!AR439,"")</f>
        <v/>
      </c>
      <c r="AS439" s="6" t="str">
        <f>IFERROR(parse!AS439,"")</f>
        <v/>
      </c>
      <c r="AT439" s="6" t="str">
        <f>IFERROR(parse!AT439,"")</f>
        <v/>
      </c>
      <c r="AU439" s="6" t="str">
        <f>IFERROR(parse!AU439,"")</f>
        <v/>
      </c>
      <c r="AV439" s="12">
        <f>IFERROR(VLOOKUP(K439,'prika 24h list'!A:B,2,FALSE),0)</f>
        <v>0</v>
      </c>
    </row>
    <row r="440" spans="1:48" ht="216" x14ac:dyDescent="0.3">
      <c r="A440" s="1" t="s">
        <v>441</v>
      </c>
      <c r="B440" s="1">
        <v>2060282</v>
      </c>
      <c r="C440" s="16" t="s">
        <v>1004</v>
      </c>
      <c r="D440" s="6" t="e">
        <f t="shared" si="24"/>
        <v>#VALUE!</v>
      </c>
      <c r="E440" s="6" t="e">
        <f t="shared" si="25"/>
        <v>#VALUE!</v>
      </c>
      <c r="F440" s="6" t="e">
        <f t="shared" si="26"/>
        <v>#VALUE!</v>
      </c>
      <c r="G440" s="6" t="e">
        <f t="shared" si="27"/>
        <v>#VALUE!</v>
      </c>
      <c r="H440" s="14" t="str">
        <f>IFERROR(parse!H440,"")</f>
        <v/>
      </c>
      <c r="I440" s="6">
        <f>IFERROR(parse!I440,"")</f>
        <v>14</v>
      </c>
      <c r="J440" s="6">
        <f>IFERROR(parse!J440,"")</f>
        <v>168</v>
      </c>
      <c r="K440" s="6" t="str">
        <f>IFERROR(parse!K440,"")</f>
        <v xml:space="preserve">פריקה וטעינה בלבד בימים א' עד ה' מ- 08:00- 15:00 ו' מ- 08:00- 13:00 מותרת חניה בימים א' עד ה' מ- 19:00 – 08:00 ו' וערבי חג מ- 16:00- 08:00 למחרת השבת/ החג </v>
      </c>
      <c r="L440" s="6">
        <f>IFERROR(parse!L440,"")</f>
        <v>25</v>
      </c>
      <c r="M440" s="6">
        <f>IFERROR(parse!M440,"")</f>
        <v>39</v>
      </c>
      <c r="N440" s="6" t="str">
        <f>IFERROR(parse!N440,"")</f>
        <v>08:00</v>
      </c>
      <c r="O440" s="6">
        <f>IFERROR(parse!O440,"")</f>
        <v>46</v>
      </c>
      <c r="P440" s="6" t="str">
        <f>IFERROR(parse!P440,"")</f>
        <v>15:00</v>
      </c>
      <c r="Q440" s="6">
        <f>IFERROR(parse!Q440,"")</f>
        <v>51</v>
      </c>
      <c r="R440" s="6" t="str">
        <f>IFERROR(parse!R440,"")</f>
        <v>00 ו'</v>
      </c>
      <c r="S440" s="6" t="str">
        <f>IFERROR(parse!S440,"")</f>
        <v/>
      </c>
      <c r="T440" s="6" t="str">
        <f>IFERROR(parse!T440,"")</f>
        <v/>
      </c>
      <c r="U440" s="6" t="str">
        <f>IFERROR(parse!U440,"")</f>
        <v/>
      </c>
      <c r="V440" s="6" t="str">
        <f>IFERROR(parse!V440,"")</f>
        <v/>
      </c>
      <c r="W440" s="6" t="str">
        <f>IFERROR(parse!W440,"")</f>
        <v/>
      </c>
      <c r="X440" s="6" t="str">
        <f>IFERROR(parse!X440,"")</f>
        <v/>
      </c>
      <c r="Y440" s="6" t="str">
        <f>IFERROR(parse!Y440,"")</f>
        <v/>
      </c>
      <c r="Z440" s="6" t="str">
        <f>IFERROR(parse!Z440,"")</f>
        <v/>
      </c>
      <c r="AA440" s="6" t="str">
        <f>IFERROR(parse!AA440,"")</f>
        <v/>
      </c>
      <c r="AB440" s="6">
        <f>IFERROR(parse!AB440,"")</f>
        <v>155</v>
      </c>
      <c r="AC440" s="6" t="str">
        <f>IFERROR(parse!AC440,"")</f>
        <v/>
      </c>
      <c r="AD440" s="6" t="str">
        <f>IFERROR(parse!AD440,"")</f>
        <v/>
      </c>
      <c r="AE440" s="6" t="str">
        <f>IFERROR(parse!AE440,"")</f>
        <v/>
      </c>
      <c r="AF440" s="6" t="str">
        <f>IFERROR(parse!AF440,"")</f>
        <v/>
      </c>
      <c r="AG440" s="6" t="str">
        <f>IFERROR(parse!AG440,"")</f>
        <v/>
      </c>
      <c r="AH440" s="6">
        <f>IFERROR(parse!AH440,"")</f>
        <v>0</v>
      </c>
      <c r="AI440" s="6">
        <f>IFERROR(parse!AI440,"")</f>
        <v>49</v>
      </c>
      <c r="AJ440" s="6" t="str">
        <f>IFERROR(parse!AJ440,"")</f>
        <v xml:space="preserve">ו' מ- 08:00- 13:00 מותרת חניה בימים א' עד ה' מ- 19:00 – 08:00 ו' וערבי חג מ- 16:00- 08:00 למחרת השבת/ החג </v>
      </c>
      <c r="AK440" s="6">
        <f>IFERROR(parse!AK440,"")</f>
        <v>1</v>
      </c>
      <c r="AL440" s="6">
        <f>IFERROR(parse!AL440,"")</f>
        <v>9</v>
      </c>
      <c r="AM440" s="6" t="str">
        <f>IFERROR(parse!AM440,"")</f>
        <v>08:00</v>
      </c>
      <c r="AN440" s="6">
        <f>IFERROR(parse!AN440,"")</f>
        <v>16</v>
      </c>
      <c r="AO440" s="6" t="str">
        <f>IFERROR(parse!AO440,"")</f>
        <v>13:00</v>
      </c>
      <c r="AP440" s="6">
        <f>IFERROR(parse!AP440,"")</f>
        <v>38</v>
      </c>
      <c r="AQ440" s="6" t="str">
        <f>IFERROR(parse!AQ440,"")</f>
        <v>00 מותרת חניה בימים א'</v>
      </c>
      <c r="AR440" s="6" t="str">
        <f>IFERROR(parse!AR440,"")</f>
        <v/>
      </c>
      <c r="AS440" s="6" t="str">
        <f>IFERROR(parse!AS440,"")</f>
        <v/>
      </c>
      <c r="AT440" s="6" t="str">
        <f>IFERROR(parse!AT440,"")</f>
        <v/>
      </c>
      <c r="AU440" s="6" t="str">
        <f>IFERROR(parse!AU440,"")</f>
        <v/>
      </c>
      <c r="AV440" s="12">
        <f>IFERROR(VLOOKUP(K440,'prika 24h list'!A:B,2,FALSE),0)</f>
        <v>0</v>
      </c>
    </row>
    <row r="441" spans="1:48" ht="158.4" x14ac:dyDescent="0.3">
      <c r="A441" s="1" t="s">
        <v>442</v>
      </c>
      <c r="B441" s="1">
        <v>2062698</v>
      </c>
      <c r="C441" s="16" t="s">
        <v>1005</v>
      </c>
      <c r="D441" s="6">
        <f t="shared" si="24"/>
        <v>17</v>
      </c>
      <c r="E441" s="6" t="str">
        <f t="shared" si="25"/>
        <v>קף 12</v>
      </c>
      <c r="F441" s="6">
        <f t="shared" si="26"/>
        <v>3</v>
      </c>
      <c r="G441" s="6">
        <f t="shared" si="27"/>
        <v>5</v>
      </c>
      <c r="H441" s="14">
        <f>IFERROR(parse!H441,"")</f>
        <v>12</v>
      </c>
      <c r="I441" s="6">
        <f>IFERROR(parse!I441,"")</f>
        <v>27</v>
      </c>
      <c r="J441" s="6">
        <f>IFERROR(parse!J441,"")</f>
        <v>210</v>
      </c>
      <c r="K441" s="6" t="str">
        <f>IFERROR(parse!K441,"")</f>
        <v xml:space="preserve">פריקה וטעינה לכלי רכב המוגדרים ברשיונם "משא", "מסחרי", ו"אחוד" בלבד א' עד ה' מ- 08:00 עד 17:00 ו' וערבי חג מ- 08:00 עד 13:00 ביתר השעות לרכב הנושא תו חניה אזורי של עיריית תל אביב- יפו </v>
      </c>
      <c r="L441" s="6">
        <f>IFERROR(parse!L441,"")</f>
        <v>69</v>
      </c>
      <c r="M441" s="6">
        <f>IFERROR(parse!M441,"")</f>
        <v>83</v>
      </c>
      <c r="N441" s="6" t="str">
        <f>IFERROR(parse!N441,"")</f>
        <v>08:00</v>
      </c>
      <c r="O441" s="6">
        <f>IFERROR(parse!O441,"")</f>
        <v>92</v>
      </c>
      <c r="P441" s="6" t="str">
        <f>IFERROR(parse!P441,"")</f>
        <v>17:00</v>
      </c>
      <c r="Q441" s="6">
        <f>IFERROR(parse!Q441,"")</f>
        <v>97</v>
      </c>
      <c r="R441" s="6" t="str">
        <f>IFERROR(parse!R441,"")</f>
        <v>00 ו'</v>
      </c>
      <c r="S441" s="6" t="str">
        <f>IFERROR(parse!S441,"")</f>
        <v/>
      </c>
      <c r="T441" s="6" t="str">
        <f>IFERROR(parse!T441,"")</f>
        <v/>
      </c>
      <c r="U441" s="6" t="str">
        <f>IFERROR(parse!U441,"")</f>
        <v/>
      </c>
      <c r="V441" s="6" t="str">
        <f>IFERROR(parse!V441,"")</f>
        <v/>
      </c>
      <c r="W441" s="6" t="str">
        <f>IFERROR(parse!W441,"")</f>
        <v/>
      </c>
      <c r="X441" s="6" t="str">
        <f>IFERROR(parse!X441,"")</f>
        <v/>
      </c>
      <c r="Y441" s="6" t="str">
        <f>IFERROR(parse!Y441,"")</f>
        <v/>
      </c>
      <c r="Z441" s="6" t="str">
        <f>IFERROR(parse!Z441,"")</f>
        <v/>
      </c>
      <c r="AA441" s="6" t="str">
        <f>IFERROR(parse!AA441,"")</f>
        <v/>
      </c>
      <c r="AB441" s="6">
        <f>IFERROR(parse!AB441,"")</f>
        <v>184</v>
      </c>
      <c r="AC441" s="6" t="str">
        <f>IFERROR(parse!AC441,"")</f>
        <v/>
      </c>
      <c r="AD441" s="6" t="str">
        <f>IFERROR(parse!AD441,"")</f>
        <v/>
      </c>
      <c r="AE441" s="6" t="str">
        <f>IFERROR(parse!AE441,"")</f>
        <v/>
      </c>
      <c r="AF441" s="6" t="str">
        <f>IFERROR(parse!AF441,"")</f>
        <v/>
      </c>
      <c r="AG441" s="6" t="str">
        <f>IFERROR(parse!AG441,"")</f>
        <v/>
      </c>
      <c r="AH441" s="6">
        <f>IFERROR(parse!AH441,"")</f>
        <v>0</v>
      </c>
      <c r="AI441" s="6">
        <f>IFERROR(parse!AI441,"")</f>
        <v>95</v>
      </c>
      <c r="AJ441" s="6" t="str">
        <f>IFERROR(parse!AJ441,"")</f>
        <v xml:space="preserve">ו' וערבי חג מ- 08:00 עד 13:00 ביתר השעות לרכב הנושא תו חניה אזורי של עיריית תל אביב- יפו </v>
      </c>
      <c r="AK441" s="6">
        <f>IFERROR(parse!AK441,"")</f>
        <v>1</v>
      </c>
      <c r="AL441" s="6">
        <f>IFERROR(parse!AL441,"")</f>
        <v>18</v>
      </c>
      <c r="AM441" s="6" t="str">
        <f>IFERROR(parse!AM441,"")</f>
        <v>08:00</v>
      </c>
      <c r="AN441" s="6">
        <f>IFERROR(parse!AN441,"")</f>
        <v>27</v>
      </c>
      <c r="AO441" s="6" t="str">
        <f>IFERROR(parse!AO441,"")</f>
        <v>13:00</v>
      </c>
      <c r="AP441" s="6">
        <f>IFERROR(parse!AP441,"")</f>
        <v>89</v>
      </c>
      <c r="AQ441" s="6" t="str">
        <f>IFERROR(parse!AQ441,"")</f>
        <v xml:space="preserve">00 ביתר השעות לרכב הנושא תו חניה אזורי של עיריית תל אביב- יפו </v>
      </c>
      <c r="AR441" s="6" t="str">
        <f>IFERROR(parse!AR441,"")</f>
        <v/>
      </c>
      <c r="AS441" s="6" t="str">
        <f>IFERROR(parse!AS441,"")</f>
        <v/>
      </c>
      <c r="AT441" s="6" t="str">
        <f>IFERROR(parse!AT441,"")</f>
        <v/>
      </c>
      <c r="AU441" s="6" t="str">
        <f>IFERROR(parse!AU441,"")</f>
        <v/>
      </c>
      <c r="AV441" s="12">
        <f>IFERROR(VLOOKUP(K441,'prika 24h list'!A:B,2,FALSE),0)</f>
        <v>0</v>
      </c>
    </row>
    <row r="442" spans="1:48" ht="72" x14ac:dyDescent="0.3">
      <c r="A442" s="1" t="s">
        <v>443</v>
      </c>
      <c r="B442" s="1">
        <v>2063888</v>
      </c>
      <c r="C442" s="16" t="s">
        <v>768</v>
      </c>
      <c r="D442" s="6" t="e">
        <f t="shared" si="24"/>
        <v>#VALUE!</v>
      </c>
      <c r="E442" s="6" t="e">
        <f t="shared" si="25"/>
        <v>#VALUE!</v>
      </c>
      <c r="F442" s="6" t="e">
        <f t="shared" si="26"/>
        <v>#VALUE!</v>
      </c>
      <c r="G442" s="6" t="e">
        <f t="shared" si="27"/>
        <v>#VALUE!</v>
      </c>
      <c r="H442" s="14" t="str">
        <f>IFERROR(parse!H442,"")</f>
        <v/>
      </c>
      <c r="I442" s="6">
        <f>IFERROR(parse!I442,"")</f>
        <v>123</v>
      </c>
      <c r="J442" s="6">
        <f>IFERROR(parse!J442,"")</f>
        <v>235</v>
      </c>
      <c r="K442" s="6" t="str">
        <f>IFERROR(parse!K442,"")</f>
        <v>פריקה וטעינה רציפה מותרת לכלי רכב המוגדרים ברשיונם "משא", "מסחרי" ו- "אחוד" בלבד בימים א' עד ה' מ- 10:00 עד 14:00</v>
      </c>
      <c r="L442" s="6">
        <f>IFERROR(parse!L442,"")</f>
        <v>88</v>
      </c>
      <c r="M442" s="6">
        <f>IFERROR(parse!M442,"")</f>
        <v>102</v>
      </c>
      <c r="N442" s="6" t="str">
        <f>IFERROR(parse!N442,"")</f>
        <v>10:00</v>
      </c>
      <c r="O442" s="6">
        <f>IFERROR(parse!O442,"")</f>
        <v>111</v>
      </c>
      <c r="P442" s="6" t="str">
        <f>IFERROR(parse!P442,"")</f>
        <v>14:00</v>
      </c>
      <c r="Q442" s="6">
        <f>IFERROR(parse!Q442,"")</f>
        <v>113</v>
      </c>
      <c r="R442" s="6" t="str">
        <f>IFERROR(parse!R442,"")</f>
        <v>00</v>
      </c>
      <c r="S442" s="6" t="str">
        <f>IFERROR(parse!S442,"")</f>
        <v/>
      </c>
      <c r="T442" s="6" t="str">
        <f>IFERROR(parse!T442,"")</f>
        <v/>
      </c>
      <c r="U442" s="6" t="str">
        <f>IFERROR(parse!U442,"")</f>
        <v/>
      </c>
      <c r="V442" s="6" t="str">
        <f>IFERROR(parse!V442,"")</f>
        <v/>
      </c>
      <c r="W442" s="6" t="str">
        <f>IFERROR(parse!W442,"")</f>
        <v/>
      </c>
      <c r="X442" s="6" t="str">
        <f>IFERROR(parse!X442,"")</f>
        <v/>
      </c>
      <c r="Y442" s="6" t="str">
        <f>IFERROR(parse!Y442,"")</f>
        <v/>
      </c>
      <c r="Z442" s="6" t="str">
        <f>IFERROR(parse!Z442,"")</f>
        <v/>
      </c>
      <c r="AA442" s="6" t="str">
        <f>IFERROR(parse!AA442,"")</f>
        <v/>
      </c>
      <c r="AB442" s="6">
        <f>IFERROR(parse!AB442,"")</f>
        <v>113</v>
      </c>
      <c r="AC442" s="6" t="str">
        <f>IFERROR(parse!AC442,"")</f>
        <v/>
      </c>
      <c r="AD442" s="6" t="str">
        <f>IFERROR(parse!AD442,"")</f>
        <v/>
      </c>
      <c r="AE442" s="6" t="str">
        <f>IFERROR(parse!AE442,"")</f>
        <v/>
      </c>
      <c r="AF442" s="6" t="str">
        <f>IFERROR(parse!AF442,"")</f>
        <v/>
      </c>
      <c r="AG442" s="6" t="str">
        <f>IFERROR(parse!AG442,"")</f>
        <v/>
      </c>
      <c r="AH442" s="6">
        <f>IFERROR(parse!AH442,"")</f>
        <v>0</v>
      </c>
      <c r="AI442" s="6">
        <f>IFERROR(parse!AI442,"")</f>
        <v>113</v>
      </c>
      <c r="AJ442" s="6" t="str">
        <f>IFERROR(parse!AJ442,"")</f>
        <v/>
      </c>
      <c r="AK442" s="6" t="str">
        <f>IFERROR(parse!AK442,"")</f>
        <v/>
      </c>
      <c r="AL442" s="6" t="str">
        <f>IFERROR(parse!AL442,"")</f>
        <v/>
      </c>
      <c r="AM442" s="6" t="str">
        <f>IFERROR(parse!AM442,"")</f>
        <v/>
      </c>
      <c r="AN442" s="6" t="str">
        <f>IFERROR(parse!AN442,"")</f>
        <v/>
      </c>
      <c r="AO442" s="6" t="str">
        <f>IFERROR(parse!AO442,"")</f>
        <v/>
      </c>
      <c r="AP442" s="6">
        <f>IFERROR(parse!AP442,"")</f>
        <v>0</v>
      </c>
      <c r="AQ442" s="6" t="str">
        <f>IFERROR(parse!AQ442,"")</f>
        <v/>
      </c>
      <c r="AR442" s="6" t="str">
        <f>IFERROR(parse!AR442,"")</f>
        <v/>
      </c>
      <c r="AS442" s="6" t="str">
        <f>IFERROR(parse!AS442,"")</f>
        <v/>
      </c>
      <c r="AT442" s="6" t="str">
        <f>IFERROR(parse!AT442,"")</f>
        <v/>
      </c>
      <c r="AU442" s="6" t="str">
        <f>IFERROR(parse!AU442,"")</f>
        <v/>
      </c>
      <c r="AV442" s="12">
        <f>IFERROR(VLOOKUP(K442,'prika 24h list'!A:B,2,FALSE),0)</f>
        <v>0</v>
      </c>
    </row>
    <row r="443" spans="1:48" ht="86.4" x14ac:dyDescent="0.3">
      <c r="A443" s="1" t="s">
        <v>444</v>
      </c>
      <c r="B443" s="1">
        <v>2064155</v>
      </c>
      <c r="C443" s="16" t="s">
        <v>769</v>
      </c>
      <c r="D443" s="6" t="e">
        <f t="shared" si="24"/>
        <v>#VALUE!</v>
      </c>
      <c r="E443" s="6" t="e">
        <f t="shared" si="25"/>
        <v>#VALUE!</v>
      </c>
      <c r="F443" s="6" t="e">
        <f t="shared" si="26"/>
        <v>#VALUE!</v>
      </c>
      <c r="G443" s="6" t="e">
        <f t="shared" si="27"/>
        <v>#VALUE!</v>
      </c>
      <c r="H443" s="14" t="str">
        <f>IFERROR(parse!H443,"")</f>
        <v/>
      </c>
      <c r="I443" s="6">
        <f>IFERROR(parse!I443,"")</f>
        <v>14</v>
      </c>
      <c r="J443" s="6">
        <f>IFERROR(parse!J443,"")</f>
        <v>272</v>
      </c>
      <c r="K443" s="6" t="str">
        <f>IFERROR(parse!K443,"")</f>
        <v xml:space="preserve">פריקה וטעינה רציפה לכלי רכב המוגדרים ברישיונם "מסחרי" "משא" ו-"אחוד" בלבד בימים א' – ה' משעה 08:00 עד 15:00 ו' וערבי חג מ 08:00 עד 13:00 רכב חונה בניגוד לחוק יגרר מותרת החניה בימים א' עד ה' משעה 15:00 עד 08:00 בימים ו' וערבי חג משעה 13:00 עד 08:00 למחרת בשבת </v>
      </c>
      <c r="L443" s="6">
        <f>IFERROR(parse!L443,"")</f>
        <v>182</v>
      </c>
      <c r="M443" s="6">
        <f>IFERROR(parse!M443,"")</f>
        <v>198</v>
      </c>
      <c r="N443" s="6" t="str">
        <f>IFERROR(parse!N443,"")</f>
        <v>15:00</v>
      </c>
      <c r="O443" s="6">
        <f>IFERROR(parse!O443,"")</f>
        <v>207</v>
      </c>
      <c r="P443" s="6" t="str">
        <f>IFERROR(parse!P443,"")</f>
        <v>08:00</v>
      </c>
      <c r="Q443" s="6">
        <f>IFERROR(parse!Q443,"")</f>
        <v>218</v>
      </c>
      <c r="R443" s="6" t="str">
        <f>IFERROR(parse!R443,"")</f>
        <v>00 בימים ו'</v>
      </c>
      <c r="S443" s="6" t="str">
        <f>IFERROR(parse!S443,"")</f>
        <v/>
      </c>
      <c r="T443" s="6" t="str">
        <f>IFERROR(parse!T443,"")</f>
        <v/>
      </c>
      <c r="U443" s="6" t="str">
        <f>IFERROR(parse!U443,"")</f>
        <v/>
      </c>
      <c r="V443" s="6" t="str">
        <f>IFERROR(parse!V443,"")</f>
        <v/>
      </c>
      <c r="W443" s="6" t="str">
        <f>IFERROR(parse!W443,"")</f>
        <v/>
      </c>
      <c r="X443" s="6" t="str">
        <f>IFERROR(parse!X443,"")</f>
        <v/>
      </c>
      <c r="Y443" s="6" t="str">
        <f>IFERROR(parse!Y443,"")</f>
        <v/>
      </c>
      <c r="Z443" s="6" t="str">
        <f>IFERROR(parse!Z443,"")</f>
        <v/>
      </c>
      <c r="AA443" s="6" t="str">
        <f>IFERROR(parse!AA443,"")</f>
        <v/>
      </c>
      <c r="AB443" s="6">
        <f>IFERROR(parse!AB443,"")</f>
        <v>259</v>
      </c>
      <c r="AC443" s="6" t="str">
        <f>IFERROR(parse!AC443,"")</f>
        <v/>
      </c>
      <c r="AD443" s="6" t="str">
        <f>IFERROR(parse!AD443,"")</f>
        <v/>
      </c>
      <c r="AE443" s="6" t="str">
        <f>IFERROR(parse!AE443,"")</f>
        <v/>
      </c>
      <c r="AF443" s="6" t="str">
        <f>IFERROR(parse!AF443,"")</f>
        <v/>
      </c>
      <c r="AG443" s="6" t="str">
        <f>IFERROR(parse!AG443,"")</f>
        <v/>
      </c>
      <c r="AH443" s="6">
        <f>IFERROR(parse!AH443,"")</f>
        <v>0</v>
      </c>
      <c r="AI443" s="6">
        <f>IFERROR(parse!AI443,"")</f>
        <v>216</v>
      </c>
      <c r="AJ443" s="6" t="str">
        <f>IFERROR(parse!AJ443,"")</f>
        <v xml:space="preserve">ו' וערבי חג משעה 13:00 עד 08:00 למחרת בשבת </v>
      </c>
      <c r="AK443" s="6">
        <f>IFERROR(parse!AK443,"")</f>
        <v>1</v>
      </c>
      <c r="AL443" s="6">
        <f>IFERROR(parse!AL443,"")</f>
        <v>20</v>
      </c>
      <c r="AM443" s="6" t="str">
        <f>IFERROR(parse!AM443,"")</f>
        <v>13:00</v>
      </c>
      <c r="AN443" s="6">
        <f>IFERROR(parse!AN443,"")</f>
        <v>29</v>
      </c>
      <c r="AO443" s="6" t="str">
        <f>IFERROR(parse!AO443,"")</f>
        <v>08:00</v>
      </c>
      <c r="AP443" s="6">
        <f>IFERROR(parse!AP443,"")</f>
        <v>43</v>
      </c>
      <c r="AQ443" s="6" t="str">
        <f>IFERROR(parse!AQ443,"")</f>
        <v xml:space="preserve">00 למחרת בשבת </v>
      </c>
      <c r="AR443" s="6" t="str">
        <f>IFERROR(parse!AR443,"")</f>
        <v/>
      </c>
      <c r="AS443" s="6" t="str">
        <f>IFERROR(parse!AS443,"")</f>
        <v/>
      </c>
      <c r="AT443" s="6" t="str">
        <f>IFERROR(parse!AT443,"")</f>
        <v/>
      </c>
      <c r="AU443" s="6" t="str">
        <f>IFERROR(parse!AU443,"")</f>
        <v/>
      </c>
      <c r="AV443" s="12">
        <f>IFERROR(VLOOKUP(K443,'prika 24h list'!A:B,2,FALSE),0)</f>
        <v>0</v>
      </c>
    </row>
    <row r="444" spans="1:48" ht="216" x14ac:dyDescent="0.3">
      <c r="A444" s="1" t="s">
        <v>445</v>
      </c>
      <c r="B444" s="1">
        <v>2065474</v>
      </c>
      <c r="C444" s="16" t="s">
        <v>1006</v>
      </c>
      <c r="D444" s="6" t="e">
        <f t="shared" si="24"/>
        <v>#VALUE!</v>
      </c>
      <c r="E444" s="6" t="e">
        <f t="shared" si="25"/>
        <v>#VALUE!</v>
      </c>
      <c r="F444" s="6" t="e">
        <f t="shared" si="26"/>
        <v>#VALUE!</v>
      </c>
      <c r="G444" s="6" t="e">
        <f t="shared" si="27"/>
        <v>#VALUE!</v>
      </c>
      <c r="H444" s="14" t="str">
        <f>IFERROR(parse!H444,"")</f>
        <v/>
      </c>
      <c r="I444" s="6">
        <f>IFERROR(parse!I444,"")</f>
        <v>14</v>
      </c>
      <c r="J444" s="6">
        <f>IFERROR(parse!J444,"")</f>
        <v>180</v>
      </c>
      <c r="K444" s="6" t="str">
        <f>IFERROR(parse!K444,"")</f>
        <v xml:space="preserve">פריקה וטעינה בלבד בימים א' עד ה' מ- 08:00 עד 15:00 ביום ו' מ- 08:00 עד 13:00 מותרת חניה בימים א' עד ה' מ- 19:00 עד 08:00 ו' וערבי חג מ- 16:00 עד 08:00 למחרת השבת/ החג </v>
      </c>
      <c r="L444" s="6">
        <f>IFERROR(parse!L444,"")</f>
        <v>25</v>
      </c>
      <c r="M444" s="6">
        <f>IFERROR(parse!M444,"")</f>
        <v>39</v>
      </c>
      <c r="N444" s="6" t="str">
        <f>IFERROR(parse!N444,"")</f>
        <v>08:00</v>
      </c>
      <c r="O444" s="6">
        <f>IFERROR(parse!O444,"")</f>
        <v>48</v>
      </c>
      <c r="P444" s="6" t="str">
        <f>IFERROR(parse!P444,"")</f>
        <v>15:00</v>
      </c>
      <c r="Q444" s="6">
        <f>IFERROR(parse!Q444,"")</f>
        <v>58</v>
      </c>
      <c r="R444" s="6" t="str">
        <f>IFERROR(parse!R444,"")</f>
        <v>00 ביום ו'</v>
      </c>
      <c r="S444" s="6" t="str">
        <f>IFERROR(parse!S444,"")</f>
        <v/>
      </c>
      <c r="T444" s="6" t="str">
        <f>IFERROR(parse!T444,"")</f>
        <v/>
      </c>
      <c r="U444" s="6" t="str">
        <f>IFERROR(parse!U444,"")</f>
        <v/>
      </c>
      <c r="V444" s="6" t="str">
        <f>IFERROR(parse!V444,"")</f>
        <v/>
      </c>
      <c r="W444" s="6" t="str">
        <f>IFERROR(parse!W444,"")</f>
        <v/>
      </c>
      <c r="X444" s="6" t="str">
        <f>IFERROR(parse!X444,"")</f>
        <v/>
      </c>
      <c r="Y444" s="6" t="str">
        <f>IFERROR(parse!Y444,"")</f>
        <v/>
      </c>
      <c r="Z444" s="6" t="str">
        <f>IFERROR(parse!Z444,"")</f>
        <v/>
      </c>
      <c r="AA444" s="6" t="str">
        <f>IFERROR(parse!AA444,"")</f>
        <v/>
      </c>
      <c r="AB444" s="6">
        <f>IFERROR(parse!AB444,"")</f>
        <v>167</v>
      </c>
      <c r="AC444" s="6" t="str">
        <f>IFERROR(parse!AC444,"")</f>
        <v/>
      </c>
      <c r="AD444" s="6" t="str">
        <f>IFERROR(parse!AD444,"")</f>
        <v/>
      </c>
      <c r="AE444" s="6" t="str">
        <f>IFERROR(parse!AE444,"")</f>
        <v/>
      </c>
      <c r="AF444" s="6" t="str">
        <f>IFERROR(parse!AF444,"")</f>
        <v/>
      </c>
      <c r="AG444" s="6" t="str">
        <f>IFERROR(parse!AG444,"")</f>
        <v/>
      </c>
      <c r="AH444" s="6">
        <f>IFERROR(parse!AH444,"")</f>
        <v>0</v>
      </c>
      <c r="AI444" s="6">
        <f>IFERROR(parse!AI444,"")</f>
        <v>56</v>
      </c>
      <c r="AJ444" s="6" t="str">
        <f>IFERROR(parse!AJ444,"")</f>
        <v xml:space="preserve">ו' מ- 08:00 עד 13:00 מותרת חניה בימים א' עד ה' מ- 19:00 עד 08:00 ו' וערבי חג מ- 16:00 עד 08:00 למחרת השבת/ החג </v>
      </c>
      <c r="AK444" s="6">
        <f>IFERROR(parse!AK444,"")</f>
        <v>1</v>
      </c>
      <c r="AL444" s="6">
        <f>IFERROR(parse!AL444,"")</f>
        <v>9</v>
      </c>
      <c r="AM444" s="6" t="str">
        <f>IFERROR(parse!AM444,"")</f>
        <v>08:00</v>
      </c>
      <c r="AN444" s="6">
        <f>IFERROR(parse!AN444,"")</f>
        <v>18</v>
      </c>
      <c r="AO444" s="6" t="str">
        <f>IFERROR(parse!AO444,"")</f>
        <v>13:00</v>
      </c>
      <c r="AP444" s="6">
        <f>IFERROR(parse!AP444,"")</f>
        <v>40</v>
      </c>
      <c r="AQ444" s="6" t="str">
        <f>IFERROR(parse!AQ444,"")</f>
        <v>00 מותרת חניה בימים א'</v>
      </c>
      <c r="AR444" s="6" t="str">
        <f>IFERROR(parse!AR444,"")</f>
        <v/>
      </c>
      <c r="AS444" s="6" t="str">
        <f>IFERROR(parse!AS444,"")</f>
        <v/>
      </c>
      <c r="AT444" s="6" t="str">
        <f>IFERROR(parse!AT444,"")</f>
        <v/>
      </c>
      <c r="AU444" s="6" t="str">
        <f>IFERROR(parse!AU444,"")</f>
        <v/>
      </c>
      <c r="AV444" s="12">
        <f>IFERROR(VLOOKUP(K444,'prika 24h list'!A:B,2,FALSE),0)</f>
        <v>0</v>
      </c>
    </row>
    <row r="445" spans="1:48" ht="129.6" x14ac:dyDescent="0.3">
      <c r="A445" s="1" t="s">
        <v>446</v>
      </c>
      <c r="B445" s="1">
        <v>2068925</v>
      </c>
      <c r="C445" s="16" t="s">
        <v>1007</v>
      </c>
      <c r="D445" s="6">
        <f t="shared" si="24"/>
        <v>11</v>
      </c>
      <c r="E445" s="6" t="str">
        <f t="shared" si="25"/>
        <v>__ 30</v>
      </c>
      <c r="F445" s="6">
        <f t="shared" si="26"/>
        <v>3</v>
      </c>
      <c r="G445" s="6">
        <f t="shared" si="27"/>
        <v>5</v>
      </c>
      <c r="H445" s="14">
        <f>IFERROR(parse!H445,"")</f>
        <v>30</v>
      </c>
      <c r="I445" s="6">
        <f>IFERROR(parse!I445,"")</f>
        <v>27</v>
      </c>
      <c r="J445" s="6">
        <f>IFERROR(parse!J445,"")</f>
        <v>197</v>
      </c>
      <c r="K445" s="6" t="str">
        <f>IFERROR(parse!K445,"")</f>
        <v xml:space="preserve">פריקה וטעינה רציפה לכלי רכב המוגדרים ברישיונם "משא", "מסחרי", ו-"אחוד" בלבד בימי א' עד ה' מ – 07:00 עד 19:00 רכב חונה בניגוד חוק יגרר ביתר השעות מותרת החניה לכל סוגי הרכב </v>
      </c>
      <c r="L445" s="6">
        <f>IFERROR(parse!L445,"")</f>
        <v>82</v>
      </c>
      <c r="M445" s="6">
        <f>IFERROR(parse!M445,"")</f>
        <v>97</v>
      </c>
      <c r="N445" s="6" t="str">
        <f>IFERROR(parse!N445,"")</f>
        <v>07:00</v>
      </c>
      <c r="O445" s="6">
        <f>IFERROR(parse!O445,"")</f>
        <v>106</v>
      </c>
      <c r="P445" s="6" t="str">
        <f>IFERROR(parse!P445,"")</f>
        <v>19:00</v>
      </c>
      <c r="Q445" s="6">
        <f>IFERROR(parse!Q445,"")</f>
        <v>171</v>
      </c>
      <c r="R445" s="6" t="str">
        <f>IFERROR(parse!R445,"")</f>
        <v xml:space="preserve">00 רכב חונה בניגוד חוק יגרר ביתר השעות מותרת החניה לכל סוגי הרכב </v>
      </c>
      <c r="S445" s="6" t="str">
        <f>IFERROR(parse!S445,"")</f>
        <v/>
      </c>
      <c r="T445" s="6" t="str">
        <f>IFERROR(parse!T445,"")</f>
        <v/>
      </c>
      <c r="U445" s="6" t="str">
        <f>IFERROR(parse!U445,"")</f>
        <v/>
      </c>
      <c r="V445" s="6" t="str">
        <f>IFERROR(parse!V445,"")</f>
        <v/>
      </c>
      <c r="W445" s="6" t="str">
        <f>IFERROR(parse!W445,"")</f>
        <v/>
      </c>
      <c r="X445" s="6" t="str">
        <f>IFERROR(parse!X445,"")</f>
        <v/>
      </c>
      <c r="Y445" s="6" t="str">
        <f>IFERROR(parse!Y445,"")</f>
        <v/>
      </c>
      <c r="Z445" s="6" t="str">
        <f>IFERROR(parse!Z445,"")</f>
        <v/>
      </c>
      <c r="AA445" s="6" t="str">
        <f>IFERROR(parse!AA445,"")</f>
        <v/>
      </c>
      <c r="AB445" s="6">
        <f>IFERROR(parse!AB445,"")</f>
        <v>171</v>
      </c>
      <c r="AC445" s="6" t="str">
        <f>IFERROR(parse!AC445,"")</f>
        <v/>
      </c>
      <c r="AD445" s="6" t="str">
        <f>IFERROR(parse!AD445,"")</f>
        <v/>
      </c>
      <c r="AE445" s="6" t="str">
        <f>IFERROR(parse!AE445,"")</f>
        <v/>
      </c>
      <c r="AF445" s="6" t="str">
        <f>IFERROR(parse!AF445,"")</f>
        <v/>
      </c>
      <c r="AG445" s="6" t="str">
        <f>IFERROR(parse!AG445,"")</f>
        <v/>
      </c>
      <c r="AH445" s="6">
        <f>IFERROR(parse!AH445,"")</f>
        <v>0</v>
      </c>
      <c r="AI445" s="6">
        <f>IFERROR(parse!AI445,"")</f>
        <v>169</v>
      </c>
      <c r="AJ445" s="6" t="str">
        <f>IFERROR(parse!AJ445,"")</f>
        <v xml:space="preserve">ב </v>
      </c>
      <c r="AK445" s="6" t="str">
        <f>IFERROR(parse!AK445,"")</f>
        <v/>
      </c>
      <c r="AL445" s="6" t="str">
        <f>IFERROR(parse!AL445,"")</f>
        <v/>
      </c>
      <c r="AM445" s="6" t="str">
        <f>IFERROR(parse!AM445,"")</f>
        <v/>
      </c>
      <c r="AN445" s="6" t="str">
        <f>IFERROR(parse!AN445,"")</f>
        <v/>
      </c>
      <c r="AO445" s="6" t="str">
        <f>IFERROR(parse!AO445,"")</f>
        <v/>
      </c>
      <c r="AP445" s="6">
        <f>IFERROR(parse!AP445,"")</f>
        <v>2</v>
      </c>
      <c r="AQ445" s="6" t="str">
        <f>IFERROR(parse!AQ445,"")</f>
        <v/>
      </c>
      <c r="AR445" s="6" t="str">
        <f>IFERROR(parse!AR445,"")</f>
        <v/>
      </c>
      <c r="AS445" s="6" t="str">
        <f>IFERROR(parse!AS445,"")</f>
        <v/>
      </c>
      <c r="AT445" s="6" t="str">
        <f>IFERROR(parse!AT445,"")</f>
        <v/>
      </c>
      <c r="AU445" s="6" t="str">
        <f>IFERROR(parse!AU445,"")</f>
        <v/>
      </c>
      <c r="AV445" s="12">
        <f>IFERROR(VLOOKUP(K445,'prika 24h list'!A:B,2,FALSE),0)</f>
        <v>0</v>
      </c>
    </row>
    <row r="446" spans="1:48" ht="28.8" x14ac:dyDescent="0.3">
      <c r="A446" s="1" t="s">
        <v>447</v>
      </c>
      <c r="B446" s="1">
        <v>2068938</v>
      </c>
      <c r="C446" s="16" t="s">
        <v>1008</v>
      </c>
      <c r="D446" s="6" t="e">
        <f t="shared" si="24"/>
        <v>#VALUE!</v>
      </c>
      <c r="E446" s="6" t="e">
        <f t="shared" si="25"/>
        <v>#VALUE!</v>
      </c>
      <c r="F446" s="6" t="e">
        <f t="shared" si="26"/>
        <v>#VALUE!</v>
      </c>
      <c r="G446" s="6" t="e">
        <f t="shared" si="27"/>
        <v>#VALUE!</v>
      </c>
      <c r="H446" s="14" t="str">
        <f>IFERROR(parse!H446,"")</f>
        <v/>
      </c>
      <c r="I446" s="6">
        <f>IFERROR(parse!I446,"")</f>
        <v>43</v>
      </c>
      <c r="J446" s="6">
        <f>IFERROR(parse!J446,"")</f>
        <v>61</v>
      </c>
      <c r="K446" s="6" t="str">
        <f>IFERROR(parse!K446,"")</f>
        <v xml:space="preserve">פריקה וטעינה בלבד! </v>
      </c>
      <c r="L446" s="6" t="str">
        <f>IFERROR(parse!L446,"")</f>
        <v/>
      </c>
      <c r="M446" s="6" t="str">
        <f>IFERROR(parse!M446,"")</f>
        <v/>
      </c>
      <c r="N446" s="6" t="str">
        <f>IFERROR(parse!N446,"")</f>
        <v/>
      </c>
      <c r="O446" s="6" t="str">
        <f>IFERROR(parse!O446,"")</f>
        <v/>
      </c>
      <c r="P446" s="6" t="str">
        <f>IFERROR(parse!P446,"")</f>
        <v/>
      </c>
      <c r="Q446" s="6">
        <f>IFERROR(parse!Q446,"")</f>
        <v>19</v>
      </c>
      <c r="R446" s="6" t="str">
        <f>IFERROR(parse!R446,"")</f>
        <v/>
      </c>
      <c r="S446" s="6" t="str">
        <f>IFERROR(parse!S446,"")</f>
        <v/>
      </c>
      <c r="T446" s="6" t="str">
        <f>IFERROR(parse!T446,"")</f>
        <v/>
      </c>
      <c r="U446" s="6" t="str">
        <f>IFERROR(parse!U446,"")</f>
        <v/>
      </c>
      <c r="V446" s="6" t="str">
        <f>IFERROR(parse!V446,"")</f>
        <v/>
      </c>
      <c r="W446" s="6" t="str">
        <f>IFERROR(parse!W446,"")</f>
        <v/>
      </c>
      <c r="X446" s="6" t="str">
        <f>IFERROR(parse!X446,"")</f>
        <v/>
      </c>
      <c r="Y446" s="6" t="str">
        <f>IFERROR(parse!Y446,"")</f>
        <v/>
      </c>
      <c r="Z446" s="6" t="str">
        <f>IFERROR(parse!Z446,"")</f>
        <v/>
      </c>
      <c r="AA446" s="6" t="str">
        <f>IFERROR(parse!AA446,"")</f>
        <v/>
      </c>
      <c r="AB446" s="6">
        <f>IFERROR(parse!AB446,"")</f>
        <v>19</v>
      </c>
      <c r="AC446" s="6" t="str">
        <f>IFERROR(parse!AC446,"")</f>
        <v/>
      </c>
      <c r="AD446" s="6" t="str">
        <f>IFERROR(parse!AD446,"")</f>
        <v/>
      </c>
      <c r="AE446" s="6" t="str">
        <f>IFERROR(parse!AE446,"")</f>
        <v/>
      </c>
      <c r="AF446" s="6" t="str">
        <f>IFERROR(parse!AF446,"")</f>
        <v/>
      </c>
      <c r="AG446" s="6" t="str">
        <f>IFERROR(parse!AG446,"")</f>
        <v/>
      </c>
      <c r="AH446" s="6">
        <f>IFERROR(parse!AH446,"")</f>
        <v>0</v>
      </c>
      <c r="AI446" s="6">
        <f>IFERROR(parse!AI446,"")</f>
        <v>17</v>
      </c>
      <c r="AJ446" s="6" t="str">
        <f>IFERROR(parse!AJ446,"")</f>
        <v xml:space="preserve">! </v>
      </c>
      <c r="AK446" s="6" t="str">
        <f>IFERROR(parse!AK446,"")</f>
        <v/>
      </c>
      <c r="AL446" s="6" t="str">
        <f>IFERROR(parse!AL446,"")</f>
        <v/>
      </c>
      <c r="AM446" s="6" t="str">
        <f>IFERROR(parse!AM446,"")</f>
        <v/>
      </c>
      <c r="AN446" s="6" t="str">
        <f>IFERROR(parse!AN446,"")</f>
        <v/>
      </c>
      <c r="AO446" s="6" t="str">
        <f>IFERROR(parse!AO446,"")</f>
        <v/>
      </c>
      <c r="AP446" s="6">
        <f>IFERROR(parse!AP446,"")</f>
        <v>2</v>
      </c>
      <c r="AQ446" s="6" t="str">
        <f>IFERROR(parse!AQ446,"")</f>
        <v/>
      </c>
      <c r="AR446" s="6" t="str">
        <f>IFERROR(parse!AR446,"")</f>
        <v/>
      </c>
      <c r="AS446" s="6" t="str">
        <f>IFERROR(parse!AS446,"")</f>
        <v/>
      </c>
      <c r="AT446" s="6" t="str">
        <f>IFERROR(parse!AT446,"")</f>
        <v/>
      </c>
      <c r="AU446" s="6" t="str">
        <f>IFERROR(parse!AU446,"")</f>
        <v/>
      </c>
      <c r="AV446" s="12">
        <f>IFERROR(VLOOKUP(K446,'prika 24h list'!A:B,2,FALSE),0)</f>
        <v>0</v>
      </c>
    </row>
    <row r="447" spans="1:48" ht="28.8" x14ac:dyDescent="0.3">
      <c r="A447" s="1" t="s">
        <v>448</v>
      </c>
      <c r="B447" s="1">
        <v>2069889</v>
      </c>
      <c r="C447" s="16" t="s">
        <v>993</v>
      </c>
      <c r="D447" s="6" t="e">
        <f t="shared" si="24"/>
        <v>#VALUE!</v>
      </c>
      <c r="E447" s="6" t="e">
        <f t="shared" si="25"/>
        <v>#VALUE!</v>
      </c>
      <c r="F447" s="6" t="e">
        <f t="shared" si="26"/>
        <v>#VALUE!</v>
      </c>
      <c r="G447" s="6" t="e">
        <f t="shared" si="27"/>
        <v>#VALUE!</v>
      </c>
      <c r="H447" s="14" t="str">
        <f>IFERROR(parse!H447,"")</f>
        <v/>
      </c>
      <c r="I447" s="6">
        <f>IFERROR(parse!I447,"")</f>
        <v>49</v>
      </c>
      <c r="J447" s="6">
        <f>IFERROR(parse!J447,"")</f>
        <v>97</v>
      </c>
      <c r="K447" s="6" t="str">
        <f>IFERROR(parse!K447,"")</f>
        <v xml:space="preserve">פריקה וטעינה מותרת לרכב עד 4 טון מ-06:00 עד 9:45 </v>
      </c>
      <c r="L447" s="6" t="str">
        <f>IFERROR(parse!L447,"")</f>
        <v/>
      </c>
      <c r="M447" s="6" t="str">
        <f>IFERROR(parse!M447,"")</f>
        <v/>
      </c>
      <c r="N447" s="6" t="str">
        <f>IFERROR(parse!N447,"")</f>
        <v/>
      </c>
      <c r="O447" s="6" t="str">
        <f>IFERROR(parse!O447,"")</f>
        <v/>
      </c>
      <c r="P447" s="6" t="str">
        <f>IFERROR(parse!P447,"")</f>
        <v/>
      </c>
      <c r="Q447" s="6">
        <f>IFERROR(parse!Q447,"")</f>
        <v>49</v>
      </c>
      <c r="R447" s="6" t="str">
        <f>IFERROR(parse!R447,"")</f>
        <v/>
      </c>
      <c r="S447" s="6" t="str">
        <f>IFERROR(parse!S447,"")</f>
        <v/>
      </c>
      <c r="T447" s="6" t="str">
        <f>IFERROR(parse!T447,"")</f>
        <v/>
      </c>
      <c r="U447" s="6" t="str">
        <f>IFERROR(parse!U447,"")</f>
        <v/>
      </c>
      <c r="V447" s="6" t="str">
        <f>IFERROR(parse!V447,"")</f>
        <v/>
      </c>
      <c r="W447" s="6" t="str">
        <f>IFERROR(parse!W447,"")</f>
        <v/>
      </c>
      <c r="X447" s="6" t="str">
        <f>IFERROR(parse!X447,"")</f>
        <v/>
      </c>
      <c r="Y447" s="6" t="str">
        <f>IFERROR(parse!Y447,"")</f>
        <v/>
      </c>
      <c r="Z447" s="6" t="str">
        <f>IFERROR(parse!Z447,"")</f>
        <v/>
      </c>
      <c r="AA447" s="6" t="str">
        <f>IFERROR(parse!AA447,"")</f>
        <v/>
      </c>
      <c r="AB447" s="6">
        <f>IFERROR(parse!AB447,"")</f>
        <v>49</v>
      </c>
      <c r="AC447" s="6" t="str">
        <f>IFERROR(parse!AC447,"")</f>
        <v/>
      </c>
      <c r="AD447" s="6" t="str">
        <f>IFERROR(parse!AD447,"")</f>
        <v/>
      </c>
      <c r="AE447" s="6" t="str">
        <f>IFERROR(parse!AE447,"")</f>
        <v/>
      </c>
      <c r="AF447" s="6" t="str">
        <f>IFERROR(parse!AF447,"")</f>
        <v/>
      </c>
      <c r="AG447" s="6" t="str">
        <f>IFERROR(parse!AG447,"")</f>
        <v/>
      </c>
      <c r="AH447" s="6">
        <f>IFERROR(parse!AH447,"")</f>
        <v>0</v>
      </c>
      <c r="AI447" s="6">
        <f>IFERROR(parse!AI447,"")</f>
        <v>47</v>
      </c>
      <c r="AJ447" s="6" t="str">
        <f>IFERROR(parse!AJ447,"")</f>
        <v xml:space="preserve">5 </v>
      </c>
      <c r="AK447" s="6" t="str">
        <f>IFERROR(parse!AK447,"")</f>
        <v/>
      </c>
      <c r="AL447" s="6" t="str">
        <f>IFERROR(parse!AL447,"")</f>
        <v/>
      </c>
      <c r="AM447" s="6" t="str">
        <f>IFERROR(parse!AM447,"")</f>
        <v/>
      </c>
      <c r="AN447" s="6" t="str">
        <f>IFERROR(parse!AN447,"")</f>
        <v/>
      </c>
      <c r="AO447" s="6" t="str">
        <f>IFERROR(parse!AO447,"")</f>
        <v/>
      </c>
      <c r="AP447" s="6">
        <f>IFERROR(parse!AP447,"")</f>
        <v>2</v>
      </c>
      <c r="AQ447" s="6" t="str">
        <f>IFERROR(parse!AQ447,"")</f>
        <v/>
      </c>
      <c r="AR447" s="6" t="str">
        <f>IFERROR(parse!AR447,"")</f>
        <v/>
      </c>
      <c r="AS447" s="6" t="str">
        <f>IFERROR(parse!AS447,"")</f>
        <v/>
      </c>
      <c r="AT447" s="6" t="str">
        <f>IFERROR(parse!AT447,"")</f>
        <v/>
      </c>
      <c r="AU447" s="6" t="str">
        <f>IFERROR(parse!AU447,"")</f>
        <v/>
      </c>
      <c r="AV447" s="12">
        <f>IFERROR(VLOOKUP(K447,'prika 24h list'!A:B,2,FALSE),0)</f>
        <v>0</v>
      </c>
    </row>
    <row r="448" spans="1:48" ht="28.8" x14ac:dyDescent="0.3">
      <c r="A448" s="1" t="s">
        <v>449</v>
      </c>
      <c r="B448" s="1">
        <v>2069942</v>
      </c>
      <c r="C448" s="16" t="s">
        <v>993</v>
      </c>
      <c r="D448" s="6" t="e">
        <f t="shared" si="24"/>
        <v>#VALUE!</v>
      </c>
      <c r="E448" s="6" t="e">
        <f t="shared" si="25"/>
        <v>#VALUE!</v>
      </c>
      <c r="F448" s="6" t="e">
        <f t="shared" si="26"/>
        <v>#VALUE!</v>
      </c>
      <c r="G448" s="6" t="e">
        <f t="shared" si="27"/>
        <v>#VALUE!</v>
      </c>
      <c r="H448" s="14" t="str">
        <f>IFERROR(parse!H448,"")</f>
        <v/>
      </c>
      <c r="I448" s="6">
        <f>IFERROR(parse!I448,"")</f>
        <v>49</v>
      </c>
      <c r="J448" s="6">
        <f>IFERROR(parse!J448,"")</f>
        <v>97</v>
      </c>
      <c r="K448" s="6" t="str">
        <f>IFERROR(parse!K448,"")</f>
        <v xml:space="preserve">פריקה וטעינה מותרת לרכב עד 4 טון מ-06:00 עד 9:45 </v>
      </c>
      <c r="L448" s="6" t="str">
        <f>IFERROR(parse!L448,"")</f>
        <v/>
      </c>
      <c r="M448" s="6" t="str">
        <f>IFERROR(parse!M448,"")</f>
        <v/>
      </c>
      <c r="N448" s="6" t="str">
        <f>IFERROR(parse!N448,"")</f>
        <v/>
      </c>
      <c r="O448" s="6" t="str">
        <f>IFERROR(parse!O448,"")</f>
        <v/>
      </c>
      <c r="P448" s="6" t="str">
        <f>IFERROR(parse!P448,"")</f>
        <v/>
      </c>
      <c r="Q448" s="6">
        <f>IFERROR(parse!Q448,"")</f>
        <v>49</v>
      </c>
      <c r="R448" s="6" t="str">
        <f>IFERROR(parse!R448,"")</f>
        <v/>
      </c>
      <c r="S448" s="6" t="str">
        <f>IFERROR(parse!S448,"")</f>
        <v/>
      </c>
      <c r="T448" s="6" t="str">
        <f>IFERROR(parse!T448,"")</f>
        <v/>
      </c>
      <c r="U448" s="6" t="str">
        <f>IFERROR(parse!U448,"")</f>
        <v/>
      </c>
      <c r="V448" s="6" t="str">
        <f>IFERROR(parse!V448,"")</f>
        <v/>
      </c>
      <c r="W448" s="6" t="str">
        <f>IFERROR(parse!W448,"")</f>
        <v/>
      </c>
      <c r="X448" s="6" t="str">
        <f>IFERROR(parse!X448,"")</f>
        <v/>
      </c>
      <c r="Y448" s="6" t="str">
        <f>IFERROR(parse!Y448,"")</f>
        <v/>
      </c>
      <c r="Z448" s="6" t="str">
        <f>IFERROR(parse!Z448,"")</f>
        <v/>
      </c>
      <c r="AA448" s="6" t="str">
        <f>IFERROR(parse!AA448,"")</f>
        <v/>
      </c>
      <c r="AB448" s="6">
        <f>IFERROR(parse!AB448,"")</f>
        <v>49</v>
      </c>
      <c r="AC448" s="6" t="str">
        <f>IFERROR(parse!AC448,"")</f>
        <v/>
      </c>
      <c r="AD448" s="6" t="str">
        <f>IFERROR(parse!AD448,"")</f>
        <v/>
      </c>
      <c r="AE448" s="6" t="str">
        <f>IFERROR(parse!AE448,"")</f>
        <v/>
      </c>
      <c r="AF448" s="6" t="str">
        <f>IFERROR(parse!AF448,"")</f>
        <v/>
      </c>
      <c r="AG448" s="6" t="str">
        <f>IFERROR(parse!AG448,"")</f>
        <v/>
      </c>
      <c r="AH448" s="6">
        <f>IFERROR(parse!AH448,"")</f>
        <v>0</v>
      </c>
      <c r="AI448" s="6">
        <f>IFERROR(parse!AI448,"")</f>
        <v>47</v>
      </c>
      <c r="AJ448" s="6" t="str">
        <f>IFERROR(parse!AJ448,"")</f>
        <v xml:space="preserve">5 </v>
      </c>
      <c r="AK448" s="6" t="str">
        <f>IFERROR(parse!AK448,"")</f>
        <v/>
      </c>
      <c r="AL448" s="6" t="str">
        <f>IFERROR(parse!AL448,"")</f>
        <v/>
      </c>
      <c r="AM448" s="6" t="str">
        <f>IFERROR(parse!AM448,"")</f>
        <v/>
      </c>
      <c r="AN448" s="6" t="str">
        <f>IFERROR(parse!AN448,"")</f>
        <v/>
      </c>
      <c r="AO448" s="6" t="str">
        <f>IFERROR(parse!AO448,"")</f>
        <v/>
      </c>
      <c r="AP448" s="6">
        <f>IFERROR(parse!AP448,"")</f>
        <v>2</v>
      </c>
      <c r="AQ448" s="6" t="str">
        <f>IFERROR(parse!AQ448,"")</f>
        <v/>
      </c>
      <c r="AR448" s="6" t="str">
        <f>IFERROR(parse!AR448,"")</f>
        <v/>
      </c>
      <c r="AS448" s="6" t="str">
        <f>IFERROR(parse!AS448,"")</f>
        <v/>
      </c>
      <c r="AT448" s="6" t="str">
        <f>IFERROR(parse!AT448,"")</f>
        <v/>
      </c>
      <c r="AU448" s="6" t="str">
        <f>IFERROR(parse!AU448,"")</f>
        <v/>
      </c>
      <c r="AV448" s="12">
        <f>IFERROR(VLOOKUP(K448,'prika 24h list'!A:B,2,FALSE),0)</f>
        <v>0</v>
      </c>
    </row>
    <row r="449" spans="1:48" ht="43.2" x14ac:dyDescent="0.3">
      <c r="A449" s="1" t="s">
        <v>450</v>
      </c>
      <c r="B449" s="1">
        <v>2070914</v>
      </c>
      <c r="C449" s="16" t="s">
        <v>1009</v>
      </c>
      <c r="D449" s="6" t="e">
        <f t="shared" si="24"/>
        <v>#VALUE!</v>
      </c>
      <c r="E449" s="6" t="e">
        <f t="shared" si="25"/>
        <v>#VALUE!</v>
      </c>
      <c r="F449" s="6" t="e">
        <f t="shared" si="26"/>
        <v>#VALUE!</v>
      </c>
      <c r="G449" s="6" t="e">
        <f t="shared" si="27"/>
        <v>#VALUE!</v>
      </c>
      <c r="H449" s="14" t="str">
        <f>IFERROR(parse!H449,"")</f>
        <v/>
      </c>
      <c r="I449" s="6">
        <f>IFERROR(parse!I449,"")</f>
        <v>8</v>
      </c>
      <c r="J449" s="6">
        <f>IFERROR(parse!J449,"")</f>
        <v>147</v>
      </c>
      <c r="K449" s="6" t="str">
        <f>IFERROR(parse!K449,"")</f>
        <v xml:space="preserve">פריקה וטעינה רציפה מותרת לכלי רכב המוגדרים ברשיונם "משא", "מסחרי" ו- "אחוד" בלבד בימים א' עד ה' מ- 08:00 עד 10:00 בימי ו' מ- 08:00 עד 09:00 </v>
      </c>
      <c r="L449" s="6">
        <f>IFERROR(parse!L449,"")</f>
        <v>88</v>
      </c>
      <c r="M449" s="6">
        <f>IFERROR(parse!M449,"")</f>
        <v>102</v>
      </c>
      <c r="N449" s="6" t="str">
        <f>IFERROR(parse!N449,"")</f>
        <v>08:00</v>
      </c>
      <c r="O449" s="6">
        <f>IFERROR(parse!O449,"")</f>
        <v>111</v>
      </c>
      <c r="P449" s="6" t="str">
        <f>IFERROR(parse!P449,"")</f>
        <v>10:00</v>
      </c>
      <c r="Q449" s="6">
        <f>IFERROR(parse!Q449,"")</f>
        <v>121</v>
      </c>
      <c r="R449" s="6" t="str">
        <f>IFERROR(parse!R449,"")</f>
        <v>00 בימי ו'</v>
      </c>
      <c r="S449" s="6" t="str">
        <f>IFERROR(parse!S449,"")</f>
        <v/>
      </c>
      <c r="T449" s="6" t="str">
        <f>IFERROR(parse!T449,"")</f>
        <v/>
      </c>
      <c r="U449" s="6" t="str">
        <f>IFERROR(parse!U449,"")</f>
        <v/>
      </c>
      <c r="V449" s="6" t="str">
        <f>IFERROR(parse!V449,"")</f>
        <v/>
      </c>
      <c r="W449" s="6" t="str">
        <f>IFERROR(parse!W449,"")</f>
        <v/>
      </c>
      <c r="X449" s="6" t="str">
        <f>IFERROR(parse!X449,"")</f>
        <v/>
      </c>
      <c r="Y449" s="6" t="str">
        <f>IFERROR(parse!Y449,"")</f>
        <v/>
      </c>
      <c r="Z449" s="6" t="str">
        <f>IFERROR(parse!Z449,"")</f>
        <v/>
      </c>
      <c r="AA449" s="6" t="str">
        <f>IFERROR(parse!AA449,"")</f>
        <v/>
      </c>
      <c r="AB449" s="6">
        <f>IFERROR(parse!AB449,"")</f>
        <v>140</v>
      </c>
      <c r="AC449" s="6" t="str">
        <f>IFERROR(parse!AC449,"")</f>
        <v/>
      </c>
      <c r="AD449" s="6" t="str">
        <f>IFERROR(parse!AD449,"")</f>
        <v/>
      </c>
      <c r="AE449" s="6" t="str">
        <f>IFERROR(parse!AE449,"")</f>
        <v/>
      </c>
      <c r="AF449" s="6" t="str">
        <f>IFERROR(parse!AF449,"")</f>
        <v/>
      </c>
      <c r="AG449" s="6" t="str">
        <f>IFERROR(parse!AG449,"")</f>
        <v/>
      </c>
      <c r="AH449" s="6">
        <f>IFERROR(parse!AH449,"")</f>
        <v>0</v>
      </c>
      <c r="AI449" s="6">
        <f>IFERROR(parse!AI449,"")</f>
        <v>119</v>
      </c>
      <c r="AJ449" s="6" t="str">
        <f>IFERROR(parse!AJ449,"")</f>
        <v xml:space="preserve">ו' מ- 08:00 עד 09:00 </v>
      </c>
      <c r="AK449" s="6">
        <f>IFERROR(parse!AK449,"")</f>
        <v>1</v>
      </c>
      <c r="AL449" s="6">
        <f>IFERROR(parse!AL449,"")</f>
        <v>9</v>
      </c>
      <c r="AM449" s="6" t="str">
        <f>IFERROR(parse!AM449,"")</f>
        <v>08:00</v>
      </c>
      <c r="AN449" s="6">
        <f>IFERROR(parse!AN449,"")</f>
        <v>18</v>
      </c>
      <c r="AO449" s="6" t="str">
        <f>IFERROR(parse!AO449,"")</f>
        <v>09:00</v>
      </c>
      <c r="AP449" s="6">
        <f>IFERROR(parse!AP449,"")</f>
        <v>21</v>
      </c>
      <c r="AQ449" s="6" t="str">
        <f>IFERROR(parse!AQ449,"")</f>
        <v xml:space="preserve">00 </v>
      </c>
      <c r="AR449" s="6" t="str">
        <f>IFERROR(parse!AR449,"")</f>
        <v/>
      </c>
      <c r="AS449" s="6" t="str">
        <f>IFERROR(parse!AS449,"")</f>
        <v/>
      </c>
      <c r="AT449" s="6" t="str">
        <f>IFERROR(parse!AT449,"")</f>
        <v/>
      </c>
      <c r="AU449" s="6" t="str">
        <f>IFERROR(parse!AU449,"")</f>
        <v/>
      </c>
      <c r="AV449" s="12">
        <f>IFERROR(VLOOKUP(K449,'prika 24h list'!A:B,2,FALSE),0)</f>
        <v>0</v>
      </c>
    </row>
    <row r="450" spans="1:48" x14ac:dyDescent="0.3">
      <c r="A450" s="1" t="s">
        <v>451</v>
      </c>
      <c r="B450" s="1">
        <v>2073714</v>
      </c>
      <c r="C450" s="16" t="s">
        <v>1010</v>
      </c>
      <c r="D450" s="6" t="e">
        <f t="shared" si="24"/>
        <v>#VALUE!</v>
      </c>
      <c r="E450" s="6" t="e">
        <f t="shared" si="25"/>
        <v>#VALUE!</v>
      </c>
      <c r="F450" s="6" t="e">
        <f t="shared" si="26"/>
        <v>#VALUE!</v>
      </c>
      <c r="G450" s="6" t="e">
        <f t="shared" si="27"/>
        <v>#VALUE!</v>
      </c>
      <c r="H450" s="14" t="str">
        <f>IFERROR(parse!H450,"")</f>
        <v/>
      </c>
      <c r="I450" s="6">
        <f>IFERROR(parse!I450,"")</f>
        <v>32</v>
      </c>
      <c r="J450" s="6">
        <f>IFERROR(parse!J450,"")</f>
        <v>50</v>
      </c>
      <c r="K450" s="6" t="str">
        <f>IFERROR(parse!K450,"")</f>
        <v xml:space="preserve">פריקה וטעינה מותרת </v>
      </c>
      <c r="L450" s="6" t="str">
        <f>IFERROR(parse!L450,"")</f>
        <v/>
      </c>
      <c r="M450" s="6" t="str">
        <f>IFERROR(parse!M450,"")</f>
        <v/>
      </c>
      <c r="N450" s="6" t="str">
        <f>IFERROR(parse!N450,"")</f>
        <v/>
      </c>
      <c r="O450" s="6" t="str">
        <f>IFERROR(parse!O450,"")</f>
        <v/>
      </c>
      <c r="P450" s="6" t="str">
        <f>IFERROR(parse!P450,"")</f>
        <v/>
      </c>
      <c r="Q450" s="6">
        <f>IFERROR(parse!Q450,"")</f>
        <v>19</v>
      </c>
      <c r="R450" s="6" t="str">
        <f>IFERROR(parse!R450,"")</f>
        <v/>
      </c>
      <c r="S450" s="6" t="str">
        <f>IFERROR(parse!S450,"")</f>
        <v/>
      </c>
      <c r="T450" s="6" t="str">
        <f>IFERROR(parse!T450,"")</f>
        <v/>
      </c>
      <c r="U450" s="6" t="str">
        <f>IFERROR(parse!U450,"")</f>
        <v/>
      </c>
      <c r="V450" s="6" t="str">
        <f>IFERROR(parse!V450,"")</f>
        <v/>
      </c>
      <c r="W450" s="6" t="str">
        <f>IFERROR(parse!W450,"")</f>
        <v/>
      </c>
      <c r="X450" s="6" t="str">
        <f>IFERROR(parse!X450,"")</f>
        <v/>
      </c>
      <c r="Y450" s="6" t="str">
        <f>IFERROR(parse!Y450,"")</f>
        <v/>
      </c>
      <c r="Z450" s="6" t="str">
        <f>IFERROR(parse!Z450,"")</f>
        <v/>
      </c>
      <c r="AA450" s="6" t="str">
        <f>IFERROR(parse!AA450,"")</f>
        <v/>
      </c>
      <c r="AB450" s="6">
        <f>IFERROR(parse!AB450,"")</f>
        <v>19</v>
      </c>
      <c r="AC450" s="6" t="str">
        <f>IFERROR(parse!AC450,"")</f>
        <v/>
      </c>
      <c r="AD450" s="6" t="str">
        <f>IFERROR(parse!AD450,"")</f>
        <v/>
      </c>
      <c r="AE450" s="6" t="str">
        <f>IFERROR(parse!AE450,"")</f>
        <v/>
      </c>
      <c r="AF450" s="6" t="str">
        <f>IFERROR(parse!AF450,"")</f>
        <v/>
      </c>
      <c r="AG450" s="6" t="str">
        <f>IFERROR(parse!AG450,"")</f>
        <v/>
      </c>
      <c r="AH450" s="6">
        <f>IFERROR(parse!AH450,"")</f>
        <v>0</v>
      </c>
      <c r="AI450" s="6">
        <f>IFERROR(parse!AI450,"")</f>
        <v>17</v>
      </c>
      <c r="AJ450" s="6" t="str">
        <f>IFERROR(parse!AJ450,"")</f>
        <v xml:space="preserve">ת </v>
      </c>
      <c r="AK450" s="6" t="str">
        <f>IFERROR(parse!AK450,"")</f>
        <v/>
      </c>
      <c r="AL450" s="6" t="str">
        <f>IFERROR(parse!AL450,"")</f>
        <v/>
      </c>
      <c r="AM450" s="6" t="str">
        <f>IFERROR(parse!AM450,"")</f>
        <v/>
      </c>
      <c r="AN450" s="6" t="str">
        <f>IFERROR(parse!AN450,"")</f>
        <v/>
      </c>
      <c r="AO450" s="6" t="str">
        <f>IFERROR(parse!AO450,"")</f>
        <v/>
      </c>
      <c r="AP450" s="6">
        <f>IFERROR(parse!AP450,"")</f>
        <v>2</v>
      </c>
      <c r="AQ450" s="6" t="str">
        <f>IFERROR(parse!AQ450,"")</f>
        <v/>
      </c>
      <c r="AR450" s="6" t="str">
        <f>IFERROR(parse!AR450,"")</f>
        <v/>
      </c>
      <c r="AS450" s="6" t="str">
        <f>IFERROR(parse!AS450,"")</f>
        <v/>
      </c>
      <c r="AT450" s="6" t="str">
        <f>IFERROR(parse!AT450,"")</f>
        <v/>
      </c>
      <c r="AU450" s="6" t="str">
        <f>IFERROR(parse!AU450,"")</f>
        <v/>
      </c>
      <c r="AV450" s="12">
        <f>IFERROR(VLOOKUP(K450,'prika 24h list'!A:B,2,FALSE),0)</f>
        <v>0</v>
      </c>
    </row>
    <row r="451" spans="1:48" ht="57.6" x14ac:dyDescent="0.3">
      <c r="A451" s="1" t="s">
        <v>452</v>
      </c>
      <c r="B451" s="1">
        <v>2075293</v>
      </c>
      <c r="C451" s="16" t="s">
        <v>1011</v>
      </c>
      <c r="D451" s="6" t="e">
        <f t="shared" ref="D451:D514" si="28">FIND("מטר",C451)</f>
        <v>#VALUE!</v>
      </c>
      <c r="E451" s="6" t="e">
        <f t="shared" ref="E451:E514" si="29">MID(C451,D451-6,5)</f>
        <v>#VALUE!</v>
      </c>
      <c r="F451" s="6" t="e">
        <f t="shared" ref="F451:F514" si="30">FIND(" ",E451)</f>
        <v>#VALUE!</v>
      </c>
      <c r="G451" s="6" t="e">
        <f t="shared" ref="G451:G514" si="31">LEN(E451)</f>
        <v>#VALUE!</v>
      </c>
      <c r="H451" s="14" t="str">
        <f>IFERROR(parse!H451,"")</f>
        <v/>
      </c>
      <c r="I451" s="6">
        <f>IFERROR(parse!I451,"")</f>
        <v>14</v>
      </c>
      <c r="J451" s="6">
        <f>IFERROR(parse!J451,"")</f>
        <v>171</v>
      </c>
      <c r="K451" s="6" t="str">
        <f>IFERROR(parse!K451,"")</f>
        <v xml:space="preserve">פריקה וטעינה בלבד בימים בשעות א' – ה' מ-09:00 עד 16:00 ו' מ-09:00 עד 14:00 מותרת חניה בימים בשעות א' – ה' מ-16:00 עד 06:30 ו' מ-14:00 עד 06:30 למחרת השבת/החג </v>
      </c>
      <c r="L451" s="6" t="str">
        <f>IFERROR(parse!L451,"")</f>
        <v/>
      </c>
      <c r="M451" s="6" t="str">
        <f>IFERROR(parse!M451,"")</f>
        <v/>
      </c>
      <c r="N451" s="6" t="str">
        <f>IFERROR(parse!N451,"")</f>
        <v/>
      </c>
      <c r="O451" s="6" t="str">
        <f>IFERROR(parse!O451,"")</f>
        <v/>
      </c>
      <c r="P451" s="6" t="str">
        <f>IFERROR(parse!P451,"")</f>
        <v/>
      </c>
      <c r="Q451" s="6">
        <f>IFERROR(parse!Q451,"")</f>
        <v>158</v>
      </c>
      <c r="R451" s="6" t="str">
        <f>IFERROR(parse!R451,"")</f>
        <v/>
      </c>
      <c r="S451" s="6" t="str">
        <f>IFERROR(parse!S451,"")</f>
        <v/>
      </c>
      <c r="T451" s="6" t="str">
        <f>IFERROR(parse!T451,"")</f>
        <v/>
      </c>
      <c r="U451" s="6" t="str">
        <f>IFERROR(parse!U451,"")</f>
        <v/>
      </c>
      <c r="V451" s="6" t="str">
        <f>IFERROR(parse!V451,"")</f>
        <v/>
      </c>
      <c r="W451" s="6" t="str">
        <f>IFERROR(parse!W451,"")</f>
        <v/>
      </c>
      <c r="X451" s="6" t="str">
        <f>IFERROR(parse!X451,"")</f>
        <v/>
      </c>
      <c r="Y451" s="6" t="str">
        <f>IFERROR(parse!Y451,"")</f>
        <v/>
      </c>
      <c r="Z451" s="6" t="str">
        <f>IFERROR(parse!Z451,"")</f>
        <v/>
      </c>
      <c r="AA451" s="6" t="str">
        <f>IFERROR(parse!AA451,"")</f>
        <v/>
      </c>
      <c r="AB451" s="6">
        <f>IFERROR(parse!AB451,"")</f>
        <v>158</v>
      </c>
      <c r="AC451" s="6" t="str">
        <f>IFERROR(parse!AC451,"")</f>
        <v/>
      </c>
      <c r="AD451" s="6" t="str">
        <f>IFERROR(parse!AD451,"")</f>
        <v/>
      </c>
      <c r="AE451" s="6" t="str">
        <f>IFERROR(parse!AE451,"")</f>
        <v/>
      </c>
      <c r="AF451" s="6" t="str">
        <f>IFERROR(parse!AF451,"")</f>
        <v/>
      </c>
      <c r="AG451" s="6" t="str">
        <f>IFERROR(parse!AG451,"")</f>
        <v/>
      </c>
      <c r="AH451" s="6">
        <f>IFERROR(parse!AH451,"")</f>
        <v>0</v>
      </c>
      <c r="AI451" s="6">
        <f>IFERROR(parse!AI451,"")</f>
        <v>156</v>
      </c>
      <c r="AJ451" s="6" t="str">
        <f>IFERROR(parse!AJ451,"")</f>
        <v xml:space="preserve">ג </v>
      </c>
      <c r="AK451" s="6" t="str">
        <f>IFERROR(parse!AK451,"")</f>
        <v/>
      </c>
      <c r="AL451" s="6" t="str">
        <f>IFERROR(parse!AL451,"")</f>
        <v/>
      </c>
      <c r="AM451" s="6" t="str">
        <f>IFERROR(parse!AM451,"")</f>
        <v/>
      </c>
      <c r="AN451" s="6" t="str">
        <f>IFERROR(parse!AN451,"")</f>
        <v/>
      </c>
      <c r="AO451" s="6" t="str">
        <f>IFERROR(parse!AO451,"")</f>
        <v/>
      </c>
      <c r="AP451" s="6">
        <f>IFERROR(parse!AP451,"")</f>
        <v>2</v>
      </c>
      <c r="AQ451" s="6" t="str">
        <f>IFERROR(parse!AQ451,"")</f>
        <v/>
      </c>
      <c r="AR451" s="6" t="str">
        <f>IFERROR(parse!AR451,"")</f>
        <v/>
      </c>
      <c r="AS451" s="6" t="str">
        <f>IFERROR(parse!AS451,"")</f>
        <v/>
      </c>
      <c r="AT451" s="6" t="str">
        <f>IFERROR(parse!AT451,"")</f>
        <v/>
      </c>
      <c r="AU451" s="6" t="str">
        <f>IFERROR(parse!AU451,"")</f>
        <v/>
      </c>
      <c r="AV451" s="12">
        <f>IFERROR(VLOOKUP(K451,'prika 24h list'!A:B,2,FALSE),0)</f>
        <v>0</v>
      </c>
    </row>
    <row r="452" spans="1:48" ht="57.6" x14ac:dyDescent="0.3">
      <c r="A452" s="1" t="s">
        <v>453</v>
      </c>
      <c r="B452" s="1">
        <v>2075305</v>
      </c>
      <c r="C452" s="16" t="s">
        <v>1011</v>
      </c>
      <c r="D452" s="6" t="e">
        <f t="shared" si="28"/>
        <v>#VALUE!</v>
      </c>
      <c r="E452" s="6" t="e">
        <f t="shared" si="29"/>
        <v>#VALUE!</v>
      </c>
      <c r="F452" s="6" t="e">
        <f t="shared" si="30"/>
        <v>#VALUE!</v>
      </c>
      <c r="G452" s="6" t="e">
        <f t="shared" si="31"/>
        <v>#VALUE!</v>
      </c>
      <c r="H452" s="14" t="str">
        <f>IFERROR(parse!H452,"")</f>
        <v/>
      </c>
      <c r="I452" s="6">
        <f>IFERROR(parse!I452,"")</f>
        <v>14</v>
      </c>
      <c r="J452" s="6">
        <f>IFERROR(parse!J452,"")</f>
        <v>171</v>
      </c>
      <c r="K452" s="6" t="str">
        <f>IFERROR(parse!K452,"")</f>
        <v xml:space="preserve">פריקה וטעינה בלבד בימים בשעות א' – ה' מ-09:00 עד 16:00 ו' מ-09:00 עד 14:00 מותרת חניה בימים בשעות א' – ה' מ-16:00 עד 06:30 ו' מ-14:00 עד 06:30 למחרת השבת/החג </v>
      </c>
      <c r="L452" s="6" t="str">
        <f>IFERROR(parse!L452,"")</f>
        <v/>
      </c>
      <c r="M452" s="6" t="str">
        <f>IFERROR(parse!M452,"")</f>
        <v/>
      </c>
      <c r="N452" s="6" t="str">
        <f>IFERROR(parse!N452,"")</f>
        <v/>
      </c>
      <c r="O452" s="6" t="str">
        <f>IFERROR(parse!O452,"")</f>
        <v/>
      </c>
      <c r="P452" s="6" t="str">
        <f>IFERROR(parse!P452,"")</f>
        <v/>
      </c>
      <c r="Q452" s="6">
        <f>IFERROR(parse!Q452,"")</f>
        <v>158</v>
      </c>
      <c r="R452" s="6" t="str">
        <f>IFERROR(parse!R452,"")</f>
        <v/>
      </c>
      <c r="S452" s="6" t="str">
        <f>IFERROR(parse!S452,"")</f>
        <v/>
      </c>
      <c r="T452" s="6" t="str">
        <f>IFERROR(parse!T452,"")</f>
        <v/>
      </c>
      <c r="U452" s="6" t="str">
        <f>IFERROR(parse!U452,"")</f>
        <v/>
      </c>
      <c r="V452" s="6" t="str">
        <f>IFERROR(parse!V452,"")</f>
        <v/>
      </c>
      <c r="W452" s="6" t="str">
        <f>IFERROR(parse!W452,"")</f>
        <v/>
      </c>
      <c r="X452" s="6" t="str">
        <f>IFERROR(parse!X452,"")</f>
        <v/>
      </c>
      <c r="Y452" s="6" t="str">
        <f>IFERROR(parse!Y452,"")</f>
        <v/>
      </c>
      <c r="Z452" s="6" t="str">
        <f>IFERROR(parse!Z452,"")</f>
        <v/>
      </c>
      <c r="AA452" s="6" t="str">
        <f>IFERROR(parse!AA452,"")</f>
        <v/>
      </c>
      <c r="AB452" s="6">
        <f>IFERROR(parse!AB452,"")</f>
        <v>158</v>
      </c>
      <c r="AC452" s="6" t="str">
        <f>IFERROR(parse!AC452,"")</f>
        <v/>
      </c>
      <c r="AD452" s="6" t="str">
        <f>IFERROR(parse!AD452,"")</f>
        <v/>
      </c>
      <c r="AE452" s="6" t="str">
        <f>IFERROR(parse!AE452,"")</f>
        <v/>
      </c>
      <c r="AF452" s="6" t="str">
        <f>IFERROR(parse!AF452,"")</f>
        <v/>
      </c>
      <c r="AG452" s="6" t="str">
        <f>IFERROR(parse!AG452,"")</f>
        <v/>
      </c>
      <c r="AH452" s="6">
        <f>IFERROR(parse!AH452,"")</f>
        <v>0</v>
      </c>
      <c r="AI452" s="6">
        <f>IFERROR(parse!AI452,"")</f>
        <v>156</v>
      </c>
      <c r="AJ452" s="6" t="str">
        <f>IFERROR(parse!AJ452,"")</f>
        <v xml:space="preserve">ג </v>
      </c>
      <c r="AK452" s="6" t="str">
        <f>IFERROR(parse!AK452,"")</f>
        <v/>
      </c>
      <c r="AL452" s="6" t="str">
        <f>IFERROR(parse!AL452,"")</f>
        <v/>
      </c>
      <c r="AM452" s="6" t="str">
        <f>IFERROR(parse!AM452,"")</f>
        <v/>
      </c>
      <c r="AN452" s="6" t="str">
        <f>IFERROR(parse!AN452,"")</f>
        <v/>
      </c>
      <c r="AO452" s="6" t="str">
        <f>IFERROR(parse!AO452,"")</f>
        <v/>
      </c>
      <c r="AP452" s="6">
        <f>IFERROR(parse!AP452,"")</f>
        <v>2</v>
      </c>
      <c r="AQ452" s="6" t="str">
        <f>IFERROR(parse!AQ452,"")</f>
        <v/>
      </c>
      <c r="AR452" s="6" t="str">
        <f>IFERROR(parse!AR452,"")</f>
        <v/>
      </c>
      <c r="AS452" s="6" t="str">
        <f>IFERROR(parse!AS452,"")</f>
        <v/>
      </c>
      <c r="AT452" s="6" t="str">
        <f>IFERROR(parse!AT452,"")</f>
        <v/>
      </c>
      <c r="AU452" s="6" t="str">
        <f>IFERROR(parse!AU452,"")</f>
        <v/>
      </c>
      <c r="AV452" s="12">
        <f>IFERROR(VLOOKUP(K452,'prika 24h list'!A:B,2,FALSE),0)</f>
        <v>0</v>
      </c>
    </row>
    <row r="453" spans="1:48" ht="57.6" x14ac:dyDescent="0.3">
      <c r="A453" s="1" t="s">
        <v>454</v>
      </c>
      <c r="B453" s="1">
        <v>2075879</v>
      </c>
      <c r="C453" s="16" t="s">
        <v>1012</v>
      </c>
      <c r="D453" s="6" t="e">
        <f t="shared" si="28"/>
        <v>#VALUE!</v>
      </c>
      <c r="E453" s="6" t="e">
        <f t="shared" si="29"/>
        <v>#VALUE!</v>
      </c>
      <c r="F453" s="6" t="e">
        <f t="shared" si="30"/>
        <v>#VALUE!</v>
      </c>
      <c r="G453" s="6" t="e">
        <f t="shared" si="31"/>
        <v>#VALUE!</v>
      </c>
      <c r="H453" s="14" t="str">
        <f>IFERROR(parse!H453,"")</f>
        <v/>
      </c>
      <c r="I453" s="6">
        <f>IFERROR(parse!I453,"")</f>
        <v>14</v>
      </c>
      <c r="J453" s="6">
        <f>IFERROR(parse!J453,"")</f>
        <v>169</v>
      </c>
      <c r="K453" s="6" t="str">
        <f>IFERROR(parse!K453,"")</f>
        <v xml:space="preserve">פריקה וטעינה בלבד בימים א' – ה' מ 09:00 עד 16:00 בימי ו' מ 09:00 עד 14:00 מותרת החניה בימים א' – ה' מ 16:00 עד 06:30 בימי ו' מ 14:00 עד 06:30 למחרת בשבת/חג </v>
      </c>
      <c r="L453" s="6" t="str">
        <f>IFERROR(parse!L453,"")</f>
        <v/>
      </c>
      <c r="M453" s="6" t="str">
        <f>IFERROR(parse!M453,"")</f>
        <v/>
      </c>
      <c r="N453" s="6" t="str">
        <f>IFERROR(parse!N453,"")</f>
        <v/>
      </c>
      <c r="O453" s="6" t="str">
        <f>IFERROR(parse!O453,"")</f>
        <v/>
      </c>
      <c r="P453" s="6" t="str">
        <f>IFERROR(parse!P453,"")</f>
        <v/>
      </c>
      <c r="Q453" s="6">
        <f>IFERROR(parse!Q453,"")</f>
        <v>156</v>
      </c>
      <c r="R453" s="6" t="str">
        <f>IFERROR(parse!R453,"")</f>
        <v/>
      </c>
      <c r="S453" s="6" t="str">
        <f>IFERROR(parse!S453,"")</f>
        <v/>
      </c>
      <c r="T453" s="6" t="str">
        <f>IFERROR(parse!T453,"")</f>
        <v/>
      </c>
      <c r="U453" s="6" t="str">
        <f>IFERROR(parse!U453,"")</f>
        <v/>
      </c>
      <c r="V453" s="6" t="str">
        <f>IFERROR(parse!V453,"")</f>
        <v/>
      </c>
      <c r="W453" s="6" t="str">
        <f>IFERROR(parse!W453,"")</f>
        <v/>
      </c>
      <c r="X453" s="6" t="str">
        <f>IFERROR(parse!X453,"")</f>
        <v/>
      </c>
      <c r="Y453" s="6" t="str">
        <f>IFERROR(parse!Y453,"")</f>
        <v/>
      </c>
      <c r="Z453" s="6" t="str">
        <f>IFERROR(parse!Z453,"")</f>
        <v/>
      </c>
      <c r="AA453" s="6" t="str">
        <f>IFERROR(parse!AA453,"")</f>
        <v/>
      </c>
      <c r="AB453" s="6">
        <f>IFERROR(parse!AB453,"")</f>
        <v>156</v>
      </c>
      <c r="AC453" s="6" t="str">
        <f>IFERROR(parse!AC453,"")</f>
        <v/>
      </c>
      <c r="AD453" s="6" t="str">
        <f>IFERROR(parse!AD453,"")</f>
        <v/>
      </c>
      <c r="AE453" s="6" t="str">
        <f>IFERROR(parse!AE453,"")</f>
        <v/>
      </c>
      <c r="AF453" s="6" t="str">
        <f>IFERROR(parse!AF453,"")</f>
        <v/>
      </c>
      <c r="AG453" s="6" t="str">
        <f>IFERROR(parse!AG453,"")</f>
        <v/>
      </c>
      <c r="AH453" s="6">
        <f>IFERROR(parse!AH453,"")</f>
        <v>0</v>
      </c>
      <c r="AI453" s="6">
        <f>IFERROR(parse!AI453,"")</f>
        <v>154</v>
      </c>
      <c r="AJ453" s="6" t="str">
        <f>IFERROR(parse!AJ453,"")</f>
        <v xml:space="preserve">ג </v>
      </c>
      <c r="AK453" s="6" t="str">
        <f>IFERROR(parse!AK453,"")</f>
        <v/>
      </c>
      <c r="AL453" s="6" t="str">
        <f>IFERROR(parse!AL453,"")</f>
        <v/>
      </c>
      <c r="AM453" s="6" t="str">
        <f>IFERROR(parse!AM453,"")</f>
        <v/>
      </c>
      <c r="AN453" s="6" t="str">
        <f>IFERROR(parse!AN453,"")</f>
        <v/>
      </c>
      <c r="AO453" s="6" t="str">
        <f>IFERROR(parse!AO453,"")</f>
        <v/>
      </c>
      <c r="AP453" s="6">
        <f>IFERROR(parse!AP453,"")</f>
        <v>2</v>
      </c>
      <c r="AQ453" s="6" t="str">
        <f>IFERROR(parse!AQ453,"")</f>
        <v/>
      </c>
      <c r="AR453" s="6" t="str">
        <f>IFERROR(parse!AR453,"")</f>
        <v/>
      </c>
      <c r="AS453" s="6" t="str">
        <f>IFERROR(parse!AS453,"")</f>
        <v/>
      </c>
      <c r="AT453" s="6" t="str">
        <f>IFERROR(parse!AT453,"")</f>
        <v/>
      </c>
      <c r="AU453" s="6" t="str">
        <f>IFERROR(parse!AU453,"")</f>
        <v/>
      </c>
      <c r="AV453" s="12">
        <f>IFERROR(VLOOKUP(K453,'prika 24h list'!A:B,2,FALSE),0)</f>
        <v>0</v>
      </c>
    </row>
    <row r="454" spans="1:48" ht="72" x14ac:dyDescent="0.3">
      <c r="A454" s="1" t="s">
        <v>455</v>
      </c>
      <c r="B454" s="1">
        <v>2076440</v>
      </c>
      <c r="C454" s="16" t="s">
        <v>1013</v>
      </c>
      <c r="D454" s="6">
        <f t="shared" si="28"/>
        <v>17</v>
      </c>
      <c r="E454" s="6" t="str">
        <f t="shared" si="29"/>
        <v>קף 10</v>
      </c>
      <c r="F454" s="6">
        <f t="shared" si="30"/>
        <v>3</v>
      </c>
      <c r="G454" s="6">
        <f t="shared" si="31"/>
        <v>5</v>
      </c>
      <c r="H454" s="14">
        <f>IFERROR(parse!H454,"")</f>
        <v>10</v>
      </c>
      <c r="I454" s="6">
        <f>IFERROR(parse!I454,"")</f>
        <v>27</v>
      </c>
      <c r="J454" s="6">
        <f>IFERROR(parse!J454,"")</f>
        <v>225</v>
      </c>
      <c r="K454" s="6" t="str">
        <f>IFERROR(parse!K454,"")</f>
        <v xml:space="preserve">פריקה וטעינה רציפה לכלי רכב המוגדרים ברשיונם "משא", "מסחרי" ו"אחוד" בלבד בימי א-ה מ-07:00 עד 19:00 ו' וערבי חג מ-07:00 עד 13:00 רכב החונה בניגוד לחוק יגרר ביתר הימים והשעות מותרת החניה לכל סוגי הרכב </v>
      </c>
      <c r="L454" s="6" t="str">
        <f>IFERROR(parse!L454,"")</f>
        <v/>
      </c>
      <c r="M454" s="6" t="str">
        <f>IFERROR(parse!M454,"")</f>
        <v/>
      </c>
      <c r="N454" s="6" t="str">
        <f>IFERROR(parse!N454,"")</f>
        <v/>
      </c>
      <c r="O454" s="6" t="str">
        <f>IFERROR(parse!O454,"")</f>
        <v/>
      </c>
      <c r="P454" s="6" t="str">
        <f>IFERROR(parse!P454,"")</f>
        <v/>
      </c>
      <c r="Q454" s="6">
        <f>IFERROR(parse!Q454,"")</f>
        <v>199</v>
      </c>
      <c r="R454" s="6" t="str">
        <f>IFERROR(parse!R454,"")</f>
        <v/>
      </c>
      <c r="S454" s="6" t="str">
        <f>IFERROR(parse!S454,"")</f>
        <v/>
      </c>
      <c r="T454" s="6" t="str">
        <f>IFERROR(parse!T454,"")</f>
        <v/>
      </c>
      <c r="U454" s="6" t="str">
        <f>IFERROR(parse!U454,"")</f>
        <v/>
      </c>
      <c r="V454" s="6" t="str">
        <f>IFERROR(parse!V454,"")</f>
        <v/>
      </c>
      <c r="W454" s="6" t="str">
        <f>IFERROR(parse!W454,"")</f>
        <v/>
      </c>
      <c r="X454" s="6" t="str">
        <f>IFERROR(parse!X454,"")</f>
        <v/>
      </c>
      <c r="Y454" s="6" t="str">
        <f>IFERROR(parse!Y454,"")</f>
        <v/>
      </c>
      <c r="Z454" s="6" t="str">
        <f>IFERROR(parse!Z454,"")</f>
        <v/>
      </c>
      <c r="AA454" s="6" t="str">
        <f>IFERROR(parse!AA454,"")</f>
        <v/>
      </c>
      <c r="AB454" s="6">
        <f>IFERROR(parse!AB454,"")</f>
        <v>199</v>
      </c>
      <c r="AC454" s="6" t="str">
        <f>IFERROR(parse!AC454,"")</f>
        <v/>
      </c>
      <c r="AD454" s="6" t="str">
        <f>IFERROR(parse!AD454,"")</f>
        <v/>
      </c>
      <c r="AE454" s="6" t="str">
        <f>IFERROR(parse!AE454,"")</f>
        <v/>
      </c>
      <c r="AF454" s="6" t="str">
        <f>IFERROR(parse!AF454,"")</f>
        <v/>
      </c>
      <c r="AG454" s="6" t="str">
        <f>IFERROR(parse!AG454,"")</f>
        <v/>
      </c>
      <c r="AH454" s="6">
        <f>IFERROR(parse!AH454,"")</f>
        <v>0</v>
      </c>
      <c r="AI454" s="6">
        <f>IFERROR(parse!AI454,"")</f>
        <v>197</v>
      </c>
      <c r="AJ454" s="6" t="str">
        <f>IFERROR(parse!AJ454,"")</f>
        <v xml:space="preserve">ב </v>
      </c>
      <c r="AK454" s="6" t="str">
        <f>IFERROR(parse!AK454,"")</f>
        <v/>
      </c>
      <c r="AL454" s="6" t="str">
        <f>IFERROR(parse!AL454,"")</f>
        <v/>
      </c>
      <c r="AM454" s="6" t="str">
        <f>IFERROR(parse!AM454,"")</f>
        <v/>
      </c>
      <c r="AN454" s="6" t="str">
        <f>IFERROR(parse!AN454,"")</f>
        <v/>
      </c>
      <c r="AO454" s="6" t="str">
        <f>IFERROR(parse!AO454,"")</f>
        <v/>
      </c>
      <c r="AP454" s="6">
        <f>IFERROR(parse!AP454,"")</f>
        <v>2</v>
      </c>
      <c r="AQ454" s="6" t="str">
        <f>IFERROR(parse!AQ454,"")</f>
        <v/>
      </c>
      <c r="AR454" s="6" t="str">
        <f>IFERROR(parse!AR454,"")</f>
        <v/>
      </c>
      <c r="AS454" s="6" t="str">
        <f>IFERROR(parse!AS454,"")</f>
        <v/>
      </c>
      <c r="AT454" s="6" t="str">
        <f>IFERROR(parse!AT454,"")</f>
        <v/>
      </c>
      <c r="AU454" s="6" t="str">
        <f>IFERROR(parse!AU454,"")</f>
        <v/>
      </c>
      <c r="AV454" s="12">
        <f>IFERROR(VLOOKUP(K454,'prika 24h list'!A:B,2,FALSE),0)</f>
        <v>0</v>
      </c>
    </row>
    <row r="455" spans="1:48" ht="144" x14ac:dyDescent="0.3">
      <c r="A455" s="1" t="s">
        <v>456</v>
      </c>
      <c r="B455" s="1">
        <v>2083228</v>
      </c>
      <c r="C455" s="16" t="s">
        <v>1014</v>
      </c>
      <c r="D455" s="6">
        <f t="shared" si="28"/>
        <v>17</v>
      </c>
      <c r="E455" s="6" t="str">
        <f t="shared" si="29"/>
        <v>קף 14</v>
      </c>
      <c r="F455" s="6">
        <f t="shared" si="30"/>
        <v>3</v>
      </c>
      <c r="G455" s="6">
        <f t="shared" si="31"/>
        <v>5</v>
      </c>
      <c r="H455" s="14">
        <f>IFERROR(parse!H455,"")</f>
        <v>14</v>
      </c>
      <c r="I455" s="6">
        <f>IFERROR(parse!I455,"")</f>
        <v>27</v>
      </c>
      <c r="J455" s="6">
        <f>IFERROR(parse!J455,"")</f>
        <v>198</v>
      </c>
      <c r="K455" s="6" t="str">
        <f>IFERROR(parse!K455,"")</f>
        <v xml:space="preserve">פריקה וטעינה רציפה לכלי רכב המוגדרים ברישיונם "מסחרי", "משא" ו-"אחוד" בלבד בימים א' עד ה' מ 09:00 עד 16:00 רכב חונה בניגוד לחוק – יגרר ביתר השעות החניה מותרת לכל סוגי הרכב </v>
      </c>
      <c r="L455" s="6">
        <f>IFERROR(parse!L455,"")</f>
        <v>82</v>
      </c>
      <c r="M455" s="6">
        <f>IFERROR(parse!M455,"")</f>
        <v>95</v>
      </c>
      <c r="N455" s="6" t="str">
        <f>IFERROR(parse!N455,"")</f>
        <v>09:00</v>
      </c>
      <c r="O455" s="6">
        <f>IFERROR(parse!O455,"")</f>
        <v>104</v>
      </c>
      <c r="P455" s="6" t="str">
        <f>IFERROR(parse!P455,"")</f>
        <v>16:00</v>
      </c>
      <c r="Q455" s="6">
        <f>IFERROR(parse!Q455,"")</f>
        <v>172</v>
      </c>
      <c r="R455" s="6" t="str">
        <f>IFERROR(parse!R455,"")</f>
        <v xml:space="preserve">00 רכב חונה בניגוד לחוק – יגרר ביתר השעות החניה מותרת לכל סוגי הרכב </v>
      </c>
      <c r="S455" s="6" t="str">
        <f>IFERROR(parse!S455,"")</f>
        <v/>
      </c>
      <c r="T455" s="6" t="str">
        <f>IFERROR(parse!T455,"")</f>
        <v/>
      </c>
      <c r="U455" s="6" t="str">
        <f>IFERROR(parse!U455,"")</f>
        <v/>
      </c>
      <c r="V455" s="6" t="str">
        <f>IFERROR(parse!V455,"")</f>
        <v/>
      </c>
      <c r="W455" s="6" t="str">
        <f>IFERROR(parse!W455,"")</f>
        <v/>
      </c>
      <c r="X455" s="6" t="str">
        <f>IFERROR(parse!X455,"")</f>
        <v/>
      </c>
      <c r="Y455" s="6" t="str">
        <f>IFERROR(parse!Y455,"")</f>
        <v/>
      </c>
      <c r="Z455" s="6" t="str">
        <f>IFERROR(parse!Z455,"")</f>
        <v/>
      </c>
      <c r="AA455" s="6" t="str">
        <f>IFERROR(parse!AA455,"")</f>
        <v/>
      </c>
      <c r="AB455" s="6">
        <f>IFERROR(parse!AB455,"")</f>
        <v>172</v>
      </c>
      <c r="AC455" s="6" t="str">
        <f>IFERROR(parse!AC455,"")</f>
        <v/>
      </c>
      <c r="AD455" s="6" t="str">
        <f>IFERROR(parse!AD455,"")</f>
        <v/>
      </c>
      <c r="AE455" s="6" t="str">
        <f>IFERROR(parse!AE455,"")</f>
        <v/>
      </c>
      <c r="AF455" s="6" t="str">
        <f>IFERROR(parse!AF455,"")</f>
        <v/>
      </c>
      <c r="AG455" s="6" t="str">
        <f>IFERROR(parse!AG455,"")</f>
        <v/>
      </c>
      <c r="AH455" s="6">
        <f>IFERROR(parse!AH455,"")</f>
        <v>0</v>
      </c>
      <c r="AI455" s="6">
        <f>IFERROR(parse!AI455,"")</f>
        <v>170</v>
      </c>
      <c r="AJ455" s="6" t="str">
        <f>IFERROR(parse!AJ455,"")</f>
        <v xml:space="preserve">ב </v>
      </c>
      <c r="AK455" s="6" t="str">
        <f>IFERROR(parse!AK455,"")</f>
        <v/>
      </c>
      <c r="AL455" s="6" t="str">
        <f>IFERROR(parse!AL455,"")</f>
        <v/>
      </c>
      <c r="AM455" s="6" t="str">
        <f>IFERROR(parse!AM455,"")</f>
        <v/>
      </c>
      <c r="AN455" s="6" t="str">
        <f>IFERROR(parse!AN455,"")</f>
        <v/>
      </c>
      <c r="AO455" s="6" t="str">
        <f>IFERROR(parse!AO455,"")</f>
        <v/>
      </c>
      <c r="AP455" s="6">
        <f>IFERROR(parse!AP455,"")</f>
        <v>2</v>
      </c>
      <c r="AQ455" s="6" t="str">
        <f>IFERROR(parse!AQ455,"")</f>
        <v/>
      </c>
      <c r="AR455" s="6" t="str">
        <f>IFERROR(parse!AR455,"")</f>
        <v/>
      </c>
      <c r="AS455" s="6" t="str">
        <f>IFERROR(parse!AS455,"")</f>
        <v/>
      </c>
      <c r="AT455" s="6" t="str">
        <f>IFERROR(parse!AT455,"")</f>
        <v/>
      </c>
      <c r="AU455" s="6" t="str">
        <f>IFERROR(parse!AU455,"")</f>
        <v/>
      </c>
      <c r="AV455" s="12">
        <f>IFERROR(VLOOKUP(K455,'prika 24h list'!A:B,2,FALSE),0)</f>
        <v>0</v>
      </c>
    </row>
    <row r="456" spans="1:48" ht="28.8" x14ac:dyDescent="0.3">
      <c r="A456" s="1" t="s">
        <v>457</v>
      </c>
      <c r="B456" s="1">
        <v>2084598</v>
      </c>
      <c r="C456" s="16" t="s">
        <v>1015</v>
      </c>
      <c r="D456" s="6">
        <f t="shared" si="28"/>
        <v>11</v>
      </c>
      <c r="E456" s="6" t="str">
        <f t="shared" si="29"/>
        <v>__ 12</v>
      </c>
      <c r="F456" s="6">
        <f t="shared" si="30"/>
        <v>3</v>
      </c>
      <c r="G456" s="6">
        <f t="shared" si="31"/>
        <v>5</v>
      </c>
      <c r="H456" s="14">
        <f>IFERROR(parse!H456,"")</f>
        <v>12</v>
      </c>
      <c r="I456" s="6">
        <f>IFERROR(parse!I456,"")</f>
        <v>51</v>
      </c>
      <c r="J456" s="6">
        <f>IFERROR(parse!J456,"")</f>
        <v>69</v>
      </c>
      <c r="K456" s="6" t="str">
        <f>IFERROR(parse!K456,"")</f>
        <v xml:space="preserve">פריקה וטעינה מותרת </v>
      </c>
      <c r="L456" s="6" t="str">
        <f>IFERROR(parse!L456,"")</f>
        <v/>
      </c>
      <c r="M456" s="6" t="str">
        <f>IFERROR(parse!M456,"")</f>
        <v/>
      </c>
      <c r="N456" s="6" t="str">
        <f>IFERROR(parse!N456,"")</f>
        <v/>
      </c>
      <c r="O456" s="6" t="str">
        <f>IFERROR(parse!O456,"")</f>
        <v/>
      </c>
      <c r="P456" s="6" t="str">
        <f>IFERROR(parse!P456,"")</f>
        <v/>
      </c>
      <c r="Q456" s="6">
        <f>IFERROR(parse!Q456,"")</f>
        <v>19</v>
      </c>
      <c r="R456" s="6" t="str">
        <f>IFERROR(parse!R456,"")</f>
        <v/>
      </c>
      <c r="S456" s="6" t="str">
        <f>IFERROR(parse!S456,"")</f>
        <v/>
      </c>
      <c r="T456" s="6" t="str">
        <f>IFERROR(parse!T456,"")</f>
        <v/>
      </c>
      <c r="U456" s="6" t="str">
        <f>IFERROR(parse!U456,"")</f>
        <v/>
      </c>
      <c r="V456" s="6" t="str">
        <f>IFERROR(parse!V456,"")</f>
        <v/>
      </c>
      <c r="W456" s="6" t="str">
        <f>IFERROR(parse!W456,"")</f>
        <v/>
      </c>
      <c r="X456" s="6" t="str">
        <f>IFERROR(parse!X456,"")</f>
        <v/>
      </c>
      <c r="Y456" s="6" t="str">
        <f>IFERROR(parse!Y456,"")</f>
        <v/>
      </c>
      <c r="Z456" s="6" t="str">
        <f>IFERROR(parse!Z456,"")</f>
        <v/>
      </c>
      <c r="AA456" s="6" t="str">
        <f>IFERROR(parse!AA456,"")</f>
        <v/>
      </c>
      <c r="AB456" s="6">
        <f>IFERROR(parse!AB456,"")</f>
        <v>19</v>
      </c>
      <c r="AC456" s="6" t="str">
        <f>IFERROR(parse!AC456,"")</f>
        <v/>
      </c>
      <c r="AD456" s="6" t="str">
        <f>IFERROR(parse!AD456,"")</f>
        <v/>
      </c>
      <c r="AE456" s="6" t="str">
        <f>IFERROR(parse!AE456,"")</f>
        <v/>
      </c>
      <c r="AF456" s="6" t="str">
        <f>IFERROR(parse!AF456,"")</f>
        <v/>
      </c>
      <c r="AG456" s="6" t="str">
        <f>IFERROR(parse!AG456,"")</f>
        <v/>
      </c>
      <c r="AH456" s="6">
        <f>IFERROR(parse!AH456,"")</f>
        <v>0</v>
      </c>
      <c r="AI456" s="6">
        <f>IFERROR(parse!AI456,"")</f>
        <v>17</v>
      </c>
      <c r="AJ456" s="6" t="str">
        <f>IFERROR(parse!AJ456,"")</f>
        <v xml:space="preserve">ת </v>
      </c>
      <c r="AK456" s="6" t="str">
        <f>IFERROR(parse!AK456,"")</f>
        <v/>
      </c>
      <c r="AL456" s="6" t="str">
        <f>IFERROR(parse!AL456,"")</f>
        <v/>
      </c>
      <c r="AM456" s="6" t="str">
        <f>IFERROR(parse!AM456,"")</f>
        <v/>
      </c>
      <c r="AN456" s="6" t="str">
        <f>IFERROR(parse!AN456,"")</f>
        <v/>
      </c>
      <c r="AO456" s="6" t="str">
        <f>IFERROR(parse!AO456,"")</f>
        <v/>
      </c>
      <c r="AP456" s="6">
        <f>IFERROR(parse!AP456,"")</f>
        <v>2</v>
      </c>
      <c r="AQ456" s="6" t="str">
        <f>IFERROR(parse!AQ456,"")</f>
        <v/>
      </c>
      <c r="AR456" s="6" t="str">
        <f>IFERROR(parse!AR456,"")</f>
        <v/>
      </c>
      <c r="AS456" s="6" t="str">
        <f>IFERROR(parse!AS456,"")</f>
        <v/>
      </c>
      <c r="AT456" s="6" t="str">
        <f>IFERROR(parse!AT456,"")</f>
        <v/>
      </c>
      <c r="AU456" s="6" t="str">
        <f>IFERROR(parse!AU456,"")</f>
        <v/>
      </c>
      <c r="AV456" s="12">
        <f>IFERROR(VLOOKUP(K456,'prika 24h list'!A:B,2,FALSE),0)</f>
        <v>0</v>
      </c>
    </row>
    <row r="457" spans="1:48" ht="28.8" x14ac:dyDescent="0.3">
      <c r="A457" s="1" t="s">
        <v>458</v>
      </c>
      <c r="B457" s="1">
        <v>2085540</v>
      </c>
      <c r="C457" s="16" t="s">
        <v>993</v>
      </c>
      <c r="D457" s="6" t="e">
        <f t="shared" si="28"/>
        <v>#VALUE!</v>
      </c>
      <c r="E457" s="6" t="e">
        <f t="shared" si="29"/>
        <v>#VALUE!</v>
      </c>
      <c r="F457" s="6" t="e">
        <f t="shared" si="30"/>
        <v>#VALUE!</v>
      </c>
      <c r="G457" s="6" t="e">
        <f t="shared" si="31"/>
        <v>#VALUE!</v>
      </c>
      <c r="H457" s="14" t="str">
        <f>IFERROR(parse!H457,"")</f>
        <v/>
      </c>
      <c r="I457" s="6">
        <f>IFERROR(parse!I457,"")</f>
        <v>49</v>
      </c>
      <c r="J457" s="6">
        <f>IFERROR(parse!J457,"")</f>
        <v>97</v>
      </c>
      <c r="K457" s="6" t="str">
        <f>IFERROR(parse!K457,"")</f>
        <v xml:space="preserve">פריקה וטעינה מותרת לרכב עד 4 טון מ-06:00 עד 9:45 </v>
      </c>
      <c r="L457" s="6" t="str">
        <f>IFERROR(parse!L457,"")</f>
        <v/>
      </c>
      <c r="M457" s="6" t="str">
        <f>IFERROR(parse!M457,"")</f>
        <v/>
      </c>
      <c r="N457" s="6" t="str">
        <f>IFERROR(parse!N457,"")</f>
        <v/>
      </c>
      <c r="O457" s="6" t="str">
        <f>IFERROR(parse!O457,"")</f>
        <v/>
      </c>
      <c r="P457" s="6" t="str">
        <f>IFERROR(parse!P457,"")</f>
        <v/>
      </c>
      <c r="Q457" s="6">
        <f>IFERROR(parse!Q457,"")</f>
        <v>49</v>
      </c>
      <c r="R457" s="6" t="str">
        <f>IFERROR(parse!R457,"")</f>
        <v/>
      </c>
      <c r="S457" s="6" t="str">
        <f>IFERROR(parse!S457,"")</f>
        <v/>
      </c>
      <c r="T457" s="6" t="str">
        <f>IFERROR(parse!T457,"")</f>
        <v/>
      </c>
      <c r="U457" s="6" t="str">
        <f>IFERROR(parse!U457,"")</f>
        <v/>
      </c>
      <c r="V457" s="6" t="str">
        <f>IFERROR(parse!V457,"")</f>
        <v/>
      </c>
      <c r="W457" s="6" t="str">
        <f>IFERROR(parse!W457,"")</f>
        <v/>
      </c>
      <c r="X457" s="6" t="str">
        <f>IFERROR(parse!X457,"")</f>
        <v/>
      </c>
      <c r="Y457" s="6" t="str">
        <f>IFERROR(parse!Y457,"")</f>
        <v/>
      </c>
      <c r="Z457" s="6" t="str">
        <f>IFERROR(parse!Z457,"")</f>
        <v/>
      </c>
      <c r="AA457" s="6" t="str">
        <f>IFERROR(parse!AA457,"")</f>
        <v/>
      </c>
      <c r="AB457" s="6">
        <f>IFERROR(parse!AB457,"")</f>
        <v>49</v>
      </c>
      <c r="AC457" s="6" t="str">
        <f>IFERROR(parse!AC457,"")</f>
        <v/>
      </c>
      <c r="AD457" s="6" t="str">
        <f>IFERROR(parse!AD457,"")</f>
        <v/>
      </c>
      <c r="AE457" s="6" t="str">
        <f>IFERROR(parse!AE457,"")</f>
        <v/>
      </c>
      <c r="AF457" s="6" t="str">
        <f>IFERROR(parse!AF457,"")</f>
        <v/>
      </c>
      <c r="AG457" s="6" t="str">
        <f>IFERROR(parse!AG457,"")</f>
        <v/>
      </c>
      <c r="AH457" s="6">
        <f>IFERROR(parse!AH457,"")</f>
        <v>0</v>
      </c>
      <c r="AI457" s="6">
        <f>IFERROR(parse!AI457,"")</f>
        <v>47</v>
      </c>
      <c r="AJ457" s="6" t="str">
        <f>IFERROR(parse!AJ457,"")</f>
        <v xml:space="preserve">5 </v>
      </c>
      <c r="AK457" s="6" t="str">
        <f>IFERROR(parse!AK457,"")</f>
        <v/>
      </c>
      <c r="AL457" s="6" t="str">
        <f>IFERROR(parse!AL457,"")</f>
        <v/>
      </c>
      <c r="AM457" s="6" t="str">
        <f>IFERROR(parse!AM457,"")</f>
        <v/>
      </c>
      <c r="AN457" s="6" t="str">
        <f>IFERROR(parse!AN457,"")</f>
        <v/>
      </c>
      <c r="AO457" s="6" t="str">
        <f>IFERROR(parse!AO457,"")</f>
        <v/>
      </c>
      <c r="AP457" s="6">
        <f>IFERROR(parse!AP457,"")</f>
        <v>2</v>
      </c>
      <c r="AQ457" s="6" t="str">
        <f>IFERROR(parse!AQ457,"")</f>
        <v/>
      </c>
      <c r="AR457" s="6" t="str">
        <f>IFERROR(parse!AR457,"")</f>
        <v/>
      </c>
      <c r="AS457" s="6" t="str">
        <f>IFERROR(parse!AS457,"")</f>
        <v/>
      </c>
      <c r="AT457" s="6" t="str">
        <f>IFERROR(parse!AT457,"")</f>
        <v/>
      </c>
      <c r="AU457" s="6" t="str">
        <f>IFERROR(parse!AU457,"")</f>
        <v/>
      </c>
      <c r="AV457" s="12">
        <f>IFERROR(VLOOKUP(K457,'prika 24h list'!A:B,2,FALSE),0)</f>
        <v>0</v>
      </c>
    </row>
    <row r="458" spans="1:48" ht="28.8" x14ac:dyDescent="0.3">
      <c r="A458" s="1" t="s">
        <v>459</v>
      </c>
      <c r="B458" s="1">
        <v>2102846</v>
      </c>
      <c r="C458" s="16" t="s">
        <v>1016</v>
      </c>
      <c r="D458" s="6">
        <f t="shared" si="28"/>
        <v>11</v>
      </c>
      <c r="E458" s="6" t="str">
        <f t="shared" si="29"/>
        <v>__ 10</v>
      </c>
      <c r="F458" s="6">
        <f t="shared" si="30"/>
        <v>3</v>
      </c>
      <c r="G458" s="6">
        <f t="shared" si="31"/>
        <v>5</v>
      </c>
      <c r="H458" s="14">
        <f>IFERROR(parse!H458,"")</f>
        <v>10</v>
      </c>
      <c r="I458" s="6">
        <f>IFERROR(parse!I458,"")</f>
        <v>34</v>
      </c>
      <c r="J458" s="6">
        <f>IFERROR(parse!J458,"")</f>
        <v>80</v>
      </c>
      <c r="K458" s="6" t="str">
        <f>IFERROR(parse!K458,"")</f>
        <v xml:space="preserve">פריקה וטעינה לרכב ברשות בית ציוני אמריקה בלבד. </v>
      </c>
      <c r="L458" s="6" t="str">
        <f>IFERROR(parse!L458,"")</f>
        <v/>
      </c>
      <c r="M458" s="6" t="str">
        <f>IFERROR(parse!M458,"")</f>
        <v/>
      </c>
      <c r="N458" s="6" t="str">
        <f>IFERROR(parse!N458,"")</f>
        <v/>
      </c>
      <c r="O458" s="6" t="str">
        <f>IFERROR(parse!O458,"")</f>
        <v/>
      </c>
      <c r="P458" s="6" t="str">
        <f>IFERROR(parse!P458,"")</f>
        <v/>
      </c>
      <c r="Q458" s="6">
        <f>IFERROR(parse!Q458,"")</f>
        <v>47</v>
      </c>
      <c r="R458" s="6" t="str">
        <f>IFERROR(parse!R458,"")</f>
        <v/>
      </c>
      <c r="S458" s="6" t="str">
        <f>IFERROR(parse!S458,"")</f>
        <v/>
      </c>
      <c r="T458" s="6" t="str">
        <f>IFERROR(parse!T458,"")</f>
        <v/>
      </c>
      <c r="U458" s="6" t="str">
        <f>IFERROR(parse!U458,"")</f>
        <v/>
      </c>
      <c r="V458" s="6" t="str">
        <f>IFERROR(parse!V458,"")</f>
        <v/>
      </c>
      <c r="W458" s="6" t="str">
        <f>IFERROR(parse!W458,"")</f>
        <v/>
      </c>
      <c r="X458" s="6" t="str">
        <f>IFERROR(parse!X458,"")</f>
        <v/>
      </c>
      <c r="Y458" s="6" t="str">
        <f>IFERROR(parse!Y458,"")</f>
        <v/>
      </c>
      <c r="Z458" s="6" t="str">
        <f>IFERROR(parse!Z458,"")</f>
        <v/>
      </c>
      <c r="AA458" s="6" t="str">
        <f>IFERROR(parse!AA458,"")</f>
        <v/>
      </c>
      <c r="AB458" s="6">
        <f>IFERROR(parse!AB458,"")</f>
        <v>47</v>
      </c>
      <c r="AC458" s="6" t="str">
        <f>IFERROR(parse!AC458,"")</f>
        <v/>
      </c>
      <c r="AD458" s="6" t="str">
        <f>IFERROR(parse!AD458,"")</f>
        <v/>
      </c>
      <c r="AE458" s="6" t="str">
        <f>IFERROR(parse!AE458,"")</f>
        <v/>
      </c>
      <c r="AF458" s="6" t="str">
        <f>IFERROR(parse!AF458,"")</f>
        <v/>
      </c>
      <c r="AG458" s="6" t="str">
        <f>IFERROR(parse!AG458,"")</f>
        <v/>
      </c>
      <c r="AH458" s="6">
        <f>IFERROR(parse!AH458,"")</f>
        <v>0</v>
      </c>
      <c r="AI458" s="6">
        <f>IFERROR(parse!AI458,"")</f>
        <v>45</v>
      </c>
      <c r="AJ458" s="6" t="str">
        <f>IFERROR(parse!AJ458,"")</f>
        <v xml:space="preserve">. </v>
      </c>
      <c r="AK458" s="6" t="str">
        <f>IFERROR(parse!AK458,"")</f>
        <v/>
      </c>
      <c r="AL458" s="6" t="str">
        <f>IFERROR(parse!AL458,"")</f>
        <v/>
      </c>
      <c r="AM458" s="6" t="str">
        <f>IFERROR(parse!AM458,"")</f>
        <v/>
      </c>
      <c r="AN458" s="6" t="str">
        <f>IFERROR(parse!AN458,"")</f>
        <v/>
      </c>
      <c r="AO458" s="6" t="str">
        <f>IFERROR(parse!AO458,"")</f>
        <v/>
      </c>
      <c r="AP458" s="6">
        <f>IFERROR(parse!AP458,"")</f>
        <v>2</v>
      </c>
      <c r="AQ458" s="6" t="str">
        <f>IFERROR(parse!AQ458,"")</f>
        <v/>
      </c>
      <c r="AR458" s="6" t="str">
        <f>IFERROR(parse!AR458,"")</f>
        <v/>
      </c>
      <c r="AS458" s="6" t="str">
        <f>IFERROR(parse!AS458,"")</f>
        <v/>
      </c>
      <c r="AT458" s="6" t="str">
        <f>IFERROR(parse!AT458,"")</f>
        <v/>
      </c>
      <c r="AU458" s="6" t="str">
        <f>IFERROR(parse!AU458,"")</f>
        <v/>
      </c>
      <c r="AV458" s="12">
        <f>IFERROR(VLOOKUP(K458,'prika 24h list'!A:B,2,FALSE),0)</f>
        <v>0</v>
      </c>
    </row>
    <row r="459" spans="1:48" ht="43.2" x14ac:dyDescent="0.3">
      <c r="A459" s="1" t="s">
        <v>460</v>
      </c>
      <c r="B459" s="1">
        <v>2103944</v>
      </c>
      <c r="C459" s="16" t="s">
        <v>1017</v>
      </c>
      <c r="D459" s="6">
        <f t="shared" si="28"/>
        <v>17</v>
      </c>
      <c r="E459" s="6" t="str">
        <f t="shared" si="29"/>
        <v>קף 12</v>
      </c>
      <c r="F459" s="6">
        <f t="shared" si="30"/>
        <v>3</v>
      </c>
      <c r="G459" s="6">
        <f t="shared" si="31"/>
        <v>5</v>
      </c>
      <c r="H459" s="14">
        <f>IFERROR(parse!H459,"")</f>
        <v>12</v>
      </c>
      <c r="I459" s="6" t="str">
        <f>IFERROR(parse!I459,"")</f>
        <v/>
      </c>
      <c r="J459" s="6">
        <f>IFERROR(parse!J459,"")</f>
        <v>126</v>
      </c>
      <c r="K459" s="6" t="str">
        <f>IFERROR(parse!K459,"")</f>
        <v/>
      </c>
      <c r="L459" s="6" t="str">
        <f>IFERROR(parse!L459,"")</f>
        <v/>
      </c>
      <c r="M459" s="6" t="str">
        <f>IFERROR(parse!M459,"")</f>
        <v/>
      </c>
      <c r="N459" s="6" t="str">
        <f>IFERROR(parse!N459,"")</f>
        <v/>
      </c>
      <c r="O459" s="6" t="str">
        <f>IFERROR(parse!O459,"")</f>
        <v/>
      </c>
      <c r="P459" s="6" t="str">
        <f>IFERROR(parse!P459,"")</f>
        <v/>
      </c>
      <c r="Q459" s="6" t="str">
        <f>IFERROR(parse!Q459,"")</f>
        <v/>
      </c>
      <c r="R459" s="6" t="str">
        <f>IFERROR(parse!R459,"")</f>
        <v/>
      </c>
      <c r="S459" s="6" t="str">
        <f>IFERROR(parse!S459,"")</f>
        <v/>
      </c>
      <c r="T459" s="6" t="str">
        <f>IFERROR(parse!T459,"")</f>
        <v/>
      </c>
      <c r="U459" s="6" t="str">
        <f>IFERROR(parse!U459,"")</f>
        <v/>
      </c>
      <c r="V459" s="6" t="str">
        <f>IFERROR(parse!V459,"")</f>
        <v/>
      </c>
      <c r="W459" s="6" t="str">
        <f>IFERROR(parse!W459,"")</f>
        <v/>
      </c>
      <c r="X459" s="6" t="str">
        <f>IFERROR(parse!X459,"")</f>
        <v/>
      </c>
      <c r="Y459" s="6" t="str">
        <f>IFERROR(parse!Y459,"")</f>
        <v/>
      </c>
      <c r="Z459" s="6" t="str">
        <f>IFERROR(parse!Z459,"")</f>
        <v/>
      </c>
      <c r="AA459" s="6" t="str">
        <f>IFERROR(parse!AA459,"")</f>
        <v/>
      </c>
      <c r="AB459" s="6" t="str">
        <f>IFERROR(parse!AB459,"")</f>
        <v/>
      </c>
      <c r="AC459" s="6" t="str">
        <f>IFERROR(parse!AC459,"")</f>
        <v/>
      </c>
      <c r="AD459" s="6" t="str">
        <f>IFERROR(parse!AD459,"")</f>
        <v/>
      </c>
      <c r="AE459" s="6" t="str">
        <f>IFERROR(parse!AE459,"")</f>
        <v/>
      </c>
      <c r="AF459" s="6" t="str">
        <f>IFERROR(parse!AF459,"")</f>
        <v/>
      </c>
      <c r="AG459" s="6" t="str">
        <f>IFERROR(parse!AG459,"")</f>
        <v/>
      </c>
      <c r="AH459" s="6">
        <f>IFERROR(parse!AH459,"")</f>
        <v>0</v>
      </c>
      <c r="AI459" s="6">
        <f>IFERROR(parse!AI459,"")</f>
        <v>0</v>
      </c>
      <c r="AJ459" s="6" t="str">
        <f>IFERROR(parse!AJ459,"")</f>
        <v/>
      </c>
      <c r="AK459" s="6" t="str">
        <f>IFERROR(parse!AK459,"")</f>
        <v/>
      </c>
      <c r="AL459" s="6" t="str">
        <f>IFERROR(parse!AL459,"")</f>
        <v/>
      </c>
      <c r="AM459" s="6" t="str">
        <f>IFERROR(parse!AM459,"")</f>
        <v/>
      </c>
      <c r="AN459" s="6" t="str">
        <f>IFERROR(parse!AN459,"")</f>
        <v/>
      </c>
      <c r="AO459" s="6" t="str">
        <f>IFERROR(parse!AO459,"")</f>
        <v/>
      </c>
      <c r="AP459" s="6" t="str">
        <f>IFERROR(parse!AP459,"")</f>
        <v/>
      </c>
      <c r="AQ459" s="6" t="str">
        <f>IFERROR(parse!AQ459,"")</f>
        <v/>
      </c>
      <c r="AR459" s="6" t="str">
        <f>IFERROR(parse!AR459,"")</f>
        <v/>
      </c>
      <c r="AS459" s="6" t="str">
        <f>IFERROR(parse!AS459,"")</f>
        <v/>
      </c>
      <c r="AT459" s="6" t="str">
        <f>IFERROR(parse!AT459,"")</f>
        <v/>
      </c>
      <c r="AU459" s="6" t="str">
        <f>IFERROR(parse!AU459,"")</f>
        <v/>
      </c>
      <c r="AV459" s="12">
        <f>IFERROR(VLOOKUP(K459,'prika 24h list'!A:B,2,FALSE),0)</f>
        <v>0</v>
      </c>
    </row>
    <row r="460" spans="1:48" ht="28.8" x14ac:dyDescent="0.3">
      <c r="A460" s="1" t="s">
        <v>461</v>
      </c>
      <c r="B460" s="1">
        <v>2112779</v>
      </c>
      <c r="C460" s="16" t="s">
        <v>788</v>
      </c>
      <c r="D460" s="6" t="e">
        <f t="shared" si="28"/>
        <v>#VALUE!</v>
      </c>
      <c r="E460" s="6" t="e">
        <f t="shared" si="29"/>
        <v>#VALUE!</v>
      </c>
      <c r="F460" s="6" t="e">
        <f t="shared" si="30"/>
        <v>#VALUE!</v>
      </c>
      <c r="G460" s="6" t="e">
        <f t="shared" si="31"/>
        <v>#VALUE!</v>
      </c>
      <c r="H460" s="14" t="str">
        <f>IFERROR(parse!H460,"")</f>
        <v/>
      </c>
      <c r="I460" s="6">
        <f>IFERROR(parse!I460,"")</f>
        <v>39</v>
      </c>
      <c r="J460" s="6">
        <f>IFERROR(parse!J460,"")</f>
        <v>100</v>
      </c>
      <c r="K460" s="6" t="str">
        <f>IFERROR(parse!K460,"")</f>
        <v xml:space="preserve">פריקה וטעינה ורכב שרות בלבד בימי א' עד ו' משעה 06:00 עד 09:00 </v>
      </c>
      <c r="L460" s="6" t="str">
        <f>IFERROR(parse!L460,"")</f>
        <v/>
      </c>
      <c r="M460" s="6" t="str">
        <f>IFERROR(parse!M460,"")</f>
        <v/>
      </c>
      <c r="N460" s="6" t="str">
        <f>IFERROR(parse!N460,"")</f>
        <v/>
      </c>
      <c r="O460" s="6" t="str">
        <f>IFERROR(parse!O460,"")</f>
        <v/>
      </c>
      <c r="P460" s="6" t="str">
        <f>IFERROR(parse!P460,"")</f>
        <v/>
      </c>
      <c r="Q460" s="6">
        <f>IFERROR(parse!Q460,"")</f>
        <v>62</v>
      </c>
      <c r="R460" s="6" t="str">
        <f>IFERROR(parse!R460,"")</f>
        <v/>
      </c>
      <c r="S460" s="6" t="str">
        <f>IFERROR(parse!S460,"")</f>
        <v/>
      </c>
      <c r="T460" s="6" t="str">
        <f>IFERROR(parse!T460,"")</f>
        <v/>
      </c>
      <c r="U460" s="6" t="str">
        <f>IFERROR(parse!U460,"")</f>
        <v/>
      </c>
      <c r="V460" s="6" t="str">
        <f>IFERROR(parse!V460,"")</f>
        <v/>
      </c>
      <c r="W460" s="6">
        <f>IFERROR(parse!W460,"")</f>
        <v>34</v>
      </c>
      <c r="X460" s="6">
        <f>IFERROR(parse!X460,"")</f>
        <v>50</v>
      </c>
      <c r="Y460" s="6" t="str">
        <f>IFERROR(parse!Y460,"")</f>
        <v>06:00</v>
      </c>
      <c r="Z460" s="6">
        <f>IFERROR(parse!Z460,"")</f>
        <v>59</v>
      </c>
      <c r="AA460" s="6" t="str">
        <f>IFERROR(parse!AA460,"")</f>
        <v>09:00</v>
      </c>
      <c r="AB460" s="6">
        <f>IFERROR(parse!AB460,"")</f>
        <v>62</v>
      </c>
      <c r="AC460" s="6" t="str">
        <f>IFERROR(parse!AC460,"")</f>
        <v xml:space="preserve">00 </v>
      </c>
      <c r="AD460" s="6" t="str">
        <f>IFERROR(parse!AD460,"")</f>
        <v/>
      </c>
      <c r="AE460" s="6" t="str">
        <f>IFERROR(parse!AE460,"")</f>
        <v/>
      </c>
      <c r="AF460" s="6" t="str">
        <f>IFERROR(parse!AF460,"")</f>
        <v/>
      </c>
      <c r="AG460" s="6" t="str">
        <f>IFERROR(parse!AG460,"")</f>
        <v/>
      </c>
      <c r="AH460" s="6">
        <f>IFERROR(parse!AH460,"")</f>
        <v>0</v>
      </c>
      <c r="AI460" s="6">
        <f>IFERROR(parse!AI460,"")</f>
        <v>61</v>
      </c>
      <c r="AJ460" s="6" t="str">
        <f>IFERROR(parse!AJ460,"")</f>
        <v xml:space="preserve"> </v>
      </c>
      <c r="AK460" s="6" t="str">
        <f>IFERROR(parse!AK460,"")</f>
        <v/>
      </c>
      <c r="AL460" s="6" t="str">
        <f>IFERROR(parse!AL460,"")</f>
        <v/>
      </c>
      <c r="AM460" s="6" t="str">
        <f>IFERROR(parse!AM460,"")</f>
        <v/>
      </c>
      <c r="AN460" s="6" t="str">
        <f>IFERROR(parse!AN460,"")</f>
        <v/>
      </c>
      <c r="AO460" s="6" t="str">
        <f>IFERROR(parse!AO460,"")</f>
        <v/>
      </c>
      <c r="AP460" s="6">
        <f>IFERROR(parse!AP460,"")</f>
        <v>1</v>
      </c>
      <c r="AQ460" s="6" t="str">
        <f>IFERROR(parse!AQ460,"")</f>
        <v/>
      </c>
      <c r="AR460" s="6" t="str">
        <f>IFERROR(parse!AR460,"")</f>
        <v/>
      </c>
      <c r="AS460" s="6" t="str">
        <f>IFERROR(parse!AS460,"")</f>
        <v/>
      </c>
      <c r="AT460" s="6" t="str">
        <f>IFERROR(parse!AT460,"")</f>
        <v/>
      </c>
      <c r="AU460" s="6" t="str">
        <f>IFERROR(parse!AU460,"")</f>
        <v/>
      </c>
      <c r="AV460" s="12">
        <f>IFERROR(VLOOKUP(K460,'prika 24h list'!A:B,2,FALSE),0)</f>
        <v>0</v>
      </c>
    </row>
    <row r="461" spans="1:48" ht="28.8" x14ac:dyDescent="0.3">
      <c r="A461" s="1" t="s">
        <v>462</v>
      </c>
      <c r="B461" s="1">
        <v>2112800</v>
      </c>
      <c r="C461" s="16" t="s">
        <v>788</v>
      </c>
      <c r="D461" s="6" t="e">
        <f t="shared" si="28"/>
        <v>#VALUE!</v>
      </c>
      <c r="E461" s="6" t="e">
        <f t="shared" si="29"/>
        <v>#VALUE!</v>
      </c>
      <c r="F461" s="6" t="e">
        <f t="shared" si="30"/>
        <v>#VALUE!</v>
      </c>
      <c r="G461" s="6" t="e">
        <f t="shared" si="31"/>
        <v>#VALUE!</v>
      </c>
      <c r="H461" s="14" t="str">
        <f>IFERROR(parse!H461,"")</f>
        <v/>
      </c>
      <c r="I461" s="6">
        <f>IFERROR(parse!I461,"")</f>
        <v>39</v>
      </c>
      <c r="J461" s="6">
        <f>IFERROR(parse!J461,"")</f>
        <v>100</v>
      </c>
      <c r="K461" s="6" t="str">
        <f>IFERROR(parse!K461,"")</f>
        <v xml:space="preserve">פריקה וטעינה ורכב שרות בלבד בימי א' עד ו' משעה 06:00 עד 09:00 </v>
      </c>
      <c r="L461" s="6" t="str">
        <f>IFERROR(parse!L461,"")</f>
        <v/>
      </c>
      <c r="M461" s="6" t="str">
        <f>IFERROR(parse!M461,"")</f>
        <v/>
      </c>
      <c r="N461" s="6" t="str">
        <f>IFERROR(parse!N461,"")</f>
        <v/>
      </c>
      <c r="O461" s="6" t="str">
        <f>IFERROR(parse!O461,"")</f>
        <v/>
      </c>
      <c r="P461" s="6" t="str">
        <f>IFERROR(parse!P461,"")</f>
        <v/>
      </c>
      <c r="Q461" s="6">
        <f>IFERROR(parse!Q461,"")</f>
        <v>62</v>
      </c>
      <c r="R461" s="6" t="str">
        <f>IFERROR(parse!R461,"")</f>
        <v/>
      </c>
      <c r="S461" s="6" t="str">
        <f>IFERROR(parse!S461,"")</f>
        <v/>
      </c>
      <c r="T461" s="6" t="str">
        <f>IFERROR(parse!T461,"")</f>
        <v/>
      </c>
      <c r="U461" s="6" t="str">
        <f>IFERROR(parse!U461,"")</f>
        <v/>
      </c>
      <c r="V461" s="6" t="str">
        <f>IFERROR(parse!V461,"")</f>
        <v/>
      </c>
      <c r="W461" s="6">
        <f>IFERROR(parse!W461,"")</f>
        <v>34</v>
      </c>
      <c r="X461" s="6">
        <f>IFERROR(parse!X461,"")</f>
        <v>50</v>
      </c>
      <c r="Y461" s="6" t="str">
        <f>IFERROR(parse!Y461,"")</f>
        <v>06:00</v>
      </c>
      <c r="Z461" s="6">
        <f>IFERROR(parse!Z461,"")</f>
        <v>59</v>
      </c>
      <c r="AA461" s="6" t="str">
        <f>IFERROR(parse!AA461,"")</f>
        <v>09:00</v>
      </c>
      <c r="AB461" s="6">
        <f>IFERROR(parse!AB461,"")</f>
        <v>62</v>
      </c>
      <c r="AC461" s="6" t="str">
        <f>IFERROR(parse!AC461,"")</f>
        <v xml:space="preserve">00 </v>
      </c>
      <c r="AD461" s="6" t="str">
        <f>IFERROR(parse!AD461,"")</f>
        <v/>
      </c>
      <c r="AE461" s="6" t="str">
        <f>IFERROR(parse!AE461,"")</f>
        <v/>
      </c>
      <c r="AF461" s="6" t="str">
        <f>IFERROR(parse!AF461,"")</f>
        <v/>
      </c>
      <c r="AG461" s="6" t="str">
        <f>IFERROR(parse!AG461,"")</f>
        <v/>
      </c>
      <c r="AH461" s="6">
        <f>IFERROR(parse!AH461,"")</f>
        <v>0</v>
      </c>
      <c r="AI461" s="6">
        <f>IFERROR(parse!AI461,"")</f>
        <v>61</v>
      </c>
      <c r="AJ461" s="6" t="str">
        <f>IFERROR(parse!AJ461,"")</f>
        <v xml:space="preserve"> </v>
      </c>
      <c r="AK461" s="6" t="str">
        <f>IFERROR(parse!AK461,"")</f>
        <v/>
      </c>
      <c r="AL461" s="6" t="str">
        <f>IFERROR(parse!AL461,"")</f>
        <v/>
      </c>
      <c r="AM461" s="6" t="str">
        <f>IFERROR(parse!AM461,"")</f>
        <v/>
      </c>
      <c r="AN461" s="6" t="str">
        <f>IFERROR(parse!AN461,"")</f>
        <v/>
      </c>
      <c r="AO461" s="6" t="str">
        <f>IFERROR(parse!AO461,"")</f>
        <v/>
      </c>
      <c r="AP461" s="6">
        <f>IFERROR(parse!AP461,"")</f>
        <v>1</v>
      </c>
      <c r="AQ461" s="6" t="str">
        <f>IFERROR(parse!AQ461,"")</f>
        <v/>
      </c>
      <c r="AR461" s="6" t="str">
        <f>IFERROR(parse!AR461,"")</f>
        <v/>
      </c>
      <c r="AS461" s="6" t="str">
        <f>IFERROR(parse!AS461,"")</f>
        <v/>
      </c>
      <c r="AT461" s="6" t="str">
        <f>IFERROR(parse!AT461,"")</f>
        <v/>
      </c>
      <c r="AU461" s="6" t="str">
        <f>IFERROR(parse!AU461,"")</f>
        <v/>
      </c>
      <c r="AV461" s="12">
        <f>IFERROR(VLOOKUP(K461,'prika 24h list'!A:B,2,FALSE),0)</f>
        <v>0</v>
      </c>
    </row>
    <row r="462" spans="1:48" ht="28.8" x14ac:dyDescent="0.3">
      <c r="A462" s="1" t="s">
        <v>463</v>
      </c>
      <c r="B462" s="1">
        <v>2112804</v>
      </c>
      <c r="C462" s="16" t="s">
        <v>788</v>
      </c>
      <c r="D462" s="6" t="e">
        <f t="shared" si="28"/>
        <v>#VALUE!</v>
      </c>
      <c r="E462" s="6" t="e">
        <f t="shared" si="29"/>
        <v>#VALUE!</v>
      </c>
      <c r="F462" s="6" t="e">
        <f t="shared" si="30"/>
        <v>#VALUE!</v>
      </c>
      <c r="G462" s="6" t="e">
        <f t="shared" si="31"/>
        <v>#VALUE!</v>
      </c>
      <c r="H462" s="14" t="str">
        <f>IFERROR(parse!H462,"")</f>
        <v/>
      </c>
      <c r="I462" s="6">
        <f>IFERROR(parse!I462,"")</f>
        <v>39</v>
      </c>
      <c r="J462" s="6">
        <f>IFERROR(parse!J462,"")</f>
        <v>100</v>
      </c>
      <c r="K462" s="6" t="str">
        <f>IFERROR(parse!K462,"")</f>
        <v xml:space="preserve">פריקה וטעינה ורכב שרות בלבד בימי א' עד ו' משעה 06:00 עד 09:00 </v>
      </c>
      <c r="L462" s="6" t="str">
        <f>IFERROR(parse!L462,"")</f>
        <v/>
      </c>
      <c r="M462" s="6" t="str">
        <f>IFERROR(parse!M462,"")</f>
        <v/>
      </c>
      <c r="N462" s="6" t="str">
        <f>IFERROR(parse!N462,"")</f>
        <v/>
      </c>
      <c r="O462" s="6" t="str">
        <f>IFERROR(parse!O462,"")</f>
        <v/>
      </c>
      <c r="P462" s="6" t="str">
        <f>IFERROR(parse!P462,"")</f>
        <v/>
      </c>
      <c r="Q462" s="6">
        <f>IFERROR(parse!Q462,"")</f>
        <v>62</v>
      </c>
      <c r="R462" s="6" t="str">
        <f>IFERROR(parse!R462,"")</f>
        <v/>
      </c>
      <c r="S462" s="6" t="str">
        <f>IFERROR(parse!S462,"")</f>
        <v/>
      </c>
      <c r="T462" s="6" t="str">
        <f>IFERROR(parse!T462,"")</f>
        <v/>
      </c>
      <c r="U462" s="6" t="str">
        <f>IFERROR(parse!U462,"")</f>
        <v/>
      </c>
      <c r="V462" s="6" t="str">
        <f>IFERROR(parse!V462,"")</f>
        <v/>
      </c>
      <c r="W462" s="6">
        <f>IFERROR(parse!W462,"")</f>
        <v>34</v>
      </c>
      <c r="X462" s="6">
        <f>IFERROR(parse!X462,"")</f>
        <v>50</v>
      </c>
      <c r="Y462" s="6" t="str">
        <f>IFERROR(parse!Y462,"")</f>
        <v>06:00</v>
      </c>
      <c r="Z462" s="6">
        <f>IFERROR(parse!Z462,"")</f>
        <v>59</v>
      </c>
      <c r="AA462" s="6" t="str">
        <f>IFERROR(parse!AA462,"")</f>
        <v>09:00</v>
      </c>
      <c r="AB462" s="6">
        <f>IFERROR(parse!AB462,"")</f>
        <v>62</v>
      </c>
      <c r="AC462" s="6" t="str">
        <f>IFERROR(parse!AC462,"")</f>
        <v xml:space="preserve">00 </v>
      </c>
      <c r="AD462" s="6" t="str">
        <f>IFERROR(parse!AD462,"")</f>
        <v/>
      </c>
      <c r="AE462" s="6" t="str">
        <f>IFERROR(parse!AE462,"")</f>
        <v/>
      </c>
      <c r="AF462" s="6" t="str">
        <f>IFERROR(parse!AF462,"")</f>
        <v/>
      </c>
      <c r="AG462" s="6" t="str">
        <f>IFERROR(parse!AG462,"")</f>
        <v/>
      </c>
      <c r="AH462" s="6">
        <f>IFERROR(parse!AH462,"")</f>
        <v>0</v>
      </c>
      <c r="AI462" s="6">
        <f>IFERROR(parse!AI462,"")</f>
        <v>61</v>
      </c>
      <c r="AJ462" s="6" t="str">
        <f>IFERROR(parse!AJ462,"")</f>
        <v xml:space="preserve"> </v>
      </c>
      <c r="AK462" s="6" t="str">
        <f>IFERROR(parse!AK462,"")</f>
        <v/>
      </c>
      <c r="AL462" s="6" t="str">
        <f>IFERROR(parse!AL462,"")</f>
        <v/>
      </c>
      <c r="AM462" s="6" t="str">
        <f>IFERROR(parse!AM462,"")</f>
        <v/>
      </c>
      <c r="AN462" s="6" t="str">
        <f>IFERROR(parse!AN462,"")</f>
        <v/>
      </c>
      <c r="AO462" s="6" t="str">
        <f>IFERROR(parse!AO462,"")</f>
        <v/>
      </c>
      <c r="AP462" s="6">
        <f>IFERROR(parse!AP462,"")</f>
        <v>1</v>
      </c>
      <c r="AQ462" s="6" t="str">
        <f>IFERROR(parse!AQ462,"")</f>
        <v/>
      </c>
      <c r="AR462" s="6" t="str">
        <f>IFERROR(parse!AR462,"")</f>
        <v/>
      </c>
      <c r="AS462" s="6" t="str">
        <f>IFERROR(parse!AS462,"")</f>
        <v/>
      </c>
      <c r="AT462" s="6" t="str">
        <f>IFERROR(parse!AT462,"")</f>
        <v/>
      </c>
      <c r="AU462" s="6" t="str">
        <f>IFERROR(parse!AU462,"")</f>
        <v/>
      </c>
      <c r="AV462" s="12">
        <f>IFERROR(VLOOKUP(K462,'prika 24h list'!A:B,2,FALSE),0)</f>
        <v>0</v>
      </c>
    </row>
    <row r="463" spans="1:48" ht="57.6" x14ac:dyDescent="0.3">
      <c r="A463" s="1" t="s">
        <v>464</v>
      </c>
      <c r="B463" s="1">
        <v>2132761</v>
      </c>
      <c r="C463" s="16" t="s">
        <v>1018</v>
      </c>
      <c r="D463" s="6" t="e">
        <f t="shared" si="28"/>
        <v>#VALUE!</v>
      </c>
      <c r="E463" s="6" t="e">
        <f t="shared" si="29"/>
        <v>#VALUE!</v>
      </c>
      <c r="F463" s="6" t="e">
        <f t="shared" si="30"/>
        <v>#VALUE!</v>
      </c>
      <c r="G463" s="6" t="e">
        <f t="shared" si="31"/>
        <v>#VALUE!</v>
      </c>
      <c r="H463" s="14" t="str">
        <f>IFERROR(parse!H463,"")</f>
        <v/>
      </c>
      <c r="I463" s="6">
        <f>IFERROR(parse!I463,"")</f>
        <v>14</v>
      </c>
      <c r="J463" s="6">
        <f>IFERROR(parse!J463,"")</f>
        <v>145</v>
      </c>
      <c r="K463" s="6" t="str">
        <f>IFERROR(parse!K463,"")</f>
        <v xml:space="preserve">פריקה וטעינה רציפה לכלי רכב המוגדרים ברישיונם "מסחרי", "משא" ו"אחוד" בלבד בימים א' עד ה' מ 07:00 עד 19:00 רכב חונה בניגוד לחוק יגרר </v>
      </c>
      <c r="L463" s="6">
        <f>IFERROR(parse!L463,"")</f>
        <v>81</v>
      </c>
      <c r="M463" s="6">
        <f>IFERROR(parse!M463,"")</f>
        <v>94</v>
      </c>
      <c r="N463" s="6" t="str">
        <f>IFERROR(parse!N463,"")</f>
        <v>07:00</v>
      </c>
      <c r="O463" s="6">
        <f>IFERROR(parse!O463,"")</f>
        <v>103</v>
      </c>
      <c r="P463" s="6" t="str">
        <f>IFERROR(parse!P463,"")</f>
        <v>19:00</v>
      </c>
      <c r="Q463" s="6">
        <f>IFERROR(parse!Q463,"")</f>
        <v>132</v>
      </c>
      <c r="R463" s="6" t="str">
        <f>IFERROR(parse!R463,"")</f>
        <v xml:space="preserve">00 רכב חונה בניגוד לחוק יגרר </v>
      </c>
      <c r="S463" s="6" t="str">
        <f>IFERROR(parse!S463,"")</f>
        <v/>
      </c>
      <c r="T463" s="6" t="str">
        <f>IFERROR(parse!T463,"")</f>
        <v/>
      </c>
      <c r="U463" s="6" t="str">
        <f>IFERROR(parse!U463,"")</f>
        <v/>
      </c>
      <c r="V463" s="6" t="str">
        <f>IFERROR(parse!V463,"")</f>
        <v/>
      </c>
      <c r="W463" s="6" t="str">
        <f>IFERROR(parse!W463,"")</f>
        <v/>
      </c>
      <c r="X463" s="6" t="str">
        <f>IFERROR(parse!X463,"")</f>
        <v/>
      </c>
      <c r="Y463" s="6" t="str">
        <f>IFERROR(parse!Y463,"")</f>
        <v/>
      </c>
      <c r="Z463" s="6" t="str">
        <f>IFERROR(parse!Z463,"")</f>
        <v/>
      </c>
      <c r="AA463" s="6" t="str">
        <f>IFERROR(parse!AA463,"")</f>
        <v/>
      </c>
      <c r="AB463" s="6">
        <f>IFERROR(parse!AB463,"")</f>
        <v>132</v>
      </c>
      <c r="AC463" s="6" t="str">
        <f>IFERROR(parse!AC463,"")</f>
        <v/>
      </c>
      <c r="AD463" s="6" t="str">
        <f>IFERROR(parse!AD463,"")</f>
        <v/>
      </c>
      <c r="AE463" s="6" t="str">
        <f>IFERROR(parse!AE463,"")</f>
        <v/>
      </c>
      <c r="AF463" s="6" t="str">
        <f>IFERROR(parse!AF463,"")</f>
        <v/>
      </c>
      <c r="AG463" s="6" t="str">
        <f>IFERROR(parse!AG463,"")</f>
        <v/>
      </c>
      <c r="AH463" s="6">
        <f>IFERROR(parse!AH463,"")</f>
        <v>0</v>
      </c>
      <c r="AI463" s="6">
        <f>IFERROR(parse!AI463,"")</f>
        <v>130</v>
      </c>
      <c r="AJ463" s="6" t="str">
        <f>IFERROR(parse!AJ463,"")</f>
        <v xml:space="preserve">ר </v>
      </c>
      <c r="AK463" s="6" t="str">
        <f>IFERROR(parse!AK463,"")</f>
        <v/>
      </c>
      <c r="AL463" s="6" t="str">
        <f>IFERROR(parse!AL463,"")</f>
        <v/>
      </c>
      <c r="AM463" s="6" t="str">
        <f>IFERROR(parse!AM463,"")</f>
        <v/>
      </c>
      <c r="AN463" s="6" t="str">
        <f>IFERROR(parse!AN463,"")</f>
        <v/>
      </c>
      <c r="AO463" s="6" t="str">
        <f>IFERROR(parse!AO463,"")</f>
        <v/>
      </c>
      <c r="AP463" s="6">
        <f>IFERROR(parse!AP463,"")</f>
        <v>2</v>
      </c>
      <c r="AQ463" s="6" t="str">
        <f>IFERROR(parse!AQ463,"")</f>
        <v/>
      </c>
      <c r="AR463" s="6" t="str">
        <f>IFERROR(parse!AR463,"")</f>
        <v/>
      </c>
      <c r="AS463" s="6" t="str">
        <f>IFERROR(parse!AS463,"")</f>
        <v/>
      </c>
      <c r="AT463" s="6" t="str">
        <f>IFERROR(parse!AT463,"")</f>
        <v/>
      </c>
      <c r="AU463" s="6" t="str">
        <f>IFERROR(parse!AU463,"")</f>
        <v/>
      </c>
      <c r="AV463" s="12">
        <f>IFERROR(VLOOKUP(K463,'prika 24h list'!A:B,2,FALSE),0)</f>
        <v>0</v>
      </c>
    </row>
    <row r="464" spans="1:48" ht="57.6" x14ac:dyDescent="0.3">
      <c r="A464" s="1" t="s">
        <v>465</v>
      </c>
      <c r="B464" s="1">
        <v>2132969</v>
      </c>
      <c r="C464" s="16" t="s">
        <v>1019</v>
      </c>
      <c r="D464" s="6">
        <f t="shared" si="28"/>
        <v>11</v>
      </c>
      <c r="E464" s="6" t="str">
        <f t="shared" si="29"/>
        <v>__ 25</v>
      </c>
      <c r="F464" s="6">
        <f t="shared" si="30"/>
        <v>3</v>
      </c>
      <c r="G464" s="6">
        <f t="shared" si="31"/>
        <v>5</v>
      </c>
      <c r="H464" s="14">
        <f>IFERROR(parse!H464,"")</f>
        <v>25</v>
      </c>
      <c r="I464" s="6">
        <f>IFERROR(parse!I464,"")</f>
        <v>21</v>
      </c>
      <c r="J464" s="6">
        <f>IFERROR(parse!J464,"")</f>
        <v>153</v>
      </c>
      <c r="K464" s="6" t="str">
        <f>IFERROR(parse!K464,"")</f>
        <v xml:space="preserve">פריקה וטעינה רציפה לכלי רכב המוגדרים ברישיונם "משא", "מסחרי", ו"אחוד" בלבד בימי א' עד ה' מ- 09:00 עד 14:00 רכב חונה בניגוד לחוק יגרר </v>
      </c>
      <c r="L464" s="6">
        <f>IFERROR(parse!L464,"")</f>
        <v>81</v>
      </c>
      <c r="M464" s="6">
        <f>IFERROR(parse!M464,"")</f>
        <v>95</v>
      </c>
      <c r="N464" s="6" t="str">
        <f>IFERROR(parse!N464,"")</f>
        <v>09:00</v>
      </c>
      <c r="O464" s="6">
        <f>IFERROR(parse!O464,"")</f>
        <v>104</v>
      </c>
      <c r="P464" s="6" t="str">
        <f>IFERROR(parse!P464,"")</f>
        <v>14:00</v>
      </c>
      <c r="Q464" s="6">
        <f>IFERROR(parse!Q464,"")</f>
        <v>133</v>
      </c>
      <c r="R464" s="6" t="str">
        <f>IFERROR(parse!R464,"")</f>
        <v xml:space="preserve">00 רכב חונה בניגוד לחוק יגרר </v>
      </c>
      <c r="S464" s="6" t="str">
        <f>IFERROR(parse!S464,"")</f>
        <v/>
      </c>
      <c r="T464" s="6" t="str">
        <f>IFERROR(parse!T464,"")</f>
        <v/>
      </c>
      <c r="U464" s="6" t="str">
        <f>IFERROR(parse!U464,"")</f>
        <v/>
      </c>
      <c r="V464" s="6" t="str">
        <f>IFERROR(parse!V464,"")</f>
        <v/>
      </c>
      <c r="W464" s="6" t="str">
        <f>IFERROR(parse!W464,"")</f>
        <v/>
      </c>
      <c r="X464" s="6" t="str">
        <f>IFERROR(parse!X464,"")</f>
        <v/>
      </c>
      <c r="Y464" s="6" t="str">
        <f>IFERROR(parse!Y464,"")</f>
        <v/>
      </c>
      <c r="Z464" s="6" t="str">
        <f>IFERROR(parse!Z464,"")</f>
        <v/>
      </c>
      <c r="AA464" s="6" t="str">
        <f>IFERROR(parse!AA464,"")</f>
        <v/>
      </c>
      <c r="AB464" s="6">
        <f>IFERROR(parse!AB464,"")</f>
        <v>133</v>
      </c>
      <c r="AC464" s="6" t="str">
        <f>IFERROR(parse!AC464,"")</f>
        <v/>
      </c>
      <c r="AD464" s="6" t="str">
        <f>IFERROR(parse!AD464,"")</f>
        <v/>
      </c>
      <c r="AE464" s="6" t="str">
        <f>IFERROR(parse!AE464,"")</f>
        <v/>
      </c>
      <c r="AF464" s="6" t="str">
        <f>IFERROR(parse!AF464,"")</f>
        <v/>
      </c>
      <c r="AG464" s="6" t="str">
        <f>IFERROR(parse!AG464,"")</f>
        <v/>
      </c>
      <c r="AH464" s="6">
        <f>IFERROR(parse!AH464,"")</f>
        <v>0</v>
      </c>
      <c r="AI464" s="6">
        <f>IFERROR(parse!AI464,"")</f>
        <v>131</v>
      </c>
      <c r="AJ464" s="6" t="str">
        <f>IFERROR(parse!AJ464,"")</f>
        <v xml:space="preserve">ר </v>
      </c>
      <c r="AK464" s="6" t="str">
        <f>IFERROR(parse!AK464,"")</f>
        <v/>
      </c>
      <c r="AL464" s="6" t="str">
        <f>IFERROR(parse!AL464,"")</f>
        <v/>
      </c>
      <c r="AM464" s="6" t="str">
        <f>IFERROR(parse!AM464,"")</f>
        <v/>
      </c>
      <c r="AN464" s="6" t="str">
        <f>IFERROR(parse!AN464,"")</f>
        <v/>
      </c>
      <c r="AO464" s="6" t="str">
        <f>IFERROR(parse!AO464,"")</f>
        <v/>
      </c>
      <c r="AP464" s="6">
        <f>IFERROR(parse!AP464,"")</f>
        <v>2</v>
      </c>
      <c r="AQ464" s="6" t="str">
        <f>IFERROR(parse!AQ464,"")</f>
        <v/>
      </c>
      <c r="AR464" s="6" t="str">
        <f>IFERROR(parse!AR464,"")</f>
        <v/>
      </c>
      <c r="AS464" s="6" t="str">
        <f>IFERROR(parse!AS464,"")</f>
        <v/>
      </c>
      <c r="AT464" s="6" t="str">
        <f>IFERROR(parse!AT464,"")</f>
        <v/>
      </c>
      <c r="AU464" s="6" t="str">
        <f>IFERROR(parse!AU464,"")</f>
        <v/>
      </c>
      <c r="AV464" s="12">
        <f>IFERROR(VLOOKUP(K464,'prika 24h list'!A:B,2,FALSE),0)</f>
        <v>0</v>
      </c>
    </row>
    <row r="465" spans="1:48" ht="57.6" x14ac:dyDescent="0.3">
      <c r="A465" s="1" t="s">
        <v>466</v>
      </c>
      <c r="B465" s="1">
        <v>2132972</v>
      </c>
      <c r="C465" s="16" t="s">
        <v>1020</v>
      </c>
      <c r="D465" s="6" t="e">
        <f t="shared" si="28"/>
        <v>#VALUE!</v>
      </c>
      <c r="E465" s="6" t="e">
        <f t="shared" si="29"/>
        <v>#VALUE!</v>
      </c>
      <c r="F465" s="6" t="e">
        <f t="shared" si="30"/>
        <v>#VALUE!</v>
      </c>
      <c r="G465" s="6" t="e">
        <f t="shared" si="31"/>
        <v>#VALUE!</v>
      </c>
      <c r="H465" s="14" t="str">
        <f>IFERROR(parse!H465,"")</f>
        <v/>
      </c>
      <c r="I465" s="6">
        <f>IFERROR(parse!I465,"")</f>
        <v>26</v>
      </c>
      <c r="J465" s="6">
        <f>IFERROR(parse!J465,"")</f>
        <v>155</v>
      </c>
      <c r="K465" s="6" t="str">
        <f>IFERROR(parse!K465,"")</f>
        <v xml:space="preserve">פריקה וטעינה רציפה לכל רכב המוגדרים ברישיונם "משא", "מסחרי" ו"אחוד" בלבד בימי א' עד ה' מ-09:00 עד 14:00 רכב חונה בניגוד לחוק יגרר </v>
      </c>
      <c r="L465" s="6">
        <f>IFERROR(parse!L465,"")</f>
        <v>79</v>
      </c>
      <c r="M465" s="6">
        <f>IFERROR(parse!M465,"")</f>
        <v>92</v>
      </c>
      <c r="N465" s="6" t="str">
        <f>IFERROR(parse!N465,"")</f>
        <v>09:00</v>
      </c>
      <c r="O465" s="6">
        <f>IFERROR(parse!O465,"")</f>
        <v>101</v>
      </c>
      <c r="P465" s="6" t="str">
        <f>IFERROR(parse!P465,"")</f>
        <v>14:00</v>
      </c>
      <c r="Q465" s="6">
        <f>IFERROR(parse!Q465,"")</f>
        <v>130</v>
      </c>
      <c r="R465" s="6" t="str">
        <f>IFERROR(parse!R465,"")</f>
        <v xml:space="preserve">00 רכב חונה בניגוד לחוק יגרר </v>
      </c>
      <c r="S465" s="6" t="str">
        <f>IFERROR(parse!S465,"")</f>
        <v/>
      </c>
      <c r="T465" s="6" t="str">
        <f>IFERROR(parse!T465,"")</f>
        <v/>
      </c>
      <c r="U465" s="6" t="str">
        <f>IFERROR(parse!U465,"")</f>
        <v/>
      </c>
      <c r="V465" s="6" t="str">
        <f>IFERROR(parse!V465,"")</f>
        <v/>
      </c>
      <c r="W465" s="6" t="str">
        <f>IFERROR(parse!W465,"")</f>
        <v/>
      </c>
      <c r="X465" s="6" t="str">
        <f>IFERROR(parse!X465,"")</f>
        <v/>
      </c>
      <c r="Y465" s="6" t="str">
        <f>IFERROR(parse!Y465,"")</f>
        <v/>
      </c>
      <c r="Z465" s="6" t="str">
        <f>IFERROR(parse!Z465,"")</f>
        <v/>
      </c>
      <c r="AA465" s="6" t="str">
        <f>IFERROR(parse!AA465,"")</f>
        <v/>
      </c>
      <c r="AB465" s="6">
        <f>IFERROR(parse!AB465,"")</f>
        <v>130</v>
      </c>
      <c r="AC465" s="6" t="str">
        <f>IFERROR(parse!AC465,"")</f>
        <v/>
      </c>
      <c r="AD465" s="6" t="str">
        <f>IFERROR(parse!AD465,"")</f>
        <v/>
      </c>
      <c r="AE465" s="6" t="str">
        <f>IFERROR(parse!AE465,"")</f>
        <v/>
      </c>
      <c r="AF465" s="6" t="str">
        <f>IFERROR(parse!AF465,"")</f>
        <v/>
      </c>
      <c r="AG465" s="6" t="str">
        <f>IFERROR(parse!AG465,"")</f>
        <v/>
      </c>
      <c r="AH465" s="6">
        <f>IFERROR(parse!AH465,"")</f>
        <v>0</v>
      </c>
      <c r="AI465" s="6">
        <f>IFERROR(parse!AI465,"")</f>
        <v>128</v>
      </c>
      <c r="AJ465" s="6" t="str">
        <f>IFERROR(parse!AJ465,"")</f>
        <v xml:space="preserve">ר </v>
      </c>
      <c r="AK465" s="6" t="str">
        <f>IFERROR(parse!AK465,"")</f>
        <v/>
      </c>
      <c r="AL465" s="6" t="str">
        <f>IFERROR(parse!AL465,"")</f>
        <v/>
      </c>
      <c r="AM465" s="6" t="str">
        <f>IFERROR(parse!AM465,"")</f>
        <v/>
      </c>
      <c r="AN465" s="6" t="str">
        <f>IFERROR(parse!AN465,"")</f>
        <v/>
      </c>
      <c r="AO465" s="6" t="str">
        <f>IFERROR(parse!AO465,"")</f>
        <v/>
      </c>
      <c r="AP465" s="6">
        <f>IFERROR(parse!AP465,"")</f>
        <v>2</v>
      </c>
      <c r="AQ465" s="6" t="str">
        <f>IFERROR(parse!AQ465,"")</f>
        <v/>
      </c>
      <c r="AR465" s="6" t="str">
        <f>IFERROR(parse!AR465,"")</f>
        <v/>
      </c>
      <c r="AS465" s="6" t="str">
        <f>IFERROR(parse!AS465,"")</f>
        <v/>
      </c>
      <c r="AT465" s="6" t="str">
        <f>IFERROR(parse!AT465,"")</f>
        <v/>
      </c>
      <c r="AU465" s="6" t="str">
        <f>IFERROR(parse!AU465,"")</f>
        <v/>
      </c>
      <c r="AV465" s="12">
        <f>IFERROR(VLOOKUP(K465,'prika 24h list'!A:B,2,FALSE),0)</f>
        <v>0</v>
      </c>
    </row>
    <row r="466" spans="1:48" ht="57.6" x14ac:dyDescent="0.3">
      <c r="A466" s="1" t="s">
        <v>467</v>
      </c>
      <c r="B466" s="1">
        <v>2132977</v>
      </c>
      <c r="C466" s="16" t="s">
        <v>1020</v>
      </c>
      <c r="D466" s="6" t="e">
        <f t="shared" si="28"/>
        <v>#VALUE!</v>
      </c>
      <c r="E466" s="6" t="e">
        <f t="shared" si="29"/>
        <v>#VALUE!</v>
      </c>
      <c r="F466" s="6" t="e">
        <f t="shared" si="30"/>
        <v>#VALUE!</v>
      </c>
      <c r="G466" s="6" t="e">
        <f t="shared" si="31"/>
        <v>#VALUE!</v>
      </c>
      <c r="H466" s="14" t="str">
        <f>IFERROR(parse!H466,"")</f>
        <v/>
      </c>
      <c r="I466" s="6">
        <f>IFERROR(parse!I466,"")</f>
        <v>26</v>
      </c>
      <c r="J466" s="6">
        <f>IFERROR(parse!J466,"")</f>
        <v>155</v>
      </c>
      <c r="K466" s="6" t="str">
        <f>IFERROR(parse!K466,"")</f>
        <v xml:space="preserve">פריקה וטעינה רציפה לכל רכב המוגדרים ברישיונם "משא", "מסחרי" ו"אחוד" בלבד בימי א' עד ה' מ-09:00 עד 14:00 רכב חונה בניגוד לחוק יגרר </v>
      </c>
      <c r="L466" s="6">
        <f>IFERROR(parse!L466,"")</f>
        <v>79</v>
      </c>
      <c r="M466" s="6">
        <f>IFERROR(parse!M466,"")</f>
        <v>92</v>
      </c>
      <c r="N466" s="6" t="str">
        <f>IFERROR(parse!N466,"")</f>
        <v>09:00</v>
      </c>
      <c r="O466" s="6">
        <f>IFERROR(parse!O466,"")</f>
        <v>101</v>
      </c>
      <c r="P466" s="6" t="str">
        <f>IFERROR(parse!P466,"")</f>
        <v>14:00</v>
      </c>
      <c r="Q466" s="6">
        <f>IFERROR(parse!Q466,"")</f>
        <v>130</v>
      </c>
      <c r="R466" s="6" t="str">
        <f>IFERROR(parse!R466,"")</f>
        <v xml:space="preserve">00 רכב חונה בניגוד לחוק יגרר </v>
      </c>
      <c r="S466" s="6" t="str">
        <f>IFERROR(parse!S466,"")</f>
        <v/>
      </c>
      <c r="T466" s="6" t="str">
        <f>IFERROR(parse!T466,"")</f>
        <v/>
      </c>
      <c r="U466" s="6" t="str">
        <f>IFERROR(parse!U466,"")</f>
        <v/>
      </c>
      <c r="V466" s="6" t="str">
        <f>IFERROR(parse!V466,"")</f>
        <v/>
      </c>
      <c r="W466" s="6" t="str">
        <f>IFERROR(parse!W466,"")</f>
        <v/>
      </c>
      <c r="X466" s="6" t="str">
        <f>IFERROR(parse!X466,"")</f>
        <v/>
      </c>
      <c r="Y466" s="6" t="str">
        <f>IFERROR(parse!Y466,"")</f>
        <v/>
      </c>
      <c r="Z466" s="6" t="str">
        <f>IFERROR(parse!Z466,"")</f>
        <v/>
      </c>
      <c r="AA466" s="6" t="str">
        <f>IFERROR(parse!AA466,"")</f>
        <v/>
      </c>
      <c r="AB466" s="6">
        <f>IFERROR(parse!AB466,"")</f>
        <v>130</v>
      </c>
      <c r="AC466" s="6" t="str">
        <f>IFERROR(parse!AC466,"")</f>
        <v/>
      </c>
      <c r="AD466" s="6" t="str">
        <f>IFERROR(parse!AD466,"")</f>
        <v/>
      </c>
      <c r="AE466" s="6" t="str">
        <f>IFERROR(parse!AE466,"")</f>
        <v/>
      </c>
      <c r="AF466" s="6" t="str">
        <f>IFERROR(parse!AF466,"")</f>
        <v/>
      </c>
      <c r="AG466" s="6" t="str">
        <f>IFERROR(parse!AG466,"")</f>
        <v/>
      </c>
      <c r="AH466" s="6">
        <f>IFERROR(parse!AH466,"")</f>
        <v>0</v>
      </c>
      <c r="AI466" s="6">
        <f>IFERROR(parse!AI466,"")</f>
        <v>128</v>
      </c>
      <c r="AJ466" s="6" t="str">
        <f>IFERROR(parse!AJ466,"")</f>
        <v xml:space="preserve">ר </v>
      </c>
      <c r="AK466" s="6" t="str">
        <f>IFERROR(parse!AK466,"")</f>
        <v/>
      </c>
      <c r="AL466" s="6" t="str">
        <f>IFERROR(parse!AL466,"")</f>
        <v/>
      </c>
      <c r="AM466" s="6" t="str">
        <f>IFERROR(parse!AM466,"")</f>
        <v/>
      </c>
      <c r="AN466" s="6" t="str">
        <f>IFERROR(parse!AN466,"")</f>
        <v/>
      </c>
      <c r="AO466" s="6" t="str">
        <f>IFERROR(parse!AO466,"")</f>
        <v/>
      </c>
      <c r="AP466" s="6">
        <f>IFERROR(parse!AP466,"")</f>
        <v>2</v>
      </c>
      <c r="AQ466" s="6" t="str">
        <f>IFERROR(parse!AQ466,"")</f>
        <v/>
      </c>
      <c r="AR466" s="6" t="str">
        <f>IFERROR(parse!AR466,"")</f>
        <v/>
      </c>
      <c r="AS466" s="6" t="str">
        <f>IFERROR(parse!AS466,"")</f>
        <v/>
      </c>
      <c r="AT466" s="6" t="str">
        <f>IFERROR(parse!AT466,"")</f>
        <v/>
      </c>
      <c r="AU466" s="6" t="str">
        <f>IFERROR(parse!AU466,"")</f>
        <v/>
      </c>
      <c r="AV466" s="12">
        <f>IFERROR(VLOOKUP(K466,'prika 24h list'!A:B,2,FALSE),0)</f>
        <v>0</v>
      </c>
    </row>
    <row r="467" spans="1:48" ht="28.8" x14ac:dyDescent="0.3">
      <c r="A467" s="1" t="s">
        <v>468</v>
      </c>
      <c r="B467" s="1">
        <v>2133002</v>
      </c>
      <c r="C467" s="16" t="s">
        <v>1021</v>
      </c>
      <c r="D467" s="6">
        <f t="shared" si="28"/>
        <v>11</v>
      </c>
      <c r="E467" s="6" t="str">
        <f t="shared" si="29"/>
        <v>__ 12</v>
      </c>
      <c r="F467" s="6">
        <f t="shared" si="30"/>
        <v>3</v>
      </c>
      <c r="G467" s="6">
        <f t="shared" si="31"/>
        <v>5</v>
      </c>
      <c r="H467" s="14">
        <f>IFERROR(parse!H467,"")</f>
        <v>12</v>
      </c>
      <c r="I467" s="6">
        <f>IFERROR(parse!I467,"")</f>
        <v>55</v>
      </c>
      <c r="J467" s="6">
        <f>IFERROR(parse!J467,"")</f>
        <v>73</v>
      </c>
      <c r="K467" s="6" t="str">
        <f>IFERROR(parse!K467,"")</f>
        <v xml:space="preserve">פריקה וטעינה מותרת </v>
      </c>
      <c r="L467" s="6" t="str">
        <f>IFERROR(parse!L467,"")</f>
        <v/>
      </c>
      <c r="M467" s="6" t="str">
        <f>IFERROR(parse!M467,"")</f>
        <v/>
      </c>
      <c r="N467" s="6" t="str">
        <f>IFERROR(parse!N467,"")</f>
        <v/>
      </c>
      <c r="O467" s="6" t="str">
        <f>IFERROR(parse!O467,"")</f>
        <v/>
      </c>
      <c r="P467" s="6" t="str">
        <f>IFERROR(parse!P467,"")</f>
        <v/>
      </c>
      <c r="Q467" s="6">
        <f>IFERROR(parse!Q467,"")</f>
        <v>19</v>
      </c>
      <c r="R467" s="6" t="str">
        <f>IFERROR(parse!R467,"")</f>
        <v/>
      </c>
      <c r="S467" s="6" t="str">
        <f>IFERROR(parse!S467,"")</f>
        <v/>
      </c>
      <c r="T467" s="6" t="str">
        <f>IFERROR(parse!T467,"")</f>
        <v/>
      </c>
      <c r="U467" s="6" t="str">
        <f>IFERROR(parse!U467,"")</f>
        <v/>
      </c>
      <c r="V467" s="6" t="str">
        <f>IFERROR(parse!V467,"")</f>
        <v/>
      </c>
      <c r="W467" s="6" t="str">
        <f>IFERROR(parse!W467,"")</f>
        <v/>
      </c>
      <c r="X467" s="6" t="str">
        <f>IFERROR(parse!X467,"")</f>
        <v/>
      </c>
      <c r="Y467" s="6" t="str">
        <f>IFERROR(parse!Y467,"")</f>
        <v/>
      </c>
      <c r="Z467" s="6" t="str">
        <f>IFERROR(parse!Z467,"")</f>
        <v/>
      </c>
      <c r="AA467" s="6" t="str">
        <f>IFERROR(parse!AA467,"")</f>
        <v/>
      </c>
      <c r="AB467" s="6">
        <f>IFERROR(parse!AB467,"")</f>
        <v>19</v>
      </c>
      <c r="AC467" s="6" t="str">
        <f>IFERROR(parse!AC467,"")</f>
        <v/>
      </c>
      <c r="AD467" s="6" t="str">
        <f>IFERROR(parse!AD467,"")</f>
        <v/>
      </c>
      <c r="AE467" s="6" t="str">
        <f>IFERROR(parse!AE467,"")</f>
        <v/>
      </c>
      <c r="AF467" s="6" t="str">
        <f>IFERROR(parse!AF467,"")</f>
        <v/>
      </c>
      <c r="AG467" s="6" t="str">
        <f>IFERROR(parse!AG467,"")</f>
        <v/>
      </c>
      <c r="AH467" s="6">
        <f>IFERROR(parse!AH467,"")</f>
        <v>0</v>
      </c>
      <c r="AI467" s="6">
        <f>IFERROR(parse!AI467,"")</f>
        <v>17</v>
      </c>
      <c r="AJ467" s="6" t="str">
        <f>IFERROR(parse!AJ467,"")</f>
        <v xml:space="preserve">ת </v>
      </c>
      <c r="AK467" s="6" t="str">
        <f>IFERROR(parse!AK467,"")</f>
        <v/>
      </c>
      <c r="AL467" s="6" t="str">
        <f>IFERROR(parse!AL467,"")</f>
        <v/>
      </c>
      <c r="AM467" s="6" t="str">
        <f>IFERROR(parse!AM467,"")</f>
        <v/>
      </c>
      <c r="AN467" s="6" t="str">
        <f>IFERROR(parse!AN467,"")</f>
        <v/>
      </c>
      <c r="AO467" s="6" t="str">
        <f>IFERROR(parse!AO467,"")</f>
        <v/>
      </c>
      <c r="AP467" s="6">
        <f>IFERROR(parse!AP467,"")</f>
        <v>2</v>
      </c>
      <c r="AQ467" s="6" t="str">
        <f>IFERROR(parse!AQ467,"")</f>
        <v/>
      </c>
      <c r="AR467" s="6" t="str">
        <f>IFERROR(parse!AR467,"")</f>
        <v/>
      </c>
      <c r="AS467" s="6" t="str">
        <f>IFERROR(parse!AS467,"")</f>
        <v/>
      </c>
      <c r="AT467" s="6" t="str">
        <f>IFERROR(parse!AT467,"")</f>
        <v/>
      </c>
      <c r="AU467" s="6" t="str">
        <f>IFERROR(parse!AU467,"")</f>
        <v/>
      </c>
      <c r="AV467" s="12">
        <f>IFERROR(VLOOKUP(K467,'prika 24h list'!A:B,2,FALSE),0)</f>
        <v>0</v>
      </c>
    </row>
    <row r="468" spans="1:48" ht="28.8" x14ac:dyDescent="0.3">
      <c r="A468" s="1" t="s">
        <v>469</v>
      </c>
      <c r="B468" s="1">
        <v>2133004</v>
      </c>
      <c r="C468" s="16" t="s">
        <v>1022</v>
      </c>
      <c r="D468" s="6" t="e">
        <f t="shared" si="28"/>
        <v>#VALUE!</v>
      </c>
      <c r="E468" s="6" t="e">
        <f t="shared" si="29"/>
        <v>#VALUE!</v>
      </c>
      <c r="F468" s="6" t="e">
        <f t="shared" si="30"/>
        <v>#VALUE!</v>
      </c>
      <c r="G468" s="6" t="e">
        <f t="shared" si="31"/>
        <v>#VALUE!</v>
      </c>
      <c r="H468" s="14" t="str">
        <f>IFERROR(parse!H468,"")</f>
        <v/>
      </c>
      <c r="I468" s="6">
        <f>IFERROR(parse!I468,"")</f>
        <v>47</v>
      </c>
      <c r="J468" s="6">
        <f>IFERROR(parse!J468,"")</f>
        <v>65</v>
      </c>
      <c r="K468" s="6" t="str">
        <f>IFERROR(parse!K468,"")</f>
        <v xml:space="preserve">פריקה וטעינה מותרת </v>
      </c>
      <c r="L468" s="6" t="str">
        <f>IFERROR(parse!L468,"")</f>
        <v/>
      </c>
      <c r="M468" s="6" t="str">
        <f>IFERROR(parse!M468,"")</f>
        <v/>
      </c>
      <c r="N468" s="6" t="str">
        <f>IFERROR(parse!N468,"")</f>
        <v/>
      </c>
      <c r="O468" s="6" t="str">
        <f>IFERROR(parse!O468,"")</f>
        <v/>
      </c>
      <c r="P468" s="6" t="str">
        <f>IFERROR(parse!P468,"")</f>
        <v/>
      </c>
      <c r="Q468" s="6">
        <f>IFERROR(parse!Q468,"")</f>
        <v>19</v>
      </c>
      <c r="R468" s="6" t="str">
        <f>IFERROR(parse!R468,"")</f>
        <v/>
      </c>
      <c r="S468" s="6" t="str">
        <f>IFERROR(parse!S468,"")</f>
        <v/>
      </c>
      <c r="T468" s="6" t="str">
        <f>IFERROR(parse!T468,"")</f>
        <v/>
      </c>
      <c r="U468" s="6" t="str">
        <f>IFERROR(parse!U468,"")</f>
        <v/>
      </c>
      <c r="V468" s="6" t="str">
        <f>IFERROR(parse!V468,"")</f>
        <v/>
      </c>
      <c r="W468" s="6" t="str">
        <f>IFERROR(parse!W468,"")</f>
        <v/>
      </c>
      <c r="X468" s="6" t="str">
        <f>IFERROR(parse!X468,"")</f>
        <v/>
      </c>
      <c r="Y468" s="6" t="str">
        <f>IFERROR(parse!Y468,"")</f>
        <v/>
      </c>
      <c r="Z468" s="6" t="str">
        <f>IFERROR(parse!Z468,"")</f>
        <v/>
      </c>
      <c r="AA468" s="6" t="str">
        <f>IFERROR(parse!AA468,"")</f>
        <v/>
      </c>
      <c r="AB468" s="6">
        <f>IFERROR(parse!AB468,"")</f>
        <v>19</v>
      </c>
      <c r="AC468" s="6" t="str">
        <f>IFERROR(parse!AC468,"")</f>
        <v/>
      </c>
      <c r="AD468" s="6" t="str">
        <f>IFERROR(parse!AD468,"")</f>
        <v/>
      </c>
      <c r="AE468" s="6" t="str">
        <f>IFERROR(parse!AE468,"")</f>
        <v/>
      </c>
      <c r="AF468" s="6" t="str">
        <f>IFERROR(parse!AF468,"")</f>
        <v/>
      </c>
      <c r="AG468" s="6" t="str">
        <f>IFERROR(parse!AG468,"")</f>
        <v/>
      </c>
      <c r="AH468" s="6">
        <f>IFERROR(parse!AH468,"")</f>
        <v>0</v>
      </c>
      <c r="AI468" s="6">
        <f>IFERROR(parse!AI468,"")</f>
        <v>17</v>
      </c>
      <c r="AJ468" s="6" t="str">
        <f>IFERROR(parse!AJ468,"")</f>
        <v xml:space="preserve">ת </v>
      </c>
      <c r="AK468" s="6" t="str">
        <f>IFERROR(parse!AK468,"")</f>
        <v/>
      </c>
      <c r="AL468" s="6" t="str">
        <f>IFERROR(parse!AL468,"")</f>
        <v/>
      </c>
      <c r="AM468" s="6" t="str">
        <f>IFERROR(parse!AM468,"")</f>
        <v/>
      </c>
      <c r="AN468" s="6" t="str">
        <f>IFERROR(parse!AN468,"")</f>
        <v/>
      </c>
      <c r="AO468" s="6" t="str">
        <f>IFERROR(parse!AO468,"")</f>
        <v/>
      </c>
      <c r="AP468" s="6">
        <f>IFERROR(parse!AP468,"")</f>
        <v>2</v>
      </c>
      <c r="AQ468" s="6" t="str">
        <f>IFERROR(parse!AQ468,"")</f>
        <v/>
      </c>
      <c r="AR468" s="6" t="str">
        <f>IFERROR(parse!AR468,"")</f>
        <v/>
      </c>
      <c r="AS468" s="6" t="str">
        <f>IFERROR(parse!AS468,"")</f>
        <v/>
      </c>
      <c r="AT468" s="6" t="str">
        <f>IFERROR(parse!AT468,"")</f>
        <v/>
      </c>
      <c r="AU468" s="6" t="str">
        <f>IFERROR(parse!AU468,"")</f>
        <v/>
      </c>
      <c r="AV468" s="12">
        <f>IFERROR(VLOOKUP(K468,'prika 24h list'!A:B,2,FALSE),0)</f>
        <v>0</v>
      </c>
    </row>
    <row r="469" spans="1:48" ht="187.2" x14ac:dyDescent="0.3">
      <c r="A469" s="1" t="s">
        <v>470</v>
      </c>
      <c r="B469" s="1">
        <v>2133551</v>
      </c>
      <c r="C469" s="16" t="s">
        <v>1023</v>
      </c>
      <c r="D469" s="6" t="e">
        <f t="shared" si="28"/>
        <v>#VALUE!</v>
      </c>
      <c r="E469" s="6" t="e">
        <f t="shared" si="29"/>
        <v>#VALUE!</v>
      </c>
      <c r="F469" s="6" t="e">
        <f t="shared" si="30"/>
        <v>#VALUE!</v>
      </c>
      <c r="G469" s="6" t="e">
        <f t="shared" si="31"/>
        <v>#VALUE!</v>
      </c>
      <c r="H469" s="14" t="str">
        <f>IFERROR(parse!H469,"")</f>
        <v/>
      </c>
      <c r="I469" s="6">
        <f>IFERROR(parse!I469,"")</f>
        <v>14</v>
      </c>
      <c r="J469" s="6">
        <f>IFERROR(parse!J469,"")</f>
        <v>228</v>
      </c>
      <c r="K469" s="6" t="str">
        <f>IFERROR(parse!K469,"")</f>
        <v xml:space="preserve">פריקה וטעינה רציפה לכלי רכב המוגדרים ברישיונם "משא", "מסחרי" ו- "אחוד" בלבד בימים א' עד ה' משעה 07:00 עד 19:00 בימי ו' וערבי חג מ 07:00 עד 15:00 רכב חונה בניגוד לחוק יגרר ביתר השעות והימים אסורה החניה לכל סוגי הרכב </v>
      </c>
      <c r="L469" s="6">
        <f>IFERROR(parse!L469,"")</f>
        <v>83</v>
      </c>
      <c r="M469" s="6">
        <f>IFERROR(parse!M469,"")</f>
        <v>99</v>
      </c>
      <c r="N469" s="6" t="str">
        <f>IFERROR(parse!N469,"")</f>
        <v>07:00</v>
      </c>
      <c r="O469" s="6">
        <f>IFERROR(parse!O469,"")</f>
        <v>108</v>
      </c>
      <c r="P469" s="6" t="str">
        <f>IFERROR(parse!P469,"")</f>
        <v>19:00</v>
      </c>
      <c r="Q469" s="6">
        <f>IFERROR(parse!Q469,"")</f>
        <v>118</v>
      </c>
      <c r="R469" s="6" t="str">
        <f>IFERROR(parse!R469,"")</f>
        <v>00 בימי ו'</v>
      </c>
      <c r="S469" s="6" t="str">
        <f>IFERROR(parse!S469,"")</f>
        <v/>
      </c>
      <c r="T469" s="6" t="str">
        <f>IFERROR(parse!T469,"")</f>
        <v/>
      </c>
      <c r="U469" s="6" t="str">
        <f>IFERROR(parse!U469,"")</f>
        <v/>
      </c>
      <c r="V469" s="6" t="str">
        <f>IFERROR(parse!V469,"")</f>
        <v/>
      </c>
      <c r="W469" s="6" t="str">
        <f>IFERROR(parse!W469,"")</f>
        <v/>
      </c>
      <c r="X469" s="6" t="str">
        <f>IFERROR(parse!X469,"")</f>
        <v/>
      </c>
      <c r="Y469" s="6" t="str">
        <f>IFERROR(parse!Y469,"")</f>
        <v/>
      </c>
      <c r="Z469" s="6" t="str">
        <f>IFERROR(parse!Z469,"")</f>
        <v/>
      </c>
      <c r="AA469" s="6" t="str">
        <f>IFERROR(parse!AA469,"")</f>
        <v/>
      </c>
      <c r="AB469" s="6">
        <f>IFERROR(parse!AB469,"")</f>
        <v>215</v>
      </c>
      <c r="AC469" s="6" t="str">
        <f>IFERROR(parse!AC469,"")</f>
        <v/>
      </c>
      <c r="AD469" s="6" t="str">
        <f>IFERROR(parse!AD469,"")</f>
        <v/>
      </c>
      <c r="AE469" s="6" t="str">
        <f>IFERROR(parse!AE469,"")</f>
        <v/>
      </c>
      <c r="AF469" s="6" t="str">
        <f>IFERROR(parse!AF469,"")</f>
        <v/>
      </c>
      <c r="AG469" s="6" t="str">
        <f>IFERROR(parse!AG469,"")</f>
        <v/>
      </c>
      <c r="AH469" s="6">
        <f>IFERROR(parse!AH469,"")</f>
        <v>0</v>
      </c>
      <c r="AI469" s="6">
        <f>IFERROR(parse!AI469,"")</f>
        <v>116</v>
      </c>
      <c r="AJ469" s="6" t="str">
        <f>IFERROR(parse!AJ469,"")</f>
        <v xml:space="preserve">ו' וערבי חג מ 07:00 עד 15:00 רכב חונה בניגוד לחוק יגרר ביתר השעות והימים אסורה החניה לכל סוגי הרכב </v>
      </c>
      <c r="AK469" s="6">
        <f>IFERROR(parse!AK469,"")</f>
        <v>1</v>
      </c>
      <c r="AL469" s="6">
        <f>IFERROR(parse!AL469,"")</f>
        <v>17</v>
      </c>
      <c r="AM469" s="6" t="str">
        <f>IFERROR(parse!AM469,"")</f>
        <v>07:00</v>
      </c>
      <c r="AN469" s="6">
        <f>IFERROR(parse!AN469,"")</f>
        <v>26</v>
      </c>
      <c r="AO469" s="6" t="str">
        <f>IFERROR(parse!AO469,"")</f>
        <v>15:00</v>
      </c>
      <c r="AP469" s="6">
        <f>IFERROR(parse!AP469,"")</f>
        <v>99</v>
      </c>
      <c r="AQ469" s="6" t="str">
        <f>IFERROR(parse!AQ469,"")</f>
        <v xml:space="preserve">00 רכב חונה בניגוד לחוק יגרר ביתר השעות והימים אסורה החניה לכל סוגי הרכב </v>
      </c>
      <c r="AR469" s="6" t="str">
        <f>IFERROR(parse!AR469,"")</f>
        <v/>
      </c>
      <c r="AS469" s="6" t="str">
        <f>IFERROR(parse!AS469,"")</f>
        <v/>
      </c>
      <c r="AT469" s="6" t="str">
        <f>IFERROR(parse!AT469,"")</f>
        <v/>
      </c>
      <c r="AU469" s="6" t="str">
        <f>IFERROR(parse!AU469,"")</f>
        <v/>
      </c>
      <c r="AV469" s="12">
        <f>IFERROR(VLOOKUP(K469,'prika 24h list'!A:B,2,FALSE),0)</f>
        <v>0</v>
      </c>
    </row>
    <row r="470" spans="1:48" ht="129.6" x14ac:dyDescent="0.3">
      <c r="A470" s="1" t="s">
        <v>471</v>
      </c>
      <c r="B470" s="1">
        <v>2135695</v>
      </c>
      <c r="C470" s="16" t="s">
        <v>1024</v>
      </c>
      <c r="D470" s="6" t="e">
        <f t="shared" si="28"/>
        <v>#VALUE!</v>
      </c>
      <c r="E470" s="6" t="e">
        <f t="shared" si="29"/>
        <v>#VALUE!</v>
      </c>
      <c r="F470" s="6" t="e">
        <f t="shared" si="30"/>
        <v>#VALUE!</v>
      </c>
      <c r="G470" s="6" t="e">
        <f t="shared" si="31"/>
        <v>#VALUE!</v>
      </c>
      <c r="H470" s="14" t="str">
        <f>IFERROR(parse!H470,"")</f>
        <v/>
      </c>
      <c r="I470" s="6">
        <f>IFERROR(parse!I470,"")</f>
        <v>14</v>
      </c>
      <c r="J470" s="6">
        <f>IFERROR(parse!J470,"")</f>
        <v>179</v>
      </c>
      <c r="K470" s="6" t="str">
        <f>IFERROR(parse!K470,"")</f>
        <v xml:space="preserve">פריקה וטעינה רציפה לכלי רכב המוגדרים ברישיונם "משא", "מסחרי" ו"אחוד" בלבד בימים א' עד ו' משעה 08:00 עד 15:00 רכב החונה בניגוד לחוק יגרר ביתר השעות והימים החניה אסורה </v>
      </c>
      <c r="L470" s="6" t="str">
        <f>IFERROR(parse!L470,"")</f>
        <v/>
      </c>
      <c r="M470" s="6" t="str">
        <f>IFERROR(parse!M470,"")</f>
        <v/>
      </c>
      <c r="N470" s="6" t="str">
        <f>IFERROR(parse!N470,"")</f>
        <v/>
      </c>
      <c r="O470" s="6" t="str">
        <f>IFERROR(parse!O470,"")</f>
        <v/>
      </c>
      <c r="P470" s="6" t="str">
        <f>IFERROR(parse!P470,"")</f>
        <v/>
      </c>
      <c r="Q470" s="6">
        <f>IFERROR(parse!Q470,"")</f>
        <v>166</v>
      </c>
      <c r="R470" s="6" t="str">
        <f>IFERROR(parse!R470,"")</f>
        <v/>
      </c>
      <c r="S470" s="6" t="str">
        <f>IFERROR(parse!S470,"")</f>
        <v/>
      </c>
      <c r="T470" s="6" t="str">
        <f>IFERROR(parse!T470,"")</f>
        <v/>
      </c>
      <c r="U470" s="6" t="str">
        <f>IFERROR(parse!U470,"")</f>
        <v/>
      </c>
      <c r="V470" s="6" t="str">
        <f>IFERROR(parse!V470,"")</f>
        <v/>
      </c>
      <c r="W470" s="6">
        <f>IFERROR(parse!W470,"")</f>
        <v>81</v>
      </c>
      <c r="X470" s="6">
        <f>IFERROR(parse!X470,"")</f>
        <v>97</v>
      </c>
      <c r="Y470" s="6" t="str">
        <f>IFERROR(parse!Y470,"")</f>
        <v>08:00</v>
      </c>
      <c r="Z470" s="6">
        <f>IFERROR(parse!Z470,"")</f>
        <v>106</v>
      </c>
      <c r="AA470" s="6" t="str">
        <f>IFERROR(parse!AA470,"")</f>
        <v>15:00</v>
      </c>
      <c r="AB470" s="6">
        <f>IFERROR(parse!AB470,"")</f>
        <v>166</v>
      </c>
      <c r="AC470" s="6" t="str">
        <f>IFERROR(parse!AC470,"")</f>
        <v xml:space="preserve">00 רכב החונה בניגוד לחוק יגרר ביתר השעות והימים החניה אסורה </v>
      </c>
      <c r="AD470" s="6" t="str">
        <f>IFERROR(parse!AD470,"")</f>
        <v/>
      </c>
      <c r="AE470" s="6" t="str">
        <f>IFERROR(parse!AE470,"")</f>
        <v/>
      </c>
      <c r="AF470" s="6" t="str">
        <f>IFERROR(parse!AF470,"")</f>
        <v/>
      </c>
      <c r="AG470" s="6" t="str">
        <f>IFERROR(parse!AG470,"")</f>
        <v/>
      </c>
      <c r="AH470" s="6">
        <f>IFERROR(parse!AH470,"")</f>
        <v>0</v>
      </c>
      <c r="AI470" s="6">
        <f>IFERROR(parse!AI470,"")</f>
        <v>164</v>
      </c>
      <c r="AJ470" s="6" t="str">
        <f>IFERROR(parse!AJ470,"")</f>
        <v xml:space="preserve">ה </v>
      </c>
      <c r="AK470" s="6" t="str">
        <f>IFERROR(parse!AK470,"")</f>
        <v/>
      </c>
      <c r="AL470" s="6" t="str">
        <f>IFERROR(parse!AL470,"")</f>
        <v/>
      </c>
      <c r="AM470" s="6" t="str">
        <f>IFERROR(parse!AM470,"")</f>
        <v/>
      </c>
      <c r="AN470" s="6" t="str">
        <f>IFERROR(parse!AN470,"")</f>
        <v/>
      </c>
      <c r="AO470" s="6" t="str">
        <f>IFERROR(parse!AO470,"")</f>
        <v/>
      </c>
      <c r="AP470" s="6">
        <f>IFERROR(parse!AP470,"")</f>
        <v>2</v>
      </c>
      <c r="AQ470" s="6" t="str">
        <f>IFERROR(parse!AQ470,"")</f>
        <v/>
      </c>
      <c r="AR470" s="6" t="str">
        <f>IFERROR(parse!AR470,"")</f>
        <v/>
      </c>
      <c r="AS470" s="6" t="str">
        <f>IFERROR(parse!AS470,"")</f>
        <v/>
      </c>
      <c r="AT470" s="6" t="str">
        <f>IFERROR(parse!AT470,"")</f>
        <v/>
      </c>
      <c r="AU470" s="6" t="str">
        <f>IFERROR(parse!AU470,"")</f>
        <v/>
      </c>
      <c r="AV470" s="12">
        <f>IFERROR(VLOOKUP(K470,'prika 24h list'!A:B,2,FALSE),0)</f>
        <v>0</v>
      </c>
    </row>
    <row r="471" spans="1:48" ht="57.6" x14ac:dyDescent="0.3">
      <c r="A471" s="1" t="s">
        <v>472</v>
      </c>
      <c r="B471" s="1">
        <v>2136336</v>
      </c>
      <c r="C471" s="16" t="s">
        <v>1025</v>
      </c>
      <c r="D471" s="6">
        <f t="shared" si="28"/>
        <v>16</v>
      </c>
      <c r="E471" s="6" t="str">
        <f t="shared" si="29"/>
        <v>וקף 8</v>
      </c>
      <c r="F471" s="6">
        <f t="shared" si="30"/>
        <v>4</v>
      </c>
      <c r="G471" s="6">
        <f t="shared" si="31"/>
        <v>5</v>
      </c>
      <c r="H471" s="14">
        <f>IFERROR(parse!H471,"")</f>
        <v>8</v>
      </c>
      <c r="I471" s="6">
        <f>IFERROR(parse!I471,"")</f>
        <v>20</v>
      </c>
      <c r="J471" s="6">
        <f>IFERROR(parse!J471,"")</f>
        <v>159</v>
      </c>
      <c r="K471" s="6" t="str">
        <f>IFERROR(parse!K471,"")</f>
        <v xml:space="preserve">פריקה וטעינה רציפה מותרת לכלי רכב המוגדרים ברשיונם "משא", "מסחרי" ו- "אחוד" בלבד בימים א' עד ה' מ- 08:00 עד 14:00 רכב חונה בניגוד לחוק יגרר </v>
      </c>
      <c r="L471" s="6">
        <f>IFERROR(parse!L471,"")</f>
        <v>88</v>
      </c>
      <c r="M471" s="6">
        <f>IFERROR(parse!M471,"")</f>
        <v>102</v>
      </c>
      <c r="N471" s="6" t="str">
        <f>IFERROR(parse!N471,"")</f>
        <v>08:00</v>
      </c>
      <c r="O471" s="6">
        <f>IFERROR(parse!O471,"")</f>
        <v>111</v>
      </c>
      <c r="P471" s="6" t="str">
        <f>IFERROR(parse!P471,"")</f>
        <v>14:00</v>
      </c>
      <c r="Q471" s="6">
        <f>IFERROR(parse!Q471,"")</f>
        <v>140</v>
      </c>
      <c r="R471" s="6" t="str">
        <f>IFERROR(parse!R471,"")</f>
        <v xml:space="preserve">00 רכב חונה בניגוד לחוק יגרר </v>
      </c>
      <c r="S471" s="6" t="str">
        <f>IFERROR(parse!S471,"")</f>
        <v/>
      </c>
      <c r="T471" s="6" t="str">
        <f>IFERROR(parse!T471,"")</f>
        <v/>
      </c>
      <c r="U471" s="6" t="str">
        <f>IFERROR(parse!U471,"")</f>
        <v/>
      </c>
      <c r="V471" s="6" t="str">
        <f>IFERROR(parse!V471,"")</f>
        <v/>
      </c>
      <c r="W471" s="6" t="str">
        <f>IFERROR(parse!W471,"")</f>
        <v/>
      </c>
      <c r="X471" s="6" t="str">
        <f>IFERROR(parse!X471,"")</f>
        <v/>
      </c>
      <c r="Y471" s="6" t="str">
        <f>IFERROR(parse!Y471,"")</f>
        <v/>
      </c>
      <c r="Z471" s="6" t="str">
        <f>IFERROR(parse!Z471,"")</f>
        <v/>
      </c>
      <c r="AA471" s="6" t="str">
        <f>IFERROR(parse!AA471,"")</f>
        <v/>
      </c>
      <c r="AB471" s="6">
        <f>IFERROR(parse!AB471,"")</f>
        <v>140</v>
      </c>
      <c r="AC471" s="6" t="str">
        <f>IFERROR(parse!AC471,"")</f>
        <v/>
      </c>
      <c r="AD471" s="6" t="str">
        <f>IFERROR(parse!AD471,"")</f>
        <v/>
      </c>
      <c r="AE471" s="6" t="str">
        <f>IFERROR(parse!AE471,"")</f>
        <v/>
      </c>
      <c r="AF471" s="6" t="str">
        <f>IFERROR(parse!AF471,"")</f>
        <v/>
      </c>
      <c r="AG471" s="6" t="str">
        <f>IFERROR(parse!AG471,"")</f>
        <v/>
      </c>
      <c r="AH471" s="6">
        <f>IFERROR(parse!AH471,"")</f>
        <v>0</v>
      </c>
      <c r="AI471" s="6">
        <f>IFERROR(parse!AI471,"")</f>
        <v>138</v>
      </c>
      <c r="AJ471" s="6" t="str">
        <f>IFERROR(parse!AJ471,"")</f>
        <v xml:space="preserve">ר </v>
      </c>
      <c r="AK471" s="6" t="str">
        <f>IFERROR(parse!AK471,"")</f>
        <v/>
      </c>
      <c r="AL471" s="6" t="str">
        <f>IFERROR(parse!AL471,"")</f>
        <v/>
      </c>
      <c r="AM471" s="6" t="str">
        <f>IFERROR(parse!AM471,"")</f>
        <v/>
      </c>
      <c r="AN471" s="6" t="str">
        <f>IFERROR(parse!AN471,"")</f>
        <v/>
      </c>
      <c r="AO471" s="6" t="str">
        <f>IFERROR(parse!AO471,"")</f>
        <v/>
      </c>
      <c r="AP471" s="6">
        <f>IFERROR(parse!AP471,"")</f>
        <v>2</v>
      </c>
      <c r="AQ471" s="6" t="str">
        <f>IFERROR(parse!AQ471,"")</f>
        <v/>
      </c>
      <c r="AR471" s="6" t="str">
        <f>IFERROR(parse!AR471,"")</f>
        <v/>
      </c>
      <c r="AS471" s="6" t="str">
        <f>IFERROR(parse!AS471,"")</f>
        <v/>
      </c>
      <c r="AT471" s="6" t="str">
        <f>IFERROR(parse!AT471,"")</f>
        <v/>
      </c>
      <c r="AU471" s="6" t="str">
        <f>IFERROR(parse!AU471,"")</f>
        <v/>
      </c>
      <c r="AV471" s="12">
        <f>IFERROR(VLOOKUP(K471,'prika 24h list'!A:B,2,FALSE),0)</f>
        <v>0</v>
      </c>
    </row>
    <row r="472" spans="1:48" ht="57.6" x14ac:dyDescent="0.3">
      <c r="A472" s="1" t="s">
        <v>473</v>
      </c>
      <c r="B472" s="1">
        <v>2136339</v>
      </c>
      <c r="C472" s="16" t="s">
        <v>1026</v>
      </c>
      <c r="D472" s="6">
        <f t="shared" si="28"/>
        <v>16</v>
      </c>
      <c r="E472" s="6" t="str">
        <f t="shared" si="29"/>
        <v>וקף 8</v>
      </c>
      <c r="F472" s="6">
        <f t="shared" si="30"/>
        <v>4</v>
      </c>
      <c r="G472" s="6">
        <f t="shared" si="31"/>
        <v>5</v>
      </c>
      <c r="H472" s="14">
        <f>IFERROR(parse!H472,"")</f>
        <v>8</v>
      </c>
      <c r="I472" s="6">
        <f>IFERROR(parse!I472,"")</f>
        <v>20</v>
      </c>
      <c r="J472" s="6">
        <f>IFERROR(parse!J472,"")</f>
        <v>160</v>
      </c>
      <c r="K472" s="6" t="str">
        <f>IFERROR(parse!K472,"")</f>
        <v xml:space="preserve">פריקה וטעינה רציפה מותרת לכל רכב המוגדרים ברישיונם "משא", מסחרי" ו- "אחוד" בלבד בימים א' עד ה' משעה 08:00 עד 14:00 רכב חונה בניגוד לחוק יגרר </v>
      </c>
      <c r="L472" s="6">
        <f>IFERROR(parse!L472,"")</f>
        <v>87</v>
      </c>
      <c r="M472" s="6">
        <f>IFERROR(parse!M472,"")</f>
        <v>103</v>
      </c>
      <c r="N472" s="6" t="str">
        <f>IFERROR(parse!N472,"")</f>
        <v>08:00</v>
      </c>
      <c r="O472" s="6">
        <f>IFERROR(parse!O472,"")</f>
        <v>112</v>
      </c>
      <c r="P472" s="6" t="str">
        <f>IFERROR(parse!P472,"")</f>
        <v>14:00</v>
      </c>
      <c r="Q472" s="6">
        <f>IFERROR(parse!Q472,"")</f>
        <v>141</v>
      </c>
      <c r="R472" s="6" t="str">
        <f>IFERROR(parse!R472,"")</f>
        <v xml:space="preserve">00 רכב חונה בניגוד לחוק יגרר </v>
      </c>
      <c r="S472" s="6" t="str">
        <f>IFERROR(parse!S472,"")</f>
        <v/>
      </c>
      <c r="T472" s="6" t="str">
        <f>IFERROR(parse!T472,"")</f>
        <v/>
      </c>
      <c r="U472" s="6" t="str">
        <f>IFERROR(parse!U472,"")</f>
        <v/>
      </c>
      <c r="V472" s="6" t="str">
        <f>IFERROR(parse!V472,"")</f>
        <v/>
      </c>
      <c r="W472" s="6" t="str">
        <f>IFERROR(parse!W472,"")</f>
        <v/>
      </c>
      <c r="X472" s="6" t="str">
        <f>IFERROR(parse!X472,"")</f>
        <v/>
      </c>
      <c r="Y472" s="6" t="str">
        <f>IFERROR(parse!Y472,"")</f>
        <v/>
      </c>
      <c r="Z472" s="6" t="str">
        <f>IFERROR(parse!Z472,"")</f>
        <v/>
      </c>
      <c r="AA472" s="6" t="str">
        <f>IFERROR(parse!AA472,"")</f>
        <v/>
      </c>
      <c r="AB472" s="6">
        <f>IFERROR(parse!AB472,"")</f>
        <v>141</v>
      </c>
      <c r="AC472" s="6" t="str">
        <f>IFERROR(parse!AC472,"")</f>
        <v/>
      </c>
      <c r="AD472" s="6" t="str">
        <f>IFERROR(parse!AD472,"")</f>
        <v/>
      </c>
      <c r="AE472" s="6" t="str">
        <f>IFERROR(parse!AE472,"")</f>
        <v/>
      </c>
      <c r="AF472" s="6" t="str">
        <f>IFERROR(parse!AF472,"")</f>
        <v/>
      </c>
      <c r="AG472" s="6" t="str">
        <f>IFERROR(parse!AG472,"")</f>
        <v/>
      </c>
      <c r="AH472" s="6">
        <f>IFERROR(parse!AH472,"")</f>
        <v>0</v>
      </c>
      <c r="AI472" s="6">
        <f>IFERROR(parse!AI472,"")</f>
        <v>139</v>
      </c>
      <c r="AJ472" s="6" t="str">
        <f>IFERROR(parse!AJ472,"")</f>
        <v xml:space="preserve">ר </v>
      </c>
      <c r="AK472" s="6" t="str">
        <f>IFERROR(parse!AK472,"")</f>
        <v/>
      </c>
      <c r="AL472" s="6" t="str">
        <f>IFERROR(parse!AL472,"")</f>
        <v/>
      </c>
      <c r="AM472" s="6" t="str">
        <f>IFERROR(parse!AM472,"")</f>
        <v/>
      </c>
      <c r="AN472" s="6" t="str">
        <f>IFERROR(parse!AN472,"")</f>
        <v/>
      </c>
      <c r="AO472" s="6" t="str">
        <f>IFERROR(parse!AO472,"")</f>
        <v/>
      </c>
      <c r="AP472" s="6">
        <f>IFERROR(parse!AP472,"")</f>
        <v>2</v>
      </c>
      <c r="AQ472" s="6" t="str">
        <f>IFERROR(parse!AQ472,"")</f>
        <v/>
      </c>
      <c r="AR472" s="6" t="str">
        <f>IFERROR(parse!AR472,"")</f>
        <v/>
      </c>
      <c r="AS472" s="6" t="str">
        <f>IFERROR(parse!AS472,"")</f>
        <v/>
      </c>
      <c r="AT472" s="6" t="str">
        <f>IFERROR(parse!AT472,"")</f>
        <v/>
      </c>
      <c r="AU472" s="6" t="str">
        <f>IFERROR(parse!AU472,"")</f>
        <v/>
      </c>
      <c r="AV472" s="12">
        <f>IFERROR(VLOOKUP(K472,'prika 24h list'!A:B,2,FALSE),0)</f>
        <v>0</v>
      </c>
    </row>
    <row r="473" spans="1:48" x14ac:dyDescent="0.3">
      <c r="A473" s="1" t="s">
        <v>474</v>
      </c>
      <c r="B473" s="1">
        <v>2138259</v>
      </c>
      <c r="C473" s="16" t="s">
        <v>748</v>
      </c>
      <c r="D473" s="6" t="e">
        <f t="shared" si="28"/>
        <v>#VALUE!</v>
      </c>
      <c r="E473" s="6" t="e">
        <f t="shared" si="29"/>
        <v>#VALUE!</v>
      </c>
      <c r="F473" s="6" t="e">
        <f t="shared" si="30"/>
        <v>#VALUE!</v>
      </c>
      <c r="G473" s="6" t="e">
        <f t="shared" si="31"/>
        <v>#VALUE!</v>
      </c>
      <c r="H473" s="14" t="str">
        <f>IFERROR(parse!H473,"")</f>
        <v/>
      </c>
      <c r="I473" s="6">
        <f>IFERROR(parse!I473,"")</f>
        <v>13</v>
      </c>
      <c r="J473" s="6">
        <f>IFERROR(parse!J473,"")</f>
        <v>25</v>
      </c>
      <c r="K473" s="6" t="str">
        <f>IFERROR(parse!K473,"")</f>
        <v xml:space="preserve">פריקה וטעינה </v>
      </c>
      <c r="L473" s="6" t="str">
        <f>IFERROR(parse!L473,"")</f>
        <v/>
      </c>
      <c r="M473" s="6" t="str">
        <f>IFERROR(parse!M473,"")</f>
        <v/>
      </c>
      <c r="N473" s="6" t="str">
        <f>IFERROR(parse!N473,"")</f>
        <v/>
      </c>
      <c r="O473" s="6" t="str">
        <f>IFERROR(parse!O473,"")</f>
        <v/>
      </c>
      <c r="P473" s="6" t="str">
        <f>IFERROR(parse!P473,"")</f>
        <v/>
      </c>
      <c r="Q473" s="6">
        <f>IFERROR(parse!Q473,"")</f>
        <v>13</v>
      </c>
      <c r="R473" s="6" t="str">
        <f>IFERROR(parse!R473,"")</f>
        <v/>
      </c>
      <c r="S473" s="6" t="str">
        <f>IFERROR(parse!S473,"")</f>
        <v/>
      </c>
      <c r="T473" s="6" t="str">
        <f>IFERROR(parse!T473,"")</f>
        <v/>
      </c>
      <c r="U473" s="6" t="str">
        <f>IFERROR(parse!U473,"")</f>
        <v/>
      </c>
      <c r="V473" s="6" t="str">
        <f>IFERROR(parse!V473,"")</f>
        <v/>
      </c>
      <c r="W473" s="6" t="str">
        <f>IFERROR(parse!W473,"")</f>
        <v/>
      </c>
      <c r="X473" s="6" t="str">
        <f>IFERROR(parse!X473,"")</f>
        <v/>
      </c>
      <c r="Y473" s="6" t="str">
        <f>IFERROR(parse!Y473,"")</f>
        <v/>
      </c>
      <c r="Z473" s="6" t="str">
        <f>IFERROR(parse!Z473,"")</f>
        <v/>
      </c>
      <c r="AA473" s="6" t="str">
        <f>IFERROR(parse!AA473,"")</f>
        <v/>
      </c>
      <c r="AB473" s="6">
        <f>IFERROR(parse!AB473,"")</f>
        <v>13</v>
      </c>
      <c r="AC473" s="6" t="str">
        <f>IFERROR(parse!AC473,"")</f>
        <v/>
      </c>
      <c r="AD473" s="6" t="str">
        <f>IFERROR(parse!AD473,"")</f>
        <v/>
      </c>
      <c r="AE473" s="6" t="str">
        <f>IFERROR(parse!AE473,"")</f>
        <v/>
      </c>
      <c r="AF473" s="6" t="str">
        <f>IFERROR(parse!AF473,"")</f>
        <v/>
      </c>
      <c r="AG473" s="6" t="str">
        <f>IFERROR(parse!AG473,"")</f>
        <v/>
      </c>
      <c r="AH473" s="6">
        <f>IFERROR(parse!AH473,"")</f>
        <v>0</v>
      </c>
      <c r="AI473" s="6">
        <f>IFERROR(parse!AI473,"")</f>
        <v>11</v>
      </c>
      <c r="AJ473" s="6" t="str">
        <f>IFERROR(parse!AJ473,"")</f>
        <v xml:space="preserve">ה </v>
      </c>
      <c r="AK473" s="6" t="str">
        <f>IFERROR(parse!AK473,"")</f>
        <v/>
      </c>
      <c r="AL473" s="6" t="str">
        <f>IFERROR(parse!AL473,"")</f>
        <v/>
      </c>
      <c r="AM473" s="6" t="str">
        <f>IFERROR(parse!AM473,"")</f>
        <v/>
      </c>
      <c r="AN473" s="6" t="str">
        <f>IFERROR(parse!AN473,"")</f>
        <v/>
      </c>
      <c r="AO473" s="6" t="str">
        <f>IFERROR(parse!AO473,"")</f>
        <v/>
      </c>
      <c r="AP473" s="6">
        <f>IFERROR(parse!AP473,"")</f>
        <v>2</v>
      </c>
      <c r="AQ473" s="6" t="str">
        <f>IFERROR(parse!AQ473,"")</f>
        <v/>
      </c>
      <c r="AR473" s="6" t="str">
        <f>IFERROR(parse!AR473,"")</f>
        <v/>
      </c>
      <c r="AS473" s="6" t="str">
        <f>IFERROR(parse!AS473,"")</f>
        <v/>
      </c>
      <c r="AT473" s="6" t="str">
        <f>IFERROR(parse!AT473,"")</f>
        <v/>
      </c>
      <c r="AU473" s="6" t="str">
        <f>IFERROR(parse!AU473,"")</f>
        <v/>
      </c>
      <c r="AV473" s="12">
        <f>IFERROR(VLOOKUP(K473,'prika 24h list'!A:B,2,FALSE),0)</f>
        <v>0</v>
      </c>
    </row>
    <row r="474" spans="1:48" ht="28.8" x14ac:dyDescent="0.3">
      <c r="A474" s="1" t="s">
        <v>475</v>
      </c>
      <c r="B474" s="1">
        <v>2140549</v>
      </c>
      <c r="C474" s="16" t="s">
        <v>1027</v>
      </c>
      <c r="D474" s="6" t="e">
        <f t="shared" si="28"/>
        <v>#VALUE!</v>
      </c>
      <c r="E474" s="6" t="e">
        <f t="shared" si="29"/>
        <v>#VALUE!</v>
      </c>
      <c r="F474" s="6" t="e">
        <f t="shared" si="30"/>
        <v>#VALUE!</v>
      </c>
      <c r="G474" s="6" t="e">
        <f t="shared" si="31"/>
        <v>#VALUE!</v>
      </c>
      <c r="H474" s="14" t="str">
        <f>IFERROR(parse!H474,"")</f>
        <v/>
      </c>
      <c r="I474" s="6">
        <f>IFERROR(parse!I474,"")</f>
        <v>13</v>
      </c>
      <c r="J474" s="6">
        <f>IFERROR(parse!J474,"")</f>
        <v>66</v>
      </c>
      <c r="K474" s="6" t="str">
        <f>IFERROR(parse!K474,"")</f>
        <v xml:space="preserve">פריקה וטעינה בימים א' עד ה' משעה 18:00 עד 11:00 למחרת </v>
      </c>
      <c r="L474" s="6">
        <f>IFERROR(parse!L474,"")</f>
        <v>20</v>
      </c>
      <c r="M474" s="6">
        <f>IFERROR(parse!M474,"")</f>
        <v>36</v>
      </c>
      <c r="N474" s="6" t="str">
        <f>IFERROR(parse!N474,"")</f>
        <v>18:00</v>
      </c>
      <c r="O474" s="6">
        <f>IFERROR(parse!O474,"")</f>
        <v>45</v>
      </c>
      <c r="P474" s="6" t="str">
        <f>IFERROR(parse!P474,"")</f>
        <v>11:00</v>
      </c>
      <c r="Q474" s="6">
        <f>IFERROR(parse!Q474,"")</f>
        <v>54</v>
      </c>
      <c r="R474" s="6" t="str">
        <f>IFERROR(parse!R474,"")</f>
        <v xml:space="preserve">00 למחרת </v>
      </c>
      <c r="S474" s="6" t="str">
        <f>IFERROR(parse!S474,"")</f>
        <v/>
      </c>
      <c r="T474" s="6" t="str">
        <f>IFERROR(parse!T474,"")</f>
        <v/>
      </c>
      <c r="U474" s="6" t="str">
        <f>IFERROR(parse!U474,"")</f>
        <v/>
      </c>
      <c r="V474" s="6" t="str">
        <f>IFERROR(parse!V474,"")</f>
        <v/>
      </c>
      <c r="W474" s="6" t="str">
        <f>IFERROR(parse!W474,"")</f>
        <v/>
      </c>
      <c r="X474" s="6" t="str">
        <f>IFERROR(parse!X474,"")</f>
        <v/>
      </c>
      <c r="Y474" s="6" t="str">
        <f>IFERROR(parse!Y474,"")</f>
        <v/>
      </c>
      <c r="Z474" s="6" t="str">
        <f>IFERROR(parse!Z474,"")</f>
        <v/>
      </c>
      <c r="AA474" s="6" t="str">
        <f>IFERROR(parse!AA474,"")</f>
        <v/>
      </c>
      <c r="AB474" s="6">
        <f>IFERROR(parse!AB474,"")</f>
        <v>54</v>
      </c>
      <c r="AC474" s="6" t="str">
        <f>IFERROR(parse!AC474,"")</f>
        <v/>
      </c>
      <c r="AD474" s="6" t="str">
        <f>IFERROR(parse!AD474,"")</f>
        <v/>
      </c>
      <c r="AE474" s="6" t="str">
        <f>IFERROR(parse!AE474,"")</f>
        <v/>
      </c>
      <c r="AF474" s="6" t="str">
        <f>IFERROR(parse!AF474,"")</f>
        <v/>
      </c>
      <c r="AG474" s="6" t="str">
        <f>IFERROR(parse!AG474,"")</f>
        <v/>
      </c>
      <c r="AH474" s="6">
        <f>IFERROR(parse!AH474,"")</f>
        <v>0</v>
      </c>
      <c r="AI474" s="6">
        <f>IFERROR(parse!AI474,"")</f>
        <v>52</v>
      </c>
      <c r="AJ474" s="6" t="str">
        <f>IFERROR(parse!AJ474,"")</f>
        <v xml:space="preserve">ת </v>
      </c>
      <c r="AK474" s="6" t="str">
        <f>IFERROR(parse!AK474,"")</f>
        <v/>
      </c>
      <c r="AL474" s="6" t="str">
        <f>IFERROR(parse!AL474,"")</f>
        <v/>
      </c>
      <c r="AM474" s="6" t="str">
        <f>IFERROR(parse!AM474,"")</f>
        <v/>
      </c>
      <c r="AN474" s="6" t="str">
        <f>IFERROR(parse!AN474,"")</f>
        <v/>
      </c>
      <c r="AO474" s="6" t="str">
        <f>IFERROR(parse!AO474,"")</f>
        <v/>
      </c>
      <c r="AP474" s="6">
        <f>IFERROR(parse!AP474,"")</f>
        <v>2</v>
      </c>
      <c r="AQ474" s="6" t="str">
        <f>IFERROR(parse!AQ474,"")</f>
        <v/>
      </c>
      <c r="AR474" s="6" t="str">
        <f>IFERROR(parse!AR474,"")</f>
        <v/>
      </c>
      <c r="AS474" s="6" t="str">
        <f>IFERROR(parse!AS474,"")</f>
        <v/>
      </c>
      <c r="AT474" s="6" t="str">
        <f>IFERROR(parse!AT474,"")</f>
        <v/>
      </c>
      <c r="AU474" s="6" t="str">
        <f>IFERROR(parse!AU474,"")</f>
        <v/>
      </c>
      <c r="AV474" s="12">
        <f>IFERROR(VLOOKUP(K474,'prika 24h list'!A:B,2,FALSE),0)</f>
        <v>0</v>
      </c>
    </row>
    <row r="475" spans="1:48" ht="187.2" x14ac:dyDescent="0.3">
      <c r="A475" s="1" t="s">
        <v>476</v>
      </c>
      <c r="B475" s="1">
        <v>2140854</v>
      </c>
      <c r="C475" s="16" t="s">
        <v>1028</v>
      </c>
      <c r="D475" s="6">
        <f t="shared" si="28"/>
        <v>17</v>
      </c>
      <c r="E475" s="6" t="str">
        <f t="shared" si="29"/>
        <v>קף 12</v>
      </c>
      <c r="F475" s="6">
        <f t="shared" si="30"/>
        <v>3</v>
      </c>
      <c r="G475" s="6">
        <f t="shared" si="31"/>
        <v>5</v>
      </c>
      <c r="H475" s="14">
        <f>IFERROR(parse!H475,"")</f>
        <v>12</v>
      </c>
      <c r="I475" s="6">
        <f>IFERROR(parse!I475,"")</f>
        <v>27</v>
      </c>
      <c r="J475" s="6">
        <f>IFERROR(parse!J475,"")</f>
        <v>232</v>
      </c>
      <c r="K475" s="6" t="str">
        <f>IFERROR(parse!K475,"")</f>
        <v xml:space="preserve">פריקה וטעינה רציפה לכלי רכב המוגדרים ברשיונם "משא", "מסחרי" ו"אחוד" בלבד בימים א' עד ה' מ- 09:00 עד 15:00 ו' וערבי חג מ- 09:00 עד 13:00 רכב חונה בניגוד לחוק יגרר ביתר הימים והשעות מותרת החניה לכל סוגי הרכב </v>
      </c>
      <c r="L475" s="6">
        <f>IFERROR(parse!L475,"")</f>
        <v>80</v>
      </c>
      <c r="M475" s="6">
        <f>IFERROR(parse!M475,"")</f>
        <v>94</v>
      </c>
      <c r="N475" s="6" t="str">
        <f>IFERROR(parse!N475,"")</f>
        <v>09:00</v>
      </c>
      <c r="O475" s="6">
        <f>IFERROR(parse!O475,"")</f>
        <v>103</v>
      </c>
      <c r="P475" s="6" t="str">
        <f>IFERROR(parse!P475,"")</f>
        <v>15:00</v>
      </c>
      <c r="Q475" s="6">
        <f>IFERROR(parse!Q475,"")</f>
        <v>108</v>
      </c>
      <c r="R475" s="6" t="str">
        <f>IFERROR(parse!R475,"")</f>
        <v>00 ו'</v>
      </c>
      <c r="S475" s="6" t="str">
        <f>IFERROR(parse!S475,"")</f>
        <v/>
      </c>
      <c r="T475" s="6" t="str">
        <f>IFERROR(parse!T475,"")</f>
        <v/>
      </c>
      <c r="U475" s="6" t="str">
        <f>IFERROR(parse!U475,"")</f>
        <v/>
      </c>
      <c r="V475" s="6" t="str">
        <f>IFERROR(parse!V475,"")</f>
        <v/>
      </c>
      <c r="W475" s="6" t="str">
        <f>IFERROR(parse!W475,"")</f>
        <v/>
      </c>
      <c r="X475" s="6" t="str">
        <f>IFERROR(parse!X475,"")</f>
        <v/>
      </c>
      <c r="Y475" s="6" t="str">
        <f>IFERROR(parse!Y475,"")</f>
        <v/>
      </c>
      <c r="Z475" s="6" t="str">
        <f>IFERROR(parse!Z475,"")</f>
        <v/>
      </c>
      <c r="AA475" s="6" t="str">
        <f>IFERROR(parse!AA475,"")</f>
        <v/>
      </c>
      <c r="AB475" s="6">
        <f>IFERROR(parse!AB475,"")</f>
        <v>206</v>
      </c>
      <c r="AC475" s="6" t="str">
        <f>IFERROR(parse!AC475,"")</f>
        <v/>
      </c>
      <c r="AD475" s="6" t="str">
        <f>IFERROR(parse!AD475,"")</f>
        <v/>
      </c>
      <c r="AE475" s="6" t="str">
        <f>IFERROR(parse!AE475,"")</f>
        <v/>
      </c>
      <c r="AF475" s="6" t="str">
        <f>IFERROR(parse!AF475,"")</f>
        <v/>
      </c>
      <c r="AG475" s="6" t="str">
        <f>IFERROR(parse!AG475,"")</f>
        <v/>
      </c>
      <c r="AH475" s="6">
        <f>IFERROR(parse!AH475,"")</f>
        <v>0</v>
      </c>
      <c r="AI475" s="6">
        <f>IFERROR(parse!AI475,"")</f>
        <v>106</v>
      </c>
      <c r="AJ475" s="6" t="str">
        <f>IFERROR(parse!AJ475,"")</f>
        <v xml:space="preserve">ו' וערבי חג מ- 09:00 עד 13:00 רכב חונה בניגוד לחוק יגרר ביתר הימים והשעות מותרת החניה לכל סוגי הרכב </v>
      </c>
      <c r="AK475" s="6">
        <f>IFERROR(parse!AK475,"")</f>
        <v>1</v>
      </c>
      <c r="AL475" s="6">
        <f>IFERROR(parse!AL475,"")</f>
        <v>18</v>
      </c>
      <c r="AM475" s="6" t="str">
        <f>IFERROR(parse!AM475,"")</f>
        <v>09:00</v>
      </c>
      <c r="AN475" s="6">
        <f>IFERROR(parse!AN475,"")</f>
        <v>27</v>
      </c>
      <c r="AO475" s="6" t="str">
        <f>IFERROR(parse!AO475,"")</f>
        <v>13:00</v>
      </c>
      <c r="AP475" s="6">
        <f>IFERROR(parse!AP475,"")</f>
        <v>100</v>
      </c>
      <c r="AQ475" s="6" t="str">
        <f>IFERROR(parse!AQ475,"")</f>
        <v xml:space="preserve">00 רכב חונה בניגוד לחוק יגרר ביתר הימים והשעות מותרת החניה לכל סוגי הרכב </v>
      </c>
      <c r="AR475" s="6" t="str">
        <f>IFERROR(parse!AR475,"")</f>
        <v/>
      </c>
      <c r="AS475" s="6" t="str">
        <f>IFERROR(parse!AS475,"")</f>
        <v/>
      </c>
      <c r="AT475" s="6" t="str">
        <f>IFERROR(parse!AT475,"")</f>
        <v/>
      </c>
      <c r="AU475" s="6" t="str">
        <f>IFERROR(parse!AU475,"")</f>
        <v/>
      </c>
      <c r="AV475" s="12">
        <f>IFERROR(VLOOKUP(K475,'prika 24h list'!A:B,2,FALSE),0)</f>
        <v>0</v>
      </c>
    </row>
    <row r="476" spans="1:48" ht="72" x14ac:dyDescent="0.3">
      <c r="A476" s="1" t="s">
        <v>477</v>
      </c>
      <c r="B476" s="1">
        <v>3101393</v>
      </c>
      <c r="C476" s="16" t="s">
        <v>1029</v>
      </c>
      <c r="D476" s="6" t="e">
        <f t="shared" si="28"/>
        <v>#VALUE!</v>
      </c>
      <c r="E476" s="6" t="e">
        <f t="shared" si="29"/>
        <v>#VALUE!</v>
      </c>
      <c r="F476" s="6" t="e">
        <f t="shared" si="30"/>
        <v>#VALUE!</v>
      </c>
      <c r="G476" s="6" t="e">
        <f t="shared" si="31"/>
        <v>#VALUE!</v>
      </c>
      <c r="H476" s="14" t="str">
        <f>IFERROR(parse!H476,"")</f>
        <v/>
      </c>
      <c r="I476" s="6">
        <f>IFERROR(parse!I476,"")</f>
        <v>19</v>
      </c>
      <c r="J476" s="6">
        <f>IFERROR(parse!J476,"")</f>
        <v>217</v>
      </c>
      <c r="K476" s="6" t="str">
        <f>IFERROR(parse!K476,"")</f>
        <v>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&lt;--------</v>
      </c>
      <c r="L476" s="6" t="str">
        <f>IFERROR(parse!L476,"")</f>
        <v/>
      </c>
      <c r="M476" s="6" t="str">
        <f>IFERROR(parse!M476,"")</f>
        <v/>
      </c>
      <c r="N476" s="6" t="str">
        <f>IFERROR(parse!N476,"")</f>
        <v/>
      </c>
      <c r="O476" s="6" t="str">
        <f>IFERROR(parse!O476,"")</f>
        <v/>
      </c>
      <c r="P476" s="6" t="str">
        <f>IFERROR(parse!P476,"")</f>
        <v/>
      </c>
      <c r="Q476" s="6">
        <f>IFERROR(parse!Q476,"")</f>
        <v>199</v>
      </c>
      <c r="R476" s="6" t="str">
        <f>IFERROR(parse!R476,"")</f>
        <v/>
      </c>
      <c r="S476" s="6" t="str">
        <f>IFERROR(parse!S476,"")</f>
        <v/>
      </c>
      <c r="T476" s="6" t="str">
        <f>IFERROR(parse!T476,"")</f>
        <v/>
      </c>
      <c r="U476" s="6" t="str">
        <f>IFERROR(parse!U476,"")</f>
        <v/>
      </c>
      <c r="V476" s="6" t="str">
        <f>IFERROR(parse!V476,"")</f>
        <v/>
      </c>
      <c r="W476" s="6" t="str">
        <f>IFERROR(parse!W476,"")</f>
        <v/>
      </c>
      <c r="X476" s="6" t="str">
        <f>IFERROR(parse!X476,"")</f>
        <v/>
      </c>
      <c r="Y476" s="6" t="str">
        <f>IFERROR(parse!Y476,"")</f>
        <v/>
      </c>
      <c r="Z476" s="6" t="str">
        <f>IFERROR(parse!Z476,"")</f>
        <v/>
      </c>
      <c r="AA476" s="6" t="str">
        <f>IFERROR(parse!AA476,"")</f>
        <v/>
      </c>
      <c r="AB476" s="6">
        <f>IFERROR(parse!AB476,"")</f>
        <v>199</v>
      </c>
      <c r="AC476" s="6" t="str">
        <f>IFERROR(parse!AC476,"")</f>
        <v/>
      </c>
      <c r="AD476" s="6" t="str">
        <f>IFERROR(parse!AD476,"")</f>
        <v/>
      </c>
      <c r="AE476" s="6" t="str">
        <f>IFERROR(parse!AE476,"")</f>
        <v/>
      </c>
      <c r="AF476" s="6" t="str">
        <f>IFERROR(parse!AF476,"")</f>
        <v/>
      </c>
      <c r="AG476" s="6" t="str">
        <f>IFERROR(parse!AG476,"")</f>
        <v/>
      </c>
      <c r="AH476" s="6">
        <f>IFERROR(parse!AH476,"")</f>
        <v>0</v>
      </c>
      <c r="AI476" s="6">
        <f>IFERROR(parse!AI476,"")</f>
        <v>197</v>
      </c>
      <c r="AJ476" s="6" t="str">
        <f>IFERROR(parse!AJ476,"")</f>
        <v>--</v>
      </c>
      <c r="AK476" s="6" t="str">
        <f>IFERROR(parse!AK476,"")</f>
        <v/>
      </c>
      <c r="AL476" s="6" t="str">
        <f>IFERROR(parse!AL476,"")</f>
        <v/>
      </c>
      <c r="AM476" s="6" t="str">
        <f>IFERROR(parse!AM476,"")</f>
        <v/>
      </c>
      <c r="AN476" s="6" t="str">
        <f>IFERROR(parse!AN476,"")</f>
        <v/>
      </c>
      <c r="AO476" s="6" t="str">
        <f>IFERROR(parse!AO476,"")</f>
        <v/>
      </c>
      <c r="AP476" s="6">
        <f>IFERROR(parse!AP476,"")</f>
        <v>2</v>
      </c>
      <c r="AQ476" s="6" t="str">
        <f>IFERROR(parse!AQ476,"")</f>
        <v/>
      </c>
      <c r="AR476" s="6" t="str">
        <f>IFERROR(parse!AR476,"")</f>
        <v/>
      </c>
      <c r="AS476" s="6" t="str">
        <f>IFERROR(parse!AS476,"")</f>
        <v/>
      </c>
      <c r="AT476" s="6" t="str">
        <f>IFERROR(parse!AT476,"")</f>
        <v/>
      </c>
      <c r="AU476" s="6" t="str">
        <f>IFERROR(parse!AU476,"")</f>
        <v/>
      </c>
      <c r="AV476" s="12">
        <f>IFERROR(VLOOKUP(K476,'prika 24h list'!A:B,2,FALSE),0)</f>
        <v>0</v>
      </c>
    </row>
    <row r="477" spans="1:48" ht="72" x14ac:dyDescent="0.3">
      <c r="A477" s="1" t="s">
        <v>478</v>
      </c>
      <c r="B477" s="1">
        <v>3101396</v>
      </c>
      <c r="C477" s="16" t="s">
        <v>1030</v>
      </c>
      <c r="D477" s="6" t="e">
        <f t="shared" si="28"/>
        <v>#VALUE!</v>
      </c>
      <c r="E477" s="6" t="e">
        <f t="shared" si="29"/>
        <v>#VALUE!</v>
      </c>
      <c r="F477" s="6" t="e">
        <f t="shared" si="30"/>
        <v>#VALUE!</v>
      </c>
      <c r="G477" s="6" t="e">
        <f t="shared" si="31"/>
        <v>#VALUE!</v>
      </c>
      <c r="H477" s="14" t="str">
        <f>IFERROR(parse!H477,"")</f>
        <v/>
      </c>
      <c r="I477" s="6">
        <f>IFERROR(parse!I477,"")</f>
        <v>19</v>
      </c>
      <c r="J477" s="6">
        <f>IFERROR(parse!J477,"")</f>
        <v>217</v>
      </c>
      <c r="K477" s="6" t="str">
        <f>IFERROR(parse!K477,"")</f>
        <v>פריקה וטעינה רציפה מותרת לכלי רכב המוגדרים ברשיונם "משא", "מסחרי" ו"אחוד" בלבד בימים א-ה מ 06:00 עד 18:00 ו' וערב חג מ06:00 עד 15:00 ביתר הימים והשעות החניה מותרת לכל סוגי הרכב רכב אחר יגרר --------&gt;</v>
      </c>
      <c r="L477" s="6" t="str">
        <f>IFERROR(parse!L477,"")</f>
        <v/>
      </c>
      <c r="M477" s="6" t="str">
        <f>IFERROR(parse!M477,"")</f>
        <v/>
      </c>
      <c r="N477" s="6" t="str">
        <f>IFERROR(parse!N477,"")</f>
        <v/>
      </c>
      <c r="O477" s="6" t="str">
        <f>IFERROR(parse!O477,"")</f>
        <v/>
      </c>
      <c r="P477" s="6" t="str">
        <f>IFERROR(parse!P477,"")</f>
        <v/>
      </c>
      <c r="Q477" s="6">
        <f>IFERROR(parse!Q477,"")</f>
        <v>199</v>
      </c>
      <c r="R477" s="6" t="str">
        <f>IFERROR(parse!R477,"")</f>
        <v/>
      </c>
      <c r="S477" s="6" t="str">
        <f>IFERROR(parse!S477,"")</f>
        <v/>
      </c>
      <c r="T477" s="6" t="str">
        <f>IFERROR(parse!T477,"")</f>
        <v/>
      </c>
      <c r="U477" s="6" t="str">
        <f>IFERROR(parse!U477,"")</f>
        <v/>
      </c>
      <c r="V477" s="6" t="str">
        <f>IFERROR(parse!V477,"")</f>
        <v/>
      </c>
      <c r="W477" s="6" t="str">
        <f>IFERROR(parse!W477,"")</f>
        <v/>
      </c>
      <c r="X477" s="6" t="str">
        <f>IFERROR(parse!X477,"")</f>
        <v/>
      </c>
      <c r="Y477" s="6" t="str">
        <f>IFERROR(parse!Y477,"")</f>
        <v/>
      </c>
      <c r="Z477" s="6" t="str">
        <f>IFERROR(parse!Z477,"")</f>
        <v/>
      </c>
      <c r="AA477" s="6" t="str">
        <f>IFERROR(parse!AA477,"")</f>
        <v/>
      </c>
      <c r="AB477" s="6">
        <f>IFERROR(parse!AB477,"")</f>
        <v>199</v>
      </c>
      <c r="AC477" s="6" t="str">
        <f>IFERROR(parse!AC477,"")</f>
        <v/>
      </c>
      <c r="AD477" s="6" t="str">
        <f>IFERROR(parse!AD477,"")</f>
        <v/>
      </c>
      <c r="AE477" s="6" t="str">
        <f>IFERROR(parse!AE477,"")</f>
        <v/>
      </c>
      <c r="AF477" s="6" t="str">
        <f>IFERROR(parse!AF477,"")</f>
        <v/>
      </c>
      <c r="AG477" s="6" t="str">
        <f>IFERROR(parse!AG477,"")</f>
        <v/>
      </c>
      <c r="AH477" s="6">
        <f>IFERROR(parse!AH477,"")</f>
        <v>0</v>
      </c>
      <c r="AI477" s="6">
        <f>IFERROR(parse!AI477,"")</f>
        <v>197</v>
      </c>
      <c r="AJ477" s="6" t="str">
        <f>IFERROR(parse!AJ477,"")</f>
        <v>-&gt;</v>
      </c>
      <c r="AK477" s="6" t="str">
        <f>IFERROR(parse!AK477,"")</f>
        <v/>
      </c>
      <c r="AL477" s="6" t="str">
        <f>IFERROR(parse!AL477,"")</f>
        <v/>
      </c>
      <c r="AM477" s="6" t="str">
        <f>IFERROR(parse!AM477,"")</f>
        <v/>
      </c>
      <c r="AN477" s="6" t="str">
        <f>IFERROR(parse!AN477,"")</f>
        <v/>
      </c>
      <c r="AO477" s="6" t="str">
        <f>IFERROR(parse!AO477,"")</f>
        <v/>
      </c>
      <c r="AP477" s="6">
        <f>IFERROR(parse!AP477,"")</f>
        <v>2</v>
      </c>
      <c r="AQ477" s="6" t="str">
        <f>IFERROR(parse!AQ477,"")</f>
        <v/>
      </c>
      <c r="AR477" s="6" t="str">
        <f>IFERROR(parse!AR477,"")</f>
        <v/>
      </c>
      <c r="AS477" s="6" t="str">
        <f>IFERROR(parse!AS477,"")</f>
        <v/>
      </c>
      <c r="AT477" s="6" t="str">
        <f>IFERROR(parse!AT477,"")</f>
        <v/>
      </c>
      <c r="AU477" s="6" t="str">
        <f>IFERROR(parse!AU477,"")</f>
        <v/>
      </c>
      <c r="AV477" s="12">
        <f>IFERROR(VLOOKUP(K477,'prika 24h list'!A:B,2,FALSE),0)</f>
        <v>0</v>
      </c>
    </row>
    <row r="478" spans="1:48" ht="187.2" x14ac:dyDescent="0.3">
      <c r="A478" s="1" t="s">
        <v>479</v>
      </c>
      <c r="B478" s="1">
        <v>3101607</v>
      </c>
      <c r="C478" s="16" t="s">
        <v>794</v>
      </c>
      <c r="D478" s="6" t="e">
        <f t="shared" si="28"/>
        <v>#VALUE!</v>
      </c>
      <c r="E478" s="6" t="e">
        <f t="shared" si="29"/>
        <v>#VALUE!</v>
      </c>
      <c r="F478" s="6" t="e">
        <f t="shared" si="30"/>
        <v>#VALUE!</v>
      </c>
      <c r="G478" s="6" t="e">
        <f t="shared" si="31"/>
        <v>#VALUE!</v>
      </c>
      <c r="H478" s="14" t="str">
        <f>IFERROR(parse!H478,"")</f>
        <v/>
      </c>
      <c r="I478" s="6">
        <f>IFERROR(parse!I478,"")</f>
        <v>14</v>
      </c>
      <c r="J478" s="6">
        <f>IFERROR(parse!J478,"")</f>
        <v>219</v>
      </c>
      <c r="K478" s="6" t="str">
        <f>IFERROR(parse!K478,"")</f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78" s="6">
        <f>IFERROR(parse!L478,"")</f>
        <v>79</v>
      </c>
      <c r="M478" s="6">
        <f>IFERROR(parse!M478,"")</f>
        <v>92</v>
      </c>
      <c r="N478" s="6" t="str">
        <f>IFERROR(parse!N478,"")</f>
        <v>07:00</v>
      </c>
      <c r="O478" s="6">
        <f>IFERROR(parse!O478,"")</f>
        <v>101</v>
      </c>
      <c r="P478" s="6" t="str">
        <f>IFERROR(parse!P478,"")</f>
        <v>13:00</v>
      </c>
      <c r="Q478" s="6">
        <f>IFERROR(parse!Q478,"")</f>
        <v>106</v>
      </c>
      <c r="R478" s="6" t="str">
        <f>IFERROR(parse!R478,"")</f>
        <v>00 ו'</v>
      </c>
      <c r="S478" s="6" t="str">
        <f>IFERROR(parse!S478,"")</f>
        <v/>
      </c>
      <c r="T478" s="6" t="str">
        <f>IFERROR(parse!T478,"")</f>
        <v/>
      </c>
      <c r="U478" s="6" t="str">
        <f>IFERROR(parse!U478,"")</f>
        <v/>
      </c>
      <c r="V478" s="6" t="str">
        <f>IFERROR(parse!V478,"")</f>
        <v/>
      </c>
      <c r="W478" s="6" t="str">
        <f>IFERROR(parse!W478,"")</f>
        <v/>
      </c>
      <c r="X478" s="6" t="str">
        <f>IFERROR(parse!X478,"")</f>
        <v/>
      </c>
      <c r="Y478" s="6" t="str">
        <f>IFERROR(parse!Y478,"")</f>
        <v/>
      </c>
      <c r="Z478" s="6" t="str">
        <f>IFERROR(parse!Z478,"")</f>
        <v/>
      </c>
      <c r="AA478" s="6" t="str">
        <f>IFERROR(parse!AA478,"")</f>
        <v/>
      </c>
      <c r="AB478" s="6">
        <f>IFERROR(parse!AB478,"")</f>
        <v>206</v>
      </c>
      <c r="AC478" s="6" t="str">
        <f>IFERROR(parse!AC478,"")</f>
        <v/>
      </c>
      <c r="AD478" s="6" t="str">
        <f>IFERROR(parse!AD478,"")</f>
        <v/>
      </c>
      <c r="AE478" s="6" t="str">
        <f>IFERROR(parse!AE478,"")</f>
        <v/>
      </c>
      <c r="AF478" s="6" t="str">
        <f>IFERROR(parse!AF478,"")</f>
        <v/>
      </c>
      <c r="AG478" s="6" t="str">
        <f>IFERROR(parse!AG478,"")</f>
        <v/>
      </c>
      <c r="AH478" s="6">
        <f>IFERROR(parse!AH478,"")</f>
        <v>0</v>
      </c>
      <c r="AI478" s="6">
        <f>IFERROR(parse!AI478,"")</f>
        <v>104</v>
      </c>
      <c r="AJ478" s="6" t="str">
        <f>IFERROR(parse!AJ478,"")</f>
        <v>ו' וערבי חג מ 07:00 עד 11:00 רכב חונה בניגוד לחוק יגרר ביתר הימים והשעות החניה מותרת לכל סוגי כלי הרכב</v>
      </c>
      <c r="AK478" s="6">
        <f>IFERROR(parse!AK478,"")</f>
        <v>1</v>
      </c>
      <c r="AL478" s="6">
        <f>IFERROR(parse!AL478,"")</f>
        <v>17</v>
      </c>
      <c r="AM478" s="6" t="str">
        <f>IFERROR(parse!AM478,"")</f>
        <v>07:00</v>
      </c>
      <c r="AN478" s="6">
        <f>IFERROR(parse!AN478,"")</f>
        <v>26</v>
      </c>
      <c r="AO478" s="6" t="str">
        <f>IFERROR(parse!AO478,"")</f>
        <v>11:00</v>
      </c>
      <c r="AP478" s="6">
        <f>IFERROR(parse!AP478,"")</f>
        <v>102</v>
      </c>
      <c r="AQ478" s="6" t="str">
        <f>IFERROR(parse!AQ478,"")</f>
        <v>00 רכב חונה בניגוד לחוק יגרר ביתר הימים והשעות החניה מותרת לכל סוגי כלי הרכב</v>
      </c>
      <c r="AR478" s="6" t="str">
        <f>IFERROR(parse!AR478,"")</f>
        <v/>
      </c>
      <c r="AS478" s="6" t="str">
        <f>IFERROR(parse!AS478,"")</f>
        <v/>
      </c>
      <c r="AT478" s="6" t="str">
        <f>IFERROR(parse!AT478,"")</f>
        <v/>
      </c>
      <c r="AU478" s="6" t="str">
        <f>IFERROR(parse!AU478,"")</f>
        <v/>
      </c>
      <c r="AV478" s="12">
        <f>IFERROR(VLOOKUP(K478,'prika 24h list'!A:B,2,FALSE),0)</f>
        <v>0</v>
      </c>
    </row>
    <row r="479" spans="1:48" ht="187.2" x14ac:dyDescent="0.3">
      <c r="A479" s="1" t="s">
        <v>480</v>
      </c>
      <c r="B479" s="1">
        <v>3101608</v>
      </c>
      <c r="C479" s="16" t="s">
        <v>794</v>
      </c>
      <c r="D479" s="6" t="e">
        <f t="shared" si="28"/>
        <v>#VALUE!</v>
      </c>
      <c r="E479" s="6" t="e">
        <f t="shared" si="29"/>
        <v>#VALUE!</v>
      </c>
      <c r="F479" s="6" t="e">
        <f t="shared" si="30"/>
        <v>#VALUE!</v>
      </c>
      <c r="G479" s="6" t="e">
        <f t="shared" si="31"/>
        <v>#VALUE!</v>
      </c>
      <c r="H479" s="14" t="str">
        <f>IFERROR(parse!H479,"")</f>
        <v/>
      </c>
      <c r="I479" s="6">
        <f>IFERROR(parse!I479,"")</f>
        <v>14</v>
      </c>
      <c r="J479" s="6">
        <f>IFERROR(parse!J479,"")</f>
        <v>219</v>
      </c>
      <c r="K479" s="6" t="str">
        <f>IFERROR(parse!K479,"")</f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79" s="6">
        <f>IFERROR(parse!L479,"")</f>
        <v>79</v>
      </c>
      <c r="M479" s="6">
        <f>IFERROR(parse!M479,"")</f>
        <v>92</v>
      </c>
      <c r="N479" s="6" t="str">
        <f>IFERROR(parse!N479,"")</f>
        <v>07:00</v>
      </c>
      <c r="O479" s="6">
        <f>IFERROR(parse!O479,"")</f>
        <v>101</v>
      </c>
      <c r="P479" s="6" t="str">
        <f>IFERROR(parse!P479,"")</f>
        <v>13:00</v>
      </c>
      <c r="Q479" s="6">
        <f>IFERROR(parse!Q479,"")</f>
        <v>106</v>
      </c>
      <c r="R479" s="6" t="str">
        <f>IFERROR(parse!R479,"")</f>
        <v>00 ו'</v>
      </c>
      <c r="S479" s="6" t="str">
        <f>IFERROR(parse!S479,"")</f>
        <v/>
      </c>
      <c r="T479" s="6" t="str">
        <f>IFERROR(parse!T479,"")</f>
        <v/>
      </c>
      <c r="U479" s="6" t="str">
        <f>IFERROR(parse!U479,"")</f>
        <v/>
      </c>
      <c r="V479" s="6" t="str">
        <f>IFERROR(parse!V479,"")</f>
        <v/>
      </c>
      <c r="W479" s="6" t="str">
        <f>IFERROR(parse!W479,"")</f>
        <v/>
      </c>
      <c r="X479" s="6" t="str">
        <f>IFERROR(parse!X479,"")</f>
        <v/>
      </c>
      <c r="Y479" s="6" t="str">
        <f>IFERROR(parse!Y479,"")</f>
        <v/>
      </c>
      <c r="Z479" s="6" t="str">
        <f>IFERROR(parse!Z479,"")</f>
        <v/>
      </c>
      <c r="AA479" s="6" t="str">
        <f>IFERROR(parse!AA479,"")</f>
        <v/>
      </c>
      <c r="AB479" s="6">
        <f>IFERROR(parse!AB479,"")</f>
        <v>206</v>
      </c>
      <c r="AC479" s="6" t="str">
        <f>IFERROR(parse!AC479,"")</f>
        <v/>
      </c>
      <c r="AD479" s="6" t="str">
        <f>IFERROR(parse!AD479,"")</f>
        <v/>
      </c>
      <c r="AE479" s="6" t="str">
        <f>IFERROR(parse!AE479,"")</f>
        <v/>
      </c>
      <c r="AF479" s="6" t="str">
        <f>IFERROR(parse!AF479,"")</f>
        <v/>
      </c>
      <c r="AG479" s="6" t="str">
        <f>IFERROR(parse!AG479,"")</f>
        <v/>
      </c>
      <c r="AH479" s="6">
        <f>IFERROR(parse!AH479,"")</f>
        <v>0</v>
      </c>
      <c r="AI479" s="6">
        <f>IFERROR(parse!AI479,"")</f>
        <v>104</v>
      </c>
      <c r="AJ479" s="6" t="str">
        <f>IFERROR(parse!AJ479,"")</f>
        <v>ו' וערבי חג מ 07:00 עד 11:00 רכב חונה בניגוד לחוק יגרר ביתר הימים והשעות החניה מותרת לכל סוגי כלי הרכב</v>
      </c>
      <c r="AK479" s="6">
        <f>IFERROR(parse!AK479,"")</f>
        <v>1</v>
      </c>
      <c r="AL479" s="6">
        <f>IFERROR(parse!AL479,"")</f>
        <v>17</v>
      </c>
      <c r="AM479" s="6" t="str">
        <f>IFERROR(parse!AM479,"")</f>
        <v>07:00</v>
      </c>
      <c r="AN479" s="6">
        <f>IFERROR(parse!AN479,"")</f>
        <v>26</v>
      </c>
      <c r="AO479" s="6" t="str">
        <f>IFERROR(parse!AO479,"")</f>
        <v>11:00</v>
      </c>
      <c r="AP479" s="6">
        <f>IFERROR(parse!AP479,"")</f>
        <v>102</v>
      </c>
      <c r="AQ479" s="6" t="str">
        <f>IFERROR(parse!AQ479,"")</f>
        <v>00 רכב חונה בניגוד לחוק יגרר ביתר הימים והשעות החניה מותרת לכל סוגי כלי הרכב</v>
      </c>
      <c r="AR479" s="6" t="str">
        <f>IFERROR(parse!AR479,"")</f>
        <v/>
      </c>
      <c r="AS479" s="6" t="str">
        <f>IFERROR(parse!AS479,"")</f>
        <v/>
      </c>
      <c r="AT479" s="6" t="str">
        <f>IFERROR(parse!AT479,"")</f>
        <v/>
      </c>
      <c r="AU479" s="6" t="str">
        <f>IFERROR(parse!AU479,"")</f>
        <v/>
      </c>
      <c r="AV479" s="12">
        <f>IFERROR(VLOOKUP(K479,'prika 24h list'!A:B,2,FALSE),0)</f>
        <v>0</v>
      </c>
    </row>
    <row r="480" spans="1:48" ht="187.2" x14ac:dyDescent="0.3">
      <c r="A480" s="1" t="s">
        <v>481</v>
      </c>
      <c r="B480" s="1">
        <v>3101609</v>
      </c>
      <c r="C480" s="16" t="s">
        <v>794</v>
      </c>
      <c r="D480" s="6" t="e">
        <f t="shared" si="28"/>
        <v>#VALUE!</v>
      </c>
      <c r="E480" s="6" t="e">
        <f t="shared" si="29"/>
        <v>#VALUE!</v>
      </c>
      <c r="F480" s="6" t="e">
        <f t="shared" si="30"/>
        <v>#VALUE!</v>
      </c>
      <c r="G480" s="6" t="e">
        <f t="shared" si="31"/>
        <v>#VALUE!</v>
      </c>
      <c r="H480" s="14" t="str">
        <f>IFERROR(parse!H480,"")</f>
        <v/>
      </c>
      <c r="I480" s="6">
        <f>IFERROR(parse!I480,"")</f>
        <v>14</v>
      </c>
      <c r="J480" s="6">
        <f>IFERROR(parse!J480,"")</f>
        <v>219</v>
      </c>
      <c r="K480" s="6" t="str">
        <f>IFERROR(parse!K480,"")</f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80" s="6">
        <f>IFERROR(parse!L480,"")</f>
        <v>79</v>
      </c>
      <c r="M480" s="6">
        <f>IFERROR(parse!M480,"")</f>
        <v>92</v>
      </c>
      <c r="N480" s="6" t="str">
        <f>IFERROR(parse!N480,"")</f>
        <v>07:00</v>
      </c>
      <c r="O480" s="6">
        <f>IFERROR(parse!O480,"")</f>
        <v>101</v>
      </c>
      <c r="P480" s="6" t="str">
        <f>IFERROR(parse!P480,"")</f>
        <v>13:00</v>
      </c>
      <c r="Q480" s="6">
        <f>IFERROR(parse!Q480,"")</f>
        <v>106</v>
      </c>
      <c r="R480" s="6" t="str">
        <f>IFERROR(parse!R480,"")</f>
        <v>00 ו'</v>
      </c>
      <c r="S480" s="6" t="str">
        <f>IFERROR(parse!S480,"")</f>
        <v/>
      </c>
      <c r="T480" s="6" t="str">
        <f>IFERROR(parse!T480,"")</f>
        <v/>
      </c>
      <c r="U480" s="6" t="str">
        <f>IFERROR(parse!U480,"")</f>
        <v/>
      </c>
      <c r="V480" s="6" t="str">
        <f>IFERROR(parse!V480,"")</f>
        <v/>
      </c>
      <c r="W480" s="6" t="str">
        <f>IFERROR(parse!W480,"")</f>
        <v/>
      </c>
      <c r="X480" s="6" t="str">
        <f>IFERROR(parse!X480,"")</f>
        <v/>
      </c>
      <c r="Y480" s="6" t="str">
        <f>IFERROR(parse!Y480,"")</f>
        <v/>
      </c>
      <c r="Z480" s="6" t="str">
        <f>IFERROR(parse!Z480,"")</f>
        <v/>
      </c>
      <c r="AA480" s="6" t="str">
        <f>IFERROR(parse!AA480,"")</f>
        <v/>
      </c>
      <c r="AB480" s="6">
        <f>IFERROR(parse!AB480,"")</f>
        <v>206</v>
      </c>
      <c r="AC480" s="6" t="str">
        <f>IFERROR(parse!AC480,"")</f>
        <v/>
      </c>
      <c r="AD480" s="6" t="str">
        <f>IFERROR(parse!AD480,"")</f>
        <v/>
      </c>
      <c r="AE480" s="6" t="str">
        <f>IFERROR(parse!AE480,"")</f>
        <v/>
      </c>
      <c r="AF480" s="6" t="str">
        <f>IFERROR(parse!AF480,"")</f>
        <v/>
      </c>
      <c r="AG480" s="6" t="str">
        <f>IFERROR(parse!AG480,"")</f>
        <v/>
      </c>
      <c r="AH480" s="6">
        <f>IFERROR(parse!AH480,"")</f>
        <v>0</v>
      </c>
      <c r="AI480" s="6">
        <f>IFERROR(parse!AI480,"")</f>
        <v>104</v>
      </c>
      <c r="AJ480" s="6" t="str">
        <f>IFERROR(parse!AJ480,"")</f>
        <v>ו' וערבי חג מ 07:00 עד 11:00 רכב חונה בניגוד לחוק יגרר ביתר הימים והשעות החניה מותרת לכל סוגי כלי הרכב</v>
      </c>
      <c r="AK480" s="6">
        <f>IFERROR(parse!AK480,"")</f>
        <v>1</v>
      </c>
      <c r="AL480" s="6">
        <f>IFERROR(parse!AL480,"")</f>
        <v>17</v>
      </c>
      <c r="AM480" s="6" t="str">
        <f>IFERROR(parse!AM480,"")</f>
        <v>07:00</v>
      </c>
      <c r="AN480" s="6">
        <f>IFERROR(parse!AN480,"")</f>
        <v>26</v>
      </c>
      <c r="AO480" s="6" t="str">
        <f>IFERROR(parse!AO480,"")</f>
        <v>11:00</v>
      </c>
      <c r="AP480" s="6">
        <f>IFERROR(parse!AP480,"")</f>
        <v>102</v>
      </c>
      <c r="AQ480" s="6" t="str">
        <f>IFERROR(parse!AQ480,"")</f>
        <v>00 רכב חונה בניגוד לחוק יגרר ביתר הימים והשעות החניה מותרת לכל סוגי כלי הרכב</v>
      </c>
      <c r="AR480" s="6" t="str">
        <f>IFERROR(parse!AR480,"")</f>
        <v/>
      </c>
      <c r="AS480" s="6" t="str">
        <f>IFERROR(parse!AS480,"")</f>
        <v/>
      </c>
      <c r="AT480" s="6" t="str">
        <f>IFERROR(parse!AT480,"")</f>
        <v/>
      </c>
      <c r="AU480" s="6" t="str">
        <f>IFERROR(parse!AU480,"")</f>
        <v/>
      </c>
      <c r="AV480" s="12">
        <f>IFERROR(VLOOKUP(K480,'prika 24h list'!A:B,2,FALSE),0)</f>
        <v>0</v>
      </c>
    </row>
    <row r="481" spans="1:48" ht="187.2" x14ac:dyDescent="0.3">
      <c r="A481" s="1" t="s">
        <v>482</v>
      </c>
      <c r="B481" s="1">
        <v>3101613</v>
      </c>
      <c r="C481" s="16" t="s">
        <v>794</v>
      </c>
      <c r="D481" s="6" t="e">
        <f t="shared" si="28"/>
        <v>#VALUE!</v>
      </c>
      <c r="E481" s="6" t="e">
        <f t="shared" si="29"/>
        <v>#VALUE!</v>
      </c>
      <c r="F481" s="6" t="e">
        <f t="shared" si="30"/>
        <v>#VALUE!</v>
      </c>
      <c r="G481" s="6" t="e">
        <f t="shared" si="31"/>
        <v>#VALUE!</v>
      </c>
      <c r="H481" s="14" t="str">
        <f>IFERROR(parse!H481,"")</f>
        <v/>
      </c>
      <c r="I481" s="6">
        <f>IFERROR(parse!I481,"")</f>
        <v>14</v>
      </c>
      <c r="J481" s="6">
        <f>IFERROR(parse!J481,"")</f>
        <v>219</v>
      </c>
      <c r="K481" s="6" t="str">
        <f>IFERROR(parse!K481,"")</f>
        <v>פריקה וטעינה רציפה לכלי רכב המוגדרים ברישיונם "משא" "מסחרי" "אחוד" בלבד בימים א' עד ה' מ 07:00 עד 13:00 ו' וערבי חג מ 07:00 עד 11:00 רכב חונה בניגוד לחוק יגרר ביתר הימים והשעות החניה מותרת לכל סוגי כלי הרכב</v>
      </c>
      <c r="L481" s="6">
        <f>IFERROR(parse!L481,"")</f>
        <v>79</v>
      </c>
      <c r="M481" s="6">
        <f>IFERROR(parse!M481,"")</f>
        <v>92</v>
      </c>
      <c r="N481" s="6" t="str">
        <f>IFERROR(parse!N481,"")</f>
        <v>07:00</v>
      </c>
      <c r="O481" s="6">
        <f>IFERROR(parse!O481,"")</f>
        <v>101</v>
      </c>
      <c r="P481" s="6" t="str">
        <f>IFERROR(parse!P481,"")</f>
        <v>13:00</v>
      </c>
      <c r="Q481" s="6">
        <f>IFERROR(parse!Q481,"")</f>
        <v>106</v>
      </c>
      <c r="R481" s="6" t="str">
        <f>IFERROR(parse!R481,"")</f>
        <v>00 ו'</v>
      </c>
      <c r="S481" s="6" t="str">
        <f>IFERROR(parse!S481,"")</f>
        <v/>
      </c>
      <c r="T481" s="6" t="str">
        <f>IFERROR(parse!T481,"")</f>
        <v/>
      </c>
      <c r="U481" s="6" t="str">
        <f>IFERROR(parse!U481,"")</f>
        <v/>
      </c>
      <c r="V481" s="6" t="str">
        <f>IFERROR(parse!V481,"")</f>
        <v/>
      </c>
      <c r="W481" s="6" t="str">
        <f>IFERROR(parse!W481,"")</f>
        <v/>
      </c>
      <c r="X481" s="6" t="str">
        <f>IFERROR(parse!X481,"")</f>
        <v/>
      </c>
      <c r="Y481" s="6" t="str">
        <f>IFERROR(parse!Y481,"")</f>
        <v/>
      </c>
      <c r="Z481" s="6" t="str">
        <f>IFERROR(parse!Z481,"")</f>
        <v/>
      </c>
      <c r="AA481" s="6" t="str">
        <f>IFERROR(parse!AA481,"")</f>
        <v/>
      </c>
      <c r="AB481" s="6">
        <f>IFERROR(parse!AB481,"")</f>
        <v>206</v>
      </c>
      <c r="AC481" s="6" t="str">
        <f>IFERROR(parse!AC481,"")</f>
        <v/>
      </c>
      <c r="AD481" s="6" t="str">
        <f>IFERROR(parse!AD481,"")</f>
        <v/>
      </c>
      <c r="AE481" s="6" t="str">
        <f>IFERROR(parse!AE481,"")</f>
        <v/>
      </c>
      <c r="AF481" s="6" t="str">
        <f>IFERROR(parse!AF481,"")</f>
        <v/>
      </c>
      <c r="AG481" s="6" t="str">
        <f>IFERROR(parse!AG481,"")</f>
        <v/>
      </c>
      <c r="AH481" s="6">
        <f>IFERROR(parse!AH481,"")</f>
        <v>0</v>
      </c>
      <c r="AI481" s="6">
        <f>IFERROR(parse!AI481,"")</f>
        <v>104</v>
      </c>
      <c r="AJ481" s="6" t="str">
        <f>IFERROR(parse!AJ481,"")</f>
        <v>ו' וערבי חג מ 07:00 עד 11:00 רכב חונה בניגוד לחוק יגרר ביתר הימים והשעות החניה מותרת לכל סוגי כלי הרכב</v>
      </c>
      <c r="AK481" s="6">
        <f>IFERROR(parse!AK481,"")</f>
        <v>1</v>
      </c>
      <c r="AL481" s="6">
        <f>IFERROR(parse!AL481,"")</f>
        <v>17</v>
      </c>
      <c r="AM481" s="6" t="str">
        <f>IFERROR(parse!AM481,"")</f>
        <v>07:00</v>
      </c>
      <c r="AN481" s="6">
        <f>IFERROR(parse!AN481,"")</f>
        <v>26</v>
      </c>
      <c r="AO481" s="6" t="str">
        <f>IFERROR(parse!AO481,"")</f>
        <v>11:00</v>
      </c>
      <c r="AP481" s="6">
        <f>IFERROR(parse!AP481,"")</f>
        <v>102</v>
      </c>
      <c r="AQ481" s="6" t="str">
        <f>IFERROR(parse!AQ481,"")</f>
        <v>00 רכב חונה בניגוד לחוק יגרר ביתר הימים והשעות החניה מותרת לכל סוגי כלי הרכב</v>
      </c>
      <c r="AR481" s="6" t="str">
        <f>IFERROR(parse!AR481,"")</f>
        <v/>
      </c>
      <c r="AS481" s="6" t="str">
        <f>IFERROR(parse!AS481,"")</f>
        <v/>
      </c>
      <c r="AT481" s="6" t="str">
        <f>IFERROR(parse!AT481,"")</f>
        <v/>
      </c>
      <c r="AU481" s="6" t="str">
        <f>IFERROR(parse!AU481,"")</f>
        <v/>
      </c>
      <c r="AV481" s="12">
        <f>IFERROR(VLOOKUP(K481,'prika 24h list'!A:B,2,FALSE),0)</f>
        <v>0</v>
      </c>
    </row>
    <row r="482" spans="1:48" ht="115.2" x14ac:dyDescent="0.3">
      <c r="A482" s="1" t="s">
        <v>483</v>
      </c>
      <c r="B482" s="1">
        <v>3102093</v>
      </c>
      <c r="C482" s="16" t="s">
        <v>796</v>
      </c>
      <c r="D482" s="6" t="e">
        <f t="shared" si="28"/>
        <v>#VALUE!</v>
      </c>
      <c r="E482" s="6" t="e">
        <f t="shared" si="29"/>
        <v>#VALUE!</v>
      </c>
      <c r="F482" s="6" t="e">
        <f t="shared" si="30"/>
        <v>#VALUE!</v>
      </c>
      <c r="G482" s="6" t="e">
        <f t="shared" si="31"/>
        <v>#VALUE!</v>
      </c>
      <c r="H482" s="14" t="str">
        <f>IFERROR(parse!H482,"")</f>
        <v/>
      </c>
      <c r="I482" s="6">
        <f>IFERROR(parse!I482,"")</f>
        <v>14</v>
      </c>
      <c r="J482" s="6">
        <f>IFERROR(parse!J482,"")</f>
        <v>177</v>
      </c>
      <c r="K482" s="6" t="str">
        <f>IFERROR(parse!K482,"")</f>
        <v>פריקה וטעינה רציפה מותרת לכלי רכב המוגדרים ברשיונם "משא","מסחרי"ו"אחוד" בלבד ימים א' עד ו' מ-08:30 עד-13:00 ביתר הימים והשעות החניה מותרת לכל סוגי הרכב רכב אחר יגרר</v>
      </c>
      <c r="L482" s="6" t="str">
        <f>IFERROR(parse!L482,"")</f>
        <v/>
      </c>
      <c r="M482" s="6" t="str">
        <f>IFERROR(parse!M482,"")</f>
        <v/>
      </c>
      <c r="N482" s="6" t="str">
        <f>IFERROR(parse!N482,"")</f>
        <v/>
      </c>
      <c r="O482" s="6" t="str">
        <f>IFERROR(parse!O482,"")</f>
        <v/>
      </c>
      <c r="P482" s="6" t="str">
        <f>IFERROR(parse!P482,"")</f>
        <v/>
      </c>
      <c r="Q482" s="6">
        <f>IFERROR(parse!Q482,"")</f>
        <v>164</v>
      </c>
      <c r="R482" s="6" t="str">
        <f>IFERROR(parse!R482,"")</f>
        <v/>
      </c>
      <c r="S482" s="6" t="str">
        <f>IFERROR(parse!S482,"")</f>
        <v/>
      </c>
      <c r="T482" s="6" t="str">
        <f>IFERROR(parse!T482,"")</f>
        <v/>
      </c>
      <c r="U482" s="6" t="str">
        <f>IFERROR(parse!U482,"")</f>
        <v/>
      </c>
      <c r="V482" s="6" t="str">
        <f>IFERROR(parse!V482,"")</f>
        <v/>
      </c>
      <c r="W482" s="6">
        <f>IFERROR(parse!W482,"")</f>
        <v>83</v>
      </c>
      <c r="X482" s="6">
        <f>IFERROR(parse!X482,"")</f>
        <v>96</v>
      </c>
      <c r="Y482" s="6" t="str">
        <f>IFERROR(parse!Y482,"")</f>
        <v>08:30</v>
      </c>
      <c r="Z482" s="6">
        <f>IFERROR(parse!Z482,"")</f>
        <v>105</v>
      </c>
      <c r="AA482" s="6" t="str">
        <f>IFERROR(parse!AA482,"")</f>
        <v>13:00</v>
      </c>
      <c r="AB482" s="6">
        <f>IFERROR(parse!AB482,"")</f>
        <v>164</v>
      </c>
      <c r="AC482" s="6" t="str">
        <f>IFERROR(parse!AC482,"")</f>
        <v>00 ביתר הימים והשעות החניה מותרת לכל סוגי הרכב רכב אחר יגרר</v>
      </c>
      <c r="AD482" s="6" t="str">
        <f>IFERROR(parse!AD482,"")</f>
        <v/>
      </c>
      <c r="AE482" s="6" t="str">
        <f>IFERROR(parse!AE482,"")</f>
        <v/>
      </c>
      <c r="AF482" s="6" t="str">
        <f>IFERROR(parse!AF482,"")</f>
        <v/>
      </c>
      <c r="AG482" s="6" t="str">
        <f>IFERROR(parse!AG482,"")</f>
        <v/>
      </c>
      <c r="AH482" s="6">
        <f>IFERROR(parse!AH482,"")</f>
        <v>0</v>
      </c>
      <c r="AI482" s="6">
        <f>IFERROR(parse!AI482,"")</f>
        <v>162</v>
      </c>
      <c r="AJ482" s="6" t="str">
        <f>IFERROR(parse!AJ482,"")</f>
        <v>רר</v>
      </c>
      <c r="AK482" s="6" t="str">
        <f>IFERROR(parse!AK482,"")</f>
        <v/>
      </c>
      <c r="AL482" s="6" t="str">
        <f>IFERROR(parse!AL482,"")</f>
        <v/>
      </c>
      <c r="AM482" s="6" t="str">
        <f>IFERROR(parse!AM482,"")</f>
        <v/>
      </c>
      <c r="AN482" s="6" t="str">
        <f>IFERROR(parse!AN482,"")</f>
        <v/>
      </c>
      <c r="AO482" s="6" t="str">
        <f>IFERROR(parse!AO482,"")</f>
        <v/>
      </c>
      <c r="AP482" s="6">
        <f>IFERROR(parse!AP482,"")</f>
        <v>2</v>
      </c>
      <c r="AQ482" s="6" t="str">
        <f>IFERROR(parse!AQ482,"")</f>
        <v/>
      </c>
      <c r="AR482" s="6" t="str">
        <f>IFERROR(parse!AR482,"")</f>
        <v/>
      </c>
      <c r="AS482" s="6" t="str">
        <f>IFERROR(parse!AS482,"")</f>
        <v/>
      </c>
      <c r="AT482" s="6" t="str">
        <f>IFERROR(parse!AT482,"")</f>
        <v/>
      </c>
      <c r="AU482" s="6" t="str">
        <f>IFERROR(parse!AU482,"")</f>
        <v/>
      </c>
      <c r="AV482" s="12">
        <f>IFERROR(VLOOKUP(K482,'prika 24h list'!A:B,2,FALSE),0)</f>
        <v>0</v>
      </c>
    </row>
    <row r="483" spans="1:48" ht="144" x14ac:dyDescent="0.3">
      <c r="A483" s="1" t="s">
        <v>484</v>
      </c>
      <c r="B483" s="1">
        <v>3103519</v>
      </c>
      <c r="C483" s="16" t="s">
        <v>1031</v>
      </c>
      <c r="D483" s="6">
        <f t="shared" si="28"/>
        <v>16</v>
      </c>
      <c r="E483" s="6" t="str">
        <f t="shared" si="29"/>
        <v>וקף 9</v>
      </c>
      <c r="F483" s="6">
        <f t="shared" si="30"/>
        <v>4</v>
      </c>
      <c r="G483" s="6">
        <f t="shared" si="31"/>
        <v>5</v>
      </c>
      <c r="H483" s="14">
        <f>IFERROR(parse!H483,"")</f>
        <v>9</v>
      </c>
      <c r="I483" s="6">
        <f>IFERROR(parse!I483,"")</f>
        <v>20</v>
      </c>
      <c r="J483" s="6">
        <f>IFERROR(parse!J483,"")</f>
        <v>201</v>
      </c>
      <c r="K483" s="6" t="str">
        <f>IFERROR(parse!K483,"")</f>
        <v>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v>
      </c>
      <c r="L483" s="6">
        <f>IFERROR(parse!L483,"")</f>
        <v>87</v>
      </c>
      <c r="M483" s="6">
        <f>IFERROR(parse!M483,"")</f>
        <v>100</v>
      </c>
      <c r="N483" s="6" t="str">
        <f>IFERROR(parse!N483,"")</f>
        <v>08:00</v>
      </c>
      <c r="O483" s="6">
        <f>IFERROR(parse!O483,"")</f>
        <v>109</v>
      </c>
      <c r="P483" s="6" t="str">
        <f>IFERROR(parse!P483,"")</f>
        <v>13:00</v>
      </c>
      <c r="Q483" s="6">
        <f>IFERROR(parse!Q483,"")</f>
        <v>182</v>
      </c>
      <c r="R483" s="6" t="str">
        <f>IFERROR(parse!R483,"")</f>
        <v>00 ביתר הימים והשעות החניה אסורה לכל סוגי הרכב רכב החונה בניגוד לחוק יגרר</v>
      </c>
      <c r="S483" s="6" t="str">
        <f>IFERROR(parse!S483,"")</f>
        <v/>
      </c>
      <c r="T483" s="6" t="str">
        <f>IFERROR(parse!T483,"")</f>
        <v/>
      </c>
      <c r="U483" s="6" t="str">
        <f>IFERROR(parse!U483,"")</f>
        <v/>
      </c>
      <c r="V483" s="6" t="str">
        <f>IFERROR(parse!V483,"")</f>
        <v/>
      </c>
      <c r="W483" s="6" t="str">
        <f>IFERROR(parse!W483,"")</f>
        <v/>
      </c>
      <c r="X483" s="6" t="str">
        <f>IFERROR(parse!X483,"")</f>
        <v/>
      </c>
      <c r="Y483" s="6" t="str">
        <f>IFERROR(parse!Y483,"")</f>
        <v/>
      </c>
      <c r="Z483" s="6" t="str">
        <f>IFERROR(parse!Z483,"")</f>
        <v/>
      </c>
      <c r="AA483" s="6" t="str">
        <f>IFERROR(parse!AA483,"")</f>
        <v/>
      </c>
      <c r="AB483" s="6">
        <f>IFERROR(parse!AB483,"")</f>
        <v>182</v>
      </c>
      <c r="AC483" s="6" t="str">
        <f>IFERROR(parse!AC483,"")</f>
        <v/>
      </c>
      <c r="AD483" s="6" t="str">
        <f>IFERROR(parse!AD483,"")</f>
        <v/>
      </c>
      <c r="AE483" s="6" t="str">
        <f>IFERROR(parse!AE483,"")</f>
        <v/>
      </c>
      <c r="AF483" s="6" t="str">
        <f>IFERROR(parse!AF483,"")</f>
        <v/>
      </c>
      <c r="AG483" s="6" t="str">
        <f>IFERROR(parse!AG483,"")</f>
        <v/>
      </c>
      <c r="AH483" s="6">
        <f>IFERROR(parse!AH483,"")</f>
        <v>0</v>
      </c>
      <c r="AI483" s="6">
        <f>IFERROR(parse!AI483,"")</f>
        <v>180</v>
      </c>
      <c r="AJ483" s="6" t="str">
        <f>IFERROR(parse!AJ483,"")</f>
        <v>רר</v>
      </c>
      <c r="AK483" s="6" t="str">
        <f>IFERROR(parse!AK483,"")</f>
        <v/>
      </c>
      <c r="AL483" s="6" t="str">
        <f>IFERROR(parse!AL483,"")</f>
        <v/>
      </c>
      <c r="AM483" s="6" t="str">
        <f>IFERROR(parse!AM483,"")</f>
        <v/>
      </c>
      <c r="AN483" s="6" t="str">
        <f>IFERROR(parse!AN483,"")</f>
        <v/>
      </c>
      <c r="AO483" s="6" t="str">
        <f>IFERROR(parse!AO483,"")</f>
        <v/>
      </c>
      <c r="AP483" s="6">
        <f>IFERROR(parse!AP483,"")</f>
        <v>2</v>
      </c>
      <c r="AQ483" s="6" t="str">
        <f>IFERROR(parse!AQ483,"")</f>
        <v/>
      </c>
      <c r="AR483" s="6" t="str">
        <f>IFERROR(parse!AR483,"")</f>
        <v/>
      </c>
      <c r="AS483" s="6" t="str">
        <f>IFERROR(parse!AS483,"")</f>
        <v/>
      </c>
      <c r="AT483" s="6" t="str">
        <f>IFERROR(parse!AT483,"")</f>
        <v/>
      </c>
      <c r="AU483" s="6" t="str">
        <f>IFERROR(parse!AU483,"")</f>
        <v/>
      </c>
      <c r="AV483" s="12">
        <f>IFERROR(VLOOKUP(K483,'prika 24h list'!A:B,2,FALSE),0)</f>
        <v>0</v>
      </c>
    </row>
    <row r="484" spans="1:48" ht="144" x14ac:dyDescent="0.3">
      <c r="A484" s="1" t="s">
        <v>485</v>
      </c>
      <c r="B484" s="1">
        <v>3103530</v>
      </c>
      <c r="C484" s="16" t="s">
        <v>1032</v>
      </c>
      <c r="D484" s="6">
        <f t="shared" si="28"/>
        <v>17</v>
      </c>
      <c r="E484" s="6" t="str">
        <f t="shared" si="29"/>
        <v>קף 12</v>
      </c>
      <c r="F484" s="6">
        <f t="shared" si="30"/>
        <v>3</v>
      </c>
      <c r="G484" s="6">
        <f t="shared" si="31"/>
        <v>5</v>
      </c>
      <c r="H484" s="14">
        <f>IFERROR(parse!H484,"")</f>
        <v>12</v>
      </c>
      <c r="I484" s="6">
        <f>IFERROR(parse!I484,"")</f>
        <v>21</v>
      </c>
      <c r="J484" s="6">
        <f>IFERROR(parse!J484,"")</f>
        <v>202</v>
      </c>
      <c r="K484" s="6" t="str">
        <f>IFERROR(parse!K484,"")</f>
        <v>פריקה וטעינה רציפה מותרת לכלי רכב המוגדרים ברשיונם "משא", "מסחרי", ו"אחוד" בלבד בימים א' עד ה' מ 08:00 עד 13:00 ביתר הימים והשעות החניה אסורה לכל סוגי הרכב רכב החונה בניגוד לחוק יגרר</v>
      </c>
      <c r="L484" s="6">
        <f>IFERROR(parse!L484,"")</f>
        <v>87</v>
      </c>
      <c r="M484" s="6">
        <f>IFERROR(parse!M484,"")</f>
        <v>100</v>
      </c>
      <c r="N484" s="6" t="str">
        <f>IFERROR(parse!N484,"")</f>
        <v>08:00</v>
      </c>
      <c r="O484" s="6">
        <f>IFERROR(parse!O484,"")</f>
        <v>109</v>
      </c>
      <c r="P484" s="6" t="str">
        <f>IFERROR(parse!P484,"")</f>
        <v>13:00</v>
      </c>
      <c r="Q484" s="6">
        <f>IFERROR(parse!Q484,"")</f>
        <v>182</v>
      </c>
      <c r="R484" s="6" t="str">
        <f>IFERROR(parse!R484,"")</f>
        <v>00 ביתר הימים והשעות החניה אסורה לכל סוגי הרכב רכב החונה בניגוד לחוק יגרר</v>
      </c>
      <c r="S484" s="6" t="str">
        <f>IFERROR(parse!S484,"")</f>
        <v/>
      </c>
      <c r="T484" s="6" t="str">
        <f>IFERROR(parse!T484,"")</f>
        <v/>
      </c>
      <c r="U484" s="6" t="str">
        <f>IFERROR(parse!U484,"")</f>
        <v/>
      </c>
      <c r="V484" s="6" t="str">
        <f>IFERROR(parse!V484,"")</f>
        <v/>
      </c>
      <c r="W484" s="6" t="str">
        <f>IFERROR(parse!W484,"")</f>
        <v/>
      </c>
      <c r="X484" s="6" t="str">
        <f>IFERROR(parse!X484,"")</f>
        <v/>
      </c>
      <c r="Y484" s="6" t="str">
        <f>IFERROR(parse!Y484,"")</f>
        <v/>
      </c>
      <c r="Z484" s="6" t="str">
        <f>IFERROR(parse!Z484,"")</f>
        <v/>
      </c>
      <c r="AA484" s="6" t="str">
        <f>IFERROR(parse!AA484,"")</f>
        <v/>
      </c>
      <c r="AB484" s="6">
        <f>IFERROR(parse!AB484,"")</f>
        <v>182</v>
      </c>
      <c r="AC484" s="6" t="str">
        <f>IFERROR(parse!AC484,"")</f>
        <v/>
      </c>
      <c r="AD484" s="6" t="str">
        <f>IFERROR(parse!AD484,"")</f>
        <v/>
      </c>
      <c r="AE484" s="6" t="str">
        <f>IFERROR(parse!AE484,"")</f>
        <v/>
      </c>
      <c r="AF484" s="6" t="str">
        <f>IFERROR(parse!AF484,"")</f>
        <v/>
      </c>
      <c r="AG484" s="6" t="str">
        <f>IFERROR(parse!AG484,"")</f>
        <v/>
      </c>
      <c r="AH484" s="6">
        <f>IFERROR(parse!AH484,"")</f>
        <v>0</v>
      </c>
      <c r="AI484" s="6">
        <f>IFERROR(parse!AI484,"")</f>
        <v>180</v>
      </c>
      <c r="AJ484" s="6" t="str">
        <f>IFERROR(parse!AJ484,"")</f>
        <v>רר</v>
      </c>
      <c r="AK484" s="6" t="str">
        <f>IFERROR(parse!AK484,"")</f>
        <v/>
      </c>
      <c r="AL484" s="6" t="str">
        <f>IFERROR(parse!AL484,"")</f>
        <v/>
      </c>
      <c r="AM484" s="6" t="str">
        <f>IFERROR(parse!AM484,"")</f>
        <v/>
      </c>
      <c r="AN484" s="6" t="str">
        <f>IFERROR(parse!AN484,"")</f>
        <v/>
      </c>
      <c r="AO484" s="6" t="str">
        <f>IFERROR(parse!AO484,"")</f>
        <v/>
      </c>
      <c r="AP484" s="6">
        <f>IFERROR(parse!AP484,"")</f>
        <v>2</v>
      </c>
      <c r="AQ484" s="6" t="str">
        <f>IFERROR(parse!AQ484,"")</f>
        <v/>
      </c>
      <c r="AR484" s="6" t="str">
        <f>IFERROR(parse!AR484,"")</f>
        <v/>
      </c>
      <c r="AS484" s="6" t="str">
        <f>IFERROR(parse!AS484,"")</f>
        <v/>
      </c>
      <c r="AT484" s="6" t="str">
        <f>IFERROR(parse!AT484,"")</f>
        <v/>
      </c>
      <c r="AU484" s="6" t="str">
        <f>IFERROR(parse!AU484,"")</f>
        <v/>
      </c>
      <c r="AV484" s="12">
        <f>IFERROR(VLOOKUP(K484,'prika 24h list'!A:B,2,FALSE),0)</f>
        <v>0</v>
      </c>
    </row>
    <row r="485" spans="1:48" ht="57.6" x14ac:dyDescent="0.3">
      <c r="A485" s="1" t="s">
        <v>486</v>
      </c>
      <c r="B485" s="1">
        <v>3103832</v>
      </c>
      <c r="C485" s="16" t="s">
        <v>1033</v>
      </c>
      <c r="D485" s="6">
        <f t="shared" si="28"/>
        <v>17</v>
      </c>
      <c r="E485" s="6" t="str">
        <f t="shared" si="29"/>
        <v>קף 15</v>
      </c>
      <c r="F485" s="6">
        <f t="shared" si="30"/>
        <v>3</v>
      </c>
      <c r="G485" s="6">
        <f t="shared" si="31"/>
        <v>5</v>
      </c>
      <c r="H485" s="14">
        <f>IFERROR(parse!H485,"")</f>
        <v>15</v>
      </c>
      <c r="I485" s="6">
        <f>IFERROR(parse!I485,"")</f>
        <v>21</v>
      </c>
      <c r="J485" s="6">
        <f>IFERROR(parse!J485,"")</f>
        <v>156</v>
      </c>
      <c r="K485" s="6" t="str">
        <f>IFERROR(parse!K485,"")</f>
        <v>פריקה וטעינה רציפה מותרת לכלי רכב המוגדרים ברשיונם "משא", "מסחרי", ו"אחוד" בלבד בימים א' עד ו' מ-06:30 עד 10:30 רכב חונה בנגוד לחוק יגרר</v>
      </c>
      <c r="L485" s="6" t="str">
        <f>IFERROR(parse!L485,"")</f>
        <v/>
      </c>
      <c r="M485" s="6" t="str">
        <f>IFERROR(parse!M485,"")</f>
        <v/>
      </c>
      <c r="N485" s="6" t="str">
        <f>IFERROR(parse!N485,"")</f>
        <v/>
      </c>
      <c r="O485" s="6" t="str">
        <f>IFERROR(parse!O485,"")</f>
        <v/>
      </c>
      <c r="P485" s="6" t="str">
        <f>IFERROR(parse!P485,"")</f>
        <v/>
      </c>
      <c r="Q485" s="6">
        <f>IFERROR(parse!Q485,"")</f>
        <v>136</v>
      </c>
      <c r="R485" s="6" t="str">
        <f>IFERROR(parse!R485,"")</f>
        <v/>
      </c>
      <c r="S485" s="6" t="str">
        <f>IFERROR(parse!S485,"")</f>
        <v/>
      </c>
      <c r="T485" s="6" t="str">
        <f>IFERROR(parse!T485,"")</f>
        <v/>
      </c>
      <c r="U485" s="6" t="str">
        <f>IFERROR(parse!U485,"")</f>
        <v/>
      </c>
      <c r="V485" s="6" t="str">
        <f>IFERROR(parse!V485,"")</f>
        <v/>
      </c>
      <c r="W485" s="6">
        <f>IFERROR(parse!W485,"")</f>
        <v>87</v>
      </c>
      <c r="X485" s="6">
        <f>IFERROR(parse!X485,"")</f>
        <v>100</v>
      </c>
      <c r="Y485" s="6" t="str">
        <f>IFERROR(parse!Y485,"")</f>
        <v>06:30</v>
      </c>
      <c r="Z485" s="6">
        <f>IFERROR(parse!Z485,"")</f>
        <v>109</v>
      </c>
      <c r="AA485" s="6" t="str">
        <f>IFERROR(parse!AA485,"")</f>
        <v>10:30</v>
      </c>
      <c r="AB485" s="6">
        <f>IFERROR(parse!AB485,"")</f>
        <v>136</v>
      </c>
      <c r="AC485" s="6" t="str">
        <f>IFERROR(parse!AC485,"")</f>
        <v>30 רכב חונה בנגוד לחוק יגרר</v>
      </c>
      <c r="AD485" s="6" t="str">
        <f>IFERROR(parse!AD485,"")</f>
        <v/>
      </c>
      <c r="AE485" s="6" t="str">
        <f>IFERROR(parse!AE485,"")</f>
        <v/>
      </c>
      <c r="AF485" s="6" t="str">
        <f>IFERROR(parse!AF485,"")</f>
        <v/>
      </c>
      <c r="AG485" s="6" t="str">
        <f>IFERROR(parse!AG485,"")</f>
        <v/>
      </c>
      <c r="AH485" s="6">
        <f>IFERROR(parse!AH485,"")</f>
        <v>0</v>
      </c>
      <c r="AI485" s="6">
        <f>IFERROR(parse!AI485,"")</f>
        <v>134</v>
      </c>
      <c r="AJ485" s="6" t="str">
        <f>IFERROR(parse!AJ485,"")</f>
        <v>רר</v>
      </c>
      <c r="AK485" s="6" t="str">
        <f>IFERROR(parse!AK485,"")</f>
        <v/>
      </c>
      <c r="AL485" s="6" t="str">
        <f>IFERROR(parse!AL485,"")</f>
        <v/>
      </c>
      <c r="AM485" s="6" t="str">
        <f>IFERROR(parse!AM485,"")</f>
        <v/>
      </c>
      <c r="AN485" s="6" t="str">
        <f>IFERROR(parse!AN485,"")</f>
        <v/>
      </c>
      <c r="AO485" s="6" t="str">
        <f>IFERROR(parse!AO485,"")</f>
        <v/>
      </c>
      <c r="AP485" s="6">
        <f>IFERROR(parse!AP485,"")</f>
        <v>2</v>
      </c>
      <c r="AQ485" s="6" t="str">
        <f>IFERROR(parse!AQ485,"")</f>
        <v/>
      </c>
      <c r="AR485" s="6" t="str">
        <f>IFERROR(parse!AR485,"")</f>
        <v/>
      </c>
      <c r="AS485" s="6" t="str">
        <f>IFERROR(parse!AS485,"")</f>
        <v/>
      </c>
      <c r="AT485" s="6" t="str">
        <f>IFERROR(parse!AT485,"")</f>
        <v/>
      </c>
      <c r="AU485" s="6" t="str">
        <f>IFERROR(parse!AU485,"")</f>
        <v/>
      </c>
      <c r="AV485" s="12">
        <f>IFERROR(VLOOKUP(K485,'prika 24h list'!A:B,2,FALSE),0)</f>
        <v>0</v>
      </c>
    </row>
    <row r="486" spans="1:48" ht="57.6" x14ac:dyDescent="0.3">
      <c r="A486" s="1" t="s">
        <v>487</v>
      </c>
      <c r="B486" s="1">
        <v>3104367</v>
      </c>
      <c r="C486" s="16" t="s">
        <v>1034</v>
      </c>
      <c r="D486" s="6" t="e">
        <f t="shared" si="28"/>
        <v>#VALUE!</v>
      </c>
      <c r="E486" s="6" t="e">
        <f t="shared" si="29"/>
        <v>#VALUE!</v>
      </c>
      <c r="F486" s="6" t="e">
        <f t="shared" si="30"/>
        <v>#VALUE!</v>
      </c>
      <c r="G486" s="6" t="e">
        <f t="shared" si="31"/>
        <v>#VALUE!</v>
      </c>
      <c r="H486" s="14" t="str">
        <f>IFERROR(parse!H486,"")</f>
        <v/>
      </c>
      <c r="I486" s="6">
        <f>IFERROR(parse!I486,"")</f>
        <v>8</v>
      </c>
      <c r="J486" s="6">
        <f>IFERROR(parse!J486,"")</f>
        <v>153</v>
      </c>
      <c r="K486" s="6" t="str">
        <f>IFERROR(parse!K486,"")</f>
        <v>פריקה וטעינה רציפה מותרת לכלי רכב המוגדרים ברשיונם "משא", "מסחרי", ו"אחוד" בלבד בימי א' עד ו' וערבי חג מ- 06:00 עד 08:00 רכב החונה בנגוד לחוק יגרר</v>
      </c>
      <c r="L486" s="6" t="str">
        <f>IFERROR(parse!L486,"")</f>
        <v/>
      </c>
      <c r="M486" s="6" t="str">
        <f>IFERROR(parse!M486,"")</f>
        <v/>
      </c>
      <c r="N486" s="6" t="str">
        <f>IFERROR(parse!N486,"")</f>
        <v/>
      </c>
      <c r="O486" s="6" t="str">
        <f>IFERROR(parse!O486,"")</f>
        <v/>
      </c>
      <c r="P486" s="6" t="str">
        <f>IFERROR(parse!P486,"")</f>
        <v/>
      </c>
      <c r="Q486" s="6">
        <f>IFERROR(parse!Q486,"")</f>
        <v>146</v>
      </c>
      <c r="R486" s="6" t="str">
        <f>IFERROR(parse!R486,"")</f>
        <v/>
      </c>
      <c r="S486" s="6" t="str">
        <f>IFERROR(parse!S486,"")</f>
        <v/>
      </c>
      <c r="T486" s="6" t="str">
        <f>IFERROR(parse!T486,"")</f>
        <v/>
      </c>
      <c r="U486" s="6" t="str">
        <f>IFERROR(parse!U486,"")</f>
        <v/>
      </c>
      <c r="V486" s="6" t="str">
        <f>IFERROR(parse!V486,"")</f>
        <v/>
      </c>
      <c r="W486" s="6">
        <f>IFERROR(parse!W486,"")</f>
        <v>86</v>
      </c>
      <c r="X486" s="6">
        <f>IFERROR(parse!X486,"")</f>
        <v>109</v>
      </c>
      <c r="Y486" s="6" t="str">
        <f>IFERROR(parse!Y486,"")</f>
        <v>06:00</v>
      </c>
      <c r="Z486" s="6">
        <f>IFERROR(parse!Z486,"")</f>
        <v>118</v>
      </c>
      <c r="AA486" s="6" t="str">
        <f>IFERROR(parse!AA486,"")</f>
        <v>08:00</v>
      </c>
      <c r="AB486" s="6">
        <f>IFERROR(parse!AB486,"")</f>
        <v>146</v>
      </c>
      <c r="AC486" s="6" t="str">
        <f>IFERROR(parse!AC486,"")</f>
        <v>00 רכב החונה בנגוד לחוק יגרר</v>
      </c>
      <c r="AD486" s="6" t="str">
        <f>IFERROR(parse!AD486,"")</f>
        <v/>
      </c>
      <c r="AE486" s="6" t="str">
        <f>IFERROR(parse!AE486,"")</f>
        <v/>
      </c>
      <c r="AF486" s="6" t="str">
        <f>IFERROR(parse!AF486,"")</f>
        <v/>
      </c>
      <c r="AG486" s="6" t="str">
        <f>IFERROR(parse!AG486,"")</f>
        <v/>
      </c>
      <c r="AH486" s="6">
        <f>IFERROR(parse!AH486,"")</f>
        <v>0</v>
      </c>
      <c r="AI486" s="6">
        <f>IFERROR(parse!AI486,"")</f>
        <v>144</v>
      </c>
      <c r="AJ486" s="6" t="str">
        <f>IFERROR(parse!AJ486,"")</f>
        <v>רר</v>
      </c>
      <c r="AK486" s="6" t="str">
        <f>IFERROR(parse!AK486,"")</f>
        <v/>
      </c>
      <c r="AL486" s="6" t="str">
        <f>IFERROR(parse!AL486,"")</f>
        <v/>
      </c>
      <c r="AM486" s="6" t="str">
        <f>IFERROR(parse!AM486,"")</f>
        <v/>
      </c>
      <c r="AN486" s="6" t="str">
        <f>IFERROR(parse!AN486,"")</f>
        <v/>
      </c>
      <c r="AO486" s="6" t="str">
        <f>IFERROR(parse!AO486,"")</f>
        <v/>
      </c>
      <c r="AP486" s="6">
        <f>IFERROR(parse!AP486,"")</f>
        <v>2</v>
      </c>
      <c r="AQ486" s="6" t="str">
        <f>IFERROR(parse!AQ486,"")</f>
        <v/>
      </c>
      <c r="AR486" s="6" t="str">
        <f>IFERROR(parse!AR486,"")</f>
        <v/>
      </c>
      <c r="AS486" s="6" t="str">
        <f>IFERROR(parse!AS486,"")</f>
        <v/>
      </c>
      <c r="AT486" s="6" t="str">
        <f>IFERROR(parse!AT486,"")</f>
        <v/>
      </c>
      <c r="AU486" s="6" t="str">
        <f>IFERROR(parse!AU486,"")</f>
        <v/>
      </c>
      <c r="AV486" s="12">
        <f>IFERROR(VLOOKUP(K486,'prika 24h list'!A:B,2,FALSE),0)</f>
        <v>0</v>
      </c>
    </row>
    <row r="487" spans="1:48" ht="57.6" x14ac:dyDescent="0.3">
      <c r="A487" s="1" t="s">
        <v>488</v>
      </c>
      <c r="B487" s="1">
        <v>3104368</v>
      </c>
      <c r="C487" s="16" t="s">
        <v>804</v>
      </c>
      <c r="D487" s="6" t="e">
        <f t="shared" si="28"/>
        <v>#VALUE!</v>
      </c>
      <c r="E487" s="6" t="e">
        <f t="shared" si="29"/>
        <v>#VALUE!</v>
      </c>
      <c r="F487" s="6" t="e">
        <f t="shared" si="30"/>
        <v>#VALUE!</v>
      </c>
      <c r="G487" s="6" t="e">
        <f t="shared" si="31"/>
        <v>#VALUE!</v>
      </c>
      <c r="H487" s="14" t="str">
        <f>IFERROR(parse!H487,"")</f>
        <v/>
      </c>
      <c r="I487" s="6">
        <f>IFERROR(parse!I487,"")</f>
        <v>8</v>
      </c>
      <c r="J487" s="6">
        <f>IFERROR(parse!J487,"")</f>
        <v>152</v>
      </c>
      <c r="K487" s="6" t="str">
        <f>IFERROR(parse!K487,"")</f>
        <v>פריקה וטעינה רציפה מותרת לכלי רכב המוגדרים ברשיונם "משא", "מסחרי", ו"אחוד" בלבד בימי א' עד ו' וערבי חג מ-06:00 עד 08:00 רכב החונה בנגוד לחוק יגרר</v>
      </c>
      <c r="L487" s="6" t="str">
        <f>IFERROR(parse!L487,"")</f>
        <v/>
      </c>
      <c r="M487" s="6" t="str">
        <f>IFERROR(parse!M487,"")</f>
        <v/>
      </c>
      <c r="N487" s="6" t="str">
        <f>IFERROR(parse!N487,"")</f>
        <v/>
      </c>
      <c r="O487" s="6" t="str">
        <f>IFERROR(parse!O487,"")</f>
        <v/>
      </c>
      <c r="P487" s="6" t="str">
        <f>IFERROR(parse!P487,"")</f>
        <v/>
      </c>
      <c r="Q487" s="6">
        <f>IFERROR(parse!Q487,"")</f>
        <v>145</v>
      </c>
      <c r="R487" s="6" t="str">
        <f>IFERROR(parse!R487,"")</f>
        <v/>
      </c>
      <c r="S487" s="6" t="str">
        <f>IFERROR(parse!S487,"")</f>
        <v/>
      </c>
      <c r="T487" s="6" t="str">
        <f>IFERROR(parse!T487,"")</f>
        <v/>
      </c>
      <c r="U487" s="6" t="str">
        <f>IFERROR(parse!U487,"")</f>
        <v/>
      </c>
      <c r="V487" s="6" t="str">
        <f>IFERROR(parse!V487,"")</f>
        <v/>
      </c>
      <c r="W487" s="6">
        <f>IFERROR(parse!W487,"")</f>
        <v>86</v>
      </c>
      <c r="X487" s="6">
        <f>IFERROR(parse!X487,"")</f>
        <v>108</v>
      </c>
      <c r="Y487" s="6" t="str">
        <f>IFERROR(parse!Y487,"")</f>
        <v>06:00</v>
      </c>
      <c r="Z487" s="6">
        <f>IFERROR(parse!Z487,"")</f>
        <v>117</v>
      </c>
      <c r="AA487" s="6" t="str">
        <f>IFERROR(parse!AA487,"")</f>
        <v>08:00</v>
      </c>
      <c r="AB487" s="6">
        <f>IFERROR(parse!AB487,"")</f>
        <v>145</v>
      </c>
      <c r="AC487" s="6" t="str">
        <f>IFERROR(parse!AC487,"")</f>
        <v>00 רכב החונה בנגוד לחוק יגרר</v>
      </c>
      <c r="AD487" s="6" t="str">
        <f>IFERROR(parse!AD487,"")</f>
        <v/>
      </c>
      <c r="AE487" s="6" t="str">
        <f>IFERROR(parse!AE487,"")</f>
        <v/>
      </c>
      <c r="AF487" s="6" t="str">
        <f>IFERROR(parse!AF487,"")</f>
        <v/>
      </c>
      <c r="AG487" s="6" t="str">
        <f>IFERROR(parse!AG487,"")</f>
        <v/>
      </c>
      <c r="AH487" s="6">
        <f>IFERROR(parse!AH487,"")</f>
        <v>0</v>
      </c>
      <c r="AI487" s="6">
        <f>IFERROR(parse!AI487,"")</f>
        <v>143</v>
      </c>
      <c r="AJ487" s="6" t="str">
        <f>IFERROR(parse!AJ487,"")</f>
        <v>רר</v>
      </c>
      <c r="AK487" s="6" t="str">
        <f>IFERROR(parse!AK487,"")</f>
        <v/>
      </c>
      <c r="AL487" s="6" t="str">
        <f>IFERROR(parse!AL487,"")</f>
        <v/>
      </c>
      <c r="AM487" s="6" t="str">
        <f>IFERROR(parse!AM487,"")</f>
        <v/>
      </c>
      <c r="AN487" s="6" t="str">
        <f>IFERROR(parse!AN487,"")</f>
        <v/>
      </c>
      <c r="AO487" s="6" t="str">
        <f>IFERROR(parse!AO487,"")</f>
        <v/>
      </c>
      <c r="AP487" s="6">
        <f>IFERROR(parse!AP487,"")</f>
        <v>2</v>
      </c>
      <c r="AQ487" s="6" t="str">
        <f>IFERROR(parse!AQ487,"")</f>
        <v/>
      </c>
      <c r="AR487" s="6" t="str">
        <f>IFERROR(parse!AR487,"")</f>
        <v/>
      </c>
      <c r="AS487" s="6" t="str">
        <f>IFERROR(parse!AS487,"")</f>
        <v/>
      </c>
      <c r="AT487" s="6" t="str">
        <f>IFERROR(parse!AT487,"")</f>
        <v/>
      </c>
      <c r="AU487" s="6" t="str">
        <f>IFERROR(parse!AU487,"")</f>
        <v/>
      </c>
      <c r="AV487" s="12">
        <f>IFERROR(VLOOKUP(K487,'prika 24h list'!A:B,2,FALSE),0)</f>
        <v>0</v>
      </c>
    </row>
    <row r="488" spans="1:48" x14ac:dyDescent="0.3">
      <c r="A488" s="1" t="s">
        <v>489</v>
      </c>
      <c r="B488" s="1">
        <v>3104369</v>
      </c>
      <c r="C488" s="16" t="s">
        <v>1035</v>
      </c>
      <c r="D488" s="6" t="e">
        <f t="shared" si="28"/>
        <v>#VALUE!</v>
      </c>
      <c r="E488" s="6" t="e">
        <f t="shared" si="29"/>
        <v>#VALUE!</v>
      </c>
      <c r="F488" s="6" t="e">
        <f t="shared" si="30"/>
        <v>#VALUE!</v>
      </c>
      <c r="G488" s="6" t="e">
        <f t="shared" si="31"/>
        <v>#VALUE!</v>
      </c>
      <c r="H488" s="14" t="str">
        <f>IFERROR(parse!H488,"")</f>
        <v/>
      </c>
      <c r="I488" s="6">
        <f>IFERROR(parse!I488,"")</f>
        <v>12</v>
      </c>
      <c r="J488" s="6">
        <f>IFERROR(parse!J488,"")</f>
        <v>23</v>
      </c>
      <c r="K488" s="6" t="str">
        <f>IFERROR(parse!K488,"")</f>
        <v>פריקה וטעינה</v>
      </c>
      <c r="L488" s="6" t="str">
        <f>IFERROR(parse!L488,"")</f>
        <v/>
      </c>
      <c r="M488" s="6" t="str">
        <f>IFERROR(parse!M488,"")</f>
        <v/>
      </c>
      <c r="N488" s="6" t="str">
        <f>IFERROR(parse!N488,"")</f>
        <v/>
      </c>
      <c r="O488" s="6" t="str">
        <f>IFERROR(parse!O488,"")</f>
        <v/>
      </c>
      <c r="P488" s="6" t="str">
        <f>IFERROR(parse!P488,"")</f>
        <v/>
      </c>
      <c r="Q488" s="6">
        <f>IFERROR(parse!Q488,"")</f>
        <v>12</v>
      </c>
      <c r="R488" s="6" t="str">
        <f>IFERROR(parse!R488,"")</f>
        <v/>
      </c>
      <c r="S488" s="6" t="str">
        <f>IFERROR(parse!S488,"")</f>
        <v/>
      </c>
      <c r="T488" s="6" t="str">
        <f>IFERROR(parse!T488,"")</f>
        <v/>
      </c>
      <c r="U488" s="6" t="str">
        <f>IFERROR(parse!U488,"")</f>
        <v/>
      </c>
      <c r="V488" s="6" t="str">
        <f>IFERROR(parse!V488,"")</f>
        <v/>
      </c>
      <c r="W488" s="6" t="str">
        <f>IFERROR(parse!W488,"")</f>
        <v/>
      </c>
      <c r="X488" s="6" t="str">
        <f>IFERROR(parse!X488,"")</f>
        <v/>
      </c>
      <c r="Y488" s="6" t="str">
        <f>IFERROR(parse!Y488,"")</f>
        <v/>
      </c>
      <c r="Z488" s="6" t="str">
        <f>IFERROR(parse!Z488,"")</f>
        <v/>
      </c>
      <c r="AA488" s="6" t="str">
        <f>IFERROR(parse!AA488,"")</f>
        <v/>
      </c>
      <c r="AB488" s="6">
        <f>IFERROR(parse!AB488,"")</f>
        <v>12</v>
      </c>
      <c r="AC488" s="6" t="str">
        <f>IFERROR(parse!AC488,"")</f>
        <v/>
      </c>
      <c r="AD488" s="6" t="str">
        <f>IFERROR(parse!AD488,"")</f>
        <v/>
      </c>
      <c r="AE488" s="6" t="str">
        <f>IFERROR(parse!AE488,"")</f>
        <v/>
      </c>
      <c r="AF488" s="6" t="str">
        <f>IFERROR(parse!AF488,"")</f>
        <v/>
      </c>
      <c r="AG488" s="6" t="str">
        <f>IFERROR(parse!AG488,"")</f>
        <v/>
      </c>
      <c r="AH488" s="6">
        <f>IFERROR(parse!AH488,"")</f>
        <v>0</v>
      </c>
      <c r="AI488" s="6">
        <f>IFERROR(parse!AI488,"")</f>
        <v>10</v>
      </c>
      <c r="AJ488" s="6" t="str">
        <f>IFERROR(parse!AJ488,"")</f>
        <v>נה</v>
      </c>
      <c r="AK488" s="6" t="str">
        <f>IFERROR(parse!AK488,"")</f>
        <v/>
      </c>
      <c r="AL488" s="6" t="str">
        <f>IFERROR(parse!AL488,"")</f>
        <v/>
      </c>
      <c r="AM488" s="6" t="str">
        <f>IFERROR(parse!AM488,"")</f>
        <v/>
      </c>
      <c r="AN488" s="6" t="str">
        <f>IFERROR(parse!AN488,"")</f>
        <v/>
      </c>
      <c r="AO488" s="6" t="str">
        <f>IFERROR(parse!AO488,"")</f>
        <v/>
      </c>
      <c r="AP488" s="6">
        <f>IFERROR(parse!AP488,"")</f>
        <v>2</v>
      </c>
      <c r="AQ488" s="6" t="str">
        <f>IFERROR(parse!AQ488,"")</f>
        <v/>
      </c>
      <c r="AR488" s="6" t="str">
        <f>IFERROR(parse!AR488,"")</f>
        <v/>
      </c>
      <c r="AS488" s="6" t="str">
        <f>IFERROR(parse!AS488,"")</f>
        <v/>
      </c>
      <c r="AT488" s="6" t="str">
        <f>IFERROR(parse!AT488,"")</f>
        <v/>
      </c>
      <c r="AU488" s="6" t="str">
        <f>IFERROR(parse!AU488,"")</f>
        <v/>
      </c>
      <c r="AV488" s="12">
        <f>IFERROR(VLOOKUP(K488,'prika 24h list'!A:B,2,FALSE),0)</f>
        <v>24</v>
      </c>
    </row>
    <row r="489" spans="1:48" ht="158.4" x14ac:dyDescent="0.3">
      <c r="A489" s="1" t="s">
        <v>490</v>
      </c>
      <c r="B489" s="1">
        <v>3104807</v>
      </c>
      <c r="C489" s="16" t="s">
        <v>1036</v>
      </c>
      <c r="D489" s="6">
        <f t="shared" si="28"/>
        <v>17</v>
      </c>
      <c r="E489" s="6" t="str">
        <f t="shared" si="29"/>
        <v>קף 12</v>
      </c>
      <c r="F489" s="6">
        <f t="shared" si="30"/>
        <v>3</v>
      </c>
      <c r="G489" s="6">
        <f t="shared" si="31"/>
        <v>5</v>
      </c>
      <c r="H489" s="14">
        <f>IFERROR(parse!H489,"")</f>
        <v>12</v>
      </c>
      <c r="I489" s="6">
        <f>IFERROR(parse!I489,"")</f>
        <v>21</v>
      </c>
      <c r="J489" s="6">
        <f>IFERROR(parse!J489,"")</f>
        <v>212</v>
      </c>
      <c r="K489" s="6" t="str">
        <f>IFERROR(parse!K489,"")</f>
        <v>פריקה וטעינה רציפה מותרת לכלי רכב המוגדרים ברשיונם "משא", "מסחרי", ו"אחוד" בלבד בימי א' עד ה' מ 08:00 עד 15:00 ביום ו' מ-08:00 עד 13:00 ביתר הימים והשעות החניה מותרת לכל סוגי הרכב רכב אחר יגרר</v>
      </c>
      <c r="L489" s="6">
        <f>IFERROR(parse!L489,"")</f>
        <v>86</v>
      </c>
      <c r="M489" s="6">
        <f>IFERROR(parse!M489,"")</f>
        <v>99</v>
      </c>
      <c r="N489" s="6" t="str">
        <f>IFERROR(parse!N489,"")</f>
        <v>08:00</v>
      </c>
      <c r="O489" s="6">
        <f>IFERROR(parse!O489,"")</f>
        <v>108</v>
      </c>
      <c r="P489" s="6" t="str">
        <f>IFERROR(parse!P489,"")</f>
        <v>15:00</v>
      </c>
      <c r="Q489" s="6">
        <f>IFERROR(parse!Q489,"")</f>
        <v>118</v>
      </c>
      <c r="R489" s="6" t="str">
        <f>IFERROR(parse!R489,"")</f>
        <v>00 ביום ו'</v>
      </c>
      <c r="S489" s="6" t="str">
        <f>IFERROR(parse!S489,"")</f>
        <v/>
      </c>
      <c r="T489" s="6" t="str">
        <f>IFERROR(parse!T489,"")</f>
        <v/>
      </c>
      <c r="U489" s="6" t="str">
        <f>IFERROR(parse!U489,"")</f>
        <v/>
      </c>
      <c r="V489" s="6" t="str">
        <f>IFERROR(parse!V489,"")</f>
        <v/>
      </c>
      <c r="W489" s="6" t="str">
        <f>IFERROR(parse!W489,"")</f>
        <v/>
      </c>
      <c r="X489" s="6" t="str">
        <f>IFERROR(parse!X489,"")</f>
        <v/>
      </c>
      <c r="Y489" s="6" t="str">
        <f>IFERROR(parse!Y489,"")</f>
        <v/>
      </c>
      <c r="Z489" s="6" t="str">
        <f>IFERROR(parse!Z489,"")</f>
        <v/>
      </c>
      <c r="AA489" s="6" t="str">
        <f>IFERROR(parse!AA489,"")</f>
        <v/>
      </c>
      <c r="AB489" s="6">
        <f>IFERROR(parse!AB489,"")</f>
        <v>192</v>
      </c>
      <c r="AC489" s="6" t="str">
        <f>IFERROR(parse!AC489,"")</f>
        <v/>
      </c>
      <c r="AD489" s="6" t="str">
        <f>IFERROR(parse!AD489,"")</f>
        <v/>
      </c>
      <c r="AE489" s="6" t="str">
        <f>IFERROR(parse!AE489,"")</f>
        <v/>
      </c>
      <c r="AF489" s="6" t="str">
        <f>IFERROR(parse!AF489,"")</f>
        <v/>
      </c>
      <c r="AG489" s="6" t="str">
        <f>IFERROR(parse!AG489,"")</f>
        <v/>
      </c>
      <c r="AH489" s="6">
        <f>IFERROR(parse!AH489,"")</f>
        <v>0</v>
      </c>
      <c r="AI489" s="6">
        <f>IFERROR(parse!AI489,"")</f>
        <v>116</v>
      </c>
      <c r="AJ489" s="6" t="str">
        <f>IFERROR(parse!AJ489,"")</f>
        <v>ו' מ-08:00 עד 13:00 ביתר הימים והשעות החניה מותרת לכל סוגי הרכב רכב אחר יגרר</v>
      </c>
      <c r="AK489" s="6">
        <f>IFERROR(parse!AK489,"")</f>
        <v>1</v>
      </c>
      <c r="AL489" s="6">
        <f>IFERROR(parse!AL489,"")</f>
        <v>8</v>
      </c>
      <c r="AM489" s="6" t="str">
        <f>IFERROR(parse!AM489,"")</f>
        <v>08:00</v>
      </c>
      <c r="AN489" s="6">
        <f>IFERROR(parse!AN489,"")</f>
        <v>17</v>
      </c>
      <c r="AO489" s="6" t="str">
        <f>IFERROR(parse!AO489,"")</f>
        <v>13:00</v>
      </c>
      <c r="AP489" s="6">
        <f>IFERROR(parse!AP489,"")</f>
        <v>76</v>
      </c>
      <c r="AQ489" s="6" t="str">
        <f>IFERROR(parse!AQ489,"")</f>
        <v>00 ביתר הימים והשעות החניה מותרת לכל סוגי הרכב רכב אחר יגרר</v>
      </c>
      <c r="AR489" s="6" t="str">
        <f>IFERROR(parse!AR489,"")</f>
        <v/>
      </c>
      <c r="AS489" s="6" t="str">
        <f>IFERROR(parse!AS489,"")</f>
        <v/>
      </c>
      <c r="AT489" s="6" t="str">
        <f>IFERROR(parse!AT489,"")</f>
        <v/>
      </c>
      <c r="AU489" s="6" t="str">
        <f>IFERROR(parse!AU489,"")</f>
        <v/>
      </c>
      <c r="AV489" s="12">
        <f>IFERROR(VLOOKUP(K489,'prika 24h list'!A:B,2,FALSE),0)</f>
        <v>0</v>
      </c>
    </row>
    <row r="490" spans="1:48" ht="201.6" x14ac:dyDescent="0.3">
      <c r="A490" s="1" t="s">
        <v>491</v>
      </c>
      <c r="B490" s="1">
        <v>3104954</v>
      </c>
      <c r="C490" s="16" t="s">
        <v>1037</v>
      </c>
      <c r="D490" s="6">
        <f t="shared" si="28"/>
        <v>17</v>
      </c>
      <c r="E490" s="6" t="str">
        <f t="shared" si="29"/>
        <v>קף 30</v>
      </c>
      <c r="F490" s="6">
        <f t="shared" si="30"/>
        <v>3</v>
      </c>
      <c r="G490" s="6">
        <f t="shared" si="31"/>
        <v>5</v>
      </c>
      <c r="H490" s="14">
        <f>IFERROR(parse!H490,"")</f>
        <v>30</v>
      </c>
      <c r="I490" s="6">
        <f>IFERROR(parse!I490,"")</f>
        <v>21</v>
      </c>
      <c r="J490" s="6">
        <f>IFERROR(parse!J490,"")</f>
        <v>230</v>
      </c>
      <c r="K490" s="6" t="str">
        <f>IFERROR(parse!K490,"")</f>
        <v>פריקה וטעינה רציפה מותרת לכלי רכב המוגדרים ברשיונם "משא", "מסחרי", ו"אחוד" בלבד בימים א' עד ה' מ 07:00 עד 17:00 ו' וערבי חג מ 08:00 עד 12:00 רכב החונה בנגוד לחוק יגרר ביתר הימים והשעות החניה מותרת לכל סוגי הרכב</v>
      </c>
      <c r="L490" s="6">
        <f>IFERROR(parse!L490,"")</f>
        <v>87</v>
      </c>
      <c r="M490" s="6">
        <f>IFERROR(parse!M490,"")</f>
        <v>100</v>
      </c>
      <c r="N490" s="6" t="str">
        <f>IFERROR(parse!N490,"")</f>
        <v>07:00</v>
      </c>
      <c r="O490" s="6">
        <f>IFERROR(parse!O490,"")</f>
        <v>109</v>
      </c>
      <c r="P490" s="6" t="str">
        <f>IFERROR(parse!P490,"")</f>
        <v>17:00</v>
      </c>
      <c r="Q490" s="6">
        <f>IFERROR(parse!Q490,"")</f>
        <v>114</v>
      </c>
      <c r="R490" s="6" t="str">
        <f>IFERROR(parse!R490,"")</f>
        <v>00 ו'</v>
      </c>
      <c r="S490" s="6" t="str">
        <f>IFERROR(parse!S490,"")</f>
        <v/>
      </c>
      <c r="T490" s="6" t="str">
        <f>IFERROR(parse!T490,"")</f>
        <v/>
      </c>
      <c r="U490" s="6" t="str">
        <f>IFERROR(parse!U490,"")</f>
        <v/>
      </c>
      <c r="V490" s="6" t="str">
        <f>IFERROR(parse!V490,"")</f>
        <v/>
      </c>
      <c r="W490" s="6" t="str">
        <f>IFERROR(parse!W490,"")</f>
        <v/>
      </c>
      <c r="X490" s="6" t="str">
        <f>IFERROR(parse!X490,"")</f>
        <v/>
      </c>
      <c r="Y490" s="6" t="str">
        <f>IFERROR(parse!Y490,"")</f>
        <v/>
      </c>
      <c r="Z490" s="6" t="str">
        <f>IFERROR(parse!Z490,"")</f>
        <v/>
      </c>
      <c r="AA490" s="6" t="str">
        <f>IFERROR(parse!AA490,"")</f>
        <v/>
      </c>
      <c r="AB490" s="6">
        <f>IFERROR(parse!AB490,"")</f>
        <v>210</v>
      </c>
      <c r="AC490" s="6" t="str">
        <f>IFERROR(parse!AC490,"")</f>
        <v/>
      </c>
      <c r="AD490" s="6" t="str">
        <f>IFERROR(parse!AD490,"")</f>
        <v/>
      </c>
      <c r="AE490" s="6" t="str">
        <f>IFERROR(parse!AE490,"")</f>
        <v/>
      </c>
      <c r="AF490" s="6" t="str">
        <f>IFERROR(parse!AF490,"")</f>
        <v/>
      </c>
      <c r="AG490" s="6" t="str">
        <f>IFERROR(parse!AG490,"")</f>
        <v/>
      </c>
      <c r="AH490" s="6">
        <f>IFERROR(parse!AH490,"")</f>
        <v>0</v>
      </c>
      <c r="AI490" s="6">
        <f>IFERROR(parse!AI490,"")</f>
        <v>112</v>
      </c>
      <c r="AJ490" s="6" t="str">
        <f>IFERROR(parse!AJ490,"")</f>
        <v>ו' וערבי חג מ 08:00 עד 12:00 רכב החונה בנגוד לחוק יגרר ביתר הימים והשעות החניה מותרת לכל סוגי הרכב</v>
      </c>
      <c r="AK490" s="6">
        <f>IFERROR(parse!AK490,"")</f>
        <v>1</v>
      </c>
      <c r="AL490" s="6">
        <f>IFERROR(parse!AL490,"")</f>
        <v>17</v>
      </c>
      <c r="AM490" s="6" t="str">
        <f>IFERROR(parse!AM490,"")</f>
        <v>08:00</v>
      </c>
      <c r="AN490" s="6">
        <f>IFERROR(parse!AN490,"")</f>
        <v>26</v>
      </c>
      <c r="AO490" s="6" t="str">
        <f>IFERROR(parse!AO490,"")</f>
        <v>12:00</v>
      </c>
      <c r="AP490" s="6">
        <f>IFERROR(parse!AP490,"")</f>
        <v>98</v>
      </c>
      <c r="AQ490" s="6" t="str">
        <f>IFERROR(parse!AQ490,"")</f>
        <v>00 רכב החונה בנגוד לחוק יגרר ביתר הימים והשעות החניה מותרת לכל סוגי הרכב</v>
      </c>
      <c r="AR490" s="6" t="str">
        <f>IFERROR(parse!AR490,"")</f>
        <v/>
      </c>
      <c r="AS490" s="6" t="str">
        <f>IFERROR(parse!AS490,"")</f>
        <v/>
      </c>
      <c r="AT490" s="6" t="str">
        <f>IFERROR(parse!AT490,"")</f>
        <v/>
      </c>
      <c r="AU490" s="6" t="str">
        <f>IFERROR(parse!AU490,"")</f>
        <v/>
      </c>
      <c r="AV490" s="12">
        <f>IFERROR(VLOOKUP(K490,'prika 24h list'!A:B,2,FALSE),0)</f>
        <v>0</v>
      </c>
    </row>
    <row r="491" spans="1:48" ht="43.2" x14ac:dyDescent="0.3">
      <c r="A491" s="1" t="s">
        <v>492</v>
      </c>
      <c r="B491" s="1">
        <v>3105517</v>
      </c>
      <c r="C491" s="16" t="s">
        <v>1038</v>
      </c>
      <c r="D491" s="6">
        <f t="shared" si="28"/>
        <v>11</v>
      </c>
      <c r="E491" s="6" t="str">
        <f t="shared" si="29"/>
        <v>__ 12</v>
      </c>
      <c r="F491" s="6">
        <f t="shared" si="30"/>
        <v>3</v>
      </c>
      <c r="G491" s="6">
        <f t="shared" si="31"/>
        <v>5</v>
      </c>
      <c r="H491" s="14">
        <f>IFERROR(parse!H491,"")</f>
        <v>12</v>
      </c>
      <c r="I491" s="6">
        <f>IFERROR(parse!I491,"")</f>
        <v>24</v>
      </c>
      <c r="J491" s="6">
        <f>IFERROR(parse!J491,"")</f>
        <v>125</v>
      </c>
      <c r="K491" s="6" t="str">
        <f>IFERROR(parse!K491,"")</f>
        <v>פריקה וטעינה רציפה למרכז הרפואי רעות בימי א-ה מ06:00 עד 16:00 ו' וערבי חג מ06:00 עד 13:00 רכב אחר יגרר</v>
      </c>
      <c r="L491" s="6" t="str">
        <f>IFERROR(parse!L491,"")</f>
        <v/>
      </c>
      <c r="M491" s="6" t="str">
        <f>IFERROR(parse!M491,"")</f>
        <v/>
      </c>
      <c r="N491" s="6" t="str">
        <f>IFERROR(parse!N491,"")</f>
        <v/>
      </c>
      <c r="O491" s="6" t="str">
        <f>IFERROR(parse!O491,"")</f>
        <v/>
      </c>
      <c r="P491" s="6" t="str">
        <f>IFERROR(parse!P491,"")</f>
        <v/>
      </c>
      <c r="Q491" s="6">
        <f>IFERROR(parse!Q491,"")</f>
        <v>102</v>
      </c>
      <c r="R491" s="6" t="str">
        <f>IFERROR(parse!R491,"")</f>
        <v/>
      </c>
      <c r="S491" s="6" t="str">
        <f>IFERROR(parse!S491,"")</f>
        <v/>
      </c>
      <c r="T491" s="6" t="str">
        <f>IFERROR(parse!T491,"")</f>
        <v/>
      </c>
      <c r="U491" s="6" t="str">
        <f>IFERROR(parse!U491,"")</f>
        <v/>
      </c>
      <c r="V491" s="6" t="str">
        <f>IFERROR(parse!V491,"")</f>
        <v/>
      </c>
      <c r="W491" s="6" t="str">
        <f>IFERROR(parse!W491,"")</f>
        <v/>
      </c>
      <c r="X491" s="6" t="str">
        <f>IFERROR(parse!X491,"")</f>
        <v/>
      </c>
      <c r="Y491" s="6" t="str">
        <f>IFERROR(parse!Y491,"")</f>
        <v/>
      </c>
      <c r="Z491" s="6" t="str">
        <f>IFERROR(parse!Z491,"")</f>
        <v/>
      </c>
      <c r="AA491" s="6" t="str">
        <f>IFERROR(parse!AA491,"")</f>
        <v/>
      </c>
      <c r="AB491" s="6">
        <f>IFERROR(parse!AB491,"")</f>
        <v>102</v>
      </c>
      <c r="AC491" s="6" t="str">
        <f>IFERROR(parse!AC491,"")</f>
        <v/>
      </c>
      <c r="AD491" s="6" t="str">
        <f>IFERROR(parse!AD491,"")</f>
        <v/>
      </c>
      <c r="AE491" s="6" t="str">
        <f>IFERROR(parse!AE491,"")</f>
        <v/>
      </c>
      <c r="AF491" s="6" t="str">
        <f>IFERROR(parse!AF491,"")</f>
        <v/>
      </c>
      <c r="AG491" s="6" t="str">
        <f>IFERROR(parse!AG491,"")</f>
        <v/>
      </c>
      <c r="AH491" s="6">
        <f>IFERROR(parse!AH491,"")</f>
        <v>0</v>
      </c>
      <c r="AI491" s="6">
        <f>IFERROR(parse!AI491,"")</f>
        <v>100</v>
      </c>
      <c r="AJ491" s="6" t="str">
        <f>IFERROR(parse!AJ491,"")</f>
        <v>רר</v>
      </c>
      <c r="AK491" s="6" t="str">
        <f>IFERROR(parse!AK491,"")</f>
        <v/>
      </c>
      <c r="AL491" s="6" t="str">
        <f>IFERROR(parse!AL491,"")</f>
        <v/>
      </c>
      <c r="AM491" s="6" t="str">
        <f>IFERROR(parse!AM491,"")</f>
        <v/>
      </c>
      <c r="AN491" s="6" t="str">
        <f>IFERROR(parse!AN491,"")</f>
        <v/>
      </c>
      <c r="AO491" s="6" t="str">
        <f>IFERROR(parse!AO491,"")</f>
        <v/>
      </c>
      <c r="AP491" s="6">
        <f>IFERROR(parse!AP491,"")</f>
        <v>2</v>
      </c>
      <c r="AQ491" s="6" t="str">
        <f>IFERROR(parse!AQ491,"")</f>
        <v/>
      </c>
      <c r="AR491" s="6" t="str">
        <f>IFERROR(parse!AR491,"")</f>
        <v/>
      </c>
      <c r="AS491" s="6" t="str">
        <f>IFERROR(parse!AS491,"")</f>
        <v/>
      </c>
      <c r="AT491" s="6" t="str">
        <f>IFERROR(parse!AT491,"")</f>
        <v/>
      </c>
      <c r="AU491" s="6" t="str">
        <f>IFERROR(parse!AU491,"")</f>
        <v/>
      </c>
      <c r="AV491" s="12">
        <f>IFERROR(VLOOKUP(K491,'prika 24h list'!A:B,2,FALSE),0)</f>
        <v>0</v>
      </c>
    </row>
    <row r="492" spans="1:48" ht="129.6" x14ac:dyDescent="0.3">
      <c r="A492" s="1" t="s">
        <v>493</v>
      </c>
      <c r="B492" s="1">
        <v>3105788</v>
      </c>
      <c r="C492" s="16" t="s">
        <v>1039</v>
      </c>
      <c r="D492" s="6">
        <f t="shared" si="28"/>
        <v>17</v>
      </c>
      <c r="E492" s="6" t="str">
        <f t="shared" si="29"/>
        <v>קף 16</v>
      </c>
      <c r="F492" s="6">
        <f t="shared" si="30"/>
        <v>3</v>
      </c>
      <c r="G492" s="6">
        <f t="shared" si="31"/>
        <v>5</v>
      </c>
      <c r="H492" s="14">
        <f>IFERROR(parse!H492,"")</f>
        <v>16</v>
      </c>
      <c r="I492" s="6">
        <f>IFERROR(parse!I492,"")</f>
        <v>21</v>
      </c>
      <c r="J492" s="6">
        <f>IFERROR(parse!J492,"")</f>
        <v>192</v>
      </c>
      <c r="K492" s="6" t="str">
        <f>IFERROR(parse!K492,"")</f>
        <v>פריקה וטעינה רציפה מותרת לכלי רכב המוגדרים ברשיונם "משא", "מסחרי", ו"אחוד" בלבד בימים א' עד ו' מ 08:00 עד 16:00 ביתר הימים והשעות החניה מותרת לכל סוגי כלי הרכב רכב אחר יגרר</v>
      </c>
      <c r="L492" s="6" t="str">
        <f>IFERROR(parse!L492,"")</f>
        <v/>
      </c>
      <c r="M492" s="6" t="str">
        <f>IFERROR(parse!M492,"")</f>
        <v/>
      </c>
      <c r="N492" s="6" t="str">
        <f>IFERROR(parse!N492,"")</f>
        <v/>
      </c>
      <c r="O492" s="6" t="str">
        <f>IFERROR(parse!O492,"")</f>
        <v/>
      </c>
      <c r="P492" s="6" t="str">
        <f>IFERROR(parse!P492,"")</f>
        <v/>
      </c>
      <c r="Q492" s="6">
        <f>IFERROR(parse!Q492,"")</f>
        <v>172</v>
      </c>
      <c r="R492" s="6" t="str">
        <f>IFERROR(parse!R492,"")</f>
        <v/>
      </c>
      <c r="S492" s="6" t="str">
        <f>IFERROR(parse!S492,"")</f>
        <v/>
      </c>
      <c r="T492" s="6" t="str">
        <f>IFERROR(parse!T492,"")</f>
        <v/>
      </c>
      <c r="U492" s="6" t="str">
        <f>IFERROR(parse!U492,"")</f>
        <v/>
      </c>
      <c r="V492" s="6" t="str">
        <f>IFERROR(parse!V492,"")</f>
        <v/>
      </c>
      <c r="W492" s="6">
        <f>IFERROR(parse!W492,"")</f>
        <v>87</v>
      </c>
      <c r="X492" s="6">
        <f>IFERROR(parse!X492,"")</f>
        <v>100</v>
      </c>
      <c r="Y492" s="6" t="str">
        <f>IFERROR(parse!Y492,"")</f>
        <v>08:00</v>
      </c>
      <c r="Z492" s="6">
        <f>IFERROR(parse!Z492,"")</f>
        <v>109</v>
      </c>
      <c r="AA492" s="6" t="str">
        <f>IFERROR(parse!AA492,"")</f>
        <v>16:00</v>
      </c>
      <c r="AB492" s="6">
        <f>IFERROR(parse!AB492,"")</f>
        <v>172</v>
      </c>
      <c r="AC492" s="6" t="str">
        <f>IFERROR(parse!AC492,"")</f>
        <v>00 ביתר הימים והשעות החניה מותרת לכל סוגי כלי הרכב רכב אחר יגרר</v>
      </c>
      <c r="AD492" s="6" t="str">
        <f>IFERROR(parse!AD492,"")</f>
        <v/>
      </c>
      <c r="AE492" s="6" t="str">
        <f>IFERROR(parse!AE492,"")</f>
        <v/>
      </c>
      <c r="AF492" s="6" t="str">
        <f>IFERROR(parse!AF492,"")</f>
        <v/>
      </c>
      <c r="AG492" s="6" t="str">
        <f>IFERROR(parse!AG492,"")</f>
        <v/>
      </c>
      <c r="AH492" s="6">
        <f>IFERROR(parse!AH492,"")</f>
        <v>0</v>
      </c>
      <c r="AI492" s="6">
        <f>IFERROR(parse!AI492,"")</f>
        <v>170</v>
      </c>
      <c r="AJ492" s="6" t="str">
        <f>IFERROR(parse!AJ492,"")</f>
        <v>רר</v>
      </c>
      <c r="AK492" s="6" t="str">
        <f>IFERROR(parse!AK492,"")</f>
        <v/>
      </c>
      <c r="AL492" s="6" t="str">
        <f>IFERROR(parse!AL492,"")</f>
        <v/>
      </c>
      <c r="AM492" s="6" t="str">
        <f>IFERROR(parse!AM492,"")</f>
        <v/>
      </c>
      <c r="AN492" s="6" t="str">
        <f>IFERROR(parse!AN492,"")</f>
        <v/>
      </c>
      <c r="AO492" s="6" t="str">
        <f>IFERROR(parse!AO492,"")</f>
        <v/>
      </c>
      <c r="AP492" s="6">
        <f>IFERROR(parse!AP492,"")</f>
        <v>2</v>
      </c>
      <c r="AQ492" s="6" t="str">
        <f>IFERROR(parse!AQ492,"")</f>
        <v/>
      </c>
      <c r="AR492" s="6" t="str">
        <f>IFERROR(parse!AR492,"")</f>
        <v/>
      </c>
      <c r="AS492" s="6" t="str">
        <f>IFERROR(parse!AS492,"")</f>
        <v/>
      </c>
      <c r="AT492" s="6" t="str">
        <f>IFERROR(parse!AT492,"")</f>
        <v/>
      </c>
      <c r="AU492" s="6" t="str">
        <f>IFERROR(parse!AU492,"")</f>
        <v/>
      </c>
      <c r="AV492" s="12">
        <f>IFERROR(VLOOKUP(K492,'prika 24h list'!A:B,2,FALSE),0)</f>
        <v>0</v>
      </c>
    </row>
    <row r="493" spans="1:48" ht="187.2" x14ac:dyDescent="0.3">
      <c r="A493" s="1" t="s">
        <v>494</v>
      </c>
      <c r="B493" s="1">
        <v>3106721</v>
      </c>
      <c r="C493" s="16" t="s">
        <v>1040</v>
      </c>
      <c r="D493" s="6" t="e">
        <f t="shared" si="28"/>
        <v>#VALUE!</v>
      </c>
      <c r="E493" s="6" t="e">
        <f t="shared" si="29"/>
        <v>#VALUE!</v>
      </c>
      <c r="F493" s="6" t="e">
        <f t="shared" si="30"/>
        <v>#VALUE!</v>
      </c>
      <c r="G493" s="6" t="e">
        <f t="shared" si="31"/>
        <v>#VALUE!</v>
      </c>
      <c r="H493" s="14" t="str">
        <f>IFERROR(parse!H493,"")</f>
        <v/>
      </c>
      <c r="I493" s="6">
        <f>IFERROR(parse!I493,"")</f>
        <v>8</v>
      </c>
      <c r="J493" s="6">
        <f>IFERROR(parse!J493,"")</f>
        <v>227</v>
      </c>
      <c r="K493" s="6" t="str">
        <f>IFERROR(parse!K493,"")</f>
        <v>פריקה וטעינה רציפה מותרת לכלי רכב המוגדרים ברשיונם "משא", "מסחרי", ו"אחוד" בלבד בימים א' עד ה' מ 09:00 עד 16:00 ביום ו' וערבי חג מ 09:00 עד 12:00 ביתר הימים והשעות החניה מותרת לכל סוגי כלי הרכב ............. רכב אחר יגרר</v>
      </c>
      <c r="L493" s="6">
        <f>IFERROR(parse!L493,"")</f>
        <v>87</v>
      </c>
      <c r="M493" s="6">
        <f>IFERROR(parse!M493,"")</f>
        <v>100</v>
      </c>
      <c r="N493" s="6" t="str">
        <f>IFERROR(parse!N493,"")</f>
        <v>09:00</v>
      </c>
      <c r="O493" s="6">
        <f>IFERROR(parse!O493,"")</f>
        <v>109</v>
      </c>
      <c r="P493" s="6" t="str">
        <f>IFERROR(parse!P493,"")</f>
        <v>16:00</v>
      </c>
      <c r="Q493" s="6">
        <f>IFERROR(parse!Q493,"")</f>
        <v>119</v>
      </c>
      <c r="R493" s="6" t="str">
        <f>IFERROR(parse!R493,"")</f>
        <v>00 ביום ו'</v>
      </c>
      <c r="S493" s="6" t="str">
        <f>IFERROR(parse!S493,"")</f>
        <v/>
      </c>
      <c r="T493" s="6" t="str">
        <f>IFERROR(parse!T493,"")</f>
        <v/>
      </c>
      <c r="U493" s="6" t="str">
        <f>IFERROR(parse!U493,"")</f>
        <v/>
      </c>
      <c r="V493" s="6" t="str">
        <f>IFERROR(parse!V493,"")</f>
        <v/>
      </c>
      <c r="W493" s="6" t="str">
        <f>IFERROR(parse!W493,"")</f>
        <v/>
      </c>
      <c r="X493" s="6" t="str">
        <f>IFERROR(parse!X493,"")</f>
        <v/>
      </c>
      <c r="Y493" s="6" t="str">
        <f>IFERROR(parse!Y493,"")</f>
        <v/>
      </c>
      <c r="Z493" s="6" t="str">
        <f>IFERROR(parse!Z493,"")</f>
        <v/>
      </c>
      <c r="AA493" s="6" t="str">
        <f>IFERROR(parse!AA493,"")</f>
        <v/>
      </c>
      <c r="AB493" s="6">
        <f>IFERROR(parse!AB493,"")</f>
        <v>220</v>
      </c>
      <c r="AC493" s="6" t="str">
        <f>IFERROR(parse!AC493,"")</f>
        <v/>
      </c>
      <c r="AD493" s="6" t="str">
        <f>IFERROR(parse!AD493,"")</f>
        <v/>
      </c>
      <c r="AE493" s="6" t="str">
        <f>IFERROR(parse!AE493,"")</f>
        <v/>
      </c>
      <c r="AF493" s="6" t="str">
        <f>IFERROR(parse!AF493,"")</f>
        <v/>
      </c>
      <c r="AG493" s="6" t="str">
        <f>IFERROR(parse!AG493,"")</f>
        <v/>
      </c>
      <c r="AH493" s="6">
        <f>IFERROR(parse!AH493,"")</f>
        <v>0</v>
      </c>
      <c r="AI493" s="6">
        <f>IFERROR(parse!AI493,"")</f>
        <v>117</v>
      </c>
      <c r="AJ493" s="6" t="str">
        <f>IFERROR(parse!AJ493,"")</f>
        <v>ו' וערבי חג מ 09:00 עד 12:00 ביתר הימים והשעות החניה מותרת לכל סוגי כלי הרכב ............. רכב אחר יגרר</v>
      </c>
      <c r="AK493" s="6">
        <f>IFERROR(parse!AK493,"")</f>
        <v>1</v>
      </c>
      <c r="AL493" s="6">
        <f>IFERROR(parse!AL493,"")</f>
        <v>17</v>
      </c>
      <c r="AM493" s="6" t="str">
        <f>IFERROR(parse!AM493,"")</f>
        <v>09:00</v>
      </c>
      <c r="AN493" s="6">
        <f>IFERROR(parse!AN493,"")</f>
        <v>26</v>
      </c>
      <c r="AO493" s="6" t="str">
        <f>IFERROR(parse!AO493,"")</f>
        <v>12:00</v>
      </c>
      <c r="AP493" s="6">
        <f>IFERROR(parse!AP493,"")</f>
        <v>103</v>
      </c>
      <c r="AQ493" s="6" t="str">
        <f>IFERROR(parse!AQ493,"")</f>
        <v>00 ביתר הימים והשעות החניה מותרת לכל סוגי כלי הרכב ............. רכב אחר יגרר</v>
      </c>
      <c r="AR493" s="6" t="str">
        <f>IFERROR(parse!AR493,"")</f>
        <v/>
      </c>
      <c r="AS493" s="6" t="str">
        <f>IFERROR(parse!AS493,"")</f>
        <v/>
      </c>
      <c r="AT493" s="6" t="str">
        <f>IFERROR(parse!AT493,"")</f>
        <v/>
      </c>
      <c r="AU493" s="6" t="str">
        <f>IFERROR(parse!AU493,"")</f>
        <v/>
      </c>
      <c r="AV493" s="12">
        <f>IFERROR(VLOOKUP(K493,'prika 24h list'!A:B,2,FALSE),0)</f>
        <v>0</v>
      </c>
    </row>
    <row r="494" spans="1:48" ht="72" x14ac:dyDescent="0.3">
      <c r="A494" s="1" t="s">
        <v>495</v>
      </c>
      <c r="B494" s="1">
        <v>3107799</v>
      </c>
      <c r="C494" s="16" t="s">
        <v>1041</v>
      </c>
      <c r="D494" s="6" t="e">
        <f t="shared" si="28"/>
        <v>#VALUE!</v>
      </c>
      <c r="E494" s="6" t="e">
        <f t="shared" si="29"/>
        <v>#VALUE!</v>
      </c>
      <c r="F494" s="6" t="e">
        <f t="shared" si="30"/>
        <v>#VALUE!</v>
      </c>
      <c r="G494" s="6" t="e">
        <f t="shared" si="31"/>
        <v>#VALUE!</v>
      </c>
      <c r="H494" s="14" t="str">
        <f>IFERROR(parse!H494,"")</f>
        <v/>
      </c>
      <c r="I494" s="6">
        <f>IFERROR(parse!I494,"")</f>
        <v>8</v>
      </c>
      <c r="J494" s="6">
        <f>IFERROR(parse!J494,"")</f>
        <v>185</v>
      </c>
      <c r="K494" s="6" t="str">
        <f>IFERROR(parse!K494,"")</f>
        <v>פריקה וטעינה רציפה מותרת לכלי רכב המוגדרים ברשיונם "משא", "מסחרי", ו"אחוד" בלבד בימים א' עד ה' מ 06:00 עד 08:00 מ 10:00 עד 14:00 יום ו' וערבי חג מ 06:00 עד 08:00 מ 10:00 עד 12:00</v>
      </c>
      <c r="L494" s="6">
        <f>IFERROR(parse!L494,"")</f>
        <v>87</v>
      </c>
      <c r="M494" s="6">
        <f>IFERROR(parse!M494,"")</f>
        <v>100</v>
      </c>
      <c r="N494" s="6" t="str">
        <f>IFERROR(parse!N494,"")</f>
        <v>06:00</v>
      </c>
      <c r="O494" s="6">
        <f>IFERROR(parse!O494,"")</f>
        <v>109</v>
      </c>
      <c r="P494" s="6" t="str">
        <f>IFERROR(parse!P494,"")</f>
        <v>08:00</v>
      </c>
      <c r="Q494" s="6">
        <f>IFERROR(parse!Q494,"")</f>
        <v>135</v>
      </c>
      <c r="R494" s="6" t="str">
        <f>IFERROR(parse!R494,"")</f>
        <v>00 מ 10:00 עד 14:00 יום ו'</v>
      </c>
      <c r="S494" s="6">
        <f>IFERROR(parse!S494,"")</f>
        <v>8</v>
      </c>
      <c r="T494" s="6" t="str">
        <f>IFERROR(parse!T494,"")</f>
        <v>10:00</v>
      </c>
      <c r="U494" s="6">
        <f>IFERROR(parse!U494,"")</f>
        <v>17</v>
      </c>
      <c r="V494" s="6" t="str">
        <f>IFERROR(parse!V494,"")</f>
        <v>14:00</v>
      </c>
      <c r="W494" s="6" t="str">
        <f>IFERROR(parse!W494,"")</f>
        <v/>
      </c>
      <c r="X494" s="6" t="str">
        <f>IFERROR(parse!X494,"")</f>
        <v/>
      </c>
      <c r="Y494" s="6" t="str">
        <f>IFERROR(parse!Y494,"")</f>
        <v/>
      </c>
      <c r="Z494" s="6" t="str">
        <f>IFERROR(parse!Z494,"")</f>
        <v/>
      </c>
      <c r="AA494" s="6" t="str">
        <f>IFERROR(parse!AA494,"")</f>
        <v/>
      </c>
      <c r="AB494" s="6">
        <f>IFERROR(parse!AB494,"")</f>
        <v>178</v>
      </c>
      <c r="AC494" s="6" t="str">
        <f>IFERROR(parse!AC494,"")</f>
        <v/>
      </c>
      <c r="AD494" s="6" t="str">
        <f>IFERROR(parse!AD494,"")</f>
        <v/>
      </c>
      <c r="AE494" s="6" t="str">
        <f>IFERROR(parse!AE494,"")</f>
        <v/>
      </c>
      <c r="AF494" s="6" t="str">
        <f>IFERROR(parse!AF494,"")</f>
        <v/>
      </c>
      <c r="AG494" s="6" t="str">
        <f>IFERROR(parse!AG494,"")</f>
        <v/>
      </c>
      <c r="AH494" s="6">
        <f>IFERROR(parse!AH494,"")</f>
        <v>0</v>
      </c>
      <c r="AI494" s="6">
        <f>IFERROR(parse!AI494,"")</f>
        <v>133</v>
      </c>
      <c r="AJ494" s="6" t="str">
        <f>IFERROR(parse!AJ494,"")</f>
        <v>ו' וערבי חג מ 06:00 עד 08:00 מ 10:00 עד 12:00</v>
      </c>
      <c r="AK494" s="6">
        <f>IFERROR(parse!AK494,"")</f>
        <v>1</v>
      </c>
      <c r="AL494" s="6">
        <f>IFERROR(parse!AL494,"")</f>
        <v>17</v>
      </c>
      <c r="AM494" s="6" t="str">
        <f>IFERROR(parse!AM494,"")</f>
        <v>06:00</v>
      </c>
      <c r="AN494" s="6">
        <f>IFERROR(parse!AN494,"")</f>
        <v>26</v>
      </c>
      <c r="AO494" s="6" t="str">
        <f>IFERROR(parse!AO494,"")</f>
        <v>08:00</v>
      </c>
      <c r="AP494" s="6">
        <f>IFERROR(parse!AP494,"")</f>
        <v>45</v>
      </c>
      <c r="AQ494" s="6" t="str">
        <f>IFERROR(parse!AQ494,"")</f>
        <v>00 מ 10:00 עד 12:00</v>
      </c>
      <c r="AR494" s="6">
        <f>IFERROR(parse!AR494,"")</f>
        <v>8</v>
      </c>
      <c r="AS494" s="6" t="str">
        <f>IFERROR(parse!AS494,"")</f>
        <v>10:00</v>
      </c>
      <c r="AT494" s="6">
        <f>IFERROR(parse!AT494,"")</f>
        <v>17</v>
      </c>
      <c r="AU494" s="6" t="str">
        <f>IFERROR(parse!AU494,"")</f>
        <v>12:00</v>
      </c>
      <c r="AV494" s="12">
        <f>IFERROR(VLOOKUP(K494,'prika 24h list'!A:B,2,FALSE),0)</f>
        <v>0</v>
      </c>
    </row>
    <row r="495" spans="1:48" ht="216" x14ac:dyDescent="0.3">
      <c r="A495" s="1" t="s">
        <v>496</v>
      </c>
      <c r="B495" s="1">
        <v>3108044</v>
      </c>
      <c r="C495" s="16" t="s">
        <v>1042</v>
      </c>
      <c r="D495" s="6">
        <f t="shared" si="28"/>
        <v>16</v>
      </c>
      <c r="E495" s="6" t="str">
        <f t="shared" si="29"/>
        <v>וקף 6</v>
      </c>
      <c r="F495" s="6">
        <f t="shared" si="30"/>
        <v>4</v>
      </c>
      <c r="G495" s="6">
        <f t="shared" si="31"/>
        <v>5</v>
      </c>
      <c r="H495" s="14">
        <f>IFERROR(parse!H495,"")</f>
        <v>6</v>
      </c>
      <c r="I495" s="6">
        <f>IFERROR(parse!I495,"")</f>
        <v>20</v>
      </c>
      <c r="J495" s="6">
        <f>IFERROR(parse!J495,"")</f>
        <v>260</v>
      </c>
      <c r="K495" s="6" t="str">
        <f>IFERROR(parse!K495,"")</f>
        <v>פריקה וטעינה רציפה מותרת לכלי רכב המוגדרים ברישיונם "משא" מסחרי" ו"אחוד" בימי א' עד ה' מ- 09:00 עד 15:00 בימי ו' וערבי חג מ- 09:00 עד 13:00 ------------------------------------------------ ביתר הימים והשעות החניה מותרת לרכב הנושא תג נכה בלבד</v>
      </c>
      <c r="L495" s="6">
        <f>IFERROR(parse!L495,"")</f>
        <v>79</v>
      </c>
      <c r="M495" s="6">
        <f>IFERROR(parse!M495,"")</f>
        <v>93</v>
      </c>
      <c r="N495" s="6" t="str">
        <f>IFERROR(parse!N495,"")</f>
        <v>09:00</v>
      </c>
      <c r="O495" s="6">
        <f>IFERROR(parse!O495,"")</f>
        <v>102</v>
      </c>
      <c r="P495" s="6" t="str">
        <f>IFERROR(parse!P495,"")</f>
        <v>15:00</v>
      </c>
      <c r="Q495" s="6">
        <f>IFERROR(parse!Q495,"")</f>
        <v>112</v>
      </c>
      <c r="R495" s="6" t="str">
        <f>IFERROR(parse!R495,"")</f>
        <v>00 בימי ו'</v>
      </c>
      <c r="S495" s="6" t="str">
        <f>IFERROR(parse!S495,"")</f>
        <v/>
      </c>
      <c r="T495" s="6" t="str">
        <f>IFERROR(parse!T495,"")</f>
        <v/>
      </c>
      <c r="U495" s="6" t="str">
        <f>IFERROR(parse!U495,"")</f>
        <v/>
      </c>
      <c r="V495" s="6" t="str">
        <f>IFERROR(parse!V495,"")</f>
        <v/>
      </c>
      <c r="W495" s="6" t="str">
        <f>IFERROR(parse!W495,"")</f>
        <v/>
      </c>
      <c r="X495" s="6" t="str">
        <f>IFERROR(parse!X495,"")</f>
        <v/>
      </c>
      <c r="Y495" s="6" t="str">
        <f>IFERROR(parse!Y495,"")</f>
        <v/>
      </c>
      <c r="Z495" s="6" t="str">
        <f>IFERROR(parse!Z495,"")</f>
        <v/>
      </c>
      <c r="AA495" s="6" t="str">
        <f>IFERROR(parse!AA495,"")</f>
        <v/>
      </c>
      <c r="AB495" s="6">
        <f>IFERROR(parse!AB495,"")</f>
        <v>241</v>
      </c>
      <c r="AC495" s="6" t="str">
        <f>IFERROR(parse!AC495,"")</f>
        <v/>
      </c>
      <c r="AD495" s="6" t="str">
        <f>IFERROR(parse!AD495,"")</f>
        <v/>
      </c>
      <c r="AE495" s="6" t="str">
        <f>IFERROR(parse!AE495,"")</f>
        <v/>
      </c>
      <c r="AF495" s="6" t="str">
        <f>IFERROR(parse!AF495,"")</f>
        <v/>
      </c>
      <c r="AG495" s="6" t="str">
        <f>IFERROR(parse!AG495,"")</f>
        <v/>
      </c>
      <c r="AH495" s="6">
        <f>IFERROR(parse!AH495,"")</f>
        <v>0</v>
      </c>
      <c r="AI495" s="6">
        <f>IFERROR(parse!AI495,"")</f>
        <v>110</v>
      </c>
      <c r="AJ495" s="6" t="str">
        <f>IFERROR(parse!AJ495,"")</f>
        <v>ו' וערבי חג מ- 09:00 עד 13:00 ------------------------------------------------ ביתר הימים והשעות החניה מותרת לרכב הנושא תג נכה בלבד</v>
      </c>
      <c r="AK495" s="6">
        <f>IFERROR(parse!AK495,"")</f>
        <v>1</v>
      </c>
      <c r="AL495" s="6">
        <f>IFERROR(parse!AL495,"")</f>
        <v>18</v>
      </c>
      <c r="AM495" s="6" t="str">
        <f>IFERROR(parse!AM495,"")</f>
        <v>09:00</v>
      </c>
      <c r="AN495" s="6">
        <f>IFERROR(parse!AN495,"")</f>
        <v>27</v>
      </c>
      <c r="AO495" s="6" t="str">
        <f>IFERROR(parse!AO495,"")</f>
        <v>13:00</v>
      </c>
      <c r="AP495" s="6">
        <f>IFERROR(parse!AP495,"")</f>
        <v>131</v>
      </c>
      <c r="AQ495" s="6" t="str">
        <f>IFERROR(parse!AQ495,"")</f>
        <v>00 ------------------------------------------------ ביתר הימים והשעות החניה מותרת לרכב הנושא תג נכה בלבד</v>
      </c>
      <c r="AR495" s="6" t="str">
        <f>IFERROR(parse!AR495,"")</f>
        <v/>
      </c>
      <c r="AS495" s="6" t="str">
        <f>IFERROR(parse!AS495,"")</f>
        <v/>
      </c>
      <c r="AT495" s="6" t="str">
        <f>IFERROR(parse!AT495,"")</f>
        <v/>
      </c>
      <c r="AU495" s="6" t="str">
        <f>IFERROR(parse!AU495,"")</f>
        <v/>
      </c>
      <c r="AV495" s="12">
        <f>IFERROR(VLOOKUP(K495,'prika 24h list'!A:B,2,FALSE),0)</f>
        <v>0</v>
      </c>
    </row>
    <row r="496" spans="1:48" ht="187.2" x14ac:dyDescent="0.3">
      <c r="A496" s="1" t="s">
        <v>497</v>
      </c>
      <c r="B496" s="1">
        <v>3109510</v>
      </c>
      <c r="C496" s="16" t="s">
        <v>1043</v>
      </c>
      <c r="D496" s="6">
        <f t="shared" si="28"/>
        <v>16</v>
      </c>
      <c r="E496" s="6" t="str">
        <f t="shared" si="29"/>
        <v>וקף 6</v>
      </c>
      <c r="F496" s="6">
        <f t="shared" si="30"/>
        <v>4</v>
      </c>
      <c r="G496" s="6">
        <f t="shared" si="31"/>
        <v>5</v>
      </c>
      <c r="H496" s="14">
        <f>IFERROR(parse!H496,"")</f>
        <v>6</v>
      </c>
      <c r="I496" s="6">
        <f>IFERROR(parse!I496,"")</f>
        <v>20</v>
      </c>
      <c r="J496" s="6">
        <f>IFERROR(parse!J496,"")</f>
        <v>231</v>
      </c>
      <c r="K496" s="6" t="str">
        <f>IFERROR(parse!K496,"")</f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6" s="6">
        <f>IFERROR(parse!L496,"")</f>
        <v>87</v>
      </c>
      <c r="M496" s="6">
        <f>IFERROR(parse!M496,"")</f>
        <v>100</v>
      </c>
      <c r="N496" s="6" t="str">
        <f>IFERROR(parse!N496,"")</f>
        <v>09:00</v>
      </c>
      <c r="O496" s="6">
        <f>IFERROR(parse!O496,"")</f>
        <v>109</v>
      </c>
      <c r="P496" s="6" t="str">
        <f>IFERROR(parse!P496,"")</f>
        <v>15:00</v>
      </c>
      <c r="Q496" s="6">
        <f>IFERROR(parse!Q496,"")</f>
        <v>119</v>
      </c>
      <c r="R496" s="6" t="str">
        <f>IFERROR(parse!R496,"")</f>
        <v>00 בימי ו'</v>
      </c>
      <c r="S496" s="6" t="str">
        <f>IFERROR(parse!S496,"")</f>
        <v/>
      </c>
      <c r="T496" s="6" t="str">
        <f>IFERROR(parse!T496,"")</f>
        <v/>
      </c>
      <c r="U496" s="6" t="str">
        <f>IFERROR(parse!U496,"")</f>
        <v/>
      </c>
      <c r="V496" s="6" t="str">
        <f>IFERROR(parse!V496,"")</f>
        <v/>
      </c>
      <c r="W496" s="6" t="str">
        <f>IFERROR(parse!W496,"")</f>
        <v/>
      </c>
      <c r="X496" s="6" t="str">
        <f>IFERROR(parse!X496,"")</f>
        <v/>
      </c>
      <c r="Y496" s="6" t="str">
        <f>IFERROR(parse!Y496,"")</f>
        <v/>
      </c>
      <c r="Z496" s="6" t="str">
        <f>IFERROR(parse!Z496,"")</f>
        <v/>
      </c>
      <c r="AA496" s="6" t="str">
        <f>IFERROR(parse!AA496,"")</f>
        <v/>
      </c>
      <c r="AB496" s="6">
        <f>IFERROR(parse!AB496,"")</f>
        <v>212</v>
      </c>
      <c r="AC496" s="6" t="str">
        <f>IFERROR(parse!AC496,"")</f>
        <v/>
      </c>
      <c r="AD496" s="6" t="str">
        <f>IFERROR(parse!AD496,"")</f>
        <v/>
      </c>
      <c r="AE496" s="6" t="str">
        <f>IFERROR(parse!AE496,"")</f>
        <v/>
      </c>
      <c r="AF496" s="6" t="str">
        <f>IFERROR(parse!AF496,"")</f>
        <v/>
      </c>
      <c r="AG496" s="6" t="str">
        <f>IFERROR(parse!AG496,"")</f>
        <v/>
      </c>
      <c r="AH496" s="6">
        <f>IFERROR(parse!AH496,"")</f>
        <v>0</v>
      </c>
      <c r="AI496" s="6">
        <f>IFERROR(parse!AI496,"")</f>
        <v>117</v>
      </c>
      <c r="AJ496" s="6" t="str">
        <f>IFERROR(parse!AJ496,"")</f>
        <v>ו' וערבי חג מ- 09:00 עד 13:00 ביתר הימים והשעות החניה מותרת לרכב הנושא תג נכה בלבד רכב אחר יגרר</v>
      </c>
      <c r="AK496" s="6">
        <f>IFERROR(parse!AK496,"")</f>
        <v>1</v>
      </c>
      <c r="AL496" s="6">
        <f>IFERROR(parse!AL496,"")</f>
        <v>18</v>
      </c>
      <c r="AM496" s="6" t="str">
        <f>IFERROR(parse!AM496,"")</f>
        <v>09:00</v>
      </c>
      <c r="AN496" s="6">
        <f>IFERROR(parse!AN496,"")</f>
        <v>27</v>
      </c>
      <c r="AO496" s="6" t="str">
        <f>IFERROR(parse!AO496,"")</f>
        <v>13:00</v>
      </c>
      <c r="AP496" s="6">
        <f>IFERROR(parse!AP496,"")</f>
        <v>95</v>
      </c>
      <c r="AQ496" s="6" t="str">
        <f>IFERROR(parse!AQ496,"")</f>
        <v>00 ביתר הימים והשעות החניה מותרת לרכב הנושא תג נכה בלבד רכב אחר יגרר</v>
      </c>
      <c r="AR496" s="6" t="str">
        <f>IFERROR(parse!AR496,"")</f>
        <v/>
      </c>
      <c r="AS496" s="6" t="str">
        <f>IFERROR(parse!AS496,"")</f>
        <v/>
      </c>
      <c r="AT496" s="6" t="str">
        <f>IFERROR(parse!AT496,"")</f>
        <v/>
      </c>
      <c r="AU496" s="6" t="str">
        <f>IFERROR(parse!AU496,"")</f>
        <v/>
      </c>
      <c r="AV496" s="12">
        <f>IFERROR(VLOOKUP(K496,'prika 24h list'!A:B,2,FALSE),0)</f>
        <v>0</v>
      </c>
    </row>
    <row r="497" spans="1:48" ht="187.2" x14ac:dyDescent="0.3">
      <c r="A497" s="1" t="s">
        <v>498</v>
      </c>
      <c r="B497" s="1">
        <v>3109528</v>
      </c>
      <c r="C497" s="16" t="s">
        <v>1043</v>
      </c>
      <c r="D497" s="6">
        <f t="shared" si="28"/>
        <v>16</v>
      </c>
      <c r="E497" s="6" t="str">
        <f t="shared" si="29"/>
        <v>וקף 6</v>
      </c>
      <c r="F497" s="6">
        <f t="shared" si="30"/>
        <v>4</v>
      </c>
      <c r="G497" s="6">
        <f t="shared" si="31"/>
        <v>5</v>
      </c>
      <c r="H497" s="14">
        <f>IFERROR(parse!H497,"")</f>
        <v>6</v>
      </c>
      <c r="I497" s="6">
        <f>IFERROR(parse!I497,"")</f>
        <v>20</v>
      </c>
      <c r="J497" s="6">
        <f>IFERROR(parse!J497,"")</f>
        <v>231</v>
      </c>
      <c r="K497" s="6" t="str">
        <f>IFERROR(parse!K497,"")</f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7" s="6">
        <f>IFERROR(parse!L497,"")</f>
        <v>87</v>
      </c>
      <c r="M497" s="6">
        <f>IFERROR(parse!M497,"")</f>
        <v>100</v>
      </c>
      <c r="N497" s="6" t="str">
        <f>IFERROR(parse!N497,"")</f>
        <v>09:00</v>
      </c>
      <c r="O497" s="6">
        <f>IFERROR(parse!O497,"")</f>
        <v>109</v>
      </c>
      <c r="P497" s="6" t="str">
        <f>IFERROR(parse!P497,"")</f>
        <v>15:00</v>
      </c>
      <c r="Q497" s="6">
        <f>IFERROR(parse!Q497,"")</f>
        <v>119</v>
      </c>
      <c r="R497" s="6" t="str">
        <f>IFERROR(parse!R497,"")</f>
        <v>00 בימי ו'</v>
      </c>
      <c r="S497" s="6" t="str">
        <f>IFERROR(parse!S497,"")</f>
        <v/>
      </c>
      <c r="T497" s="6" t="str">
        <f>IFERROR(parse!T497,"")</f>
        <v/>
      </c>
      <c r="U497" s="6" t="str">
        <f>IFERROR(parse!U497,"")</f>
        <v/>
      </c>
      <c r="V497" s="6" t="str">
        <f>IFERROR(parse!V497,"")</f>
        <v/>
      </c>
      <c r="W497" s="6" t="str">
        <f>IFERROR(parse!W497,"")</f>
        <v/>
      </c>
      <c r="X497" s="6" t="str">
        <f>IFERROR(parse!X497,"")</f>
        <v/>
      </c>
      <c r="Y497" s="6" t="str">
        <f>IFERROR(parse!Y497,"")</f>
        <v/>
      </c>
      <c r="Z497" s="6" t="str">
        <f>IFERROR(parse!Z497,"")</f>
        <v/>
      </c>
      <c r="AA497" s="6" t="str">
        <f>IFERROR(parse!AA497,"")</f>
        <v/>
      </c>
      <c r="AB497" s="6">
        <f>IFERROR(parse!AB497,"")</f>
        <v>212</v>
      </c>
      <c r="AC497" s="6" t="str">
        <f>IFERROR(parse!AC497,"")</f>
        <v/>
      </c>
      <c r="AD497" s="6" t="str">
        <f>IFERROR(parse!AD497,"")</f>
        <v/>
      </c>
      <c r="AE497" s="6" t="str">
        <f>IFERROR(parse!AE497,"")</f>
        <v/>
      </c>
      <c r="AF497" s="6" t="str">
        <f>IFERROR(parse!AF497,"")</f>
        <v/>
      </c>
      <c r="AG497" s="6" t="str">
        <f>IFERROR(parse!AG497,"")</f>
        <v/>
      </c>
      <c r="AH497" s="6">
        <f>IFERROR(parse!AH497,"")</f>
        <v>0</v>
      </c>
      <c r="AI497" s="6">
        <f>IFERROR(parse!AI497,"")</f>
        <v>117</v>
      </c>
      <c r="AJ497" s="6" t="str">
        <f>IFERROR(parse!AJ497,"")</f>
        <v>ו' וערבי חג מ- 09:00 עד 13:00 ביתר הימים והשעות החניה מותרת לרכב הנושא תג נכה בלבד רכב אחר יגרר</v>
      </c>
      <c r="AK497" s="6">
        <f>IFERROR(parse!AK497,"")</f>
        <v>1</v>
      </c>
      <c r="AL497" s="6">
        <f>IFERROR(parse!AL497,"")</f>
        <v>18</v>
      </c>
      <c r="AM497" s="6" t="str">
        <f>IFERROR(parse!AM497,"")</f>
        <v>09:00</v>
      </c>
      <c r="AN497" s="6">
        <f>IFERROR(parse!AN497,"")</f>
        <v>27</v>
      </c>
      <c r="AO497" s="6" t="str">
        <f>IFERROR(parse!AO497,"")</f>
        <v>13:00</v>
      </c>
      <c r="AP497" s="6">
        <f>IFERROR(parse!AP497,"")</f>
        <v>95</v>
      </c>
      <c r="AQ497" s="6" t="str">
        <f>IFERROR(parse!AQ497,"")</f>
        <v>00 ביתר הימים והשעות החניה מותרת לרכב הנושא תג נכה בלבד רכב אחר יגרר</v>
      </c>
      <c r="AR497" s="6" t="str">
        <f>IFERROR(parse!AR497,"")</f>
        <v/>
      </c>
      <c r="AS497" s="6" t="str">
        <f>IFERROR(parse!AS497,"")</f>
        <v/>
      </c>
      <c r="AT497" s="6" t="str">
        <f>IFERROR(parse!AT497,"")</f>
        <v/>
      </c>
      <c r="AU497" s="6" t="str">
        <f>IFERROR(parse!AU497,"")</f>
        <v/>
      </c>
      <c r="AV497" s="12">
        <f>IFERROR(VLOOKUP(K497,'prika 24h list'!A:B,2,FALSE),0)</f>
        <v>0</v>
      </c>
    </row>
    <row r="498" spans="1:48" ht="187.2" x14ac:dyDescent="0.3">
      <c r="A498" s="1" t="s">
        <v>499</v>
      </c>
      <c r="B498" s="1">
        <v>3109563</v>
      </c>
      <c r="C498" s="16" t="s">
        <v>1043</v>
      </c>
      <c r="D498" s="6">
        <f t="shared" si="28"/>
        <v>16</v>
      </c>
      <c r="E498" s="6" t="str">
        <f t="shared" si="29"/>
        <v>וקף 6</v>
      </c>
      <c r="F498" s="6">
        <f t="shared" si="30"/>
        <v>4</v>
      </c>
      <c r="G498" s="6">
        <f t="shared" si="31"/>
        <v>5</v>
      </c>
      <c r="H498" s="14">
        <f>IFERROR(parse!H498,"")</f>
        <v>6</v>
      </c>
      <c r="I498" s="6">
        <f>IFERROR(parse!I498,"")</f>
        <v>20</v>
      </c>
      <c r="J498" s="6">
        <f>IFERROR(parse!J498,"")</f>
        <v>231</v>
      </c>
      <c r="K498" s="6" t="str">
        <f>IFERROR(parse!K498,"")</f>
        <v>פריקה וטעינה רציפה מותרת לכלי רכב המוגדרים ברשיונם "משא", "מסחרי", ו"אחוד" בלבד בימים א' עד ה' מ 09:00 עד 15:00 בימי ו' וערבי חג מ- 09:00 עד 13:00 ביתר הימים והשעות החניה מותרת לרכב הנושא תג נכה בלבד רכב אחר יגרר</v>
      </c>
      <c r="L498" s="6">
        <f>IFERROR(parse!L498,"")</f>
        <v>87</v>
      </c>
      <c r="M498" s="6">
        <f>IFERROR(parse!M498,"")</f>
        <v>100</v>
      </c>
      <c r="N498" s="6" t="str">
        <f>IFERROR(parse!N498,"")</f>
        <v>09:00</v>
      </c>
      <c r="O498" s="6">
        <f>IFERROR(parse!O498,"")</f>
        <v>109</v>
      </c>
      <c r="P498" s="6" t="str">
        <f>IFERROR(parse!P498,"")</f>
        <v>15:00</v>
      </c>
      <c r="Q498" s="6">
        <f>IFERROR(parse!Q498,"")</f>
        <v>119</v>
      </c>
      <c r="R498" s="6" t="str">
        <f>IFERROR(parse!R498,"")</f>
        <v>00 בימי ו'</v>
      </c>
      <c r="S498" s="6" t="str">
        <f>IFERROR(parse!S498,"")</f>
        <v/>
      </c>
      <c r="T498" s="6" t="str">
        <f>IFERROR(parse!T498,"")</f>
        <v/>
      </c>
      <c r="U498" s="6" t="str">
        <f>IFERROR(parse!U498,"")</f>
        <v/>
      </c>
      <c r="V498" s="6" t="str">
        <f>IFERROR(parse!V498,"")</f>
        <v/>
      </c>
      <c r="W498" s="6" t="str">
        <f>IFERROR(parse!W498,"")</f>
        <v/>
      </c>
      <c r="X498" s="6" t="str">
        <f>IFERROR(parse!X498,"")</f>
        <v/>
      </c>
      <c r="Y498" s="6" t="str">
        <f>IFERROR(parse!Y498,"")</f>
        <v/>
      </c>
      <c r="Z498" s="6" t="str">
        <f>IFERROR(parse!Z498,"")</f>
        <v/>
      </c>
      <c r="AA498" s="6" t="str">
        <f>IFERROR(parse!AA498,"")</f>
        <v/>
      </c>
      <c r="AB498" s="6">
        <f>IFERROR(parse!AB498,"")</f>
        <v>212</v>
      </c>
      <c r="AC498" s="6" t="str">
        <f>IFERROR(parse!AC498,"")</f>
        <v/>
      </c>
      <c r="AD498" s="6" t="str">
        <f>IFERROR(parse!AD498,"")</f>
        <v/>
      </c>
      <c r="AE498" s="6" t="str">
        <f>IFERROR(parse!AE498,"")</f>
        <v/>
      </c>
      <c r="AF498" s="6" t="str">
        <f>IFERROR(parse!AF498,"")</f>
        <v/>
      </c>
      <c r="AG498" s="6" t="str">
        <f>IFERROR(parse!AG498,"")</f>
        <v/>
      </c>
      <c r="AH498" s="6">
        <f>IFERROR(parse!AH498,"")</f>
        <v>0</v>
      </c>
      <c r="AI498" s="6">
        <f>IFERROR(parse!AI498,"")</f>
        <v>117</v>
      </c>
      <c r="AJ498" s="6" t="str">
        <f>IFERROR(parse!AJ498,"")</f>
        <v>ו' וערבי חג מ- 09:00 עד 13:00 ביתר הימים והשעות החניה מותרת לרכב הנושא תג נכה בלבד רכב אחר יגרר</v>
      </c>
      <c r="AK498" s="6">
        <f>IFERROR(parse!AK498,"")</f>
        <v>1</v>
      </c>
      <c r="AL498" s="6">
        <f>IFERROR(parse!AL498,"")</f>
        <v>18</v>
      </c>
      <c r="AM498" s="6" t="str">
        <f>IFERROR(parse!AM498,"")</f>
        <v>09:00</v>
      </c>
      <c r="AN498" s="6">
        <f>IFERROR(parse!AN498,"")</f>
        <v>27</v>
      </c>
      <c r="AO498" s="6" t="str">
        <f>IFERROR(parse!AO498,"")</f>
        <v>13:00</v>
      </c>
      <c r="AP498" s="6">
        <f>IFERROR(parse!AP498,"")</f>
        <v>95</v>
      </c>
      <c r="AQ498" s="6" t="str">
        <f>IFERROR(parse!AQ498,"")</f>
        <v>00 ביתר הימים והשעות החניה מותרת לרכב הנושא תג נכה בלבד רכב אחר יגרר</v>
      </c>
      <c r="AR498" s="6" t="str">
        <f>IFERROR(parse!AR498,"")</f>
        <v/>
      </c>
      <c r="AS498" s="6" t="str">
        <f>IFERROR(parse!AS498,"")</f>
        <v/>
      </c>
      <c r="AT498" s="6" t="str">
        <f>IFERROR(parse!AT498,"")</f>
        <v/>
      </c>
      <c r="AU498" s="6" t="str">
        <f>IFERROR(parse!AU498,"")</f>
        <v/>
      </c>
      <c r="AV498" s="12">
        <f>IFERROR(VLOOKUP(K498,'prika 24h list'!A:B,2,FALSE),0)</f>
        <v>0</v>
      </c>
    </row>
    <row r="499" spans="1:48" ht="57.6" x14ac:dyDescent="0.3">
      <c r="A499" s="1" t="s">
        <v>500</v>
      </c>
      <c r="B499" s="1">
        <v>3109647</v>
      </c>
      <c r="C499" s="16" t="s">
        <v>810</v>
      </c>
      <c r="D499" s="6">
        <f t="shared" si="28"/>
        <v>16</v>
      </c>
      <c r="E499" s="6" t="str">
        <f t="shared" si="29"/>
        <v>וקף 6</v>
      </c>
      <c r="F499" s="6">
        <f t="shared" si="30"/>
        <v>4</v>
      </c>
      <c r="G499" s="6">
        <f t="shared" si="31"/>
        <v>5</v>
      </c>
      <c r="H499" s="14">
        <f>IFERROR(parse!H499,"")</f>
        <v>6</v>
      </c>
      <c r="I499" s="6">
        <f>IFERROR(parse!I499,"")</f>
        <v>26</v>
      </c>
      <c r="J499" s="6">
        <f>IFERROR(parse!J499,"")</f>
        <v>177</v>
      </c>
      <c r="K499" s="6" t="str">
        <f>IFERROR(parse!K499,"")</f>
        <v>פריקה וטעינה רציפה לכלי רכב המוגדרים ברשיונם 'משא", "מסחרי" ו "אחוד" בלבד בימי א-ה מ-09:00 עד 15:00 ביתר הימים והשעות מותרת החניה לרכב הנושא תג נכה בלבד</v>
      </c>
      <c r="L499" s="6" t="str">
        <f>IFERROR(parse!L499,"")</f>
        <v/>
      </c>
      <c r="M499" s="6" t="str">
        <f>IFERROR(parse!M499,"")</f>
        <v/>
      </c>
      <c r="N499" s="6" t="str">
        <f>IFERROR(parse!N499,"")</f>
        <v/>
      </c>
      <c r="O499" s="6" t="str">
        <f>IFERROR(parse!O499,"")</f>
        <v/>
      </c>
      <c r="P499" s="6" t="str">
        <f>IFERROR(parse!P499,"")</f>
        <v/>
      </c>
      <c r="Q499" s="6">
        <f>IFERROR(parse!Q499,"")</f>
        <v>152</v>
      </c>
      <c r="R499" s="6" t="str">
        <f>IFERROR(parse!R499,"")</f>
        <v/>
      </c>
      <c r="S499" s="6" t="str">
        <f>IFERROR(parse!S499,"")</f>
        <v/>
      </c>
      <c r="T499" s="6" t="str">
        <f>IFERROR(parse!T499,"")</f>
        <v/>
      </c>
      <c r="U499" s="6" t="str">
        <f>IFERROR(parse!U499,"")</f>
        <v/>
      </c>
      <c r="V499" s="6" t="str">
        <f>IFERROR(parse!V499,"")</f>
        <v/>
      </c>
      <c r="W499" s="6" t="str">
        <f>IFERROR(parse!W499,"")</f>
        <v/>
      </c>
      <c r="X499" s="6" t="str">
        <f>IFERROR(parse!X499,"")</f>
        <v/>
      </c>
      <c r="Y499" s="6" t="str">
        <f>IFERROR(parse!Y499,"")</f>
        <v/>
      </c>
      <c r="Z499" s="6" t="str">
        <f>IFERROR(parse!Z499,"")</f>
        <v/>
      </c>
      <c r="AA499" s="6" t="str">
        <f>IFERROR(parse!AA499,"")</f>
        <v/>
      </c>
      <c r="AB499" s="6">
        <f>IFERROR(parse!AB499,"")</f>
        <v>152</v>
      </c>
      <c r="AC499" s="6" t="str">
        <f>IFERROR(parse!AC499,"")</f>
        <v/>
      </c>
      <c r="AD499" s="6" t="str">
        <f>IFERROR(parse!AD499,"")</f>
        <v/>
      </c>
      <c r="AE499" s="6" t="str">
        <f>IFERROR(parse!AE499,"")</f>
        <v/>
      </c>
      <c r="AF499" s="6" t="str">
        <f>IFERROR(parse!AF499,"")</f>
        <v/>
      </c>
      <c r="AG499" s="6" t="str">
        <f>IFERROR(parse!AG499,"")</f>
        <v/>
      </c>
      <c r="AH499" s="6">
        <f>IFERROR(parse!AH499,"")</f>
        <v>0</v>
      </c>
      <c r="AI499" s="6">
        <f>IFERROR(parse!AI499,"")</f>
        <v>150</v>
      </c>
      <c r="AJ499" s="6" t="str">
        <f>IFERROR(parse!AJ499,"")</f>
        <v>בד</v>
      </c>
      <c r="AK499" s="6" t="str">
        <f>IFERROR(parse!AK499,"")</f>
        <v/>
      </c>
      <c r="AL499" s="6" t="str">
        <f>IFERROR(parse!AL499,"")</f>
        <v/>
      </c>
      <c r="AM499" s="6" t="str">
        <f>IFERROR(parse!AM499,"")</f>
        <v/>
      </c>
      <c r="AN499" s="6" t="str">
        <f>IFERROR(parse!AN499,"")</f>
        <v/>
      </c>
      <c r="AO499" s="6" t="str">
        <f>IFERROR(parse!AO499,"")</f>
        <v/>
      </c>
      <c r="AP499" s="6">
        <f>IFERROR(parse!AP499,"")</f>
        <v>2</v>
      </c>
      <c r="AQ499" s="6" t="str">
        <f>IFERROR(parse!AQ499,"")</f>
        <v/>
      </c>
      <c r="AR499" s="6" t="str">
        <f>IFERROR(parse!AR499,"")</f>
        <v/>
      </c>
      <c r="AS499" s="6" t="str">
        <f>IFERROR(parse!AS499,"")</f>
        <v/>
      </c>
      <c r="AT499" s="6" t="str">
        <f>IFERROR(parse!AT499,"")</f>
        <v/>
      </c>
      <c r="AU499" s="6" t="str">
        <f>IFERROR(parse!AU499,"")</f>
        <v/>
      </c>
      <c r="AV499" s="12">
        <f>IFERROR(VLOOKUP(K499,'prika 24h list'!A:B,2,FALSE),0)</f>
        <v>0</v>
      </c>
    </row>
    <row r="500" spans="1:48" ht="43.2" x14ac:dyDescent="0.3">
      <c r="A500" s="1" t="s">
        <v>501</v>
      </c>
      <c r="B500" s="1">
        <v>3109915</v>
      </c>
      <c r="C500" s="16" t="s">
        <v>1044</v>
      </c>
      <c r="D500" s="6">
        <f t="shared" si="28"/>
        <v>36</v>
      </c>
      <c r="E500" s="6" t="str">
        <f t="shared" si="29"/>
        <v>פה 18</v>
      </c>
      <c r="F500" s="6">
        <f t="shared" si="30"/>
        <v>3</v>
      </c>
      <c r="G500" s="6">
        <f t="shared" si="31"/>
        <v>5</v>
      </c>
      <c r="H500" s="14">
        <f>IFERROR(parse!H500,"")</f>
        <v>18</v>
      </c>
      <c r="I500" s="6">
        <f>IFERROR(parse!I500,"")</f>
        <v>14</v>
      </c>
      <c r="J500" s="6">
        <f>IFERROR(parse!J500,"")</f>
        <v>107</v>
      </c>
      <c r="K500" s="6" t="str">
        <f>IFERROR(parse!K500,"")</f>
        <v>פריקה וטעינה רצופה 18 מטר לכלי רכב המוגדרים ברשיונם "משא", "מסחרי", ו"אחוד" בלבד 24 שעות ביממה</v>
      </c>
      <c r="L500" s="6" t="str">
        <f>IFERROR(parse!L500,"")</f>
        <v/>
      </c>
      <c r="M500" s="6" t="str">
        <f>IFERROR(parse!M500,"")</f>
        <v/>
      </c>
      <c r="N500" s="6" t="str">
        <f>IFERROR(parse!N500,"")</f>
        <v/>
      </c>
      <c r="O500" s="6" t="str">
        <f>IFERROR(parse!O500,"")</f>
        <v/>
      </c>
      <c r="P500" s="6" t="str">
        <f>IFERROR(parse!P500,"")</f>
        <v/>
      </c>
      <c r="Q500" s="6">
        <f>IFERROR(parse!Q500,"")</f>
        <v>94</v>
      </c>
      <c r="R500" s="6" t="str">
        <f>IFERROR(parse!R500,"")</f>
        <v/>
      </c>
      <c r="S500" s="6" t="str">
        <f>IFERROR(parse!S500,"")</f>
        <v/>
      </c>
      <c r="T500" s="6" t="str">
        <f>IFERROR(parse!T500,"")</f>
        <v/>
      </c>
      <c r="U500" s="6" t="str">
        <f>IFERROR(parse!U500,"")</f>
        <v/>
      </c>
      <c r="V500" s="6" t="str">
        <f>IFERROR(parse!V500,"")</f>
        <v/>
      </c>
      <c r="W500" s="6" t="str">
        <f>IFERROR(parse!W500,"")</f>
        <v/>
      </c>
      <c r="X500" s="6" t="str">
        <f>IFERROR(parse!X500,"")</f>
        <v/>
      </c>
      <c r="Y500" s="6" t="str">
        <f>IFERROR(parse!Y500,"")</f>
        <v/>
      </c>
      <c r="Z500" s="6" t="str">
        <f>IFERROR(parse!Z500,"")</f>
        <v/>
      </c>
      <c r="AA500" s="6" t="str">
        <f>IFERROR(parse!AA500,"")</f>
        <v/>
      </c>
      <c r="AB500" s="6">
        <f>IFERROR(parse!AB500,"")</f>
        <v>94</v>
      </c>
      <c r="AC500" s="6" t="str">
        <f>IFERROR(parse!AC500,"")</f>
        <v/>
      </c>
      <c r="AD500" s="6" t="str">
        <f>IFERROR(parse!AD500,"")</f>
        <v/>
      </c>
      <c r="AE500" s="6" t="str">
        <f>IFERROR(parse!AE500,"")</f>
        <v/>
      </c>
      <c r="AF500" s="6" t="str">
        <f>IFERROR(parse!AF500,"")</f>
        <v/>
      </c>
      <c r="AG500" s="6" t="str">
        <f>IFERROR(parse!AG500,"")</f>
        <v/>
      </c>
      <c r="AH500" s="6">
        <f>IFERROR(parse!AH500,"")</f>
        <v>0</v>
      </c>
      <c r="AI500" s="6">
        <f>IFERROR(parse!AI500,"")</f>
        <v>92</v>
      </c>
      <c r="AJ500" s="6" t="str">
        <f>IFERROR(parse!AJ500,"")</f>
        <v>מה</v>
      </c>
      <c r="AK500" s="6" t="str">
        <f>IFERROR(parse!AK500,"")</f>
        <v/>
      </c>
      <c r="AL500" s="6" t="str">
        <f>IFERROR(parse!AL500,"")</f>
        <v/>
      </c>
      <c r="AM500" s="6" t="str">
        <f>IFERROR(parse!AM500,"")</f>
        <v/>
      </c>
      <c r="AN500" s="6" t="str">
        <f>IFERROR(parse!AN500,"")</f>
        <v/>
      </c>
      <c r="AO500" s="6" t="str">
        <f>IFERROR(parse!AO500,"")</f>
        <v/>
      </c>
      <c r="AP500" s="6">
        <f>IFERROR(parse!AP500,"")</f>
        <v>2</v>
      </c>
      <c r="AQ500" s="6" t="str">
        <f>IFERROR(parse!AQ500,"")</f>
        <v/>
      </c>
      <c r="AR500" s="6" t="str">
        <f>IFERROR(parse!AR500,"")</f>
        <v/>
      </c>
      <c r="AS500" s="6" t="str">
        <f>IFERROR(parse!AS500,"")</f>
        <v/>
      </c>
      <c r="AT500" s="6" t="str">
        <f>IFERROR(parse!AT500,"")</f>
        <v/>
      </c>
      <c r="AU500" s="6" t="str">
        <f>IFERROR(parse!AU500,"")</f>
        <v/>
      </c>
      <c r="AV500" s="12">
        <f>IFERROR(VLOOKUP(K500,'prika 24h list'!A:B,2,FALSE),0)</f>
        <v>0</v>
      </c>
    </row>
    <row r="501" spans="1:48" ht="158.4" x14ac:dyDescent="0.3">
      <c r="A501" s="1" t="s">
        <v>502</v>
      </c>
      <c r="B501" s="1">
        <v>3109922</v>
      </c>
      <c r="C501" s="16" t="s">
        <v>814</v>
      </c>
      <c r="D501" s="6">
        <f t="shared" si="28"/>
        <v>16</v>
      </c>
      <c r="E501" s="6" t="str">
        <f t="shared" si="29"/>
        <v>וקף 6</v>
      </c>
      <c r="F501" s="6">
        <f t="shared" si="30"/>
        <v>4</v>
      </c>
      <c r="G501" s="6">
        <f t="shared" si="31"/>
        <v>5</v>
      </c>
      <c r="H501" s="14">
        <f>IFERROR(parse!H501,"")</f>
        <v>6</v>
      </c>
      <c r="I501" s="6">
        <f>IFERROR(parse!I501,"")</f>
        <v>20</v>
      </c>
      <c r="J501" s="6">
        <f>IFERROR(parse!J501,"")</f>
        <v>217</v>
      </c>
      <c r="K501" s="6" t="str">
        <f>IFERROR(parse!K501,"")</f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לרכב הנושא תג נכה בלבד</v>
      </c>
      <c r="L501" s="6">
        <f>IFERROR(parse!L501,"")</f>
        <v>87</v>
      </c>
      <c r="M501" s="6">
        <f>IFERROR(parse!M501,"")</f>
        <v>100</v>
      </c>
      <c r="N501" s="6" t="str">
        <f>IFERROR(parse!N501,"")</f>
        <v>09:00</v>
      </c>
      <c r="O501" s="6">
        <f>IFERROR(parse!O501,"")</f>
        <v>109</v>
      </c>
      <c r="P501" s="6" t="str">
        <f>IFERROR(parse!P501,"")</f>
        <v>15:00</v>
      </c>
      <c r="Q501" s="6">
        <f>IFERROR(parse!Q501,"")</f>
        <v>119</v>
      </c>
      <c r="R501" s="6" t="str">
        <f>IFERROR(parse!R501,"")</f>
        <v>00 בימי ו'</v>
      </c>
      <c r="S501" s="6" t="str">
        <f>IFERROR(parse!S501,"")</f>
        <v/>
      </c>
      <c r="T501" s="6" t="str">
        <f>IFERROR(parse!T501,"")</f>
        <v/>
      </c>
      <c r="U501" s="6" t="str">
        <f>IFERROR(parse!U501,"")</f>
        <v/>
      </c>
      <c r="V501" s="6" t="str">
        <f>IFERROR(parse!V501,"")</f>
        <v/>
      </c>
      <c r="W501" s="6" t="str">
        <f>IFERROR(parse!W501,"")</f>
        <v/>
      </c>
      <c r="X501" s="6" t="str">
        <f>IFERROR(parse!X501,"")</f>
        <v/>
      </c>
      <c r="Y501" s="6" t="str">
        <f>IFERROR(parse!Y501,"")</f>
        <v/>
      </c>
      <c r="Z501" s="6" t="str">
        <f>IFERROR(parse!Z501,"")</f>
        <v/>
      </c>
      <c r="AA501" s="6" t="str">
        <f>IFERROR(parse!AA501,"")</f>
        <v/>
      </c>
      <c r="AB501" s="6">
        <f>IFERROR(parse!AB501,"")</f>
        <v>198</v>
      </c>
      <c r="AC501" s="6" t="str">
        <f>IFERROR(parse!AC501,"")</f>
        <v/>
      </c>
      <c r="AD501" s="6" t="str">
        <f>IFERROR(parse!AD501,"")</f>
        <v/>
      </c>
      <c r="AE501" s="6" t="str">
        <f>IFERROR(parse!AE501,"")</f>
        <v/>
      </c>
      <c r="AF501" s="6" t="str">
        <f>IFERROR(parse!AF501,"")</f>
        <v/>
      </c>
      <c r="AG501" s="6" t="str">
        <f>IFERROR(parse!AG501,"")</f>
        <v/>
      </c>
      <c r="AH501" s="6">
        <f>IFERROR(parse!AH501,"")</f>
        <v>0</v>
      </c>
      <c r="AI501" s="6">
        <f>IFERROR(parse!AI501,"")</f>
        <v>117</v>
      </c>
      <c r="AJ501" s="6" t="str">
        <f>IFERROR(parse!AJ501,"")</f>
        <v>ו' וערבי חג מ 09:00 עד 13:00 ביתר הימים והשעות החניה מותרת לרכב הנושא תג נכה בלבד</v>
      </c>
      <c r="AK501" s="6">
        <f>IFERROR(parse!AK501,"")</f>
        <v>1</v>
      </c>
      <c r="AL501" s="6">
        <f>IFERROR(parse!AL501,"")</f>
        <v>17</v>
      </c>
      <c r="AM501" s="6" t="str">
        <f>IFERROR(parse!AM501,"")</f>
        <v>09:00</v>
      </c>
      <c r="AN501" s="6">
        <f>IFERROR(parse!AN501,"")</f>
        <v>26</v>
      </c>
      <c r="AO501" s="6" t="str">
        <f>IFERROR(parse!AO501,"")</f>
        <v>13:00</v>
      </c>
      <c r="AP501" s="6">
        <f>IFERROR(parse!AP501,"")</f>
        <v>81</v>
      </c>
      <c r="AQ501" s="6" t="str">
        <f>IFERROR(parse!AQ501,"")</f>
        <v>00 ביתר הימים והשעות החניה מותרת לרכב הנושא תג נכה בלבד</v>
      </c>
      <c r="AR501" s="6" t="str">
        <f>IFERROR(parse!AR501,"")</f>
        <v/>
      </c>
      <c r="AS501" s="6" t="str">
        <f>IFERROR(parse!AS501,"")</f>
        <v/>
      </c>
      <c r="AT501" s="6" t="str">
        <f>IFERROR(parse!AT501,"")</f>
        <v/>
      </c>
      <c r="AU501" s="6" t="str">
        <f>IFERROR(parse!AU501,"")</f>
        <v/>
      </c>
      <c r="AV501" s="12">
        <f>IFERROR(VLOOKUP(K501,'prika 24h list'!A:B,2,FALSE),0)</f>
        <v>0</v>
      </c>
    </row>
    <row r="502" spans="1:48" ht="158.4" x14ac:dyDescent="0.3">
      <c r="A502" s="1" t="s">
        <v>503</v>
      </c>
      <c r="B502" s="1">
        <v>3109957</v>
      </c>
      <c r="C502" s="16" t="s">
        <v>1045</v>
      </c>
      <c r="D502" s="6">
        <f t="shared" si="28"/>
        <v>17</v>
      </c>
      <c r="E502" s="6" t="str">
        <f t="shared" si="29"/>
        <v>קף 12</v>
      </c>
      <c r="F502" s="6">
        <f t="shared" si="30"/>
        <v>3</v>
      </c>
      <c r="G502" s="6">
        <f t="shared" si="31"/>
        <v>5</v>
      </c>
      <c r="H502" s="14">
        <f>IFERROR(parse!H502,"")</f>
        <v>12</v>
      </c>
      <c r="I502" s="6">
        <f>IFERROR(parse!I502,"")</f>
        <v>21</v>
      </c>
      <c r="J502" s="6">
        <f>IFERROR(parse!J502,"")</f>
        <v>222</v>
      </c>
      <c r="K502" s="6" t="str">
        <f>IFERROR(parse!K502,"")</f>
        <v>פריקה וטעינה רציפה מותרת לכלי רכב המוגדרים ברשיונם "משא", "מסחרי", ו"אחוד" בלבד בימים א' עד ה' מ 09:00 עד 15:00 בימי ו' וערבי חג מ 09:00 עד 13:00 ביתר הימים והשעות החניה מותרת לכל סוגי הרכב רכב אחר יגרר</v>
      </c>
      <c r="L502" s="6">
        <f>IFERROR(parse!L502,"")</f>
        <v>87</v>
      </c>
      <c r="M502" s="6">
        <f>IFERROR(parse!M502,"")</f>
        <v>100</v>
      </c>
      <c r="N502" s="6" t="str">
        <f>IFERROR(parse!N502,"")</f>
        <v>09:00</v>
      </c>
      <c r="O502" s="6">
        <f>IFERROR(parse!O502,"")</f>
        <v>109</v>
      </c>
      <c r="P502" s="6" t="str">
        <f>IFERROR(parse!P502,"")</f>
        <v>15:00</v>
      </c>
      <c r="Q502" s="6">
        <f>IFERROR(parse!Q502,"")</f>
        <v>119</v>
      </c>
      <c r="R502" s="6" t="str">
        <f>IFERROR(parse!R502,"")</f>
        <v>00 בימי ו'</v>
      </c>
      <c r="S502" s="6" t="str">
        <f>IFERROR(parse!S502,"")</f>
        <v/>
      </c>
      <c r="T502" s="6" t="str">
        <f>IFERROR(parse!T502,"")</f>
        <v/>
      </c>
      <c r="U502" s="6" t="str">
        <f>IFERROR(parse!U502,"")</f>
        <v/>
      </c>
      <c r="V502" s="6" t="str">
        <f>IFERROR(parse!V502,"")</f>
        <v/>
      </c>
      <c r="W502" s="6" t="str">
        <f>IFERROR(parse!W502,"")</f>
        <v/>
      </c>
      <c r="X502" s="6" t="str">
        <f>IFERROR(parse!X502,"")</f>
        <v/>
      </c>
      <c r="Y502" s="6" t="str">
        <f>IFERROR(parse!Y502,"")</f>
        <v/>
      </c>
      <c r="Z502" s="6" t="str">
        <f>IFERROR(parse!Z502,"")</f>
        <v/>
      </c>
      <c r="AA502" s="6" t="str">
        <f>IFERROR(parse!AA502,"")</f>
        <v/>
      </c>
      <c r="AB502" s="6">
        <f>IFERROR(parse!AB502,"")</f>
        <v>202</v>
      </c>
      <c r="AC502" s="6" t="str">
        <f>IFERROR(parse!AC502,"")</f>
        <v/>
      </c>
      <c r="AD502" s="6" t="str">
        <f>IFERROR(parse!AD502,"")</f>
        <v/>
      </c>
      <c r="AE502" s="6" t="str">
        <f>IFERROR(parse!AE502,"")</f>
        <v/>
      </c>
      <c r="AF502" s="6" t="str">
        <f>IFERROR(parse!AF502,"")</f>
        <v/>
      </c>
      <c r="AG502" s="6" t="str">
        <f>IFERROR(parse!AG502,"")</f>
        <v/>
      </c>
      <c r="AH502" s="6">
        <f>IFERROR(parse!AH502,"")</f>
        <v>0</v>
      </c>
      <c r="AI502" s="6">
        <f>IFERROR(parse!AI502,"")</f>
        <v>117</v>
      </c>
      <c r="AJ502" s="6" t="str">
        <f>IFERROR(parse!AJ502,"")</f>
        <v>ו' וערבי חג מ 09:00 עד 13:00 ביתר הימים והשעות החניה מותרת לכל סוגי הרכב רכב אחר יגרר</v>
      </c>
      <c r="AK502" s="6">
        <f>IFERROR(parse!AK502,"")</f>
        <v>1</v>
      </c>
      <c r="AL502" s="6">
        <f>IFERROR(parse!AL502,"")</f>
        <v>17</v>
      </c>
      <c r="AM502" s="6" t="str">
        <f>IFERROR(parse!AM502,"")</f>
        <v>09:00</v>
      </c>
      <c r="AN502" s="6">
        <f>IFERROR(parse!AN502,"")</f>
        <v>26</v>
      </c>
      <c r="AO502" s="6" t="str">
        <f>IFERROR(parse!AO502,"")</f>
        <v>13:00</v>
      </c>
      <c r="AP502" s="6">
        <f>IFERROR(parse!AP502,"")</f>
        <v>85</v>
      </c>
      <c r="AQ502" s="6" t="str">
        <f>IFERROR(parse!AQ502,"")</f>
        <v>00 ביתר הימים והשעות החניה מותרת לכל סוגי הרכב רכב אחר יגרר</v>
      </c>
      <c r="AR502" s="6" t="str">
        <f>IFERROR(parse!AR502,"")</f>
        <v/>
      </c>
      <c r="AS502" s="6" t="str">
        <f>IFERROR(parse!AS502,"")</f>
        <v/>
      </c>
      <c r="AT502" s="6" t="str">
        <f>IFERROR(parse!AT502,"")</f>
        <v/>
      </c>
      <c r="AU502" s="6" t="str">
        <f>IFERROR(parse!AU502,"")</f>
        <v/>
      </c>
      <c r="AV502" s="12">
        <f>IFERROR(VLOOKUP(K502,'prika 24h list'!A:B,2,FALSE),0)</f>
        <v>0</v>
      </c>
    </row>
    <row r="503" spans="1:48" ht="115.2" x14ac:dyDescent="0.3">
      <c r="A503" s="1" t="s">
        <v>504</v>
      </c>
      <c r="B503" s="1">
        <v>3110045</v>
      </c>
      <c r="C503" s="16" t="s">
        <v>815</v>
      </c>
      <c r="D503" s="6">
        <f t="shared" si="28"/>
        <v>16</v>
      </c>
      <c r="E503" s="6" t="str">
        <f t="shared" si="29"/>
        <v>וקף 6</v>
      </c>
      <c r="F503" s="6">
        <f t="shared" si="30"/>
        <v>4</v>
      </c>
      <c r="G503" s="6">
        <f t="shared" si="31"/>
        <v>5</v>
      </c>
      <c r="H503" s="14">
        <f>IFERROR(parse!H503,"")</f>
        <v>6</v>
      </c>
      <c r="I503" s="6">
        <f>IFERROR(parse!I503,"")</f>
        <v>20</v>
      </c>
      <c r="J503" s="6">
        <f>IFERROR(parse!J503,"")</f>
        <v>183</v>
      </c>
      <c r="K503" s="6" t="str">
        <f>IFERROR(parse!K503,"")</f>
        <v>פריקה וטעינה רציפה מותרת לכלי רכב המוגדרים ברשיונם "משא", "מסחרי", ו"אחוד" בלבד בימים א' עד ה' מ 09:00 עד 15:00 ביתר הימים והשעות החניה מותרת לרכב הנושא תג נכה בלבד</v>
      </c>
      <c r="L503" s="6">
        <f>IFERROR(parse!L503,"")</f>
        <v>87</v>
      </c>
      <c r="M503" s="6">
        <f>IFERROR(parse!M503,"")</f>
        <v>100</v>
      </c>
      <c r="N503" s="6" t="str">
        <f>IFERROR(parse!N503,"")</f>
        <v>09:00</v>
      </c>
      <c r="O503" s="6">
        <f>IFERROR(parse!O503,"")</f>
        <v>109</v>
      </c>
      <c r="P503" s="6" t="str">
        <f>IFERROR(parse!P503,"")</f>
        <v>15:00</v>
      </c>
      <c r="Q503" s="6">
        <f>IFERROR(parse!Q503,"")</f>
        <v>164</v>
      </c>
      <c r="R503" s="6" t="str">
        <f>IFERROR(parse!R503,"")</f>
        <v>00 ביתר הימים והשעות החניה מותרת לרכב הנושא תג נכה בלבד</v>
      </c>
      <c r="S503" s="6" t="str">
        <f>IFERROR(parse!S503,"")</f>
        <v/>
      </c>
      <c r="T503" s="6" t="str">
        <f>IFERROR(parse!T503,"")</f>
        <v/>
      </c>
      <c r="U503" s="6" t="str">
        <f>IFERROR(parse!U503,"")</f>
        <v/>
      </c>
      <c r="V503" s="6" t="str">
        <f>IFERROR(parse!V503,"")</f>
        <v/>
      </c>
      <c r="W503" s="6" t="str">
        <f>IFERROR(parse!W503,"")</f>
        <v/>
      </c>
      <c r="X503" s="6" t="str">
        <f>IFERROR(parse!X503,"")</f>
        <v/>
      </c>
      <c r="Y503" s="6" t="str">
        <f>IFERROR(parse!Y503,"")</f>
        <v/>
      </c>
      <c r="Z503" s="6" t="str">
        <f>IFERROR(parse!Z503,"")</f>
        <v/>
      </c>
      <c r="AA503" s="6" t="str">
        <f>IFERROR(parse!AA503,"")</f>
        <v/>
      </c>
      <c r="AB503" s="6">
        <f>IFERROR(parse!AB503,"")</f>
        <v>164</v>
      </c>
      <c r="AC503" s="6" t="str">
        <f>IFERROR(parse!AC503,"")</f>
        <v/>
      </c>
      <c r="AD503" s="6" t="str">
        <f>IFERROR(parse!AD503,"")</f>
        <v/>
      </c>
      <c r="AE503" s="6" t="str">
        <f>IFERROR(parse!AE503,"")</f>
        <v/>
      </c>
      <c r="AF503" s="6" t="str">
        <f>IFERROR(parse!AF503,"")</f>
        <v/>
      </c>
      <c r="AG503" s="6" t="str">
        <f>IFERROR(parse!AG503,"")</f>
        <v/>
      </c>
      <c r="AH503" s="6">
        <f>IFERROR(parse!AH503,"")</f>
        <v>0</v>
      </c>
      <c r="AI503" s="6">
        <f>IFERROR(parse!AI503,"")</f>
        <v>162</v>
      </c>
      <c r="AJ503" s="6" t="str">
        <f>IFERROR(parse!AJ503,"")</f>
        <v>בד</v>
      </c>
      <c r="AK503" s="6" t="str">
        <f>IFERROR(parse!AK503,"")</f>
        <v/>
      </c>
      <c r="AL503" s="6" t="str">
        <f>IFERROR(parse!AL503,"")</f>
        <v/>
      </c>
      <c r="AM503" s="6" t="str">
        <f>IFERROR(parse!AM503,"")</f>
        <v/>
      </c>
      <c r="AN503" s="6" t="str">
        <f>IFERROR(parse!AN503,"")</f>
        <v/>
      </c>
      <c r="AO503" s="6" t="str">
        <f>IFERROR(parse!AO503,"")</f>
        <v/>
      </c>
      <c r="AP503" s="6">
        <f>IFERROR(parse!AP503,"")</f>
        <v>2</v>
      </c>
      <c r="AQ503" s="6" t="str">
        <f>IFERROR(parse!AQ503,"")</f>
        <v/>
      </c>
      <c r="AR503" s="6" t="str">
        <f>IFERROR(parse!AR503,"")</f>
        <v/>
      </c>
      <c r="AS503" s="6" t="str">
        <f>IFERROR(parse!AS503,"")</f>
        <v/>
      </c>
      <c r="AT503" s="6" t="str">
        <f>IFERROR(parse!AT503,"")</f>
        <v/>
      </c>
      <c r="AU503" s="6" t="str">
        <f>IFERROR(parse!AU503,"")</f>
        <v/>
      </c>
      <c r="AV503" s="12">
        <f>IFERROR(VLOOKUP(K503,'prika 24h list'!A:B,2,FALSE),0)</f>
        <v>0</v>
      </c>
    </row>
    <row r="504" spans="1:48" ht="201.6" x14ac:dyDescent="0.3">
      <c r="A504" s="1" t="s">
        <v>505</v>
      </c>
      <c r="B504" s="1">
        <v>3110585</v>
      </c>
      <c r="C504" s="16" t="s">
        <v>1046</v>
      </c>
      <c r="D504" s="6">
        <f t="shared" si="28"/>
        <v>11</v>
      </c>
      <c r="E504" s="6" t="str">
        <f t="shared" si="29"/>
        <v>__ 12</v>
      </c>
      <c r="F504" s="6">
        <f t="shared" si="30"/>
        <v>3</v>
      </c>
      <c r="G504" s="6">
        <f t="shared" si="31"/>
        <v>5</v>
      </c>
      <c r="H504" s="14">
        <f>IFERROR(parse!H504,"")</f>
        <v>12</v>
      </c>
      <c r="I504" s="6">
        <f>IFERROR(parse!I504,"")</f>
        <v>21</v>
      </c>
      <c r="J504" s="6">
        <f>IFERROR(parse!J504,"")</f>
        <v>230</v>
      </c>
      <c r="K504" s="6" t="str">
        <f>IFERROR(parse!K504,"")</f>
        <v>פריקה וטעינה רציפה לכלי רכב המוגדרים ברשיונם "משא" "מסחרי" ו"אחוד" בלבד בימי א' עד ה' מ07:00 עד 14:00 ו' וערבי חג מ 07:00 עד 13:00 רכב חונה בניגוד לחוק יגרר ביתר הימים והשעות החניה מותרת לכל סוגי הרכב &lt;--------</v>
      </c>
      <c r="L504" s="6">
        <f>IFERROR(parse!L504,"")</f>
        <v>78</v>
      </c>
      <c r="M504" s="6">
        <f>IFERROR(parse!M504,"")</f>
        <v>90</v>
      </c>
      <c r="N504" s="6" t="str">
        <f>IFERROR(parse!N504,"")</f>
        <v>07:00</v>
      </c>
      <c r="O504" s="6">
        <f>IFERROR(parse!O504,"")</f>
        <v>99</v>
      </c>
      <c r="P504" s="6" t="str">
        <f>IFERROR(parse!P504,"")</f>
        <v>14:00</v>
      </c>
      <c r="Q504" s="6">
        <f>IFERROR(parse!Q504,"")</f>
        <v>104</v>
      </c>
      <c r="R504" s="6" t="str">
        <f>IFERROR(parse!R504,"")</f>
        <v>00 ו'</v>
      </c>
      <c r="S504" s="6" t="str">
        <f>IFERROR(parse!S504,"")</f>
        <v/>
      </c>
      <c r="T504" s="6" t="str">
        <f>IFERROR(parse!T504,"")</f>
        <v/>
      </c>
      <c r="U504" s="6" t="str">
        <f>IFERROR(parse!U504,"")</f>
        <v/>
      </c>
      <c r="V504" s="6" t="str">
        <f>IFERROR(parse!V504,"")</f>
        <v/>
      </c>
      <c r="W504" s="6" t="str">
        <f>IFERROR(parse!W504,"")</f>
        <v/>
      </c>
      <c r="X504" s="6" t="str">
        <f>IFERROR(parse!X504,"")</f>
        <v/>
      </c>
      <c r="Y504" s="6" t="str">
        <f>IFERROR(parse!Y504,"")</f>
        <v/>
      </c>
      <c r="Z504" s="6" t="str">
        <f>IFERROR(parse!Z504,"")</f>
        <v/>
      </c>
      <c r="AA504" s="6" t="str">
        <f>IFERROR(parse!AA504,"")</f>
        <v/>
      </c>
      <c r="AB504" s="6">
        <f>IFERROR(parse!AB504,"")</f>
        <v>210</v>
      </c>
      <c r="AC504" s="6" t="str">
        <f>IFERROR(parse!AC504,"")</f>
        <v/>
      </c>
      <c r="AD504" s="6" t="str">
        <f>IFERROR(parse!AD504,"")</f>
        <v/>
      </c>
      <c r="AE504" s="6" t="str">
        <f>IFERROR(parse!AE504,"")</f>
        <v/>
      </c>
      <c r="AF504" s="6" t="str">
        <f>IFERROR(parse!AF504,"")</f>
        <v/>
      </c>
      <c r="AG504" s="6" t="str">
        <f>IFERROR(parse!AG504,"")</f>
        <v/>
      </c>
      <c r="AH504" s="6">
        <f>IFERROR(parse!AH504,"")</f>
        <v>0</v>
      </c>
      <c r="AI504" s="6">
        <f>IFERROR(parse!AI504,"")</f>
        <v>102</v>
      </c>
      <c r="AJ504" s="6" t="str">
        <f>IFERROR(parse!AJ504,"")</f>
        <v>ו' וערבי חג מ 07:00 עד 13:00 רכב חונה בניגוד לחוק יגרר ביתר הימים והשעות החניה מותרת לכל סוגי הרכב &lt;--------</v>
      </c>
      <c r="AK504" s="6">
        <f>IFERROR(parse!AK504,"")</f>
        <v>1</v>
      </c>
      <c r="AL504" s="6">
        <f>IFERROR(parse!AL504,"")</f>
        <v>17</v>
      </c>
      <c r="AM504" s="6" t="str">
        <f>IFERROR(parse!AM504,"")</f>
        <v>07:00</v>
      </c>
      <c r="AN504" s="6">
        <f>IFERROR(parse!AN504,"")</f>
        <v>26</v>
      </c>
      <c r="AO504" s="6" t="str">
        <f>IFERROR(parse!AO504,"")</f>
        <v>13:00</v>
      </c>
      <c r="AP504" s="6">
        <f>IFERROR(parse!AP504,"")</f>
        <v>108</v>
      </c>
      <c r="AQ504" s="6" t="str">
        <f>IFERROR(parse!AQ504,"")</f>
        <v>00 רכב חונה בניגוד לחוק יגרר ביתר הימים והשעות החניה מותרת לכל סוגי הרכב &lt;--------</v>
      </c>
      <c r="AR504" s="6" t="str">
        <f>IFERROR(parse!AR504,"")</f>
        <v/>
      </c>
      <c r="AS504" s="6" t="str">
        <f>IFERROR(parse!AS504,"")</f>
        <v/>
      </c>
      <c r="AT504" s="6" t="str">
        <f>IFERROR(parse!AT504,"")</f>
        <v/>
      </c>
      <c r="AU504" s="6" t="str">
        <f>IFERROR(parse!AU504,"")</f>
        <v/>
      </c>
      <c r="AV504" s="12">
        <f>IFERROR(VLOOKUP(K504,'prika 24h list'!A:B,2,FALSE),0)</f>
        <v>0</v>
      </c>
    </row>
    <row r="505" spans="1:48" ht="345.6" x14ac:dyDescent="0.3">
      <c r="A505" s="1" t="s">
        <v>506</v>
      </c>
      <c r="B505" s="1">
        <v>3110615</v>
      </c>
      <c r="C505" s="16" t="s">
        <v>1047</v>
      </c>
      <c r="D505" s="6">
        <f t="shared" si="28"/>
        <v>17</v>
      </c>
      <c r="E505" s="6" t="str">
        <f t="shared" si="29"/>
        <v>קף 12</v>
      </c>
      <c r="F505" s="6">
        <f t="shared" si="30"/>
        <v>3</v>
      </c>
      <c r="G505" s="6">
        <f t="shared" si="31"/>
        <v>5</v>
      </c>
      <c r="H505" s="14">
        <f>IFERROR(parse!H505,"")</f>
        <v>12</v>
      </c>
      <c r="I505" s="6">
        <f>IFERROR(parse!I505,"")</f>
        <v>21</v>
      </c>
      <c r="J505" s="6">
        <f>IFERROR(parse!J505,"")</f>
        <v>353</v>
      </c>
      <c r="K505" s="6" t="str">
        <f>IFERROR(parse!K505,"")</f>
        <v>פריקה וטעינה רציפה מותרת לכלי רכב המוגדרים ברשיונם "משא", "מסחרי", ו"אחוד" בלבד בימי א' עד ה' מ 09:00 עד 15:00 בימי ו' וערבי חג מ- 09:00 עד 13:00 -------------------------------------------------------------------- ביתר הימים והשעות החניה מותרת לכל סוגי הרכב ------------------------------------------------ רכב החונה בנגוד לחוק יגרר</v>
      </c>
      <c r="L505" s="6">
        <f>IFERROR(parse!L505,"")</f>
        <v>86</v>
      </c>
      <c r="M505" s="6">
        <f>IFERROR(parse!M505,"")</f>
        <v>99</v>
      </c>
      <c r="N505" s="6" t="str">
        <f>IFERROR(parse!N505,"")</f>
        <v>09:00</v>
      </c>
      <c r="O505" s="6">
        <f>IFERROR(parse!O505,"")</f>
        <v>108</v>
      </c>
      <c r="P505" s="6" t="str">
        <f>IFERROR(parse!P505,"")</f>
        <v>15:00</v>
      </c>
      <c r="Q505" s="6">
        <f>IFERROR(parse!Q505,"")</f>
        <v>118</v>
      </c>
      <c r="R505" s="6" t="str">
        <f>IFERROR(parse!R505,"")</f>
        <v>00 בימי ו'</v>
      </c>
      <c r="S505" s="6" t="str">
        <f>IFERROR(parse!S505,"")</f>
        <v/>
      </c>
      <c r="T505" s="6" t="str">
        <f>IFERROR(parse!T505,"")</f>
        <v/>
      </c>
      <c r="U505" s="6" t="str">
        <f>IFERROR(parse!U505,"")</f>
        <v/>
      </c>
      <c r="V505" s="6" t="str">
        <f>IFERROR(parse!V505,"")</f>
        <v/>
      </c>
      <c r="W505" s="6" t="str">
        <f>IFERROR(parse!W505,"")</f>
        <v/>
      </c>
      <c r="X505" s="6" t="str">
        <f>IFERROR(parse!X505,"")</f>
        <v/>
      </c>
      <c r="Y505" s="6" t="str">
        <f>IFERROR(parse!Y505,"")</f>
        <v/>
      </c>
      <c r="Z505" s="6" t="str">
        <f>IFERROR(parse!Z505,"")</f>
        <v/>
      </c>
      <c r="AA505" s="6" t="str">
        <f>IFERROR(parse!AA505,"")</f>
        <v/>
      </c>
      <c r="AB505" s="6">
        <f>IFERROR(parse!AB505,"")</f>
        <v>333</v>
      </c>
      <c r="AC505" s="6" t="str">
        <f>IFERROR(parse!AC505,"")</f>
        <v/>
      </c>
      <c r="AD505" s="6" t="str">
        <f>IFERROR(parse!AD505,"")</f>
        <v/>
      </c>
      <c r="AE505" s="6" t="str">
        <f>IFERROR(parse!AE505,"")</f>
        <v/>
      </c>
      <c r="AF505" s="6" t="str">
        <f>IFERROR(parse!AF505,"")</f>
        <v/>
      </c>
      <c r="AG505" s="6" t="str">
        <f>IFERROR(parse!AG505,"")</f>
        <v/>
      </c>
      <c r="AH505" s="6">
        <f>IFERROR(parse!AH505,"")</f>
        <v>0</v>
      </c>
      <c r="AI505" s="6">
        <f>IFERROR(parse!AI505,"")</f>
        <v>116</v>
      </c>
      <c r="AJ505" s="6" t="str">
        <f>IFERROR(parse!AJ505,"")</f>
        <v>ו' וערבי חג מ- 09:00 עד 13:00 -------------------------------------------------------------------- ביתר הימים והשעות החניה מותרת לכל סוגי הרכב ------------------------------------------------ רכב החונה בנגוד לחוק יגרר</v>
      </c>
      <c r="AK505" s="6">
        <f>IFERROR(parse!AK505,"")</f>
        <v>1</v>
      </c>
      <c r="AL505" s="6">
        <f>IFERROR(parse!AL505,"")</f>
        <v>18</v>
      </c>
      <c r="AM505" s="6" t="str">
        <f>IFERROR(parse!AM505,"")</f>
        <v>09:00</v>
      </c>
      <c r="AN505" s="6">
        <f>IFERROR(parse!AN505,"")</f>
        <v>27</v>
      </c>
      <c r="AO505" s="6" t="str">
        <f>IFERROR(parse!AO505,"")</f>
        <v>13:00</v>
      </c>
      <c r="AP505" s="6">
        <f>IFERROR(parse!AP505,"")</f>
        <v>217</v>
      </c>
      <c r="AQ505" s="6" t="str">
        <f>IFERROR(parse!AQ505,"")</f>
        <v>00 -------------------------------------------------------------------- ביתר הימים והשעות החניה מותרת לכל סוגי הרכב ------------------------------------------------ רכב החונה בנגוד לחוק יגרר</v>
      </c>
      <c r="AR505" s="6" t="str">
        <f>IFERROR(parse!AR505,"")</f>
        <v/>
      </c>
      <c r="AS505" s="6" t="str">
        <f>IFERROR(parse!AS505,"")</f>
        <v/>
      </c>
      <c r="AT505" s="6" t="str">
        <f>IFERROR(parse!AT505,"")</f>
        <v/>
      </c>
      <c r="AU505" s="6" t="str">
        <f>IFERROR(parse!AU505,"")</f>
        <v/>
      </c>
      <c r="AV505" s="12">
        <f>IFERROR(VLOOKUP(K505,'prika 24h list'!A:B,2,FALSE),0)</f>
        <v>0</v>
      </c>
    </row>
    <row r="506" spans="1:48" ht="187.2" x14ac:dyDescent="0.3">
      <c r="A506" s="1" t="s">
        <v>507</v>
      </c>
      <c r="B506" s="1">
        <v>3110703</v>
      </c>
      <c r="C506" s="16" t="s">
        <v>1048</v>
      </c>
      <c r="D506" s="6">
        <f t="shared" si="28"/>
        <v>17</v>
      </c>
      <c r="E506" s="6" t="str">
        <f t="shared" si="29"/>
        <v>קף 12</v>
      </c>
      <c r="F506" s="6">
        <f t="shared" si="30"/>
        <v>3</v>
      </c>
      <c r="G506" s="6">
        <f t="shared" si="31"/>
        <v>5</v>
      </c>
      <c r="H506" s="14">
        <f>IFERROR(parse!H506,"")</f>
        <v>12</v>
      </c>
      <c r="I506" s="6">
        <f>IFERROR(parse!I506,"")</f>
        <v>21</v>
      </c>
      <c r="J506" s="6">
        <f>IFERROR(parse!J506,"")</f>
        <v>230</v>
      </c>
      <c r="K506" s="6" t="str">
        <f>IFERROR(parse!K506,"")</f>
        <v>פריקה וטעינה רציפה מותרת לכלי רכב המוגדרים ברשיונם "משא", "מסחרי", ו"אחוד" בלבד בימים א' עד ה' מ 09:00 עד 15:00 ו' וערבי חג מ09:00 עד 13:00 ביתר הימים והשעות החניה מותרת לכל סוגי הרכב ............. רכב אחר יגרר</v>
      </c>
      <c r="L506" s="6">
        <f>IFERROR(parse!L506,"")</f>
        <v>87</v>
      </c>
      <c r="M506" s="6">
        <f>IFERROR(parse!M506,"")</f>
        <v>100</v>
      </c>
      <c r="N506" s="6" t="str">
        <f>IFERROR(parse!N506,"")</f>
        <v>09:00</v>
      </c>
      <c r="O506" s="6">
        <f>IFERROR(parse!O506,"")</f>
        <v>109</v>
      </c>
      <c r="P506" s="6" t="str">
        <f>IFERROR(parse!P506,"")</f>
        <v>15:00</v>
      </c>
      <c r="Q506" s="6">
        <f>IFERROR(parse!Q506,"")</f>
        <v>114</v>
      </c>
      <c r="R506" s="6" t="str">
        <f>IFERROR(parse!R506,"")</f>
        <v>00 ו'</v>
      </c>
      <c r="S506" s="6" t="str">
        <f>IFERROR(parse!S506,"")</f>
        <v/>
      </c>
      <c r="T506" s="6" t="str">
        <f>IFERROR(parse!T506,"")</f>
        <v/>
      </c>
      <c r="U506" s="6" t="str">
        <f>IFERROR(parse!U506,"")</f>
        <v/>
      </c>
      <c r="V506" s="6" t="str">
        <f>IFERROR(parse!V506,"")</f>
        <v/>
      </c>
      <c r="W506" s="6" t="str">
        <f>IFERROR(parse!W506,"")</f>
        <v/>
      </c>
      <c r="X506" s="6" t="str">
        <f>IFERROR(parse!X506,"")</f>
        <v/>
      </c>
      <c r="Y506" s="6" t="str">
        <f>IFERROR(parse!Y506,"")</f>
        <v/>
      </c>
      <c r="Z506" s="6" t="str">
        <f>IFERROR(parse!Z506,"")</f>
        <v/>
      </c>
      <c r="AA506" s="6" t="str">
        <f>IFERROR(parse!AA506,"")</f>
        <v/>
      </c>
      <c r="AB506" s="6">
        <f>IFERROR(parse!AB506,"")</f>
        <v>210</v>
      </c>
      <c r="AC506" s="6" t="str">
        <f>IFERROR(parse!AC506,"")</f>
        <v/>
      </c>
      <c r="AD506" s="6" t="str">
        <f>IFERROR(parse!AD506,"")</f>
        <v/>
      </c>
      <c r="AE506" s="6" t="str">
        <f>IFERROR(parse!AE506,"")</f>
        <v/>
      </c>
      <c r="AF506" s="6" t="str">
        <f>IFERROR(parse!AF506,"")</f>
        <v/>
      </c>
      <c r="AG506" s="6" t="str">
        <f>IFERROR(parse!AG506,"")</f>
        <v/>
      </c>
      <c r="AH506" s="6">
        <f>IFERROR(parse!AH506,"")</f>
        <v>0</v>
      </c>
      <c r="AI506" s="6">
        <f>IFERROR(parse!AI506,"")</f>
        <v>112</v>
      </c>
      <c r="AJ506" s="6" t="str">
        <f>IFERROR(parse!AJ506,"")</f>
        <v>ו' וערבי חג מ09:00 עד 13:00 ביתר הימים והשעות החניה מותרת לכל סוגי הרכב ............. רכב אחר יגרר</v>
      </c>
      <c r="AK506" s="6">
        <f>IFERROR(parse!AK506,"")</f>
        <v>1</v>
      </c>
      <c r="AL506" s="6">
        <f>IFERROR(parse!AL506,"")</f>
        <v>16</v>
      </c>
      <c r="AM506" s="6" t="str">
        <f>IFERROR(parse!AM506,"")</f>
        <v>09:00</v>
      </c>
      <c r="AN506" s="6">
        <f>IFERROR(parse!AN506,"")</f>
        <v>25</v>
      </c>
      <c r="AO506" s="6" t="str">
        <f>IFERROR(parse!AO506,"")</f>
        <v>13:00</v>
      </c>
      <c r="AP506" s="6">
        <f>IFERROR(parse!AP506,"")</f>
        <v>98</v>
      </c>
      <c r="AQ506" s="6" t="str">
        <f>IFERROR(parse!AQ506,"")</f>
        <v>00 ביתר הימים והשעות החניה מותרת לכל סוגי הרכב ............. רכב אחר יגרר</v>
      </c>
      <c r="AR506" s="6" t="str">
        <f>IFERROR(parse!AR506,"")</f>
        <v/>
      </c>
      <c r="AS506" s="6" t="str">
        <f>IFERROR(parse!AS506,"")</f>
        <v/>
      </c>
      <c r="AT506" s="6" t="str">
        <f>IFERROR(parse!AT506,"")</f>
        <v/>
      </c>
      <c r="AU506" s="6" t="str">
        <f>IFERROR(parse!AU506,"")</f>
        <v/>
      </c>
      <c r="AV506" s="12">
        <f>IFERROR(VLOOKUP(K506,'prika 24h list'!A:B,2,FALSE),0)</f>
        <v>0</v>
      </c>
    </row>
    <row r="507" spans="1:48" ht="28.8" x14ac:dyDescent="0.3">
      <c r="A507" s="1" t="s">
        <v>508</v>
      </c>
      <c r="B507" s="1">
        <v>3110705</v>
      </c>
      <c r="C507" s="16" t="s">
        <v>964</v>
      </c>
      <c r="D507" s="6" t="e">
        <f t="shared" si="28"/>
        <v>#VALUE!</v>
      </c>
      <c r="E507" s="6" t="e">
        <f t="shared" si="29"/>
        <v>#VALUE!</v>
      </c>
      <c r="F507" s="6" t="e">
        <f t="shared" si="30"/>
        <v>#VALUE!</v>
      </c>
      <c r="G507" s="6" t="e">
        <f t="shared" si="31"/>
        <v>#VALUE!</v>
      </c>
      <c r="H507" s="14" t="str">
        <f>IFERROR(parse!H507,"")</f>
        <v/>
      </c>
      <c r="I507" s="6">
        <f>IFERROR(parse!I507,"")</f>
        <v>49</v>
      </c>
      <c r="J507" s="6">
        <f>IFERROR(parse!J507,"")</f>
        <v>66</v>
      </c>
      <c r="K507" s="6" t="str">
        <f>IFERROR(parse!K507,"")</f>
        <v>פריקה וטעינה מותרת</v>
      </c>
      <c r="L507" s="6" t="str">
        <f>IFERROR(parse!L507,"")</f>
        <v/>
      </c>
      <c r="M507" s="6" t="str">
        <f>IFERROR(parse!M507,"")</f>
        <v/>
      </c>
      <c r="N507" s="6" t="str">
        <f>IFERROR(parse!N507,"")</f>
        <v/>
      </c>
      <c r="O507" s="6" t="str">
        <f>IFERROR(parse!O507,"")</f>
        <v/>
      </c>
      <c r="P507" s="6" t="str">
        <f>IFERROR(parse!P507,"")</f>
        <v/>
      </c>
      <c r="Q507" s="6">
        <f>IFERROR(parse!Q507,"")</f>
        <v>18</v>
      </c>
      <c r="R507" s="6" t="str">
        <f>IFERROR(parse!R507,"")</f>
        <v/>
      </c>
      <c r="S507" s="6" t="str">
        <f>IFERROR(parse!S507,"")</f>
        <v/>
      </c>
      <c r="T507" s="6" t="str">
        <f>IFERROR(parse!T507,"")</f>
        <v/>
      </c>
      <c r="U507" s="6" t="str">
        <f>IFERROR(parse!U507,"")</f>
        <v/>
      </c>
      <c r="V507" s="6" t="str">
        <f>IFERROR(parse!V507,"")</f>
        <v/>
      </c>
      <c r="W507" s="6" t="str">
        <f>IFERROR(parse!W507,"")</f>
        <v/>
      </c>
      <c r="X507" s="6" t="str">
        <f>IFERROR(parse!X507,"")</f>
        <v/>
      </c>
      <c r="Y507" s="6" t="str">
        <f>IFERROR(parse!Y507,"")</f>
        <v/>
      </c>
      <c r="Z507" s="6" t="str">
        <f>IFERROR(parse!Z507,"")</f>
        <v/>
      </c>
      <c r="AA507" s="6" t="str">
        <f>IFERROR(parse!AA507,"")</f>
        <v/>
      </c>
      <c r="AB507" s="6">
        <f>IFERROR(parse!AB507,"")</f>
        <v>18</v>
      </c>
      <c r="AC507" s="6" t="str">
        <f>IFERROR(parse!AC507,"")</f>
        <v/>
      </c>
      <c r="AD507" s="6" t="str">
        <f>IFERROR(parse!AD507,"")</f>
        <v/>
      </c>
      <c r="AE507" s="6" t="str">
        <f>IFERROR(parse!AE507,"")</f>
        <v/>
      </c>
      <c r="AF507" s="6" t="str">
        <f>IFERROR(parse!AF507,"")</f>
        <v/>
      </c>
      <c r="AG507" s="6" t="str">
        <f>IFERROR(parse!AG507,"")</f>
        <v/>
      </c>
      <c r="AH507" s="6">
        <f>IFERROR(parse!AH507,"")</f>
        <v>0</v>
      </c>
      <c r="AI507" s="6">
        <f>IFERROR(parse!AI507,"")</f>
        <v>16</v>
      </c>
      <c r="AJ507" s="6" t="str">
        <f>IFERROR(parse!AJ507,"")</f>
        <v>רת</v>
      </c>
      <c r="AK507" s="6" t="str">
        <f>IFERROR(parse!AK507,"")</f>
        <v/>
      </c>
      <c r="AL507" s="6" t="str">
        <f>IFERROR(parse!AL507,"")</f>
        <v/>
      </c>
      <c r="AM507" s="6" t="str">
        <f>IFERROR(parse!AM507,"")</f>
        <v/>
      </c>
      <c r="AN507" s="6" t="str">
        <f>IFERROR(parse!AN507,"")</f>
        <v/>
      </c>
      <c r="AO507" s="6" t="str">
        <f>IFERROR(parse!AO507,"")</f>
        <v/>
      </c>
      <c r="AP507" s="6">
        <f>IFERROR(parse!AP507,"")</f>
        <v>2</v>
      </c>
      <c r="AQ507" s="6" t="str">
        <f>IFERROR(parse!AQ507,"")</f>
        <v/>
      </c>
      <c r="AR507" s="6" t="str">
        <f>IFERROR(parse!AR507,"")</f>
        <v/>
      </c>
      <c r="AS507" s="6" t="str">
        <f>IFERROR(parse!AS507,"")</f>
        <v/>
      </c>
      <c r="AT507" s="6" t="str">
        <f>IFERROR(parse!AT507,"")</f>
        <v/>
      </c>
      <c r="AU507" s="6" t="str">
        <f>IFERROR(parse!AU507,"")</f>
        <v/>
      </c>
      <c r="AV507" s="12">
        <f>IFERROR(VLOOKUP(K507,'prika 24h list'!A:B,2,FALSE),0)</f>
        <v>24</v>
      </c>
    </row>
    <row r="508" spans="1:48" ht="28.8" x14ac:dyDescent="0.3">
      <c r="A508" s="1" t="s">
        <v>509</v>
      </c>
      <c r="B508" s="1">
        <v>3110728</v>
      </c>
      <c r="C508" s="16" t="s">
        <v>1049</v>
      </c>
      <c r="D508" s="6" t="e">
        <f t="shared" si="28"/>
        <v>#VALUE!</v>
      </c>
      <c r="E508" s="6" t="e">
        <f t="shared" si="29"/>
        <v>#VALUE!</v>
      </c>
      <c r="F508" s="6" t="e">
        <f t="shared" si="30"/>
        <v>#VALUE!</v>
      </c>
      <c r="G508" s="6" t="e">
        <f t="shared" si="31"/>
        <v>#VALUE!</v>
      </c>
      <c r="H508" s="14" t="str">
        <f>IFERROR(parse!H508,"")</f>
        <v/>
      </c>
      <c r="I508" s="6">
        <f>IFERROR(parse!I508,"")</f>
        <v>57</v>
      </c>
      <c r="J508" s="6">
        <f>IFERROR(parse!J508,"")</f>
        <v>68</v>
      </c>
      <c r="K508" s="6" t="str">
        <f>IFERROR(parse!K508,"")</f>
        <v>פריקה וטעינה</v>
      </c>
      <c r="L508" s="6" t="str">
        <f>IFERROR(parse!L508,"")</f>
        <v/>
      </c>
      <c r="M508" s="6" t="str">
        <f>IFERROR(parse!M508,"")</f>
        <v/>
      </c>
      <c r="N508" s="6" t="str">
        <f>IFERROR(parse!N508,"")</f>
        <v/>
      </c>
      <c r="O508" s="6" t="str">
        <f>IFERROR(parse!O508,"")</f>
        <v/>
      </c>
      <c r="P508" s="6" t="str">
        <f>IFERROR(parse!P508,"")</f>
        <v/>
      </c>
      <c r="Q508" s="6">
        <f>IFERROR(parse!Q508,"")</f>
        <v>12</v>
      </c>
      <c r="R508" s="6" t="str">
        <f>IFERROR(parse!R508,"")</f>
        <v/>
      </c>
      <c r="S508" s="6" t="str">
        <f>IFERROR(parse!S508,"")</f>
        <v/>
      </c>
      <c r="T508" s="6" t="str">
        <f>IFERROR(parse!T508,"")</f>
        <v/>
      </c>
      <c r="U508" s="6" t="str">
        <f>IFERROR(parse!U508,"")</f>
        <v/>
      </c>
      <c r="V508" s="6" t="str">
        <f>IFERROR(parse!V508,"")</f>
        <v/>
      </c>
      <c r="W508" s="6" t="str">
        <f>IFERROR(parse!W508,"")</f>
        <v/>
      </c>
      <c r="X508" s="6" t="str">
        <f>IFERROR(parse!X508,"")</f>
        <v/>
      </c>
      <c r="Y508" s="6" t="str">
        <f>IFERROR(parse!Y508,"")</f>
        <v/>
      </c>
      <c r="Z508" s="6" t="str">
        <f>IFERROR(parse!Z508,"")</f>
        <v/>
      </c>
      <c r="AA508" s="6" t="str">
        <f>IFERROR(parse!AA508,"")</f>
        <v/>
      </c>
      <c r="AB508" s="6">
        <f>IFERROR(parse!AB508,"")</f>
        <v>12</v>
      </c>
      <c r="AC508" s="6" t="str">
        <f>IFERROR(parse!AC508,"")</f>
        <v/>
      </c>
      <c r="AD508" s="6" t="str">
        <f>IFERROR(parse!AD508,"")</f>
        <v/>
      </c>
      <c r="AE508" s="6" t="str">
        <f>IFERROR(parse!AE508,"")</f>
        <v/>
      </c>
      <c r="AF508" s="6" t="str">
        <f>IFERROR(parse!AF508,"")</f>
        <v/>
      </c>
      <c r="AG508" s="6" t="str">
        <f>IFERROR(parse!AG508,"")</f>
        <v/>
      </c>
      <c r="AH508" s="6">
        <f>IFERROR(parse!AH508,"")</f>
        <v>0</v>
      </c>
      <c r="AI508" s="6">
        <f>IFERROR(parse!AI508,"")</f>
        <v>10</v>
      </c>
      <c r="AJ508" s="6" t="str">
        <f>IFERROR(parse!AJ508,"")</f>
        <v>נה</v>
      </c>
      <c r="AK508" s="6" t="str">
        <f>IFERROR(parse!AK508,"")</f>
        <v/>
      </c>
      <c r="AL508" s="6" t="str">
        <f>IFERROR(parse!AL508,"")</f>
        <v/>
      </c>
      <c r="AM508" s="6" t="str">
        <f>IFERROR(parse!AM508,"")</f>
        <v/>
      </c>
      <c r="AN508" s="6" t="str">
        <f>IFERROR(parse!AN508,"")</f>
        <v/>
      </c>
      <c r="AO508" s="6" t="str">
        <f>IFERROR(parse!AO508,"")</f>
        <v/>
      </c>
      <c r="AP508" s="6">
        <f>IFERROR(parse!AP508,"")</f>
        <v>2</v>
      </c>
      <c r="AQ508" s="6" t="str">
        <f>IFERROR(parse!AQ508,"")</f>
        <v/>
      </c>
      <c r="AR508" s="6" t="str">
        <f>IFERROR(parse!AR508,"")</f>
        <v/>
      </c>
      <c r="AS508" s="6" t="str">
        <f>IFERROR(parse!AS508,"")</f>
        <v/>
      </c>
      <c r="AT508" s="6" t="str">
        <f>IFERROR(parse!AT508,"")</f>
        <v/>
      </c>
      <c r="AU508" s="6" t="str">
        <f>IFERROR(parse!AU508,"")</f>
        <v/>
      </c>
      <c r="AV508" s="12">
        <f>IFERROR(VLOOKUP(K508,'prika 24h list'!A:B,2,FALSE),0)</f>
        <v>24</v>
      </c>
    </row>
    <row r="509" spans="1:48" ht="158.4" x14ac:dyDescent="0.3">
      <c r="A509" s="1" t="s">
        <v>510</v>
      </c>
      <c r="B509" s="1">
        <v>3110824</v>
      </c>
      <c r="C509" s="16" t="s">
        <v>816</v>
      </c>
      <c r="D509" s="6">
        <f t="shared" si="28"/>
        <v>16</v>
      </c>
      <c r="E509" s="6" t="str">
        <f t="shared" si="29"/>
        <v>וקף 6</v>
      </c>
      <c r="F509" s="6">
        <f t="shared" si="30"/>
        <v>4</v>
      </c>
      <c r="G509" s="6">
        <f t="shared" si="31"/>
        <v>5</v>
      </c>
      <c r="H509" s="14">
        <f>IFERROR(parse!H509,"")</f>
        <v>6</v>
      </c>
      <c r="I509" s="6">
        <f>IFERROR(parse!I509,"")</f>
        <v>20</v>
      </c>
      <c r="J509" s="6">
        <f>IFERROR(parse!J509,"")</f>
        <v>213</v>
      </c>
      <c r="K509" s="6" t="str">
        <f>IFERROR(parse!K509,"")</f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509" s="6">
        <f>IFERROR(parse!L509,"")</f>
        <v>86</v>
      </c>
      <c r="M509" s="6">
        <f>IFERROR(parse!M509,"")</f>
        <v>100</v>
      </c>
      <c r="N509" s="6" t="str">
        <f>IFERROR(parse!N509,"")</f>
        <v>09:00</v>
      </c>
      <c r="O509" s="6">
        <f>IFERROR(parse!O509,"")</f>
        <v>109</v>
      </c>
      <c r="P509" s="6" t="str">
        <f>IFERROR(parse!P509,"")</f>
        <v>15:00</v>
      </c>
      <c r="Q509" s="6">
        <f>IFERROR(parse!Q509,"")</f>
        <v>114</v>
      </c>
      <c r="R509" s="6" t="str">
        <f>IFERROR(parse!R509,"")</f>
        <v>00 ו'</v>
      </c>
      <c r="S509" s="6" t="str">
        <f>IFERROR(parse!S509,"")</f>
        <v/>
      </c>
      <c r="T509" s="6" t="str">
        <f>IFERROR(parse!T509,"")</f>
        <v/>
      </c>
      <c r="U509" s="6" t="str">
        <f>IFERROR(parse!U509,"")</f>
        <v/>
      </c>
      <c r="V509" s="6" t="str">
        <f>IFERROR(parse!V509,"")</f>
        <v/>
      </c>
      <c r="W509" s="6" t="str">
        <f>IFERROR(parse!W509,"")</f>
        <v/>
      </c>
      <c r="X509" s="6" t="str">
        <f>IFERROR(parse!X509,"")</f>
        <v/>
      </c>
      <c r="Y509" s="6" t="str">
        <f>IFERROR(parse!Y509,"")</f>
        <v/>
      </c>
      <c r="Z509" s="6" t="str">
        <f>IFERROR(parse!Z509,"")</f>
        <v/>
      </c>
      <c r="AA509" s="6" t="str">
        <f>IFERROR(parse!AA509,"")</f>
        <v/>
      </c>
      <c r="AB509" s="6">
        <f>IFERROR(parse!AB509,"")</f>
        <v>194</v>
      </c>
      <c r="AC509" s="6" t="str">
        <f>IFERROR(parse!AC509,"")</f>
        <v/>
      </c>
      <c r="AD509" s="6" t="str">
        <f>IFERROR(parse!AD509,"")</f>
        <v/>
      </c>
      <c r="AE509" s="6" t="str">
        <f>IFERROR(parse!AE509,"")</f>
        <v/>
      </c>
      <c r="AF509" s="6" t="str">
        <f>IFERROR(parse!AF509,"")</f>
        <v/>
      </c>
      <c r="AG509" s="6" t="str">
        <f>IFERROR(parse!AG509,"")</f>
        <v/>
      </c>
      <c r="AH509" s="6">
        <f>IFERROR(parse!AH509,"")</f>
        <v>0</v>
      </c>
      <c r="AI509" s="6">
        <f>IFERROR(parse!AI509,"")</f>
        <v>112</v>
      </c>
      <c r="AJ509" s="6" t="str">
        <f>IFERROR(parse!AJ509,"")</f>
        <v>ו' וערבי חג מ- 09:00 עד 13:00 ביתר הימים והשעות החניה מותרת לרכב הנושא תג נכה בלבד</v>
      </c>
      <c r="AK509" s="6">
        <f>IFERROR(parse!AK509,"")</f>
        <v>1</v>
      </c>
      <c r="AL509" s="6">
        <f>IFERROR(parse!AL509,"")</f>
        <v>18</v>
      </c>
      <c r="AM509" s="6" t="str">
        <f>IFERROR(parse!AM509,"")</f>
        <v>09:00</v>
      </c>
      <c r="AN509" s="6">
        <f>IFERROR(parse!AN509,"")</f>
        <v>27</v>
      </c>
      <c r="AO509" s="6" t="str">
        <f>IFERROR(parse!AO509,"")</f>
        <v>13:00</v>
      </c>
      <c r="AP509" s="6">
        <f>IFERROR(parse!AP509,"")</f>
        <v>82</v>
      </c>
      <c r="AQ509" s="6" t="str">
        <f>IFERROR(parse!AQ509,"")</f>
        <v>00 ביתר הימים והשעות החניה מותרת לרכב הנושא תג נכה בלבד</v>
      </c>
      <c r="AR509" s="6" t="str">
        <f>IFERROR(parse!AR509,"")</f>
        <v/>
      </c>
      <c r="AS509" s="6" t="str">
        <f>IFERROR(parse!AS509,"")</f>
        <v/>
      </c>
      <c r="AT509" s="6" t="str">
        <f>IFERROR(parse!AT509,"")</f>
        <v/>
      </c>
      <c r="AU509" s="6" t="str">
        <f>IFERROR(parse!AU509,"")</f>
        <v/>
      </c>
      <c r="AV509" s="12">
        <f>IFERROR(VLOOKUP(K509,'prika 24h list'!A:B,2,FALSE),0)</f>
        <v>0</v>
      </c>
    </row>
    <row r="510" spans="1:48" ht="115.2" x14ac:dyDescent="0.3">
      <c r="A510" s="1" t="s">
        <v>511</v>
      </c>
      <c r="B510" s="1">
        <v>3110826</v>
      </c>
      <c r="C510" s="16" t="s">
        <v>1050</v>
      </c>
      <c r="D510" s="6">
        <f t="shared" si="28"/>
        <v>16</v>
      </c>
      <c r="E510" s="6" t="str">
        <f t="shared" si="29"/>
        <v>וקף 6</v>
      </c>
      <c r="F510" s="6">
        <f t="shared" si="30"/>
        <v>4</v>
      </c>
      <c r="G510" s="6">
        <f t="shared" si="31"/>
        <v>5</v>
      </c>
      <c r="H510" s="14">
        <f>IFERROR(parse!H510,"")</f>
        <v>6</v>
      </c>
      <c r="I510" s="6">
        <f>IFERROR(parse!I510,"")</f>
        <v>20</v>
      </c>
      <c r="J510" s="6">
        <f>IFERROR(parse!J510,"")</f>
        <v>183</v>
      </c>
      <c r="K510" s="6" t="str">
        <f>IFERROR(parse!K510,"")</f>
        <v>פריקה וטעינה רציפה מותרת לכלי רכב המוגדרים ברישיונם "משא" "מסחרי" ו"אחוד" בלבד בימים א' עד ה' מ- 09:00 עד 15:00 ביתר הימים והשעות החניה מותרת לרכב הנושא תג נכה בלבד</v>
      </c>
      <c r="L510" s="6">
        <f>IFERROR(parse!L510,"")</f>
        <v>86</v>
      </c>
      <c r="M510" s="6">
        <f>IFERROR(parse!M510,"")</f>
        <v>100</v>
      </c>
      <c r="N510" s="6" t="str">
        <f>IFERROR(parse!N510,"")</f>
        <v>09:00</v>
      </c>
      <c r="O510" s="6">
        <f>IFERROR(parse!O510,"")</f>
        <v>109</v>
      </c>
      <c r="P510" s="6" t="str">
        <f>IFERROR(parse!P510,"")</f>
        <v>15:00</v>
      </c>
      <c r="Q510" s="6">
        <f>IFERROR(parse!Q510,"")</f>
        <v>164</v>
      </c>
      <c r="R510" s="6" t="str">
        <f>IFERROR(parse!R510,"")</f>
        <v>00 ביתר הימים והשעות החניה מותרת לרכב הנושא תג נכה בלבד</v>
      </c>
      <c r="S510" s="6" t="str">
        <f>IFERROR(parse!S510,"")</f>
        <v/>
      </c>
      <c r="T510" s="6" t="str">
        <f>IFERROR(parse!T510,"")</f>
        <v/>
      </c>
      <c r="U510" s="6" t="str">
        <f>IFERROR(parse!U510,"")</f>
        <v/>
      </c>
      <c r="V510" s="6" t="str">
        <f>IFERROR(parse!V510,"")</f>
        <v/>
      </c>
      <c r="W510" s="6" t="str">
        <f>IFERROR(parse!W510,"")</f>
        <v/>
      </c>
      <c r="X510" s="6" t="str">
        <f>IFERROR(parse!X510,"")</f>
        <v/>
      </c>
      <c r="Y510" s="6" t="str">
        <f>IFERROR(parse!Y510,"")</f>
        <v/>
      </c>
      <c r="Z510" s="6" t="str">
        <f>IFERROR(parse!Z510,"")</f>
        <v/>
      </c>
      <c r="AA510" s="6" t="str">
        <f>IFERROR(parse!AA510,"")</f>
        <v/>
      </c>
      <c r="AB510" s="6">
        <f>IFERROR(parse!AB510,"")</f>
        <v>164</v>
      </c>
      <c r="AC510" s="6" t="str">
        <f>IFERROR(parse!AC510,"")</f>
        <v/>
      </c>
      <c r="AD510" s="6" t="str">
        <f>IFERROR(parse!AD510,"")</f>
        <v/>
      </c>
      <c r="AE510" s="6" t="str">
        <f>IFERROR(parse!AE510,"")</f>
        <v/>
      </c>
      <c r="AF510" s="6" t="str">
        <f>IFERROR(parse!AF510,"")</f>
        <v/>
      </c>
      <c r="AG510" s="6" t="str">
        <f>IFERROR(parse!AG510,"")</f>
        <v/>
      </c>
      <c r="AH510" s="6">
        <f>IFERROR(parse!AH510,"")</f>
        <v>0</v>
      </c>
      <c r="AI510" s="6">
        <f>IFERROR(parse!AI510,"")</f>
        <v>162</v>
      </c>
      <c r="AJ510" s="6" t="str">
        <f>IFERROR(parse!AJ510,"")</f>
        <v>בד</v>
      </c>
      <c r="AK510" s="6" t="str">
        <f>IFERROR(parse!AK510,"")</f>
        <v/>
      </c>
      <c r="AL510" s="6" t="str">
        <f>IFERROR(parse!AL510,"")</f>
        <v/>
      </c>
      <c r="AM510" s="6" t="str">
        <f>IFERROR(parse!AM510,"")</f>
        <v/>
      </c>
      <c r="AN510" s="6" t="str">
        <f>IFERROR(parse!AN510,"")</f>
        <v/>
      </c>
      <c r="AO510" s="6" t="str">
        <f>IFERROR(parse!AO510,"")</f>
        <v/>
      </c>
      <c r="AP510" s="6">
        <f>IFERROR(parse!AP510,"")</f>
        <v>2</v>
      </c>
      <c r="AQ510" s="6" t="str">
        <f>IFERROR(parse!AQ510,"")</f>
        <v/>
      </c>
      <c r="AR510" s="6" t="str">
        <f>IFERROR(parse!AR510,"")</f>
        <v/>
      </c>
      <c r="AS510" s="6" t="str">
        <f>IFERROR(parse!AS510,"")</f>
        <v/>
      </c>
      <c r="AT510" s="6" t="str">
        <f>IFERROR(parse!AT510,"")</f>
        <v/>
      </c>
      <c r="AU510" s="6" t="str">
        <f>IFERROR(parse!AU510,"")</f>
        <v/>
      </c>
      <c r="AV510" s="12">
        <f>IFERROR(VLOOKUP(K510,'prika 24h list'!A:B,2,FALSE),0)</f>
        <v>0</v>
      </c>
    </row>
    <row r="511" spans="1:48" ht="158.4" x14ac:dyDescent="0.3">
      <c r="A511" s="1" t="s">
        <v>512</v>
      </c>
      <c r="B511" s="1">
        <v>3110827</v>
      </c>
      <c r="C511" s="16" t="s">
        <v>816</v>
      </c>
      <c r="D511" s="6">
        <f t="shared" si="28"/>
        <v>16</v>
      </c>
      <c r="E511" s="6" t="str">
        <f t="shared" si="29"/>
        <v>וקף 6</v>
      </c>
      <c r="F511" s="6">
        <f t="shared" si="30"/>
        <v>4</v>
      </c>
      <c r="G511" s="6">
        <f t="shared" si="31"/>
        <v>5</v>
      </c>
      <c r="H511" s="14">
        <f>IFERROR(parse!H511,"")</f>
        <v>6</v>
      </c>
      <c r="I511" s="6">
        <f>IFERROR(parse!I511,"")</f>
        <v>20</v>
      </c>
      <c r="J511" s="6">
        <f>IFERROR(parse!J511,"")</f>
        <v>213</v>
      </c>
      <c r="K511" s="6" t="str">
        <f>IFERROR(parse!K511,"")</f>
        <v>פריקה וטעינה רציפה מותרת לכלי רכב המוגדרים ברישיונם "משא" "מסחרי" ו"אחוד" בלבד בימים א' עד ה' מ- 09:00 עד 15:00 ו' וערבי חג מ- 09:00 עד 13:00 ביתר הימים והשעות החניה מותרת לרכב הנושא תג נכה בלבד</v>
      </c>
      <c r="L511" s="6">
        <f>IFERROR(parse!L511,"")</f>
        <v>86</v>
      </c>
      <c r="M511" s="6">
        <f>IFERROR(parse!M511,"")</f>
        <v>100</v>
      </c>
      <c r="N511" s="6" t="str">
        <f>IFERROR(parse!N511,"")</f>
        <v>09:00</v>
      </c>
      <c r="O511" s="6">
        <f>IFERROR(parse!O511,"")</f>
        <v>109</v>
      </c>
      <c r="P511" s="6" t="str">
        <f>IFERROR(parse!P511,"")</f>
        <v>15:00</v>
      </c>
      <c r="Q511" s="6">
        <f>IFERROR(parse!Q511,"")</f>
        <v>114</v>
      </c>
      <c r="R511" s="6" t="str">
        <f>IFERROR(parse!R511,"")</f>
        <v>00 ו'</v>
      </c>
      <c r="S511" s="6" t="str">
        <f>IFERROR(parse!S511,"")</f>
        <v/>
      </c>
      <c r="T511" s="6" t="str">
        <f>IFERROR(parse!T511,"")</f>
        <v/>
      </c>
      <c r="U511" s="6" t="str">
        <f>IFERROR(parse!U511,"")</f>
        <v/>
      </c>
      <c r="V511" s="6" t="str">
        <f>IFERROR(parse!V511,"")</f>
        <v/>
      </c>
      <c r="W511" s="6" t="str">
        <f>IFERROR(parse!W511,"")</f>
        <v/>
      </c>
      <c r="X511" s="6" t="str">
        <f>IFERROR(parse!X511,"")</f>
        <v/>
      </c>
      <c r="Y511" s="6" t="str">
        <f>IFERROR(parse!Y511,"")</f>
        <v/>
      </c>
      <c r="Z511" s="6" t="str">
        <f>IFERROR(parse!Z511,"")</f>
        <v/>
      </c>
      <c r="AA511" s="6" t="str">
        <f>IFERROR(parse!AA511,"")</f>
        <v/>
      </c>
      <c r="AB511" s="6">
        <f>IFERROR(parse!AB511,"")</f>
        <v>194</v>
      </c>
      <c r="AC511" s="6" t="str">
        <f>IFERROR(parse!AC511,"")</f>
        <v/>
      </c>
      <c r="AD511" s="6" t="str">
        <f>IFERROR(parse!AD511,"")</f>
        <v/>
      </c>
      <c r="AE511" s="6" t="str">
        <f>IFERROR(parse!AE511,"")</f>
        <v/>
      </c>
      <c r="AF511" s="6" t="str">
        <f>IFERROR(parse!AF511,"")</f>
        <v/>
      </c>
      <c r="AG511" s="6" t="str">
        <f>IFERROR(parse!AG511,"")</f>
        <v/>
      </c>
      <c r="AH511" s="6">
        <f>IFERROR(parse!AH511,"")</f>
        <v>0</v>
      </c>
      <c r="AI511" s="6">
        <f>IFERROR(parse!AI511,"")</f>
        <v>112</v>
      </c>
      <c r="AJ511" s="6" t="str">
        <f>IFERROR(parse!AJ511,"")</f>
        <v>ו' וערבי חג מ- 09:00 עד 13:00 ביתר הימים והשעות החניה מותרת לרכב הנושא תג נכה בלבד</v>
      </c>
      <c r="AK511" s="6">
        <f>IFERROR(parse!AK511,"")</f>
        <v>1</v>
      </c>
      <c r="AL511" s="6">
        <f>IFERROR(parse!AL511,"")</f>
        <v>18</v>
      </c>
      <c r="AM511" s="6" t="str">
        <f>IFERROR(parse!AM511,"")</f>
        <v>09:00</v>
      </c>
      <c r="AN511" s="6">
        <f>IFERROR(parse!AN511,"")</f>
        <v>27</v>
      </c>
      <c r="AO511" s="6" t="str">
        <f>IFERROR(parse!AO511,"")</f>
        <v>13:00</v>
      </c>
      <c r="AP511" s="6">
        <f>IFERROR(parse!AP511,"")</f>
        <v>82</v>
      </c>
      <c r="AQ511" s="6" t="str">
        <f>IFERROR(parse!AQ511,"")</f>
        <v>00 ביתר הימים והשעות החניה מותרת לרכב הנושא תג נכה בלבד</v>
      </c>
      <c r="AR511" s="6" t="str">
        <f>IFERROR(parse!AR511,"")</f>
        <v/>
      </c>
      <c r="AS511" s="6" t="str">
        <f>IFERROR(parse!AS511,"")</f>
        <v/>
      </c>
      <c r="AT511" s="6" t="str">
        <f>IFERROR(parse!AT511,"")</f>
        <v/>
      </c>
      <c r="AU511" s="6" t="str">
        <f>IFERROR(parse!AU511,"")</f>
        <v/>
      </c>
      <c r="AV511" s="12">
        <f>IFERROR(VLOOKUP(K511,'prika 24h list'!A:B,2,FALSE),0)</f>
        <v>0</v>
      </c>
    </row>
    <row r="512" spans="1:48" ht="158.4" x14ac:dyDescent="0.3">
      <c r="A512" s="1" t="s">
        <v>513</v>
      </c>
      <c r="B512" s="1">
        <v>3111253</v>
      </c>
      <c r="C512" s="16" t="s">
        <v>1051</v>
      </c>
      <c r="D512" s="6" t="e">
        <f t="shared" si="28"/>
        <v>#VALUE!</v>
      </c>
      <c r="E512" s="6" t="e">
        <f t="shared" si="29"/>
        <v>#VALUE!</v>
      </c>
      <c r="F512" s="6" t="e">
        <f t="shared" si="30"/>
        <v>#VALUE!</v>
      </c>
      <c r="G512" s="6" t="e">
        <f t="shared" si="31"/>
        <v>#VALUE!</v>
      </c>
      <c r="H512" s="14" t="str">
        <f>IFERROR(parse!H512,"")</f>
        <v/>
      </c>
      <c r="I512" s="6">
        <f>IFERROR(parse!I512,"")</f>
        <v>14</v>
      </c>
      <c r="J512" s="6">
        <f>IFERROR(parse!J512,"")</f>
        <v>242</v>
      </c>
      <c r="K512" s="6" t="str">
        <f>IFERROR(parse!K512,"")</f>
        <v>פריקה וטעינה לכלי רכב המוגדרים ברשיונם "משא", "מסחרי", ו"אחוד" בלבד בימים א' עד ו' מ 08:00 עד 11:00 בימי א' עד ה' בימי ו'/שבת/ערבי חג משעה 20:00 עד 08:00 למחרת החניה מותרת לרכב עד 2.2 טון אסורה החניה בכניסות לחניות בכל שעות היממה</v>
      </c>
      <c r="L512" s="6">
        <f>IFERROR(parse!L512,"")</f>
        <v>106</v>
      </c>
      <c r="M512" s="6">
        <f>IFERROR(parse!M512,"")</f>
        <v>142</v>
      </c>
      <c r="N512" s="6" t="str">
        <f>IFERROR(parse!N512,"")</f>
        <v>20:00</v>
      </c>
      <c r="O512" s="6">
        <f>IFERROR(parse!O512,"")</f>
        <v>151</v>
      </c>
      <c r="P512" s="6" t="str">
        <f>IFERROR(parse!P512,"")</f>
        <v>08:00</v>
      </c>
      <c r="Q512" s="6">
        <f>IFERROR(parse!Q512,"")</f>
        <v>229</v>
      </c>
      <c r="R512" s="6" t="str">
        <f>IFERROR(parse!R512,"")</f>
        <v>00 למחרת החניה מותרת לרכב עד 2.2 טון אסורה החניה בכניסות לחניות בכל שעות היממה</v>
      </c>
      <c r="S512" s="6" t="str">
        <f>IFERROR(parse!S512,"")</f>
        <v/>
      </c>
      <c r="T512" s="6" t="str">
        <f>IFERROR(parse!T512,"")</f>
        <v/>
      </c>
      <c r="U512" s="6" t="str">
        <f>IFERROR(parse!U512,"")</f>
        <v/>
      </c>
      <c r="V512" s="6" t="str">
        <f>IFERROR(parse!V512,"")</f>
        <v/>
      </c>
      <c r="W512" s="6">
        <f>IFERROR(parse!W512,"")</f>
        <v>75</v>
      </c>
      <c r="X512" s="6">
        <f>IFERROR(parse!X512,"")</f>
        <v>88</v>
      </c>
      <c r="Y512" s="6" t="str">
        <f>IFERROR(parse!Y512,"")</f>
        <v>08:00</v>
      </c>
      <c r="Z512" s="6">
        <f>IFERROR(parse!Z512,"")</f>
        <v>97</v>
      </c>
      <c r="AA512" s="6" t="str">
        <f>IFERROR(parse!AA512,"")</f>
        <v>11:00</v>
      </c>
      <c r="AB512" s="6">
        <f>IFERROR(parse!AB512,"")</f>
        <v>107</v>
      </c>
      <c r="AC512" s="6" t="str">
        <f>IFERROR(parse!AC512,"")</f>
        <v>00 בימי א'</v>
      </c>
      <c r="AD512" s="6" t="str">
        <f>IFERROR(parse!AD512,"")</f>
        <v/>
      </c>
      <c r="AE512" s="6" t="str">
        <f>IFERROR(parse!AE512,"")</f>
        <v/>
      </c>
      <c r="AF512" s="6" t="str">
        <f>IFERROR(parse!AF512,"")</f>
        <v/>
      </c>
      <c r="AG512" s="6" t="str">
        <f>IFERROR(parse!AG512,"")</f>
        <v/>
      </c>
      <c r="AH512" s="6">
        <f>IFERROR(parse!AH512,"")</f>
        <v>0</v>
      </c>
      <c r="AI512" s="6">
        <f>IFERROR(parse!AI512,"")</f>
        <v>227</v>
      </c>
      <c r="AJ512" s="6" t="str">
        <f>IFERROR(parse!AJ512,"")</f>
        <v>מה</v>
      </c>
      <c r="AK512" s="6" t="str">
        <f>IFERROR(parse!AK512,"")</f>
        <v/>
      </c>
      <c r="AL512" s="6" t="str">
        <f>IFERROR(parse!AL512,"")</f>
        <v/>
      </c>
      <c r="AM512" s="6" t="str">
        <f>IFERROR(parse!AM512,"")</f>
        <v/>
      </c>
      <c r="AN512" s="6" t="str">
        <f>IFERROR(parse!AN512,"")</f>
        <v/>
      </c>
      <c r="AO512" s="6" t="str">
        <f>IFERROR(parse!AO512,"")</f>
        <v/>
      </c>
      <c r="AP512" s="6">
        <f>IFERROR(parse!AP512,"")</f>
        <v>2</v>
      </c>
      <c r="AQ512" s="6" t="str">
        <f>IFERROR(parse!AQ512,"")</f>
        <v/>
      </c>
      <c r="AR512" s="6" t="str">
        <f>IFERROR(parse!AR512,"")</f>
        <v/>
      </c>
      <c r="AS512" s="6" t="str">
        <f>IFERROR(parse!AS512,"")</f>
        <v/>
      </c>
      <c r="AT512" s="6" t="str">
        <f>IFERROR(parse!AT512,"")</f>
        <v/>
      </c>
      <c r="AU512" s="6" t="str">
        <f>IFERROR(parse!AU512,"")</f>
        <v/>
      </c>
      <c r="AV512" s="12">
        <f>IFERROR(VLOOKUP(K512,'prika 24h list'!A:B,2,FALSE),0)</f>
        <v>0</v>
      </c>
    </row>
    <row r="513" spans="1:48" ht="158.4" x14ac:dyDescent="0.3">
      <c r="A513" s="1" t="s">
        <v>514</v>
      </c>
      <c r="B513" s="1">
        <v>3111254</v>
      </c>
      <c r="C513" s="16" t="s">
        <v>1051</v>
      </c>
      <c r="D513" s="6" t="e">
        <f t="shared" si="28"/>
        <v>#VALUE!</v>
      </c>
      <c r="E513" s="6" t="e">
        <f t="shared" si="29"/>
        <v>#VALUE!</v>
      </c>
      <c r="F513" s="6" t="e">
        <f t="shared" si="30"/>
        <v>#VALUE!</v>
      </c>
      <c r="G513" s="6" t="e">
        <f t="shared" si="31"/>
        <v>#VALUE!</v>
      </c>
      <c r="H513" s="14" t="str">
        <f>IFERROR(parse!H513,"")</f>
        <v/>
      </c>
      <c r="I513" s="6">
        <f>IFERROR(parse!I513,"")</f>
        <v>14</v>
      </c>
      <c r="J513" s="6">
        <f>IFERROR(parse!J513,"")</f>
        <v>242</v>
      </c>
      <c r="K513" s="6" t="str">
        <f>IFERROR(parse!K513,"")</f>
        <v>פריקה וטעינה לכלי רכב המוגדרים ברשיונם "משא", "מסחרי", ו"אחוד" בלבד בימים א' עד ו' מ 08:00 עד 11:00 בימי א' עד ה' בימי ו'/שבת/ערבי חג משעה 20:00 עד 08:00 למחרת החניה מותרת לרכב עד 2.2 טון אסורה החניה בכניסות לחניות בכל שעות היממה</v>
      </c>
      <c r="L513" s="6">
        <f>IFERROR(parse!L513,"")</f>
        <v>106</v>
      </c>
      <c r="M513" s="6">
        <f>IFERROR(parse!M513,"")</f>
        <v>142</v>
      </c>
      <c r="N513" s="6" t="str">
        <f>IFERROR(parse!N513,"")</f>
        <v>20:00</v>
      </c>
      <c r="O513" s="6">
        <f>IFERROR(parse!O513,"")</f>
        <v>151</v>
      </c>
      <c r="P513" s="6" t="str">
        <f>IFERROR(parse!P513,"")</f>
        <v>08:00</v>
      </c>
      <c r="Q513" s="6">
        <f>IFERROR(parse!Q513,"")</f>
        <v>229</v>
      </c>
      <c r="R513" s="6" t="str">
        <f>IFERROR(parse!R513,"")</f>
        <v>00 למחרת החניה מותרת לרכב עד 2.2 טון אסורה החניה בכניסות לחניות בכל שעות היממה</v>
      </c>
      <c r="S513" s="6" t="str">
        <f>IFERROR(parse!S513,"")</f>
        <v/>
      </c>
      <c r="T513" s="6" t="str">
        <f>IFERROR(parse!T513,"")</f>
        <v/>
      </c>
      <c r="U513" s="6" t="str">
        <f>IFERROR(parse!U513,"")</f>
        <v/>
      </c>
      <c r="V513" s="6" t="str">
        <f>IFERROR(parse!V513,"")</f>
        <v/>
      </c>
      <c r="W513" s="6">
        <f>IFERROR(parse!W513,"")</f>
        <v>75</v>
      </c>
      <c r="X513" s="6">
        <f>IFERROR(parse!X513,"")</f>
        <v>88</v>
      </c>
      <c r="Y513" s="6" t="str">
        <f>IFERROR(parse!Y513,"")</f>
        <v>08:00</v>
      </c>
      <c r="Z513" s="6">
        <f>IFERROR(parse!Z513,"")</f>
        <v>97</v>
      </c>
      <c r="AA513" s="6" t="str">
        <f>IFERROR(parse!AA513,"")</f>
        <v>11:00</v>
      </c>
      <c r="AB513" s="6">
        <f>IFERROR(parse!AB513,"")</f>
        <v>107</v>
      </c>
      <c r="AC513" s="6" t="str">
        <f>IFERROR(parse!AC513,"")</f>
        <v>00 בימי א'</v>
      </c>
      <c r="AD513" s="6" t="str">
        <f>IFERROR(parse!AD513,"")</f>
        <v/>
      </c>
      <c r="AE513" s="6" t="str">
        <f>IFERROR(parse!AE513,"")</f>
        <v/>
      </c>
      <c r="AF513" s="6" t="str">
        <f>IFERROR(parse!AF513,"")</f>
        <v/>
      </c>
      <c r="AG513" s="6" t="str">
        <f>IFERROR(parse!AG513,"")</f>
        <v/>
      </c>
      <c r="AH513" s="6">
        <f>IFERROR(parse!AH513,"")</f>
        <v>0</v>
      </c>
      <c r="AI513" s="6">
        <f>IFERROR(parse!AI513,"")</f>
        <v>227</v>
      </c>
      <c r="AJ513" s="6" t="str">
        <f>IFERROR(parse!AJ513,"")</f>
        <v>מה</v>
      </c>
      <c r="AK513" s="6" t="str">
        <f>IFERROR(parse!AK513,"")</f>
        <v/>
      </c>
      <c r="AL513" s="6" t="str">
        <f>IFERROR(parse!AL513,"")</f>
        <v/>
      </c>
      <c r="AM513" s="6" t="str">
        <f>IFERROR(parse!AM513,"")</f>
        <v/>
      </c>
      <c r="AN513" s="6" t="str">
        <f>IFERROR(parse!AN513,"")</f>
        <v/>
      </c>
      <c r="AO513" s="6" t="str">
        <f>IFERROR(parse!AO513,"")</f>
        <v/>
      </c>
      <c r="AP513" s="6">
        <f>IFERROR(parse!AP513,"")</f>
        <v>2</v>
      </c>
      <c r="AQ513" s="6" t="str">
        <f>IFERROR(parse!AQ513,"")</f>
        <v/>
      </c>
      <c r="AR513" s="6" t="str">
        <f>IFERROR(parse!AR513,"")</f>
        <v/>
      </c>
      <c r="AS513" s="6" t="str">
        <f>IFERROR(parse!AS513,"")</f>
        <v/>
      </c>
      <c r="AT513" s="6" t="str">
        <f>IFERROR(parse!AT513,"")</f>
        <v/>
      </c>
      <c r="AU513" s="6" t="str">
        <f>IFERROR(parse!AU513,"")</f>
        <v/>
      </c>
      <c r="AV513" s="12">
        <f>IFERROR(VLOOKUP(K513,'prika 24h list'!A:B,2,FALSE),0)</f>
        <v>0</v>
      </c>
    </row>
    <row r="514" spans="1:48" ht="201.6" x14ac:dyDescent="0.3">
      <c r="A514" s="1" t="s">
        <v>515</v>
      </c>
      <c r="B514" s="1">
        <v>3111582</v>
      </c>
      <c r="C514" s="16" t="s">
        <v>1052</v>
      </c>
      <c r="D514" s="6">
        <f t="shared" si="28"/>
        <v>17</v>
      </c>
      <c r="E514" s="6" t="str">
        <f t="shared" si="29"/>
        <v>קף 25</v>
      </c>
      <c r="F514" s="6">
        <f t="shared" si="30"/>
        <v>3</v>
      </c>
      <c r="G514" s="6">
        <f t="shared" si="31"/>
        <v>5</v>
      </c>
      <c r="H514" s="14">
        <f>IFERROR(parse!H514,"")</f>
        <v>25</v>
      </c>
      <c r="I514" s="6">
        <f>IFERROR(parse!I514,"")</f>
        <v>27</v>
      </c>
      <c r="J514" s="6">
        <f>IFERROR(parse!J514,"")</f>
        <v>241</v>
      </c>
      <c r="K514" s="6" t="str">
        <f>IFERROR(parse!K514,"")</f>
        <v>פריקה וטעינה רציפה לכל רכב המוגדרים ברישיונם "משא", מסחרי" ו- "אחוד" בלבד בימים א' עד ה' משעה 09:00 עד 17:00 בימי ו' וערבי חג משעה 09:00 עד 15:00 רכב חונה בניגוד לחוק יגרר ביתר השעות והימים החניה אסורה לכל סוגי הרכב</v>
      </c>
      <c r="L514" s="6">
        <f>IFERROR(parse!L514,"")</f>
        <v>81</v>
      </c>
      <c r="M514" s="6">
        <f>IFERROR(parse!M514,"")</f>
        <v>97</v>
      </c>
      <c r="N514" s="6" t="str">
        <f>IFERROR(parse!N514,"")</f>
        <v>09:00</v>
      </c>
      <c r="O514" s="6">
        <f>IFERROR(parse!O514,"")</f>
        <v>106</v>
      </c>
      <c r="P514" s="6" t="str">
        <f>IFERROR(parse!P514,"")</f>
        <v>17:00</v>
      </c>
      <c r="Q514" s="6">
        <f>IFERROR(parse!Q514,"")</f>
        <v>116</v>
      </c>
      <c r="R514" s="6" t="str">
        <f>IFERROR(parse!R514,"")</f>
        <v>00 בימי ו'</v>
      </c>
      <c r="S514" s="6" t="str">
        <f>IFERROR(parse!S514,"")</f>
        <v/>
      </c>
      <c r="T514" s="6" t="str">
        <f>IFERROR(parse!T514,"")</f>
        <v/>
      </c>
      <c r="U514" s="6" t="str">
        <f>IFERROR(parse!U514,"")</f>
        <v/>
      </c>
      <c r="V514" s="6" t="str">
        <f>IFERROR(parse!V514,"")</f>
        <v/>
      </c>
      <c r="W514" s="6" t="str">
        <f>IFERROR(parse!W514,"")</f>
        <v/>
      </c>
      <c r="X514" s="6" t="str">
        <f>IFERROR(parse!X514,"")</f>
        <v/>
      </c>
      <c r="Y514" s="6" t="str">
        <f>IFERROR(parse!Y514,"")</f>
        <v/>
      </c>
      <c r="Z514" s="6" t="str">
        <f>IFERROR(parse!Z514,"")</f>
        <v/>
      </c>
      <c r="AA514" s="6" t="str">
        <f>IFERROR(parse!AA514,"")</f>
        <v/>
      </c>
      <c r="AB514" s="6">
        <f>IFERROR(parse!AB514,"")</f>
        <v>215</v>
      </c>
      <c r="AC514" s="6" t="str">
        <f>IFERROR(parse!AC514,"")</f>
        <v/>
      </c>
      <c r="AD514" s="6" t="str">
        <f>IFERROR(parse!AD514,"")</f>
        <v/>
      </c>
      <c r="AE514" s="6" t="str">
        <f>IFERROR(parse!AE514,"")</f>
        <v/>
      </c>
      <c r="AF514" s="6" t="str">
        <f>IFERROR(parse!AF514,"")</f>
        <v/>
      </c>
      <c r="AG514" s="6" t="str">
        <f>IFERROR(parse!AG514,"")</f>
        <v/>
      </c>
      <c r="AH514" s="6">
        <f>IFERROR(parse!AH514,"")</f>
        <v>0</v>
      </c>
      <c r="AI514" s="6">
        <f>IFERROR(parse!AI514,"")</f>
        <v>114</v>
      </c>
      <c r="AJ514" s="6" t="str">
        <f>IFERROR(parse!AJ514,"")</f>
        <v>ו' וערבי חג משעה 09:00 עד 15:00 רכב חונה בניגוד לחוק יגרר ביתר השעות והימים החניה אסורה לכל סוגי הרכב</v>
      </c>
      <c r="AK514" s="6">
        <f>IFERROR(parse!AK514,"")</f>
        <v>1</v>
      </c>
      <c r="AL514" s="6">
        <f>IFERROR(parse!AL514,"")</f>
        <v>20</v>
      </c>
      <c r="AM514" s="6" t="str">
        <f>IFERROR(parse!AM514,"")</f>
        <v>09:00</v>
      </c>
      <c r="AN514" s="6">
        <f>IFERROR(parse!AN514,"")</f>
        <v>29</v>
      </c>
      <c r="AO514" s="6" t="str">
        <f>IFERROR(parse!AO514,"")</f>
        <v>15:00</v>
      </c>
      <c r="AP514" s="6">
        <f>IFERROR(parse!AP514,"")</f>
        <v>101</v>
      </c>
      <c r="AQ514" s="6" t="str">
        <f>IFERROR(parse!AQ514,"")</f>
        <v>00 רכב חונה בניגוד לחוק יגרר ביתר השעות והימים החניה אסורה לכל סוגי הרכב</v>
      </c>
      <c r="AR514" s="6" t="str">
        <f>IFERROR(parse!AR514,"")</f>
        <v/>
      </c>
      <c r="AS514" s="6" t="str">
        <f>IFERROR(parse!AS514,"")</f>
        <v/>
      </c>
      <c r="AT514" s="6" t="str">
        <f>IFERROR(parse!AT514,"")</f>
        <v/>
      </c>
      <c r="AU514" s="6" t="str">
        <f>IFERROR(parse!AU514,"")</f>
        <v/>
      </c>
      <c r="AV514" s="12">
        <f>IFERROR(VLOOKUP(K514,'prika 24h list'!A:B,2,FALSE),0)</f>
        <v>0</v>
      </c>
    </row>
    <row r="515" spans="1:48" ht="115.2" x14ac:dyDescent="0.3">
      <c r="A515" s="1" t="s">
        <v>516</v>
      </c>
      <c r="B515" s="1">
        <v>3111807</v>
      </c>
      <c r="C515" s="16" t="s">
        <v>1053</v>
      </c>
      <c r="D515" s="6">
        <f t="shared" ref="D515:D578" si="32">FIND("מטר",C515)</f>
        <v>16</v>
      </c>
      <c r="E515" s="6" t="str">
        <f t="shared" ref="E515:E578" si="33">MID(C515,D515-6,5)</f>
        <v>וקף 6</v>
      </c>
      <c r="F515" s="6">
        <f t="shared" ref="F515:F578" si="34">FIND(" ",E515)</f>
        <v>4</v>
      </c>
      <c r="G515" s="6">
        <f t="shared" ref="G515:G578" si="35">LEN(E515)</f>
        <v>5</v>
      </c>
      <c r="H515" s="14">
        <f>IFERROR(parse!H515,"")</f>
        <v>6</v>
      </c>
      <c r="I515" s="6">
        <f>IFERROR(parse!I515,"")</f>
        <v>20</v>
      </c>
      <c r="J515" s="6">
        <f>IFERROR(parse!J515,"")</f>
        <v>175</v>
      </c>
      <c r="K515" s="6" t="str">
        <f>IFERROR(parse!K515,"")</f>
        <v>פריקה וטעינה רציפה מותרת לכלי רכב המוגדרים ברשיונם "משא" "מסחרי" ו"אחוד" בימי א' עד ה' מ-09:00 עד 15:00 ביתר הימים והשעות החניה מותרת לרכב הנושא תג נכה בלבד</v>
      </c>
      <c r="L515" s="6">
        <f>IFERROR(parse!L515,"")</f>
        <v>79</v>
      </c>
      <c r="M515" s="6">
        <f>IFERROR(parse!M515,"")</f>
        <v>92</v>
      </c>
      <c r="N515" s="6" t="str">
        <f>IFERROR(parse!N515,"")</f>
        <v>09:00</v>
      </c>
      <c r="O515" s="6">
        <f>IFERROR(parse!O515,"")</f>
        <v>101</v>
      </c>
      <c r="P515" s="6" t="str">
        <f>IFERROR(parse!P515,"")</f>
        <v>15:00</v>
      </c>
      <c r="Q515" s="6">
        <f>IFERROR(parse!Q515,"")</f>
        <v>156</v>
      </c>
      <c r="R515" s="6" t="str">
        <f>IFERROR(parse!R515,"")</f>
        <v>00 ביתר הימים והשעות החניה מותרת לרכב הנושא תג נכה בלבד</v>
      </c>
      <c r="S515" s="6" t="str">
        <f>IFERROR(parse!S515,"")</f>
        <v/>
      </c>
      <c r="T515" s="6" t="str">
        <f>IFERROR(parse!T515,"")</f>
        <v/>
      </c>
      <c r="U515" s="6" t="str">
        <f>IFERROR(parse!U515,"")</f>
        <v/>
      </c>
      <c r="V515" s="6" t="str">
        <f>IFERROR(parse!V515,"")</f>
        <v/>
      </c>
      <c r="W515" s="6" t="str">
        <f>IFERROR(parse!W515,"")</f>
        <v/>
      </c>
      <c r="X515" s="6" t="str">
        <f>IFERROR(parse!X515,"")</f>
        <v/>
      </c>
      <c r="Y515" s="6" t="str">
        <f>IFERROR(parse!Y515,"")</f>
        <v/>
      </c>
      <c r="Z515" s="6" t="str">
        <f>IFERROR(parse!Z515,"")</f>
        <v/>
      </c>
      <c r="AA515" s="6" t="str">
        <f>IFERROR(parse!AA515,"")</f>
        <v/>
      </c>
      <c r="AB515" s="6">
        <f>IFERROR(parse!AB515,"")</f>
        <v>156</v>
      </c>
      <c r="AC515" s="6" t="str">
        <f>IFERROR(parse!AC515,"")</f>
        <v/>
      </c>
      <c r="AD515" s="6" t="str">
        <f>IFERROR(parse!AD515,"")</f>
        <v/>
      </c>
      <c r="AE515" s="6" t="str">
        <f>IFERROR(parse!AE515,"")</f>
        <v/>
      </c>
      <c r="AF515" s="6" t="str">
        <f>IFERROR(parse!AF515,"")</f>
        <v/>
      </c>
      <c r="AG515" s="6" t="str">
        <f>IFERROR(parse!AG515,"")</f>
        <v/>
      </c>
      <c r="AH515" s="6">
        <f>IFERROR(parse!AH515,"")</f>
        <v>0</v>
      </c>
      <c r="AI515" s="6">
        <f>IFERROR(parse!AI515,"")</f>
        <v>154</v>
      </c>
      <c r="AJ515" s="6" t="str">
        <f>IFERROR(parse!AJ515,"")</f>
        <v>בד</v>
      </c>
      <c r="AK515" s="6" t="str">
        <f>IFERROR(parse!AK515,"")</f>
        <v/>
      </c>
      <c r="AL515" s="6" t="str">
        <f>IFERROR(parse!AL515,"")</f>
        <v/>
      </c>
      <c r="AM515" s="6" t="str">
        <f>IFERROR(parse!AM515,"")</f>
        <v/>
      </c>
      <c r="AN515" s="6" t="str">
        <f>IFERROR(parse!AN515,"")</f>
        <v/>
      </c>
      <c r="AO515" s="6" t="str">
        <f>IFERROR(parse!AO515,"")</f>
        <v/>
      </c>
      <c r="AP515" s="6">
        <f>IFERROR(parse!AP515,"")</f>
        <v>2</v>
      </c>
      <c r="AQ515" s="6" t="str">
        <f>IFERROR(parse!AQ515,"")</f>
        <v/>
      </c>
      <c r="AR515" s="6" t="str">
        <f>IFERROR(parse!AR515,"")</f>
        <v/>
      </c>
      <c r="AS515" s="6" t="str">
        <f>IFERROR(parse!AS515,"")</f>
        <v/>
      </c>
      <c r="AT515" s="6" t="str">
        <f>IFERROR(parse!AT515,"")</f>
        <v/>
      </c>
      <c r="AU515" s="6" t="str">
        <f>IFERROR(parse!AU515,"")</f>
        <v/>
      </c>
      <c r="AV515" s="12">
        <f>IFERROR(VLOOKUP(K515,'prika 24h list'!A:B,2,FALSE),0)</f>
        <v>0</v>
      </c>
    </row>
    <row r="516" spans="1:48" ht="158.4" x14ac:dyDescent="0.3">
      <c r="A516" s="1" t="s">
        <v>517</v>
      </c>
      <c r="B516" s="1">
        <v>3111809</v>
      </c>
      <c r="C516" s="16" t="s">
        <v>818</v>
      </c>
      <c r="D516" s="6">
        <f t="shared" si="32"/>
        <v>16</v>
      </c>
      <c r="E516" s="6" t="str">
        <f t="shared" si="33"/>
        <v>וקף 6</v>
      </c>
      <c r="F516" s="6">
        <f t="shared" si="34"/>
        <v>4</v>
      </c>
      <c r="G516" s="6">
        <f t="shared" si="35"/>
        <v>5</v>
      </c>
      <c r="H516" s="14">
        <f>IFERROR(parse!H516,"")</f>
        <v>6</v>
      </c>
      <c r="I516" s="6">
        <f>IFERROR(parse!I516,"")</f>
        <v>20</v>
      </c>
      <c r="J516" s="6">
        <f>IFERROR(parse!J516,"")</f>
        <v>209</v>
      </c>
      <c r="K516" s="6" t="str">
        <f>IFERROR(parse!K516,"")</f>
        <v>פריקה וטעינה רציפה מותרת לכלי רכב המוגדרים ברשיונם "משא" "מסחרי" ו"אחוד" בימי א' עד ה' מ-09:00 עד 15:00 בימי ו' וערבי חג מ 09:00 עד 13:00 ביתר הימים והשעות החניה מותרת לרכב הנושא תג נכה בלבד</v>
      </c>
      <c r="L516" s="6">
        <f>IFERROR(parse!L516,"")</f>
        <v>79</v>
      </c>
      <c r="M516" s="6">
        <f>IFERROR(parse!M516,"")</f>
        <v>92</v>
      </c>
      <c r="N516" s="6" t="str">
        <f>IFERROR(parse!N516,"")</f>
        <v>09:00</v>
      </c>
      <c r="O516" s="6">
        <f>IFERROR(parse!O516,"")</f>
        <v>101</v>
      </c>
      <c r="P516" s="6" t="str">
        <f>IFERROR(parse!P516,"")</f>
        <v>15:00</v>
      </c>
      <c r="Q516" s="6">
        <f>IFERROR(parse!Q516,"")</f>
        <v>111</v>
      </c>
      <c r="R516" s="6" t="str">
        <f>IFERROR(parse!R516,"")</f>
        <v>00 בימי ו'</v>
      </c>
      <c r="S516" s="6" t="str">
        <f>IFERROR(parse!S516,"")</f>
        <v/>
      </c>
      <c r="T516" s="6" t="str">
        <f>IFERROR(parse!T516,"")</f>
        <v/>
      </c>
      <c r="U516" s="6" t="str">
        <f>IFERROR(parse!U516,"")</f>
        <v/>
      </c>
      <c r="V516" s="6" t="str">
        <f>IFERROR(parse!V516,"")</f>
        <v/>
      </c>
      <c r="W516" s="6" t="str">
        <f>IFERROR(parse!W516,"")</f>
        <v/>
      </c>
      <c r="X516" s="6" t="str">
        <f>IFERROR(parse!X516,"")</f>
        <v/>
      </c>
      <c r="Y516" s="6" t="str">
        <f>IFERROR(parse!Y516,"")</f>
        <v/>
      </c>
      <c r="Z516" s="6" t="str">
        <f>IFERROR(parse!Z516,"")</f>
        <v/>
      </c>
      <c r="AA516" s="6" t="str">
        <f>IFERROR(parse!AA516,"")</f>
        <v/>
      </c>
      <c r="AB516" s="6">
        <f>IFERROR(parse!AB516,"")</f>
        <v>190</v>
      </c>
      <c r="AC516" s="6" t="str">
        <f>IFERROR(parse!AC516,"")</f>
        <v/>
      </c>
      <c r="AD516" s="6" t="str">
        <f>IFERROR(parse!AD516,"")</f>
        <v/>
      </c>
      <c r="AE516" s="6" t="str">
        <f>IFERROR(parse!AE516,"")</f>
        <v/>
      </c>
      <c r="AF516" s="6" t="str">
        <f>IFERROR(parse!AF516,"")</f>
        <v/>
      </c>
      <c r="AG516" s="6" t="str">
        <f>IFERROR(parse!AG516,"")</f>
        <v/>
      </c>
      <c r="AH516" s="6">
        <f>IFERROR(parse!AH516,"")</f>
        <v>0</v>
      </c>
      <c r="AI516" s="6">
        <f>IFERROR(parse!AI516,"")</f>
        <v>109</v>
      </c>
      <c r="AJ516" s="6" t="str">
        <f>IFERROR(parse!AJ516,"")</f>
        <v>ו' וערבי חג מ 09:00 עד 13:00 ביתר הימים והשעות החניה מותרת לרכב הנושא תג נכה בלבד</v>
      </c>
      <c r="AK516" s="6">
        <f>IFERROR(parse!AK516,"")</f>
        <v>1</v>
      </c>
      <c r="AL516" s="6">
        <f>IFERROR(parse!AL516,"")</f>
        <v>17</v>
      </c>
      <c r="AM516" s="6" t="str">
        <f>IFERROR(parse!AM516,"")</f>
        <v>09:00</v>
      </c>
      <c r="AN516" s="6">
        <f>IFERROR(parse!AN516,"")</f>
        <v>26</v>
      </c>
      <c r="AO516" s="6" t="str">
        <f>IFERROR(parse!AO516,"")</f>
        <v>13:00</v>
      </c>
      <c r="AP516" s="6">
        <f>IFERROR(parse!AP516,"")</f>
        <v>81</v>
      </c>
      <c r="AQ516" s="6" t="str">
        <f>IFERROR(parse!AQ516,"")</f>
        <v>00 ביתר הימים והשעות החניה מותרת לרכב הנושא תג נכה בלבד</v>
      </c>
      <c r="AR516" s="6" t="str">
        <f>IFERROR(parse!AR516,"")</f>
        <v/>
      </c>
      <c r="AS516" s="6" t="str">
        <f>IFERROR(parse!AS516,"")</f>
        <v/>
      </c>
      <c r="AT516" s="6" t="str">
        <f>IFERROR(parse!AT516,"")</f>
        <v/>
      </c>
      <c r="AU516" s="6" t="str">
        <f>IFERROR(parse!AU516,"")</f>
        <v/>
      </c>
      <c r="AV516" s="12">
        <f>IFERROR(VLOOKUP(K516,'prika 24h list'!A:B,2,FALSE),0)</f>
        <v>0</v>
      </c>
    </row>
    <row r="517" spans="1:48" ht="259.2" x14ac:dyDescent="0.3">
      <c r="A517" s="1" t="s">
        <v>518</v>
      </c>
      <c r="B517" s="1">
        <v>3113029</v>
      </c>
      <c r="C517" s="16" t="s">
        <v>1054</v>
      </c>
      <c r="D517" s="6" t="e">
        <f t="shared" si="32"/>
        <v>#VALUE!</v>
      </c>
      <c r="E517" s="6" t="e">
        <f t="shared" si="33"/>
        <v>#VALUE!</v>
      </c>
      <c r="F517" s="6" t="e">
        <f t="shared" si="34"/>
        <v>#VALUE!</v>
      </c>
      <c r="G517" s="6" t="e">
        <f t="shared" si="35"/>
        <v>#VALUE!</v>
      </c>
      <c r="H517" s="14" t="str">
        <f>IFERROR(parse!H517,"")</f>
        <v/>
      </c>
      <c r="I517" s="6">
        <f>IFERROR(parse!I517,"")</f>
        <v>14</v>
      </c>
      <c r="J517" s="6">
        <f>IFERROR(parse!J517,"")</f>
        <v>267</v>
      </c>
      <c r="K517" s="6" t="str">
        <f>IFERROR(parse!K517,"")</f>
        <v>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-------&gt;</v>
      </c>
      <c r="L517" s="6">
        <f>IFERROR(parse!L517,"")</f>
        <v>81</v>
      </c>
      <c r="M517" s="6">
        <f>IFERROR(parse!M517,"")</f>
        <v>94</v>
      </c>
      <c r="N517" s="6" t="str">
        <f>IFERROR(parse!N517,"")</f>
        <v>08:00</v>
      </c>
      <c r="O517" s="6">
        <f>IFERROR(parse!O517,"")</f>
        <v>103</v>
      </c>
      <c r="P517" s="6" t="str">
        <f>IFERROR(parse!P517,"")</f>
        <v>16:00</v>
      </c>
      <c r="Q517" s="6">
        <f>IFERROR(parse!Q517,"")</f>
        <v>254</v>
      </c>
      <c r="R517" s="6" t="str">
        <f>IFERROR(parse!R517,"")</f>
        <v>00 --------------------------------- רכב חונה בניגוד לחוק יגרר ----------------------------------- ביתר הימים והשעות מותרת החניה לכל סוגי הרכב -------&gt;</v>
      </c>
      <c r="S517" s="6" t="str">
        <f>IFERROR(parse!S517,"")</f>
        <v/>
      </c>
      <c r="T517" s="6" t="str">
        <f>IFERROR(parse!T517,"")</f>
        <v/>
      </c>
      <c r="U517" s="6" t="str">
        <f>IFERROR(parse!U517,"")</f>
        <v/>
      </c>
      <c r="V517" s="6" t="str">
        <f>IFERROR(parse!V517,"")</f>
        <v/>
      </c>
      <c r="W517" s="6" t="str">
        <f>IFERROR(parse!W517,"")</f>
        <v/>
      </c>
      <c r="X517" s="6" t="str">
        <f>IFERROR(parse!X517,"")</f>
        <v/>
      </c>
      <c r="Y517" s="6" t="str">
        <f>IFERROR(parse!Y517,"")</f>
        <v/>
      </c>
      <c r="Z517" s="6" t="str">
        <f>IFERROR(parse!Z517,"")</f>
        <v/>
      </c>
      <c r="AA517" s="6" t="str">
        <f>IFERROR(parse!AA517,"")</f>
        <v/>
      </c>
      <c r="AB517" s="6">
        <f>IFERROR(parse!AB517,"")</f>
        <v>254</v>
      </c>
      <c r="AC517" s="6" t="str">
        <f>IFERROR(parse!AC517,"")</f>
        <v/>
      </c>
      <c r="AD517" s="6" t="str">
        <f>IFERROR(parse!AD517,"")</f>
        <v/>
      </c>
      <c r="AE517" s="6" t="str">
        <f>IFERROR(parse!AE517,"")</f>
        <v/>
      </c>
      <c r="AF517" s="6" t="str">
        <f>IFERROR(parse!AF517,"")</f>
        <v/>
      </c>
      <c r="AG517" s="6" t="str">
        <f>IFERROR(parse!AG517,"")</f>
        <v/>
      </c>
      <c r="AH517" s="6">
        <f>IFERROR(parse!AH517,"")</f>
        <v>0</v>
      </c>
      <c r="AI517" s="6">
        <f>IFERROR(parse!AI517,"")</f>
        <v>252</v>
      </c>
      <c r="AJ517" s="6" t="str">
        <f>IFERROR(parse!AJ517,"")</f>
        <v>-&gt;</v>
      </c>
      <c r="AK517" s="6" t="str">
        <f>IFERROR(parse!AK517,"")</f>
        <v/>
      </c>
      <c r="AL517" s="6" t="str">
        <f>IFERROR(parse!AL517,"")</f>
        <v/>
      </c>
      <c r="AM517" s="6" t="str">
        <f>IFERROR(parse!AM517,"")</f>
        <v/>
      </c>
      <c r="AN517" s="6" t="str">
        <f>IFERROR(parse!AN517,"")</f>
        <v/>
      </c>
      <c r="AO517" s="6" t="str">
        <f>IFERROR(parse!AO517,"")</f>
        <v/>
      </c>
      <c r="AP517" s="6">
        <f>IFERROR(parse!AP517,"")</f>
        <v>2</v>
      </c>
      <c r="AQ517" s="6" t="str">
        <f>IFERROR(parse!AQ517,"")</f>
        <v/>
      </c>
      <c r="AR517" s="6" t="str">
        <f>IFERROR(parse!AR517,"")</f>
        <v/>
      </c>
      <c r="AS517" s="6" t="str">
        <f>IFERROR(parse!AS517,"")</f>
        <v/>
      </c>
      <c r="AT517" s="6" t="str">
        <f>IFERROR(parse!AT517,"")</f>
        <v/>
      </c>
      <c r="AU517" s="6" t="str">
        <f>IFERROR(parse!AU517,"")</f>
        <v/>
      </c>
      <c r="AV517" s="12">
        <f>IFERROR(VLOOKUP(K517,'prika 24h list'!A:B,2,FALSE),0)</f>
        <v>0</v>
      </c>
    </row>
    <row r="518" spans="1:48" ht="259.2" x14ac:dyDescent="0.3">
      <c r="A518" s="1" t="s">
        <v>519</v>
      </c>
      <c r="B518" s="1">
        <v>3113030</v>
      </c>
      <c r="C518" s="16" t="s">
        <v>1055</v>
      </c>
      <c r="D518" s="6" t="e">
        <f t="shared" si="32"/>
        <v>#VALUE!</v>
      </c>
      <c r="E518" s="6" t="e">
        <f t="shared" si="33"/>
        <v>#VALUE!</v>
      </c>
      <c r="F518" s="6" t="e">
        <f t="shared" si="34"/>
        <v>#VALUE!</v>
      </c>
      <c r="G518" s="6" t="e">
        <f t="shared" si="35"/>
        <v>#VALUE!</v>
      </c>
      <c r="H518" s="14" t="str">
        <f>IFERROR(parse!H518,"")</f>
        <v/>
      </c>
      <c r="I518" s="6">
        <f>IFERROR(parse!I518,"")</f>
        <v>14</v>
      </c>
      <c r="J518" s="6">
        <f>IFERROR(parse!J518,"")</f>
        <v>269</v>
      </c>
      <c r="K518" s="6" t="str">
        <f>IFERROR(parse!K518,"")</f>
        <v>פריקה וטעינה רציפה לכלי רכב המוגדרים ברשיונם "משא", "מסחרי", ו"אחוד" בלבד בימים א' עד ה' מ 08:00 עד 16:00 --------------------------------- רכב חונה בניגוד לחוק יגרר ----------------------------------- ביתר הימים והשעות מותרת החניה לכל סוגי הרכב &lt;---------</v>
      </c>
      <c r="L518" s="6">
        <f>IFERROR(parse!L518,"")</f>
        <v>81</v>
      </c>
      <c r="M518" s="6">
        <f>IFERROR(parse!M518,"")</f>
        <v>94</v>
      </c>
      <c r="N518" s="6" t="str">
        <f>IFERROR(parse!N518,"")</f>
        <v>08:00</v>
      </c>
      <c r="O518" s="6">
        <f>IFERROR(parse!O518,"")</f>
        <v>103</v>
      </c>
      <c r="P518" s="6" t="str">
        <f>IFERROR(parse!P518,"")</f>
        <v>16:00</v>
      </c>
      <c r="Q518" s="6">
        <f>IFERROR(parse!Q518,"")</f>
        <v>256</v>
      </c>
      <c r="R518" s="6" t="str">
        <f>IFERROR(parse!R518,"")</f>
        <v>00 --------------------------------- רכב חונה בניגוד לחוק יגרר ----------------------------------- ביתר הימים והשעות מותרת החניה לכל סוגי הרכב &lt;---------</v>
      </c>
      <c r="S518" s="6" t="str">
        <f>IFERROR(parse!S518,"")</f>
        <v/>
      </c>
      <c r="T518" s="6" t="str">
        <f>IFERROR(parse!T518,"")</f>
        <v/>
      </c>
      <c r="U518" s="6" t="str">
        <f>IFERROR(parse!U518,"")</f>
        <v/>
      </c>
      <c r="V518" s="6" t="str">
        <f>IFERROR(parse!V518,"")</f>
        <v/>
      </c>
      <c r="W518" s="6" t="str">
        <f>IFERROR(parse!W518,"")</f>
        <v/>
      </c>
      <c r="X518" s="6" t="str">
        <f>IFERROR(parse!X518,"")</f>
        <v/>
      </c>
      <c r="Y518" s="6" t="str">
        <f>IFERROR(parse!Y518,"")</f>
        <v/>
      </c>
      <c r="Z518" s="6" t="str">
        <f>IFERROR(parse!Z518,"")</f>
        <v/>
      </c>
      <c r="AA518" s="6" t="str">
        <f>IFERROR(parse!AA518,"")</f>
        <v/>
      </c>
      <c r="AB518" s="6">
        <f>IFERROR(parse!AB518,"")</f>
        <v>256</v>
      </c>
      <c r="AC518" s="6" t="str">
        <f>IFERROR(parse!AC518,"")</f>
        <v/>
      </c>
      <c r="AD518" s="6" t="str">
        <f>IFERROR(parse!AD518,"")</f>
        <v/>
      </c>
      <c r="AE518" s="6" t="str">
        <f>IFERROR(parse!AE518,"")</f>
        <v/>
      </c>
      <c r="AF518" s="6" t="str">
        <f>IFERROR(parse!AF518,"")</f>
        <v/>
      </c>
      <c r="AG518" s="6" t="str">
        <f>IFERROR(parse!AG518,"")</f>
        <v/>
      </c>
      <c r="AH518" s="6">
        <f>IFERROR(parse!AH518,"")</f>
        <v>0</v>
      </c>
      <c r="AI518" s="6">
        <f>IFERROR(parse!AI518,"")</f>
        <v>254</v>
      </c>
      <c r="AJ518" s="6" t="str">
        <f>IFERROR(parse!AJ518,"")</f>
        <v>--</v>
      </c>
      <c r="AK518" s="6" t="str">
        <f>IFERROR(parse!AK518,"")</f>
        <v/>
      </c>
      <c r="AL518" s="6" t="str">
        <f>IFERROR(parse!AL518,"")</f>
        <v/>
      </c>
      <c r="AM518" s="6" t="str">
        <f>IFERROR(parse!AM518,"")</f>
        <v/>
      </c>
      <c r="AN518" s="6" t="str">
        <f>IFERROR(parse!AN518,"")</f>
        <v/>
      </c>
      <c r="AO518" s="6" t="str">
        <f>IFERROR(parse!AO518,"")</f>
        <v/>
      </c>
      <c r="AP518" s="6">
        <f>IFERROR(parse!AP518,"")</f>
        <v>2</v>
      </c>
      <c r="AQ518" s="6" t="str">
        <f>IFERROR(parse!AQ518,"")</f>
        <v/>
      </c>
      <c r="AR518" s="6" t="str">
        <f>IFERROR(parse!AR518,"")</f>
        <v/>
      </c>
      <c r="AS518" s="6" t="str">
        <f>IFERROR(parse!AS518,"")</f>
        <v/>
      </c>
      <c r="AT518" s="6" t="str">
        <f>IFERROR(parse!AT518,"")</f>
        <v/>
      </c>
      <c r="AU518" s="6" t="str">
        <f>IFERROR(parse!AU518,"")</f>
        <v/>
      </c>
      <c r="AV518" s="12">
        <f>IFERROR(VLOOKUP(K518,'prika 24h list'!A:B,2,FALSE),0)</f>
        <v>0</v>
      </c>
    </row>
    <row r="519" spans="1:48" ht="86.4" x14ac:dyDescent="0.3">
      <c r="A519" s="1" t="s">
        <v>520</v>
      </c>
      <c r="B519" s="1">
        <v>3114188</v>
      </c>
      <c r="C519" s="16" t="s">
        <v>1056</v>
      </c>
      <c r="D519" s="6" t="e">
        <f t="shared" si="32"/>
        <v>#VALUE!</v>
      </c>
      <c r="E519" s="6" t="e">
        <f t="shared" si="33"/>
        <v>#VALUE!</v>
      </c>
      <c r="F519" s="6" t="e">
        <f t="shared" si="34"/>
        <v>#VALUE!</v>
      </c>
      <c r="G519" s="6" t="e">
        <f t="shared" si="35"/>
        <v>#VALUE!</v>
      </c>
      <c r="H519" s="14" t="str">
        <f>IFERROR(parse!H519,"")</f>
        <v/>
      </c>
      <c r="I519" s="6">
        <f>IFERROR(parse!I519,"")</f>
        <v>14</v>
      </c>
      <c r="J519" s="6">
        <f>IFERROR(parse!J519,"")</f>
        <v>164</v>
      </c>
      <c r="K519" s="6" t="str">
        <f>IFERROR(parse!K519,"")</f>
        <v>פריקה וטעינה רציפה לכלי רכב המוגדרים ברשיונם "משא","מסחרי"ו"אחוד" בלבד ימים א' עד ה' מ-09:00 עד-19:00 יום ו' מ-09:00 עד-15:00 רכב חונה בניגוד לחוק יגרר</v>
      </c>
      <c r="L519" s="6">
        <f>IFERROR(parse!L519,"")</f>
        <v>77</v>
      </c>
      <c r="M519" s="6">
        <f>IFERROR(parse!M519,"")</f>
        <v>90</v>
      </c>
      <c r="N519" s="6" t="str">
        <f>IFERROR(parse!N519,"")</f>
        <v>09:00</v>
      </c>
      <c r="O519" s="6">
        <f>IFERROR(parse!O519,"")</f>
        <v>99</v>
      </c>
      <c r="P519" s="6" t="str">
        <f>IFERROR(parse!P519,"")</f>
        <v>19:00</v>
      </c>
      <c r="Q519" s="6">
        <f>IFERROR(parse!Q519,"")</f>
        <v>108</v>
      </c>
      <c r="R519" s="6" t="str">
        <f>IFERROR(parse!R519,"")</f>
        <v>00 יום ו'</v>
      </c>
      <c r="S519" s="6" t="str">
        <f>IFERROR(parse!S519,"")</f>
        <v/>
      </c>
      <c r="T519" s="6" t="str">
        <f>IFERROR(parse!T519,"")</f>
        <v/>
      </c>
      <c r="U519" s="6" t="str">
        <f>IFERROR(parse!U519,"")</f>
        <v/>
      </c>
      <c r="V519" s="6" t="str">
        <f>IFERROR(parse!V519,"")</f>
        <v/>
      </c>
      <c r="W519" s="6" t="str">
        <f>IFERROR(parse!W519,"")</f>
        <v/>
      </c>
      <c r="X519" s="6" t="str">
        <f>IFERROR(parse!X519,"")</f>
        <v/>
      </c>
      <c r="Y519" s="6" t="str">
        <f>IFERROR(parse!Y519,"")</f>
        <v/>
      </c>
      <c r="Z519" s="6" t="str">
        <f>IFERROR(parse!Z519,"")</f>
        <v/>
      </c>
      <c r="AA519" s="6" t="str">
        <f>IFERROR(parse!AA519,"")</f>
        <v/>
      </c>
      <c r="AB519" s="6">
        <f>IFERROR(parse!AB519,"")</f>
        <v>151</v>
      </c>
      <c r="AC519" s="6" t="str">
        <f>IFERROR(parse!AC519,"")</f>
        <v/>
      </c>
      <c r="AD519" s="6" t="str">
        <f>IFERROR(parse!AD519,"")</f>
        <v/>
      </c>
      <c r="AE519" s="6" t="str">
        <f>IFERROR(parse!AE519,"")</f>
        <v/>
      </c>
      <c r="AF519" s="6" t="str">
        <f>IFERROR(parse!AF519,"")</f>
        <v/>
      </c>
      <c r="AG519" s="6" t="str">
        <f>IFERROR(parse!AG519,"")</f>
        <v/>
      </c>
      <c r="AH519" s="6">
        <f>IFERROR(parse!AH519,"")</f>
        <v>0</v>
      </c>
      <c r="AI519" s="6">
        <f>IFERROR(parse!AI519,"")</f>
        <v>106</v>
      </c>
      <c r="AJ519" s="6" t="str">
        <f>IFERROR(parse!AJ519,"")</f>
        <v>ו' מ-09:00 עד-15:00 רכב חונה בניגוד לחוק יגרר</v>
      </c>
      <c r="AK519" s="6">
        <f>IFERROR(parse!AK519,"")</f>
        <v>1</v>
      </c>
      <c r="AL519" s="6">
        <f>IFERROR(parse!AL519,"")</f>
        <v>8</v>
      </c>
      <c r="AM519" s="6" t="str">
        <f>IFERROR(parse!AM519,"")</f>
        <v>09:00</v>
      </c>
      <c r="AN519" s="6">
        <f>IFERROR(parse!AN519,"")</f>
        <v>17</v>
      </c>
      <c r="AO519" s="6" t="str">
        <f>IFERROR(parse!AO519,"")</f>
        <v>15:00</v>
      </c>
      <c r="AP519" s="6">
        <f>IFERROR(parse!AP519,"")</f>
        <v>45</v>
      </c>
      <c r="AQ519" s="6" t="str">
        <f>IFERROR(parse!AQ519,"")</f>
        <v>00 רכב חונה בניגוד לחוק יגרר</v>
      </c>
      <c r="AR519" s="6" t="str">
        <f>IFERROR(parse!AR519,"")</f>
        <v/>
      </c>
      <c r="AS519" s="6" t="str">
        <f>IFERROR(parse!AS519,"")</f>
        <v/>
      </c>
      <c r="AT519" s="6" t="str">
        <f>IFERROR(parse!AT519,"")</f>
        <v/>
      </c>
      <c r="AU519" s="6" t="str">
        <f>IFERROR(parse!AU519,"")</f>
        <v/>
      </c>
      <c r="AV519" s="12">
        <f>IFERROR(VLOOKUP(K519,'prika 24h list'!A:B,2,FALSE),0)</f>
        <v>0</v>
      </c>
    </row>
    <row r="520" spans="1:48" ht="72" x14ac:dyDescent="0.3">
      <c r="A520" s="1" t="s">
        <v>521</v>
      </c>
      <c r="B520" s="1">
        <v>3115102</v>
      </c>
      <c r="C520" s="16" t="s">
        <v>1057</v>
      </c>
      <c r="D520" s="6" t="e">
        <f t="shared" si="32"/>
        <v>#VALUE!</v>
      </c>
      <c r="E520" s="6" t="e">
        <f t="shared" si="33"/>
        <v>#VALUE!</v>
      </c>
      <c r="F520" s="6" t="e">
        <f t="shared" si="34"/>
        <v>#VALUE!</v>
      </c>
      <c r="G520" s="6" t="e">
        <f t="shared" si="35"/>
        <v>#VALUE!</v>
      </c>
      <c r="H520" s="14" t="str">
        <f>IFERROR(parse!H520,"")</f>
        <v/>
      </c>
      <c r="I520" s="6">
        <f>IFERROR(parse!I520,"")</f>
        <v>124</v>
      </c>
      <c r="J520" s="6">
        <f>IFERROR(parse!J520,"")</f>
        <v>271</v>
      </c>
      <c r="K520" s="6" t="str">
        <f>IFERROR(parse!K520,"")</f>
        <v>פריקה וטעינה רציפה מותרת לכלי רכב המוגדרים ברישיונם "משא", "מסחרי" ו- "אחוד" בלבד בימים א' עד ה' מ- 10:00 עד 14:00 יום ו' וערבי חג מ- 10:00 עד 12:00</v>
      </c>
      <c r="L520" s="6">
        <f>IFERROR(parse!L520,"")</f>
        <v>89</v>
      </c>
      <c r="M520" s="6">
        <f>IFERROR(parse!M520,"")</f>
        <v>103</v>
      </c>
      <c r="N520" s="6" t="str">
        <f>IFERROR(parse!N520,"")</f>
        <v>10:00</v>
      </c>
      <c r="O520" s="6">
        <f>IFERROR(parse!O520,"")</f>
        <v>112</v>
      </c>
      <c r="P520" s="6" t="str">
        <f>IFERROR(parse!P520,"")</f>
        <v>14:00</v>
      </c>
      <c r="Q520" s="6">
        <f>IFERROR(parse!Q520,"")</f>
        <v>121</v>
      </c>
      <c r="R520" s="6" t="str">
        <f>IFERROR(parse!R520,"")</f>
        <v>00 יום ו'</v>
      </c>
      <c r="S520" s="6" t="str">
        <f>IFERROR(parse!S520,"")</f>
        <v/>
      </c>
      <c r="T520" s="6" t="str">
        <f>IFERROR(parse!T520,"")</f>
        <v/>
      </c>
      <c r="U520" s="6" t="str">
        <f>IFERROR(parse!U520,"")</f>
        <v/>
      </c>
      <c r="V520" s="6" t="str">
        <f>IFERROR(parse!V520,"")</f>
        <v/>
      </c>
      <c r="W520" s="6" t="str">
        <f>IFERROR(parse!W520,"")</f>
        <v/>
      </c>
      <c r="X520" s="6" t="str">
        <f>IFERROR(parse!X520,"")</f>
        <v/>
      </c>
      <c r="Y520" s="6" t="str">
        <f>IFERROR(parse!Y520,"")</f>
        <v/>
      </c>
      <c r="Z520" s="6" t="str">
        <f>IFERROR(parse!Z520,"")</f>
        <v/>
      </c>
      <c r="AA520" s="6" t="str">
        <f>IFERROR(parse!AA520,"")</f>
        <v/>
      </c>
      <c r="AB520" s="6">
        <f>IFERROR(parse!AB520,"")</f>
        <v>148</v>
      </c>
      <c r="AC520" s="6" t="str">
        <f>IFERROR(parse!AC520,"")</f>
        <v/>
      </c>
      <c r="AD520" s="6" t="str">
        <f>IFERROR(parse!AD520,"")</f>
        <v/>
      </c>
      <c r="AE520" s="6" t="str">
        <f>IFERROR(parse!AE520,"")</f>
        <v/>
      </c>
      <c r="AF520" s="6" t="str">
        <f>IFERROR(parse!AF520,"")</f>
        <v/>
      </c>
      <c r="AG520" s="6" t="str">
        <f>IFERROR(parse!AG520,"")</f>
        <v/>
      </c>
      <c r="AH520" s="6">
        <f>IFERROR(parse!AH520,"")</f>
        <v>0</v>
      </c>
      <c r="AI520" s="6">
        <f>IFERROR(parse!AI520,"")</f>
        <v>119</v>
      </c>
      <c r="AJ520" s="6" t="str">
        <f>IFERROR(parse!AJ520,"")</f>
        <v>ו' וערבי חג מ- 10:00 עד 12:00</v>
      </c>
      <c r="AK520" s="6">
        <f>IFERROR(parse!AK520,"")</f>
        <v>1</v>
      </c>
      <c r="AL520" s="6">
        <f>IFERROR(parse!AL520,"")</f>
        <v>18</v>
      </c>
      <c r="AM520" s="6" t="str">
        <f>IFERROR(parse!AM520,"")</f>
        <v>10:00</v>
      </c>
      <c r="AN520" s="6">
        <f>IFERROR(parse!AN520,"")</f>
        <v>27</v>
      </c>
      <c r="AO520" s="6" t="str">
        <f>IFERROR(parse!AO520,"")</f>
        <v>12:00</v>
      </c>
      <c r="AP520" s="6">
        <f>IFERROR(parse!AP520,"")</f>
        <v>29</v>
      </c>
      <c r="AQ520" s="6" t="str">
        <f>IFERROR(parse!AQ520,"")</f>
        <v>00</v>
      </c>
      <c r="AR520" s="6" t="str">
        <f>IFERROR(parse!AR520,"")</f>
        <v/>
      </c>
      <c r="AS520" s="6" t="str">
        <f>IFERROR(parse!AS520,"")</f>
        <v/>
      </c>
      <c r="AT520" s="6" t="str">
        <f>IFERROR(parse!AT520,"")</f>
        <v/>
      </c>
      <c r="AU520" s="6" t="str">
        <f>IFERROR(parse!AU520,"")</f>
        <v/>
      </c>
      <c r="AV520" s="12">
        <f>IFERROR(VLOOKUP(K520,'prika 24h list'!A:B,2,FALSE),0)</f>
        <v>0</v>
      </c>
    </row>
    <row r="521" spans="1:48" ht="72" x14ac:dyDescent="0.3">
      <c r="A521" s="1" t="s">
        <v>522</v>
      </c>
      <c r="B521" s="1">
        <v>3115740</v>
      </c>
      <c r="C521" s="16" t="s">
        <v>821</v>
      </c>
      <c r="D521" s="6" t="e">
        <f t="shared" si="32"/>
        <v>#VALUE!</v>
      </c>
      <c r="E521" s="6" t="e">
        <f t="shared" si="33"/>
        <v>#VALUE!</v>
      </c>
      <c r="F521" s="6" t="e">
        <f t="shared" si="34"/>
        <v>#VALUE!</v>
      </c>
      <c r="G521" s="6" t="e">
        <f t="shared" si="35"/>
        <v>#VALUE!</v>
      </c>
      <c r="H521" s="14" t="str">
        <f>IFERROR(parse!H521,"")</f>
        <v/>
      </c>
      <c r="I521" s="6">
        <f>IFERROR(parse!I521,"")</f>
        <v>14</v>
      </c>
      <c r="J521" s="6">
        <f>IFERROR(parse!J521,"")</f>
        <v>77</v>
      </c>
      <c r="K521" s="6" t="str">
        <f>IFERROR(parse!K521,"")</f>
        <v>פריקה וטעינה א' עד ה' 09:00עד 16:00 בשאר הימים והשעות חניה מותרת</v>
      </c>
      <c r="L521" s="6">
        <f>IFERROR(parse!L521,"")</f>
        <v>14</v>
      </c>
      <c r="M521" s="6">
        <f>IFERROR(parse!M521,"")</f>
        <v>25</v>
      </c>
      <c r="N521" s="6" t="str">
        <f>IFERROR(parse!N521,"")</f>
        <v>09:00</v>
      </c>
      <c r="O521" s="6">
        <f>IFERROR(parse!O521,"")</f>
        <v>33</v>
      </c>
      <c r="P521" s="6" t="str">
        <f>IFERROR(parse!P521,"")</f>
        <v>16:00</v>
      </c>
      <c r="Q521" s="6">
        <f>IFERROR(parse!Q521,"")</f>
        <v>64</v>
      </c>
      <c r="R521" s="6" t="str">
        <f>IFERROR(parse!R521,"")</f>
        <v>00 בשאר הימים והשעות חניה מותרת</v>
      </c>
      <c r="S521" s="6" t="str">
        <f>IFERROR(parse!S521,"")</f>
        <v/>
      </c>
      <c r="T521" s="6" t="str">
        <f>IFERROR(parse!T521,"")</f>
        <v/>
      </c>
      <c r="U521" s="6" t="str">
        <f>IFERROR(parse!U521,"")</f>
        <v/>
      </c>
      <c r="V521" s="6" t="str">
        <f>IFERROR(parse!V521,"")</f>
        <v/>
      </c>
      <c r="W521" s="6" t="str">
        <f>IFERROR(parse!W521,"")</f>
        <v/>
      </c>
      <c r="X521" s="6" t="str">
        <f>IFERROR(parse!X521,"")</f>
        <v/>
      </c>
      <c r="Y521" s="6" t="str">
        <f>IFERROR(parse!Y521,"")</f>
        <v/>
      </c>
      <c r="Z521" s="6" t="str">
        <f>IFERROR(parse!Z521,"")</f>
        <v/>
      </c>
      <c r="AA521" s="6" t="str">
        <f>IFERROR(parse!AA521,"")</f>
        <v/>
      </c>
      <c r="AB521" s="6">
        <f>IFERROR(parse!AB521,"")</f>
        <v>64</v>
      </c>
      <c r="AC521" s="6" t="str">
        <f>IFERROR(parse!AC521,"")</f>
        <v/>
      </c>
      <c r="AD521" s="6" t="str">
        <f>IFERROR(parse!AD521,"")</f>
        <v/>
      </c>
      <c r="AE521" s="6" t="str">
        <f>IFERROR(parse!AE521,"")</f>
        <v/>
      </c>
      <c r="AF521" s="6" t="str">
        <f>IFERROR(parse!AF521,"")</f>
        <v/>
      </c>
      <c r="AG521" s="6" t="str">
        <f>IFERROR(parse!AG521,"")</f>
        <v/>
      </c>
      <c r="AH521" s="6">
        <f>IFERROR(parse!AH521,"")</f>
        <v>0</v>
      </c>
      <c r="AI521" s="6">
        <f>IFERROR(parse!AI521,"")</f>
        <v>62</v>
      </c>
      <c r="AJ521" s="6" t="str">
        <f>IFERROR(parse!AJ521,"")</f>
        <v>רת</v>
      </c>
      <c r="AK521" s="6" t="str">
        <f>IFERROR(parse!AK521,"")</f>
        <v/>
      </c>
      <c r="AL521" s="6" t="str">
        <f>IFERROR(parse!AL521,"")</f>
        <v/>
      </c>
      <c r="AM521" s="6" t="str">
        <f>IFERROR(parse!AM521,"")</f>
        <v/>
      </c>
      <c r="AN521" s="6" t="str">
        <f>IFERROR(parse!AN521,"")</f>
        <v/>
      </c>
      <c r="AO521" s="6" t="str">
        <f>IFERROR(parse!AO521,"")</f>
        <v/>
      </c>
      <c r="AP521" s="6">
        <f>IFERROR(parse!AP521,"")</f>
        <v>2</v>
      </c>
      <c r="AQ521" s="6" t="str">
        <f>IFERROR(parse!AQ521,"")</f>
        <v/>
      </c>
      <c r="AR521" s="6" t="str">
        <f>IFERROR(parse!AR521,"")</f>
        <v/>
      </c>
      <c r="AS521" s="6" t="str">
        <f>IFERROR(parse!AS521,"")</f>
        <v/>
      </c>
      <c r="AT521" s="6" t="str">
        <f>IFERROR(parse!AT521,"")</f>
        <v/>
      </c>
      <c r="AU521" s="6" t="str">
        <f>IFERROR(parse!AU521,"")</f>
        <v/>
      </c>
      <c r="AV521" s="12">
        <f>IFERROR(VLOOKUP(K521,'prika 24h list'!A:B,2,FALSE),0)</f>
        <v>0</v>
      </c>
    </row>
    <row r="522" spans="1:48" ht="187.2" x14ac:dyDescent="0.3">
      <c r="A522" s="1" t="s">
        <v>523</v>
      </c>
      <c r="B522" s="1">
        <v>3115887</v>
      </c>
      <c r="C522" s="16" t="s">
        <v>1058</v>
      </c>
      <c r="D522" s="6">
        <f t="shared" si="32"/>
        <v>11</v>
      </c>
      <c r="E522" s="6" t="str">
        <f t="shared" si="33"/>
        <v>__ 12</v>
      </c>
      <c r="F522" s="6">
        <f t="shared" si="34"/>
        <v>3</v>
      </c>
      <c r="G522" s="6">
        <f t="shared" si="35"/>
        <v>5</v>
      </c>
      <c r="H522" s="14">
        <f>IFERROR(parse!H522,"")</f>
        <v>12</v>
      </c>
      <c r="I522" s="6">
        <f>IFERROR(parse!I522,"")</f>
        <v>21</v>
      </c>
      <c r="J522" s="6">
        <f>IFERROR(parse!J522,"")</f>
        <v>225</v>
      </c>
      <c r="K522" s="6" t="str">
        <f>IFERROR(parse!K522,"")</f>
        <v>פריקה וטעינה רציפה לכלי רכב המוגדרים ברשיונם "משא","מסחרי"ו"אחוד" בלבד ימים א' עד ה' מ-09:00 עד-15:00 בימי ו' וערבי חג מ-09:00 עד-13:00 ביתר הימים והשעות החניה מותרת לכל סוגי הרכב רכב החונה בנגוד לחוק יגרר</v>
      </c>
      <c r="L522" s="6">
        <f>IFERROR(parse!L522,"")</f>
        <v>77</v>
      </c>
      <c r="M522" s="6">
        <f>IFERROR(parse!M522,"")</f>
        <v>90</v>
      </c>
      <c r="N522" s="6" t="str">
        <f>IFERROR(parse!N522,"")</f>
        <v>09:00</v>
      </c>
      <c r="O522" s="6">
        <f>IFERROR(parse!O522,"")</f>
        <v>99</v>
      </c>
      <c r="P522" s="6" t="str">
        <f>IFERROR(parse!P522,"")</f>
        <v>15:00</v>
      </c>
      <c r="Q522" s="6">
        <f>IFERROR(parse!Q522,"")</f>
        <v>109</v>
      </c>
      <c r="R522" s="6" t="str">
        <f>IFERROR(parse!R522,"")</f>
        <v>00 בימי ו'</v>
      </c>
      <c r="S522" s="6" t="str">
        <f>IFERROR(parse!S522,"")</f>
        <v/>
      </c>
      <c r="T522" s="6" t="str">
        <f>IFERROR(parse!T522,"")</f>
        <v/>
      </c>
      <c r="U522" s="6" t="str">
        <f>IFERROR(parse!U522,"")</f>
        <v/>
      </c>
      <c r="V522" s="6" t="str">
        <f>IFERROR(parse!V522,"")</f>
        <v/>
      </c>
      <c r="W522" s="6" t="str">
        <f>IFERROR(parse!W522,"")</f>
        <v/>
      </c>
      <c r="X522" s="6" t="str">
        <f>IFERROR(parse!X522,"")</f>
        <v/>
      </c>
      <c r="Y522" s="6" t="str">
        <f>IFERROR(parse!Y522,"")</f>
        <v/>
      </c>
      <c r="Z522" s="6" t="str">
        <f>IFERROR(parse!Z522,"")</f>
        <v/>
      </c>
      <c r="AA522" s="6" t="str">
        <f>IFERROR(parse!AA522,"")</f>
        <v/>
      </c>
      <c r="AB522" s="6">
        <f>IFERROR(parse!AB522,"")</f>
        <v>205</v>
      </c>
      <c r="AC522" s="6" t="str">
        <f>IFERROR(parse!AC522,"")</f>
        <v/>
      </c>
      <c r="AD522" s="6" t="str">
        <f>IFERROR(parse!AD522,"")</f>
        <v/>
      </c>
      <c r="AE522" s="6" t="str">
        <f>IFERROR(parse!AE522,"")</f>
        <v/>
      </c>
      <c r="AF522" s="6" t="str">
        <f>IFERROR(parse!AF522,"")</f>
        <v/>
      </c>
      <c r="AG522" s="6" t="str">
        <f>IFERROR(parse!AG522,"")</f>
        <v/>
      </c>
      <c r="AH522" s="6">
        <f>IFERROR(parse!AH522,"")</f>
        <v>0</v>
      </c>
      <c r="AI522" s="6">
        <f>IFERROR(parse!AI522,"")</f>
        <v>107</v>
      </c>
      <c r="AJ522" s="6" t="str">
        <f>IFERROR(parse!AJ522,"")</f>
        <v>ו' וערבי חג מ-09:00 עד-13:00 ביתר הימים והשעות החניה מותרת לכל סוגי הרכב רכב החונה בנגוד לחוק יגרר</v>
      </c>
      <c r="AK522" s="6">
        <f>IFERROR(parse!AK522,"")</f>
        <v>1</v>
      </c>
      <c r="AL522" s="6">
        <f>IFERROR(parse!AL522,"")</f>
        <v>17</v>
      </c>
      <c r="AM522" s="6" t="str">
        <f>IFERROR(parse!AM522,"")</f>
        <v>09:00</v>
      </c>
      <c r="AN522" s="6">
        <f>IFERROR(parse!AN522,"")</f>
        <v>26</v>
      </c>
      <c r="AO522" s="6" t="str">
        <f>IFERROR(parse!AO522,"")</f>
        <v>13:00</v>
      </c>
      <c r="AP522" s="6">
        <f>IFERROR(parse!AP522,"")</f>
        <v>98</v>
      </c>
      <c r="AQ522" s="6" t="str">
        <f>IFERROR(parse!AQ522,"")</f>
        <v>00 ביתר הימים והשעות החניה מותרת לכל סוגי הרכב רכב החונה בנגוד לחוק יגרר</v>
      </c>
      <c r="AR522" s="6" t="str">
        <f>IFERROR(parse!AR522,"")</f>
        <v/>
      </c>
      <c r="AS522" s="6" t="str">
        <f>IFERROR(parse!AS522,"")</f>
        <v/>
      </c>
      <c r="AT522" s="6" t="str">
        <f>IFERROR(parse!AT522,"")</f>
        <v/>
      </c>
      <c r="AU522" s="6" t="str">
        <f>IFERROR(parse!AU522,"")</f>
        <v/>
      </c>
      <c r="AV522" s="12">
        <f>IFERROR(VLOOKUP(K522,'prika 24h list'!A:B,2,FALSE),0)</f>
        <v>0</v>
      </c>
    </row>
    <row r="523" spans="1:48" ht="43.2" x14ac:dyDescent="0.3">
      <c r="A523" s="1" t="s">
        <v>524</v>
      </c>
      <c r="B523" s="1">
        <v>3116066</v>
      </c>
      <c r="C523" s="16" t="s">
        <v>1202</v>
      </c>
      <c r="D523" s="6" t="e">
        <f t="shared" si="32"/>
        <v>#VALUE!</v>
      </c>
      <c r="E523" s="6" t="e">
        <f t="shared" si="33"/>
        <v>#VALUE!</v>
      </c>
      <c r="F523" s="6" t="e">
        <f t="shared" si="34"/>
        <v>#VALUE!</v>
      </c>
      <c r="G523" s="6" t="e">
        <f t="shared" si="35"/>
        <v>#VALUE!</v>
      </c>
      <c r="H523" s="14" t="str">
        <f>IFERROR(parse!H523,"")</f>
        <v/>
      </c>
      <c r="I523" s="6">
        <f>IFERROR(parse!I523,"")</f>
        <v>8</v>
      </c>
      <c r="J523" s="6">
        <f>IFERROR(parse!J523,"")</f>
        <v>107</v>
      </c>
      <c r="K523" s="6" t="str">
        <f>IFERROR(parse!K523,"")</f>
        <v>פריקה וטעינה מותרת בימים א' עד ו' משעה 04:00 עד 09:00 א' עד ה' 15:00 עד 18:00 בימי ו' 14:00 עד 16:00</v>
      </c>
      <c r="L523" s="6">
        <f>IFERROR(parse!L523,"")</f>
        <v>55</v>
      </c>
      <c r="M523" s="6">
        <f>IFERROR(parse!M523,"")</f>
        <v>66</v>
      </c>
      <c r="N523" s="6" t="str">
        <f>IFERROR(parse!N523,"")</f>
        <v>15:00</v>
      </c>
      <c r="O523" s="6">
        <f>IFERROR(parse!O523,"")</f>
        <v>75</v>
      </c>
      <c r="P523" s="6" t="str">
        <f>IFERROR(parse!P523,"")</f>
        <v>18:00</v>
      </c>
      <c r="Q523" s="6">
        <f>IFERROR(parse!Q523,"")</f>
        <v>85</v>
      </c>
      <c r="R523" s="6" t="str">
        <f>IFERROR(parse!R523,"")</f>
        <v>00 בימי ו'</v>
      </c>
      <c r="S523" s="6" t="str">
        <f>IFERROR(parse!S523,"")</f>
        <v/>
      </c>
      <c r="T523" s="6" t="str">
        <f>IFERROR(parse!T523,"")</f>
        <v/>
      </c>
      <c r="U523" s="6" t="str">
        <f>IFERROR(parse!U523,"")</f>
        <v/>
      </c>
      <c r="V523" s="6" t="str">
        <f>IFERROR(parse!V523,"")</f>
        <v/>
      </c>
      <c r="W523" s="6">
        <f>IFERROR(parse!W523,"")</f>
        <v>26</v>
      </c>
      <c r="X523" s="6">
        <f>IFERROR(parse!X523,"")</f>
        <v>42</v>
      </c>
      <c r="Y523" s="6" t="str">
        <f>IFERROR(parse!Y523,"")</f>
        <v>04:00</v>
      </c>
      <c r="Z523" s="6">
        <f>IFERROR(parse!Z523,"")</f>
        <v>51</v>
      </c>
      <c r="AA523" s="6" t="str">
        <f>IFERROR(parse!AA523,"")</f>
        <v>09:00</v>
      </c>
      <c r="AB523" s="6">
        <f>IFERROR(parse!AB523,"")</f>
        <v>56</v>
      </c>
      <c r="AC523" s="6" t="str">
        <f>IFERROR(parse!AC523,"")</f>
        <v>00 א'</v>
      </c>
      <c r="AD523" s="6" t="str">
        <f>IFERROR(parse!AD523,"")</f>
        <v/>
      </c>
      <c r="AE523" s="6" t="str">
        <f>IFERROR(parse!AE523,"")</f>
        <v/>
      </c>
      <c r="AF523" s="6" t="str">
        <f>IFERROR(parse!AF523,"")</f>
        <v/>
      </c>
      <c r="AG523" s="6" t="str">
        <f>IFERROR(parse!AG523,"")</f>
        <v/>
      </c>
      <c r="AH523" s="6">
        <f>IFERROR(parse!AH523,"")</f>
        <v>0</v>
      </c>
      <c r="AI523" s="6">
        <f>IFERROR(parse!AI523,"")</f>
        <v>83</v>
      </c>
      <c r="AJ523" s="6" t="str">
        <f>IFERROR(parse!AJ523,"")</f>
        <v>ו' 14:00 עד 16:00</v>
      </c>
      <c r="AK523" s="6">
        <f>IFERROR(parse!AK523,"")</f>
        <v>1</v>
      </c>
      <c r="AL523" s="6">
        <f>IFERROR(parse!AL523,"")</f>
        <v>6</v>
      </c>
      <c r="AM523" s="6" t="str">
        <f>IFERROR(parse!AM523,"")</f>
        <v>14:00</v>
      </c>
      <c r="AN523" s="6">
        <f>IFERROR(parse!AN523,"")</f>
        <v>15</v>
      </c>
      <c r="AO523" s="6" t="str">
        <f>IFERROR(parse!AO523,"")</f>
        <v>16:00</v>
      </c>
      <c r="AP523" s="6">
        <f>IFERROR(parse!AP523,"")</f>
        <v>17</v>
      </c>
      <c r="AQ523" s="6" t="str">
        <f>IFERROR(parse!AQ523,"")</f>
        <v>00</v>
      </c>
      <c r="AR523" s="6" t="str">
        <f>IFERROR(parse!AR523,"")</f>
        <v/>
      </c>
      <c r="AS523" s="6" t="str">
        <f>IFERROR(parse!AS523,"")</f>
        <v/>
      </c>
      <c r="AT523" s="6" t="str">
        <f>IFERROR(parse!AT523,"")</f>
        <v/>
      </c>
      <c r="AU523" s="6" t="str">
        <f>IFERROR(parse!AU523,"")</f>
        <v/>
      </c>
      <c r="AV523" s="12">
        <f>IFERROR(VLOOKUP(K523,'prika 24h list'!A:B,2,FALSE),0)</f>
        <v>0</v>
      </c>
    </row>
    <row r="524" spans="1:48" ht="43.2" x14ac:dyDescent="0.3">
      <c r="A524" s="1" t="s">
        <v>525</v>
      </c>
      <c r="B524" s="1">
        <v>3116270</v>
      </c>
      <c r="C524" s="16" t="s">
        <v>1059</v>
      </c>
      <c r="D524" s="6" t="e">
        <f t="shared" si="32"/>
        <v>#VALUE!</v>
      </c>
      <c r="E524" s="6" t="e">
        <f t="shared" si="33"/>
        <v>#VALUE!</v>
      </c>
      <c r="F524" s="6" t="e">
        <f t="shared" si="34"/>
        <v>#VALUE!</v>
      </c>
      <c r="G524" s="6" t="e">
        <f t="shared" si="35"/>
        <v>#VALUE!</v>
      </c>
      <c r="H524" s="14" t="str">
        <f>IFERROR(parse!H524,"")</f>
        <v/>
      </c>
      <c r="I524" s="6">
        <f>IFERROR(parse!I524,"")</f>
        <v>71</v>
      </c>
      <c r="J524" s="6">
        <f>IFERROR(parse!J524,"")</f>
        <v>163</v>
      </c>
      <c r="K524" s="6" t="str">
        <f>IFERROR(parse!K524,"")</f>
        <v>פריקה וטעינה רציפה מותרת לכלי רכב המוגדרים ברשיונם "משא" "מסחרי" ו"אחוד" בלבד מ07:00 עד 10:00</v>
      </c>
      <c r="L524" s="6" t="str">
        <f>IFERROR(parse!L524,"")</f>
        <v/>
      </c>
      <c r="M524" s="6" t="str">
        <f>IFERROR(parse!M524,"")</f>
        <v/>
      </c>
      <c r="N524" s="6" t="str">
        <f>IFERROR(parse!N524,"")</f>
        <v/>
      </c>
      <c r="O524" s="6" t="str">
        <f>IFERROR(parse!O524,"")</f>
        <v/>
      </c>
      <c r="P524" s="6" t="str">
        <f>IFERROR(parse!P524,"")</f>
        <v/>
      </c>
      <c r="Q524" s="6">
        <f>IFERROR(parse!Q524,"")</f>
        <v>93</v>
      </c>
      <c r="R524" s="6" t="str">
        <f>IFERROR(parse!R524,"")</f>
        <v/>
      </c>
      <c r="S524" s="6" t="str">
        <f>IFERROR(parse!S524,"")</f>
        <v/>
      </c>
      <c r="T524" s="6" t="str">
        <f>IFERROR(parse!T524,"")</f>
        <v/>
      </c>
      <c r="U524" s="6" t="str">
        <f>IFERROR(parse!U524,"")</f>
        <v/>
      </c>
      <c r="V524" s="6" t="str">
        <f>IFERROR(parse!V524,"")</f>
        <v/>
      </c>
      <c r="W524" s="6" t="str">
        <f>IFERROR(parse!W524,"")</f>
        <v/>
      </c>
      <c r="X524" s="6" t="str">
        <f>IFERROR(parse!X524,"")</f>
        <v/>
      </c>
      <c r="Y524" s="6" t="str">
        <f>IFERROR(parse!Y524,"")</f>
        <v/>
      </c>
      <c r="Z524" s="6" t="str">
        <f>IFERROR(parse!Z524,"")</f>
        <v/>
      </c>
      <c r="AA524" s="6" t="str">
        <f>IFERROR(parse!AA524,"")</f>
        <v/>
      </c>
      <c r="AB524" s="6">
        <f>IFERROR(parse!AB524,"")</f>
        <v>93</v>
      </c>
      <c r="AC524" s="6" t="str">
        <f>IFERROR(parse!AC524,"")</f>
        <v/>
      </c>
      <c r="AD524" s="6" t="str">
        <f>IFERROR(parse!AD524,"")</f>
        <v/>
      </c>
      <c r="AE524" s="6" t="str">
        <f>IFERROR(parse!AE524,"")</f>
        <v/>
      </c>
      <c r="AF524" s="6" t="str">
        <f>IFERROR(parse!AF524,"")</f>
        <v/>
      </c>
      <c r="AG524" s="6" t="str">
        <f>IFERROR(parse!AG524,"")</f>
        <v/>
      </c>
      <c r="AH524" s="6">
        <f>IFERROR(parse!AH524,"")</f>
        <v>0</v>
      </c>
      <c r="AI524" s="6">
        <f>IFERROR(parse!AI524,"")</f>
        <v>91</v>
      </c>
      <c r="AJ524" s="6" t="str">
        <f>IFERROR(parse!AJ524,"")</f>
        <v>00</v>
      </c>
      <c r="AK524" s="6" t="str">
        <f>IFERROR(parse!AK524,"")</f>
        <v/>
      </c>
      <c r="AL524" s="6" t="str">
        <f>IFERROR(parse!AL524,"")</f>
        <v/>
      </c>
      <c r="AM524" s="6" t="str">
        <f>IFERROR(parse!AM524,"")</f>
        <v/>
      </c>
      <c r="AN524" s="6" t="str">
        <f>IFERROR(parse!AN524,"")</f>
        <v/>
      </c>
      <c r="AO524" s="6" t="str">
        <f>IFERROR(parse!AO524,"")</f>
        <v/>
      </c>
      <c r="AP524" s="6">
        <f>IFERROR(parse!AP524,"")</f>
        <v>2</v>
      </c>
      <c r="AQ524" s="6" t="str">
        <f>IFERROR(parse!AQ524,"")</f>
        <v/>
      </c>
      <c r="AR524" s="6" t="str">
        <f>IFERROR(parse!AR524,"")</f>
        <v/>
      </c>
      <c r="AS524" s="6" t="str">
        <f>IFERROR(parse!AS524,"")</f>
        <v/>
      </c>
      <c r="AT524" s="6" t="str">
        <f>IFERROR(parse!AT524,"")</f>
        <v/>
      </c>
      <c r="AU524" s="6" t="str">
        <f>IFERROR(parse!AU524,"")</f>
        <v/>
      </c>
      <c r="AV524" s="12">
        <f>IFERROR(VLOOKUP(K524,'prika 24h list'!A:B,2,FALSE),0)</f>
        <v>0</v>
      </c>
    </row>
    <row r="525" spans="1:48" ht="172.8" x14ac:dyDescent="0.3">
      <c r="A525" s="1" t="s">
        <v>526</v>
      </c>
      <c r="B525" s="1">
        <v>3116366</v>
      </c>
      <c r="C525" s="16" t="s">
        <v>1060</v>
      </c>
      <c r="D525" s="6" t="e">
        <f t="shared" si="32"/>
        <v>#VALUE!</v>
      </c>
      <c r="E525" s="6" t="e">
        <f t="shared" si="33"/>
        <v>#VALUE!</v>
      </c>
      <c r="F525" s="6" t="e">
        <f t="shared" si="34"/>
        <v>#VALUE!</v>
      </c>
      <c r="G525" s="6" t="e">
        <f t="shared" si="35"/>
        <v>#VALUE!</v>
      </c>
      <c r="H525" s="14" t="str">
        <f>IFERROR(parse!H525,"")</f>
        <v/>
      </c>
      <c r="I525" s="6">
        <f>IFERROR(parse!I525,"")</f>
        <v>14</v>
      </c>
      <c r="J525" s="6">
        <f>IFERROR(parse!J525,"")</f>
        <v>200</v>
      </c>
      <c r="K525" s="6" t="str">
        <f>IFERROR(parse!K525,"")</f>
        <v>פריקה וטעינה רציפה לכלי רכב המוגדרים ברשיונם "משא", "מסחרי", ו"אחוד" בלבד בימים א' עד ה' מ 07:00 עד 14:00 רכב חונה בניגוד לחוק יגרר ביתר השעות והימים מותרת החניה לרכב בעל תו חניה נכה בלבד</v>
      </c>
      <c r="L525" s="6">
        <f>IFERROR(parse!L525,"")</f>
        <v>81</v>
      </c>
      <c r="M525" s="6">
        <f>IFERROR(parse!M525,"")</f>
        <v>94</v>
      </c>
      <c r="N525" s="6" t="str">
        <f>IFERROR(parse!N525,"")</f>
        <v>07:00</v>
      </c>
      <c r="O525" s="6">
        <f>IFERROR(parse!O525,"")</f>
        <v>103</v>
      </c>
      <c r="P525" s="6" t="str">
        <f>IFERROR(parse!P525,"")</f>
        <v>14:00</v>
      </c>
      <c r="Q525" s="6">
        <f>IFERROR(parse!Q525,"")</f>
        <v>187</v>
      </c>
      <c r="R525" s="6" t="str">
        <f>IFERROR(parse!R525,"")</f>
        <v>00 רכב חונה בניגוד לחוק יגרר ביתר השעות והימים מותרת החניה לרכב בעל תו חניה נכה בלבד</v>
      </c>
      <c r="S525" s="6" t="str">
        <f>IFERROR(parse!S525,"")</f>
        <v/>
      </c>
      <c r="T525" s="6" t="str">
        <f>IFERROR(parse!T525,"")</f>
        <v/>
      </c>
      <c r="U525" s="6" t="str">
        <f>IFERROR(parse!U525,"")</f>
        <v/>
      </c>
      <c r="V525" s="6" t="str">
        <f>IFERROR(parse!V525,"")</f>
        <v/>
      </c>
      <c r="W525" s="6" t="str">
        <f>IFERROR(parse!W525,"")</f>
        <v/>
      </c>
      <c r="X525" s="6" t="str">
        <f>IFERROR(parse!X525,"")</f>
        <v/>
      </c>
      <c r="Y525" s="6" t="str">
        <f>IFERROR(parse!Y525,"")</f>
        <v/>
      </c>
      <c r="Z525" s="6" t="str">
        <f>IFERROR(parse!Z525,"")</f>
        <v/>
      </c>
      <c r="AA525" s="6" t="str">
        <f>IFERROR(parse!AA525,"")</f>
        <v/>
      </c>
      <c r="AB525" s="6">
        <f>IFERROR(parse!AB525,"")</f>
        <v>187</v>
      </c>
      <c r="AC525" s="6" t="str">
        <f>IFERROR(parse!AC525,"")</f>
        <v/>
      </c>
      <c r="AD525" s="6" t="str">
        <f>IFERROR(parse!AD525,"")</f>
        <v/>
      </c>
      <c r="AE525" s="6" t="str">
        <f>IFERROR(parse!AE525,"")</f>
        <v/>
      </c>
      <c r="AF525" s="6" t="str">
        <f>IFERROR(parse!AF525,"")</f>
        <v/>
      </c>
      <c r="AG525" s="6" t="str">
        <f>IFERROR(parse!AG525,"")</f>
        <v/>
      </c>
      <c r="AH525" s="6">
        <f>IFERROR(parse!AH525,"")</f>
        <v>0</v>
      </c>
      <c r="AI525" s="6">
        <f>IFERROR(parse!AI525,"")</f>
        <v>185</v>
      </c>
      <c r="AJ525" s="6" t="str">
        <f>IFERROR(parse!AJ525,"")</f>
        <v>בד</v>
      </c>
      <c r="AK525" s="6" t="str">
        <f>IFERROR(parse!AK525,"")</f>
        <v/>
      </c>
      <c r="AL525" s="6" t="str">
        <f>IFERROR(parse!AL525,"")</f>
        <v/>
      </c>
      <c r="AM525" s="6" t="str">
        <f>IFERROR(parse!AM525,"")</f>
        <v/>
      </c>
      <c r="AN525" s="6" t="str">
        <f>IFERROR(parse!AN525,"")</f>
        <v/>
      </c>
      <c r="AO525" s="6" t="str">
        <f>IFERROR(parse!AO525,"")</f>
        <v/>
      </c>
      <c r="AP525" s="6">
        <f>IFERROR(parse!AP525,"")</f>
        <v>2</v>
      </c>
      <c r="AQ525" s="6" t="str">
        <f>IFERROR(parse!AQ525,"")</f>
        <v/>
      </c>
      <c r="AR525" s="6" t="str">
        <f>IFERROR(parse!AR525,"")</f>
        <v/>
      </c>
      <c r="AS525" s="6" t="str">
        <f>IFERROR(parse!AS525,"")</f>
        <v/>
      </c>
      <c r="AT525" s="6" t="str">
        <f>IFERROR(parse!AT525,"")</f>
        <v/>
      </c>
      <c r="AU525" s="6" t="str">
        <f>IFERROR(parse!AU525,"")</f>
        <v/>
      </c>
      <c r="AV525" s="12">
        <f>IFERROR(VLOOKUP(K525,'prika 24h list'!A:B,2,FALSE),0)</f>
        <v>0</v>
      </c>
    </row>
    <row r="526" spans="1:48" ht="28.8" x14ac:dyDescent="0.3">
      <c r="A526" s="1" t="s">
        <v>527</v>
      </c>
      <c r="B526" s="1">
        <v>3117048</v>
      </c>
      <c r="C526" s="16" t="s">
        <v>1061</v>
      </c>
      <c r="D526" s="6">
        <f t="shared" si="32"/>
        <v>18</v>
      </c>
      <c r="E526" s="6" t="str">
        <f t="shared" si="33"/>
        <v>ף 7.5</v>
      </c>
      <c r="F526" s="6">
        <f t="shared" si="34"/>
        <v>2</v>
      </c>
      <c r="G526" s="6">
        <f t="shared" si="35"/>
        <v>5</v>
      </c>
      <c r="H526" s="14">
        <f>IFERROR(parse!H526,"")</f>
        <v>7.5</v>
      </c>
      <c r="I526" s="6">
        <f>IFERROR(parse!I526,"")</f>
        <v>64</v>
      </c>
      <c r="J526" s="6">
        <f>IFERROR(parse!J526,"")</f>
        <v>107</v>
      </c>
      <c r="K526" s="6" t="str">
        <f>IFERROR(parse!K526,"")</f>
        <v>פריקה וטעינה מותרת &lt;------------------------</v>
      </c>
      <c r="L526" s="6" t="str">
        <f>IFERROR(parse!L526,"")</f>
        <v/>
      </c>
      <c r="M526" s="6" t="str">
        <f>IFERROR(parse!M526,"")</f>
        <v/>
      </c>
      <c r="N526" s="6" t="str">
        <f>IFERROR(parse!N526,"")</f>
        <v/>
      </c>
      <c r="O526" s="6" t="str">
        <f>IFERROR(parse!O526,"")</f>
        <v/>
      </c>
      <c r="P526" s="6" t="str">
        <f>IFERROR(parse!P526,"")</f>
        <v/>
      </c>
      <c r="Q526" s="6">
        <f>IFERROR(parse!Q526,"")</f>
        <v>44</v>
      </c>
      <c r="R526" s="6" t="str">
        <f>IFERROR(parse!R526,"")</f>
        <v/>
      </c>
      <c r="S526" s="6" t="str">
        <f>IFERROR(parse!S526,"")</f>
        <v/>
      </c>
      <c r="T526" s="6" t="str">
        <f>IFERROR(parse!T526,"")</f>
        <v/>
      </c>
      <c r="U526" s="6" t="str">
        <f>IFERROR(parse!U526,"")</f>
        <v/>
      </c>
      <c r="V526" s="6" t="str">
        <f>IFERROR(parse!V526,"")</f>
        <v/>
      </c>
      <c r="W526" s="6" t="str">
        <f>IFERROR(parse!W526,"")</f>
        <v/>
      </c>
      <c r="X526" s="6" t="str">
        <f>IFERROR(parse!X526,"")</f>
        <v/>
      </c>
      <c r="Y526" s="6" t="str">
        <f>IFERROR(parse!Y526,"")</f>
        <v/>
      </c>
      <c r="Z526" s="6" t="str">
        <f>IFERROR(parse!Z526,"")</f>
        <v/>
      </c>
      <c r="AA526" s="6" t="str">
        <f>IFERROR(parse!AA526,"")</f>
        <v/>
      </c>
      <c r="AB526" s="6">
        <f>IFERROR(parse!AB526,"")</f>
        <v>44</v>
      </c>
      <c r="AC526" s="6" t="str">
        <f>IFERROR(parse!AC526,"")</f>
        <v/>
      </c>
      <c r="AD526" s="6" t="str">
        <f>IFERROR(parse!AD526,"")</f>
        <v/>
      </c>
      <c r="AE526" s="6" t="str">
        <f>IFERROR(parse!AE526,"")</f>
        <v/>
      </c>
      <c r="AF526" s="6" t="str">
        <f>IFERROR(parse!AF526,"")</f>
        <v/>
      </c>
      <c r="AG526" s="6" t="str">
        <f>IFERROR(parse!AG526,"")</f>
        <v/>
      </c>
      <c r="AH526" s="6">
        <f>IFERROR(parse!AH526,"")</f>
        <v>0</v>
      </c>
      <c r="AI526" s="6">
        <f>IFERROR(parse!AI526,"")</f>
        <v>42</v>
      </c>
      <c r="AJ526" s="6" t="str">
        <f>IFERROR(parse!AJ526,"")</f>
        <v>--</v>
      </c>
      <c r="AK526" s="6" t="str">
        <f>IFERROR(parse!AK526,"")</f>
        <v/>
      </c>
      <c r="AL526" s="6" t="str">
        <f>IFERROR(parse!AL526,"")</f>
        <v/>
      </c>
      <c r="AM526" s="6" t="str">
        <f>IFERROR(parse!AM526,"")</f>
        <v/>
      </c>
      <c r="AN526" s="6" t="str">
        <f>IFERROR(parse!AN526,"")</f>
        <v/>
      </c>
      <c r="AO526" s="6" t="str">
        <f>IFERROR(parse!AO526,"")</f>
        <v/>
      </c>
      <c r="AP526" s="6">
        <f>IFERROR(parse!AP526,"")</f>
        <v>2</v>
      </c>
      <c r="AQ526" s="6" t="str">
        <f>IFERROR(parse!AQ526,"")</f>
        <v/>
      </c>
      <c r="AR526" s="6" t="str">
        <f>IFERROR(parse!AR526,"")</f>
        <v/>
      </c>
      <c r="AS526" s="6" t="str">
        <f>IFERROR(parse!AS526,"")</f>
        <v/>
      </c>
      <c r="AT526" s="6" t="str">
        <f>IFERROR(parse!AT526,"")</f>
        <v/>
      </c>
      <c r="AU526" s="6" t="str">
        <f>IFERROR(parse!AU526,"")</f>
        <v/>
      </c>
      <c r="AV526" s="12">
        <f>IFERROR(VLOOKUP(K526,'prika 24h list'!A:B,2,FALSE),0)</f>
        <v>0</v>
      </c>
    </row>
    <row r="527" spans="1:48" ht="144" x14ac:dyDescent="0.3">
      <c r="A527" s="1" t="s">
        <v>528</v>
      </c>
      <c r="B527" s="1">
        <v>3117097</v>
      </c>
      <c r="C527" s="16" t="s">
        <v>1062</v>
      </c>
      <c r="D527" s="6">
        <f t="shared" si="32"/>
        <v>36</v>
      </c>
      <c r="E527" s="6" t="str">
        <f t="shared" si="33"/>
        <v>פה 18</v>
      </c>
      <c r="F527" s="6">
        <f t="shared" si="34"/>
        <v>3</v>
      </c>
      <c r="G527" s="6">
        <f t="shared" si="35"/>
        <v>5</v>
      </c>
      <c r="H527" s="14">
        <f>IFERROR(parse!H527,"")</f>
        <v>18</v>
      </c>
      <c r="I527" s="6">
        <f>IFERROR(parse!I527,"")</f>
        <v>14</v>
      </c>
      <c r="J527" s="6">
        <f>IFERROR(parse!J527,"")</f>
        <v>207</v>
      </c>
      <c r="K527" s="6" t="str">
        <f>IFERROR(parse!K527,"")</f>
        <v>פריקה וטעינה רציפה 18 מטר לכלי רכב המוגדרים ברשיונם "משא", "מסחרי", ו"אחוד" בלבד בימים א' עד ה' מ-08:00 עד 19:00 בימי ו' וערבי חג מ-08:00 עד 14:00 ביתר השעות והימים החניה מותרת לכל סוגי כלי הרכב</v>
      </c>
      <c r="L527" s="6">
        <f>IFERROR(parse!L527,"")</f>
        <v>88</v>
      </c>
      <c r="M527" s="6">
        <f>IFERROR(parse!M527,"")</f>
        <v>101</v>
      </c>
      <c r="N527" s="6" t="str">
        <f>IFERROR(parse!N527,"")</f>
        <v>08:00</v>
      </c>
      <c r="O527" s="6">
        <f>IFERROR(parse!O527,"")</f>
        <v>110</v>
      </c>
      <c r="P527" s="6" t="str">
        <f>IFERROR(parse!P527,"")</f>
        <v>19:00</v>
      </c>
      <c r="Q527" s="6">
        <f>IFERROR(parse!Q527,"")</f>
        <v>120</v>
      </c>
      <c r="R527" s="6" t="str">
        <f>IFERROR(parse!R527,"")</f>
        <v>00 בימי ו'</v>
      </c>
      <c r="S527" s="6" t="str">
        <f>IFERROR(parse!S527,"")</f>
        <v/>
      </c>
      <c r="T527" s="6" t="str">
        <f>IFERROR(parse!T527,"")</f>
        <v/>
      </c>
      <c r="U527" s="6" t="str">
        <f>IFERROR(parse!U527,"")</f>
        <v/>
      </c>
      <c r="V527" s="6" t="str">
        <f>IFERROR(parse!V527,"")</f>
        <v/>
      </c>
      <c r="W527" s="6" t="str">
        <f>IFERROR(parse!W527,"")</f>
        <v/>
      </c>
      <c r="X527" s="6" t="str">
        <f>IFERROR(parse!X527,"")</f>
        <v/>
      </c>
      <c r="Y527" s="6" t="str">
        <f>IFERROR(parse!Y527,"")</f>
        <v/>
      </c>
      <c r="Z527" s="6" t="str">
        <f>IFERROR(parse!Z527,"")</f>
        <v/>
      </c>
      <c r="AA527" s="6" t="str">
        <f>IFERROR(parse!AA527,"")</f>
        <v/>
      </c>
      <c r="AB527" s="6">
        <f>IFERROR(parse!AB527,"")</f>
        <v>194</v>
      </c>
      <c r="AC527" s="6" t="str">
        <f>IFERROR(parse!AC527,"")</f>
        <v/>
      </c>
      <c r="AD527" s="6" t="str">
        <f>IFERROR(parse!AD527,"")</f>
        <v/>
      </c>
      <c r="AE527" s="6" t="str">
        <f>IFERROR(parse!AE527,"")</f>
        <v/>
      </c>
      <c r="AF527" s="6" t="str">
        <f>IFERROR(parse!AF527,"")</f>
        <v/>
      </c>
      <c r="AG527" s="6" t="str">
        <f>IFERROR(parse!AG527,"")</f>
        <v/>
      </c>
      <c r="AH527" s="6">
        <f>IFERROR(parse!AH527,"")</f>
        <v>0</v>
      </c>
      <c r="AI527" s="6">
        <f>IFERROR(parse!AI527,"")</f>
        <v>118</v>
      </c>
      <c r="AJ527" s="6" t="str">
        <f>IFERROR(parse!AJ527,"")</f>
        <v>ו' וערבי חג מ-08:00 עד 14:00 ביתר השעות והימים החניה מותרת לכל סוגי כלי הרכב</v>
      </c>
      <c r="AK527" s="6">
        <f>IFERROR(parse!AK527,"")</f>
        <v>1</v>
      </c>
      <c r="AL527" s="6">
        <f>IFERROR(parse!AL527,"")</f>
        <v>17</v>
      </c>
      <c r="AM527" s="6" t="str">
        <f>IFERROR(parse!AM527,"")</f>
        <v>08:00</v>
      </c>
      <c r="AN527" s="6">
        <f>IFERROR(parse!AN527,"")</f>
        <v>26</v>
      </c>
      <c r="AO527" s="6" t="str">
        <f>IFERROR(parse!AO527,"")</f>
        <v>14:00</v>
      </c>
      <c r="AP527" s="6">
        <f>IFERROR(parse!AP527,"")</f>
        <v>76</v>
      </c>
      <c r="AQ527" s="6" t="str">
        <f>IFERROR(parse!AQ527,"")</f>
        <v>00 ביתר השעות והימים החניה מותרת לכל סוגי כלי הרכב</v>
      </c>
      <c r="AR527" s="6" t="str">
        <f>IFERROR(parse!AR527,"")</f>
        <v/>
      </c>
      <c r="AS527" s="6" t="str">
        <f>IFERROR(parse!AS527,"")</f>
        <v/>
      </c>
      <c r="AT527" s="6" t="str">
        <f>IFERROR(parse!AT527,"")</f>
        <v/>
      </c>
      <c r="AU527" s="6" t="str">
        <f>IFERROR(parse!AU527,"")</f>
        <v/>
      </c>
      <c r="AV527" s="12">
        <f>IFERROR(VLOOKUP(K527,'prika 24h list'!A:B,2,FALSE),0)</f>
        <v>0</v>
      </c>
    </row>
    <row r="528" spans="1:48" ht="100.8" x14ac:dyDescent="0.3">
      <c r="A528" s="1" t="s">
        <v>529</v>
      </c>
      <c r="B528" s="1">
        <v>3117493</v>
      </c>
      <c r="C528" s="16" t="s">
        <v>1063</v>
      </c>
      <c r="D528" s="6">
        <f t="shared" si="32"/>
        <v>17</v>
      </c>
      <c r="E528" s="6" t="str">
        <f t="shared" si="33"/>
        <v>קף 12</v>
      </c>
      <c r="F528" s="6">
        <f t="shared" si="34"/>
        <v>3</v>
      </c>
      <c r="G528" s="6">
        <f t="shared" si="35"/>
        <v>5</v>
      </c>
      <c r="H528" s="14">
        <f>IFERROR(parse!H528,"")</f>
        <v>12</v>
      </c>
      <c r="I528" s="6">
        <f>IFERROR(parse!I528,"")</f>
        <v>21</v>
      </c>
      <c r="J528" s="6">
        <f>IFERROR(parse!J528,"")</f>
        <v>172</v>
      </c>
      <c r="K528" s="6" t="str">
        <f>IFERROR(parse!K528,"")</f>
        <v>פריקה וטעינה רצופה מותרת לכלי רכב המוגדרים ברשיונם "משא" "מסחרי" ו"אחוד" בלבד בימים א' עד ה' מ 10:00 עד 15:00 ביתר הימים והשעות החניה אסורה רכב אחר יגרר</v>
      </c>
      <c r="L528" s="6">
        <f>IFERROR(parse!L528,"")</f>
        <v>85</v>
      </c>
      <c r="M528" s="6">
        <f>IFERROR(parse!M528,"")</f>
        <v>98</v>
      </c>
      <c r="N528" s="6" t="str">
        <f>IFERROR(parse!N528,"")</f>
        <v>10:00</v>
      </c>
      <c r="O528" s="6">
        <f>IFERROR(parse!O528,"")</f>
        <v>107</v>
      </c>
      <c r="P528" s="6" t="str">
        <f>IFERROR(parse!P528,"")</f>
        <v>15:00</v>
      </c>
      <c r="Q528" s="6">
        <f>IFERROR(parse!Q528,"")</f>
        <v>152</v>
      </c>
      <c r="R528" s="6" t="str">
        <f>IFERROR(parse!R528,"")</f>
        <v>00 ביתר הימים והשעות החניה אסורה רכב אחר יגרר</v>
      </c>
      <c r="S528" s="6" t="str">
        <f>IFERROR(parse!S528,"")</f>
        <v/>
      </c>
      <c r="T528" s="6" t="str">
        <f>IFERROR(parse!T528,"")</f>
        <v/>
      </c>
      <c r="U528" s="6" t="str">
        <f>IFERROR(parse!U528,"")</f>
        <v/>
      </c>
      <c r="V528" s="6" t="str">
        <f>IFERROR(parse!V528,"")</f>
        <v/>
      </c>
      <c r="W528" s="6" t="str">
        <f>IFERROR(parse!W528,"")</f>
        <v/>
      </c>
      <c r="X528" s="6" t="str">
        <f>IFERROR(parse!X528,"")</f>
        <v/>
      </c>
      <c r="Y528" s="6" t="str">
        <f>IFERROR(parse!Y528,"")</f>
        <v/>
      </c>
      <c r="Z528" s="6" t="str">
        <f>IFERROR(parse!Z528,"")</f>
        <v/>
      </c>
      <c r="AA528" s="6" t="str">
        <f>IFERROR(parse!AA528,"")</f>
        <v/>
      </c>
      <c r="AB528" s="6">
        <f>IFERROR(parse!AB528,"")</f>
        <v>152</v>
      </c>
      <c r="AC528" s="6" t="str">
        <f>IFERROR(parse!AC528,"")</f>
        <v/>
      </c>
      <c r="AD528" s="6" t="str">
        <f>IFERROR(parse!AD528,"")</f>
        <v/>
      </c>
      <c r="AE528" s="6" t="str">
        <f>IFERROR(parse!AE528,"")</f>
        <v/>
      </c>
      <c r="AF528" s="6" t="str">
        <f>IFERROR(parse!AF528,"")</f>
        <v/>
      </c>
      <c r="AG528" s="6" t="str">
        <f>IFERROR(parse!AG528,"")</f>
        <v/>
      </c>
      <c r="AH528" s="6">
        <f>IFERROR(parse!AH528,"")</f>
        <v>0</v>
      </c>
      <c r="AI528" s="6">
        <f>IFERROR(parse!AI528,"")</f>
        <v>150</v>
      </c>
      <c r="AJ528" s="6" t="str">
        <f>IFERROR(parse!AJ528,"")</f>
        <v>רר</v>
      </c>
      <c r="AK528" s="6" t="str">
        <f>IFERROR(parse!AK528,"")</f>
        <v/>
      </c>
      <c r="AL528" s="6" t="str">
        <f>IFERROR(parse!AL528,"")</f>
        <v/>
      </c>
      <c r="AM528" s="6" t="str">
        <f>IFERROR(parse!AM528,"")</f>
        <v/>
      </c>
      <c r="AN528" s="6" t="str">
        <f>IFERROR(parse!AN528,"")</f>
        <v/>
      </c>
      <c r="AO528" s="6" t="str">
        <f>IFERROR(parse!AO528,"")</f>
        <v/>
      </c>
      <c r="AP528" s="6">
        <f>IFERROR(parse!AP528,"")</f>
        <v>2</v>
      </c>
      <c r="AQ528" s="6" t="str">
        <f>IFERROR(parse!AQ528,"")</f>
        <v/>
      </c>
      <c r="AR528" s="6" t="str">
        <f>IFERROR(parse!AR528,"")</f>
        <v/>
      </c>
      <c r="AS528" s="6" t="str">
        <f>IFERROR(parse!AS528,"")</f>
        <v/>
      </c>
      <c r="AT528" s="6" t="str">
        <f>IFERROR(parse!AT528,"")</f>
        <v/>
      </c>
      <c r="AU528" s="6" t="str">
        <f>IFERROR(parse!AU528,"")</f>
        <v/>
      </c>
      <c r="AV528" s="12">
        <f>IFERROR(VLOOKUP(K528,'prika 24h list'!A:B,2,FALSE),0)</f>
        <v>0</v>
      </c>
    </row>
    <row r="529" spans="1:48" ht="172.8" x14ac:dyDescent="0.3">
      <c r="A529" s="1" t="s">
        <v>530</v>
      </c>
      <c r="B529" s="1">
        <v>3117803</v>
      </c>
      <c r="C529" s="16" t="s">
        <v>1064</v>
      </c>
      <c r="D529" s="6">
        <f t="shared" si="32"/>
        <v>17</v>
      </c>
      <c r="E529" s="6" t="str">
        <f t="shared" si="33"/>
        <v>קף 10</v>
      </c>
      <c r="F529" s="6">
        <f t="shared" si="34"/>
        <v>3</v>
      </c>
      <c r="G529" s="6">
        <f t="shared" si="35"/>
        <v>5</v>
      </c>
      <c r="H529" s="14">
        <f>IFERROR(parse!H529,"")</f>
        <v>10</v>
      </c>
      <c r="I529" s="6">
        <f>IFERROR(parse!I529,"")</f>
        <v>21</v>
      </c>
      <c r="J529" s="6">
        <f>IFERROR(parse!J529,"")</f>
        <v>222</v>
      </c>
      <c r="K529" s="6" t="str">
        <f>IFERROR(parse!K529,"")</f>
        <v>פריקה וטעינה רציפה מותרת לכלי רכב המוגדרים ברשיונם "משא", "מסחרי", ו"אחוד" בלבד בימים א' עד ה' מ 09:00 עד 15:00 ו' וערב חג מ 09:00 עד 13:00 רכב חונה בניגוד לחוק יגרר ביתר השעות מותרת החניה לכל סוגי הרכב</v>
      </c>
      <c r="L529" s="6">
        <f>IFERROR(parse!L529,"")</f>
        <v>87</v>
      </c>
      <c r="M529" s="6">
        <f>IFERROR(parse!M529,"")</f>
        <v>100</v>
      </c>
      <c r="N529" s="6" t="str">
        <f>IFERROR(parse!N529,"")</f>
        <v>09:00</v>
      </c>
      <c r="O529" s="6">
        <f>IFERROR(parse!O529,"")</f>
        <v>109</v>
      </c>
      <c r="P529" s="6" t="str">
        <f>IFERROR(parse!P529,"")</f>
        <v>15:00</v>
      </c>
      <c r="Q529" s="6">
        <f>IFERROR(parse!Q529,"")</f>
        <v>114</v>
      </c>
      <c r="R529" s="6" t="str">
        <f>IFERROR(parse!R529,"")</f>
        <v>00 ו'</v>
      </c>
      <c r="S529" s="6" t="str">
        <f>IFERROR(parse!S529,"")</f>
        <v/>
      </c>
      <c r="T529" s="6" t="str">
        <f>IFERROR(parse!T529,"")</f>
        <v/>
      </c>
      <c r="U529" s="6" t="str">
        <f>IFERROR(parse!U529,"")</f>
        <v/>
      </c>
      <c r="V529" s="6" t="str">
        <f>IFERROR(parse!V529,"")</f>
        <v/>
      </c>
      <c r="W529" s="6" t="str">
        <f>IFERROR(parse!W529,"")</f>
        <v/>
      </c>
      <c r="X529" s="6" t="str">
        <f>IFERROR(parse!X529,"")</f>
        <v/>
      </c>
      <c r="Y529" s="6" t="str">
        <f>IFERROR(parse!Y529,"")</f>
        <v/>
      </c>
      <c r="Z529" s="6" t="str">
        <f>IFERROR(parse!Z529,"")</f>
        <v/>
      </c>
      <c r="AA529" s="6" t="str">
        <f>IFERROR(parse!AA529,"")</f>
        <v/>
      </c>
      <c r="AB529" s="6">
        <f>IFERROR(parse!AB529,"")</f>
        <v>202</v>
      </c>
      <c r="AC529" s="6" t="str">
        <f>IFERROR(parse!AC529,"")</f>
        <v/>
      </c>
      <c r="AD529" s="6" t="str">
        <f>IFERROR(parse!AD529,"")</f>
        <v/>
      </c>
      <c r="AE529" s="6" t="str">
        <f>IFERROR(parse!AE529,"")</f>
        <v/>
      </c>
      <c r="AF529" s="6" t="str">
        <f>IFERROR(parse!AF529,"")</f>
        <v/>
      </c>
      <c r="AG529" s="6" t="str">
        <f>IFERROR(parse!AG529,"")</f>
        <v/>
      </c>
      <c r="AH529" s="6">
        <f>IFERROR(parse!AH529,"")</f>
        <v>0</v>
      </c>
      <c r="AI529" s="6">
        <f>IFERROR(parse!AI529,"")</f>
        <v>112</v>
      </c>
      <c r="AJ529" s="6" t="str">
        <f>IFERROR(parse!AJ529,"")</f>
        <v>ו' וערב חג מ 09:00 עד 13:00 רכב חונה בניגוד לחוק יגרר ביתר השעות מותרת החניה לכל סוגי הרכב</v>
      </c>
      <c r="AK529" s="6">
        <f>IFERROR(parse!AK529,"")</f>
        <v>1</v>
      </c>
      <c r="AL529" s="6">
        <f>IFERROR(parse!AL529,"")</f>
        <v>16</v>
      </c>
      <c r="AM529" s="6" t="str">
        <f>IFERROR(parse!AM529,"")</f>
        <v>09:00</v>
      </c>
      <c r="AN529" s="6">
        <f>IFERROR(parse!AN529,"")</f>
        <v>25</v>
      </c>
      <c r="AO529" s="6" t="str">
        <f>IFERROR(parse!AO529,"")</f>
        <v>13:00</v>
      </c>
      <c r="AP529" s="6">
        <f>IFERROR(parse!AP529,"")</f>
        <v>90</v>
      </c>
      <c r="AQ529" s="6" t="str">
        <f>IFERROR(parse!AQ529,"")</f>
        <v>00 רכב חונה בניגוד לחוק יגרר ביתר השעות מותרת החניה לכל סוגי הרכב</v>
      </c>
      <c r="AR529" s="6" t="str">
        <f>IFERROR(parse!AR529,"")</f>
        <v/>
      </c>
      <c r="AS529" s="6" t="str">
        <f>IFERROR(parse!AS529,"")</f>
        <v/>
      </c>
      <c r="AT529" s="6" t="str">
        <f>IFERROR(parse!AT529,"")</f>
        <v/>
      </c>
      <c r="AU529" s="6" t="str">
        <f>IFERROR(parse!AU529,"")</f>
        <v/>
      </c>
      <c r="AV529" s="12">
        <f>IFERROR(VLOOKUP(K529,'prika 24h list'!A:B,2,FALSE),0)</f>
        <v>0</v>
      </c>
    </row>
    <row r="530" spans="1:48" ht="187.2" x14ac:dyDescent="0.3">
      <c r="A530" s="1" t="s">
        <v>531</v>
      </c>
      <c r="B530" s="1">
        <v>3119017</v>
      </c>
      <c r="C530" s="16" t="s">
        <v>1065</v>
      </c>
      <c r="D530" s="6">
        <f t="shared" si="32"/>
        <v>17</v>
      </c>
      <c r="E530" s="6" t="str">
        <f t="shared" si="33"/>
        <v>קף 12</v>
      </c>
      <c r="F530" s="6">
        <f t="shared" si="34"/>
        <v>3</v>
      </c>
      <c r="G530" s="6">
        <f t="shared" si="35"/>
        <v>5</v>
      </c>
      <c r="H530" s="14">
        <f>IFERROR(parse!H530,"")</f>
        <v>12</v>
      </c>
      <c r="I530" s="6">
        <f>IFERROR(parse!I530,"")</f>
        <v>21</v>
      </c>
      <c r="J530" s="6">
        <f>IFERROR(parse!J530,"")</f>
        <v>219</v>
      </c>
      <c r="K530" s="6" t="str">
        <f>IFERROR(parse!K530,"")</f>
        <v>פריקה וטעינה רציפה מותרת לכלי רכב המוגדרים ברשיונם "משא", "מסחרי", ו"אחוד" בלבד בימים א' עד ו' מ 06:00 עד 18:00 ביתר הימים והשעות החנית במקום החניה הראשון הצמוד לתמרור זה מיועד לרכב הנושא תג נכה בלבד</v>
      </c>
      <c r="L530" s="6" t="str">
        <f>IFERROR(parse!L530,"")</f>
        <v/>
      </c>
      <c r="M530" s="6" t="str">
        <f>IFERROR(parse!M530,"")</f>
        <v/>
      </c>
      <c r="N530" s="6" t="str">
        <f>IFERROR(parse!N530,"")</f>
        <v/>
      </c>
      <c r="O530" s="6" t="str">
        <f>IFERROR(parse!O530,"")</f>
        <v/>
      </c>
      <c r="P530" s="6" t="str">
        <f>IFERROR(parse!P530,"")</f>
        <v/>
      </c>
      <c r="Q530" s="6">
        <f>IFERROR(parse!Q530,"")</f>
        <v>199</v>
      </c>
      <c r="R530" s="6" t="str">
        <f>IFERROR(parse!R530,"")</f>
        <v/>
      </c>
      <c r="S530" s="6" t="str">
        <f>IFERROR(parse!S530,"")</f>
        <v/>
      </c>
      <c r="T530" s="6" t="str">
        <f>IFERROR(parse!T530,"")</f>
        <v/>
      </c>
      <c r="U530" s="6" t="str">
        <f>IFERROR(parse!U530,"")</f>
        <v/>
      </c>
      <c r="V530" s="6" t="str">
        <f>IFERROR(parse!V530,"")</f>
        <v/>
      </c>
      <c r="W530" s="6">
        <f>IFERROR(parse!W530,"")</f>
        <v>87</v>
      </c>
      <c r="X530" s="6">
        <f>IFERROR(parse!X530,"")</f>
        <v>100</v>
      </c>
      <c r="Y530" s="6" t="str">
        <f>IFERROR(parse!Y530,"")</f>
        <v>06:00</v>
      </c>
      <c r="Z530" s="6">
        <f>IFERROR(parse!Z530,"")</f>
        <v>109</v>
      </c>
      <c r="AA530" s="6" t="str">
        <f>IFERROR(parse!AA530,"")</f>
        <v>18:00</v>
      </c>
      <c r="AB530" s="6">
        <f>IFERROR(parse!AB530,"")</f>
        <v>199</v>
      </c>
      <c r="AC530" s="6" t="str">
        <f>IFERROR(parse!AC530,"")</f>
        <v>00 ביתר הימים והשעות החנית במקום החניה הראשון הצמוד לתמרור זה מיועד לרכב הנושא תג נכה בלבד</v>
      </c>
      <c r="AD530" s="6" t="str">
        <f>IFERROR(parse!AD530,"")</f>
        <v/>
      </c>
      <c r="AE530" s="6" t="str">
        <f>IFERROR(parse!AE530,"")</f>
        <v/>
      </c>
      <c r="AF530" s="6" t="str">
        <f>IFERROR(parse!AF530,"")</f>
        <v/>
      </c>
      <c r="AG530" s="6" t="str">
        <f>IFERROR(parse!AG530,"")</f>
        <v/>
      </c>
      <c r="AH530" s="6">
        <f>IFERROR(parse!AH530,"")</f>
        <v>0</v>
      </c>
      <c r="AI530" s="6">
        <f>IFERROR(parse!AI530,"")</f>
        <v>197</v>
      </c>
      <c r="AJ530" s="6" t="str">
        <f>IFERROR(parse!AJ530,"")</f>
        <v>בד</v>
      </c>
      <c r="AK530" s="6" t="str">
        <f>IFERROR(parse!AK530,"")</f>
        <v/>
      </c>
      <c r="AL530" s="6" t="str">
        <f>IFERROR(parse!AL530,"")</f>
        <v/>
      </c>
      <c r="AM530" s="6" t="str">
        <f>IFERROR(parse!AM530,"")</f>
        <v/>
      </c>
      <c r="AN530" s="6" t="str">
        <f>IFERROR(parse!AN530,"")</f>
        <v/>
      </c>
      <c r="AO530" s="6" t="str">
        <f>IFERROR(parse!AO530,"")</f>
        <v/>
      </c>
      <c r="AP530" s="6">
        <f>IFERROR(parse!AP530,"")</f>
        <v>2</v>
      </c>
      <c r="AQ530" s="6" t="str">
        <f>IFERROR(parse!AQ530,"")</f>
        <v/>
      </c>
      <c r="AR530" s="6" t="str">
        <f>IFERROR(parse!AR530,"")</f>
        <v/>
      </c>
      <c r="AS530" s="6" t="str">
        <f>IFERROR(parse!AS530,"")</f>
        <v/>
      </c>
      <c r="AT530" s="6" t="str">
        <f>IFERROR(parse!AT530,"")</f>
        <v/>
      </c>
      <c r="AU530" s="6" t="str">
        <f>IFERROR(parse!AU530,"")</f>
        <v/>
      </c>
      <c r="AV530" s="12">
        <f>IFERROR(VLOOKUP(K530,'prika 24h list'!A:B,2,FALSE),0)</f>
        <v>0</v>
      </c>
    </row>
    <row r="531" spans="1:48" ht="28.8" x14ac:dyDescent="0.3">
      <c r="A531" s="1" t="s">
        <v>532</v>
      </c>
      <c r="B531" s="1">
        <v>3120264</v>
      </c>
      <c r="C531" s="16" t="s">
        <v>1066</v>
      </c>
      <c r="D531" s="6">
        <f t="shared" si="32"/>
        <v>10</v>
      </c>
      <c r="E531" s="6" t="str">
        <f t="shared" si="33"/>
        <v>___ 6</v>
      </c>
      <c r="F531" s="6">
        <f t="shared" si="34"/>
        <v>4</v>
      </c>
      <c r="G531" s="6">
        <f t="shared" si="35"/>
        <v>5</v>
      </c>
      <c r="H531" s="14">
        <f>IFERROR(parse!H531,"")</f>
        <v>6</v>
      </c>
      <c r="I531" s="6">
        <f>IFERROR(parse!I531,"")</f>
        <v>47</v>
      </c>
      <c r="J531" s="6">
        <f>IFERROR(parse!J531,"")</f>
        <v>64</v>
      </c>
      <c r="K531" s="6" t="str">
        <f>IFERROR(parse!K531,"")</f>
        <v>פריקה וטעינה מותרת</v>
      </c>
      <c r="L531" s="6" t="str">
        <f>IFERROR(parse!L531,"")</f>
        <v/>
      </c>
      <c r="M531" s="6" t="str">
        <f>IFERROR(parse!M531,"")</f>
        <v/>
      </c>
      <c r="N531" s="6" t="str">
        <f>IFERROR(parse!N531,"")</f>
        <v/>
      </c>
      <c r="O531" s="6" t="str">
        <f>IFERROR(parse!O531,"")</f>
        <v/>
      </c>
      <c r="P531" s="6" t="str">
        <f>IFERROR(parse!P531,"")</f>
        <v/>
      </c>
      <c r="Q531" s="6">
        <f>IFERROR(parse!Q531,"")</f>
        <v>18</v>
      </c>
      <c r="R531" s="6" t="str">
        <f>IFERROR(parse!R531,"")</f>
        <v/>
      </c>
      <c r="S531" s="6" t="str">
        <f>IFERROR(parse!S531,"")</f>
        <v/>
      </c>
      <c r="T531" s="6" t="str">
        <f>IFERROR(parse!T531,"")</f>
        <v/>
      </c>
      <c r="U531" s="6" t="str">
        <f>IFERROR(parse!U531,"")</f>
        <v/>
      </c>
      <c r="V531" s="6" t="str">
        <f>IFERROR(parse!V531,"")</f>
        <v/>
      </c>
      <c r="W531" s="6" t="str">
        <f>IFERROR(parse!W531,"")</f>
        <v/>
      </c>
      <c r="X531" s="6" t="str">
        <f>IFERROR(parse!X531,"")</f>
        <v/>
      </c>
      <c r="Y531" s="6" t="str">
        <f>IFERROR(parse!Y531,"")</f>
        <v/>
      </c>
      <c r="Z531" s="6" t="str">
        <f>IFERROR(parse!Z531,"")</f>
        <v/>
      </c>
      <c r="AA531" s="6" t="str">
        <f>IFERROR(parse!AA531,"")</f>
        <v/>
      </c>
      <c r="AB531" s="6">
        <f>IFERROR(parse!AB531,"")</f>
        <v>18</v>
      </c>
      <c r="AC531" s="6" t="str">
        <f>IFERROR(parse!AC531,"")</f>
        <v/>
      </c>
      <c r="AD531" s="6" t="str">
        <f>IFERROR(parse!AD531,"")</f>
        <v/>
      </c>
      <c r="AE531" s="6" t="str">
        <f>IFERROR(parse!AE531,"")</f>
        <v/>
      </c>
      <c r="AF531" s="6" t="str">
        <f>IFERROR(parse!AF531,"")</f>
        <v/>
      </c>
      <c r="AG531" s="6" t="str">
        <f>IFERROR(parse!AG531,"")</f>
        <v/>
      </c>
      <c r="AH531" s="6">
        <f>IFERROR(parse!AH531,"")</f>
        <v>0</v>
      </c>
      <c r="AI531" s="6">
        <f>IFERROR(parse!AI531,"")</f>
        <v>16</v>
      </c>
      <c r="AJ531" s="6" t="str">
        <f>IFERROR(parse!AJ531,"")</f>
        <v>רת</v>
      </c>
      <c r="AK531" s="6" t="str">
        <f>IFERROR(parse!AK531,"")</f>
        <v/>
      </c>
      <c r="AL531" s="6" t="str">
        <f>IFERROR(parse!AL531,"")</f>
        <v/>
      </c>
      <c r="AM531" s="6" t="str">
        <f>IFERROR(parse!AM531,"")</f>
        <v/>
      </c>
      <c r="AN531" s="6" t="str">
        <f>IFERROR(parse!AN531,"")</f>
        <v/>
      </c>
      <c r="AO531" s="6" t="str">
        <f>IFERROR(parse!AO531,"")</f>
        <v/>
      </c>
      <c r="AP531" s="6">
        <f>IFERROR(parse!AP531,"")</f>
        <v>2</v>
      </c>
      <c r="AQ531" s="6" t="str">
        <f>IFERROR(parse!AQ531,"")</f>
        <v/>
      </c>
      <c r="AR531" s="6" t="str">
        <f>IFERROR(parse!AR531,"")</f>
        <v/>
      </c>
      <c r="AS531" s="6" t="str">
        <f>IFERROR(parse!AS531,"")</f>
        <v/>
      </c>
      <c r="AT531" s="6" t="str">
        <f>IFERROR(parse!AT531,"")</f>
        <v/>
      </c>
      <c r="AU531" s="6" t="str">
        <f>IFERROR(parse!AU531,"")</f>
        <v/>
      </c>
      <c r="AV531" s="12">
        <f>IFERROR(VLOOKUP(K531,'prika 24h list'!A:B,2,FALSE),0)</f>
        <v>24</v>
      </c>
    </row>
    <row r="532" spans="1:48" ht="187.2" x14ac:dyDescent="0.3">
      <c r="A532" s="1" t="s">
        <v>533</v>
      </c>
      <c r="B532" s="1">
        <v>3120617</v>
      </c>
      <c r="C532" s="16" t="s">
        <v>1067</v>
      </c>
      <c r="D532" s="6">
        <f t="shared" si="32"/>
        <v>17</v>
      </c>
      <c r="E532" s="6" t="str">
        <f t="shared" si="33"/>
        <v>קף 12</v>
      </c>
      <c r="F532" s="6">
        <f t="shared" si="34"/>
        <v>3</v>
      </c>
      <c r="G532" s="6">
        <f t="shared" si="35"/>
        <v>5</v>
      </c>
      <c r="H532" s="14">
        <f>IFERROR(parse!H532,"")</f>
        <v>12</v>
      </c>
      <c r="I532" s="6">
        <f>IFERROR(parse!I532,"")</f>
        <v>21</v>
      </c>
      <c r="J532" s="6">
        <f>IFERROR(parse!J532,"")</f>
        <v>219</v>
      </c>
      <c r="K532" s="6" t="str">
        <f>IFERROR(parse!K532,"")</f>
        <v>פריקה וטעינה רציפה מותרת לכלי רכב המוגדרים ברשיונם "משא", "מסחרי", ו"אחוד" בלבד בימים א' עד ה' מ 07:00 עד 17:00 ביתר הימים והשעות החניה במקום החניה הראשון הצמוד לתמרור זה מיועד לרכב הנושא תג נכה בלבד</v>
      </c>
      <c r="L532" s="6">
        <f>IFERROR(parse!L532,"")</f>
        <v>87</v>
      </c>
      <c r="M532" s="6">
        <f>IFERROR(parse!M532,"")</f>
        <v>100</v>
      </c>
      <c r="N532" s="6" t="str">
        <f>IFERROR(parse!N532,"")</f>
        <v>07:00</v>
      </c>
      <c r="O532" s="6">
        <f>IFERROR(parse!O532,"")</f>
        <v>109</v>
      </c>
      <c r="P532" s="6" t="str">
        <f>IFERROR(parse!P532,"")</f>
        <v>17:00</v>
      </c>
      <c r="Q532" s="6">
        <f>IFERROR(parse!Q532,"")</f>
        <v>199</v>
      </c>
      <c r="R532" s="6" t="str">
        <f>IFERROR(parse!R532,"")</f>
        <v>00 ביתר הימים והשעות החניה במקום החניה הראשון הצמוד לתמרור זה מיועד לרכב הנושא תג נכה בלבד</v>
      </c>
      <c r="S532" s="6" t="str">
        <f>IFERROR(parse!S532,"")</f>
        <v/>
      </c>
      <c r="T532" s="6" t="str">
        <f>IFERROR(parse!T532,"")</f>
        <v/>
      </c>
      <c r="U532" s="6" t="str">
        <f>IFERROR(parse!U532,"")</f>
        <v/>
      </c>
      <c r="V532" s="6" t="str">
        <f>IFERROR(parse!V532,"")</f>
        <v/>
      </c>
      <c r="W532" s="6" t="str">
        <f>IFERROR(parse!W532,"")</f>
        <v/>
      </c>
      <c r="X532" s="6" t="str">
        <f>IFERROR(parse!X532,"")</f>
        <v/>
      </c>
      <c r="Y532" s="6" t="str">
        <f>IFERROR(parse!Y532,"")</f>
        <v/>
      </c>
      <c r="Z532" s="6" t="str">
        <f>IFERROR(parse!Z532,"")</f>
        <v/>
      </c>
      <c r="AA532" s="6" t="str">
        <f>IFERROR(parse!AA532,"")</f>
        <v/>
      </c>
      <c r="AB532" s="6">
        <f>IFERROR(parse!AB532,"")</f>
        <v>199</v>
      </c>
      <c r="AC532" s="6" t="str">
        <f>IFERROR(parse!AC532,"")</f>
        <v/>
      </c>
      <c r="AD532" s="6" t="str">
        <f>IFERROR(parse!AD532,"")</f>
        <v/>
      </c>
      <c r="AE532" s="6" t="str">
        <f>IFERROR(parse!AE532,"")</f>
        <v/>
      </c>
      <c r="AF532" s="6" t="str">
        <f>IFERROR(parse!AF532,"")</f>
        <v/>
      </c>
      <c r="AG532" s="6" t="str">
        <f>IFERROR(parse!AG532,"")</f>
        <v/>
      </c>
      <c r="AH532" s="6">
        <f>IFERROR(parse!AH532,"")</f>
        <v>0</v>
      </c>
      <c r="AI532" s="6">
        <f>IFERROR(parse!AI532,"")</f>
        <v>197</v>
      </c>
      <c r="AJ532" s="6" t="str">
        <f>IFERROR(parse!AJ532,"")</f>
        <v>בד</v>
      </c>
      <c r="AK532" s="6" t="str">
        <f>IFERROR(parse!AK532,"")</f>
        <v/>
      </c>
      <c r="AL532" s="6" t="str">
        <f>IFERROR(parse!AL532,"")</f>
        <v/>
      </c>
      <c r="AM532" s="6" t="str">
        <f>IFERROR(parse!AM532,"")</f>
        <v/>
      </c>
      <c r="AN532" s="6" t="str">
        <f>IFERROR(parse!AN532,"")</f>
        <v/>
      </c>
      <c r="AO532" s="6" t="str">
        <f>IFERROR(parse!AO532,"")</f>
        <v/>
      </c>
      <c r="AP532" s="6">
        <f>IFERROR(parse!AP532,"")</f>
        <v>2</v>
      </c>
      <c r="AQ532" s="6" t="str">
        <f>IFERROR(parse!AQ532,"")</f>
        <v/>
      </c>
      <c r="AR532" s="6" t="str">
        <f>IFERROR(parse!AR532,"")</f>
        <v/>
      </c>
      <c r="AS532" s="6" t="str">
        <f>IFERROR(parse!AS532,"")</f>
        <v/>
      </c>
      <c r="AT532" s="6" t="str">
        <f>IFERROR(parse!AT532,"")</f>
        <v/>
      </c>
      <c r="AU532" s="6" t="str">
        <f>IFERROR(parse!AU532,"")</f>
        <v/>
      </c>
      <c r="AV532" s="12">
        <f>IFERROR(VLOOKUP(K532,'prika 24h list'!A:B,2,FALSE),0)</f>
        <v>0</v>
      </c>
    </row>
    <row r="533" spans="1:48" ht="230.4" x14ac:dyDescent="0.3">
      <c r="A533" s="1" t="s">
        <v>534</v>
      </c>
      <c r="B533" s="1">
        <v>3120667</v>
      </c>
      <c r="C533" s="16" t="s">
        <v>1068</v>
      </c>
      <c r="D533" s="6">
        <f t="shared" si="32"/>
        <v>17</v>
      </c>
      <c r="E533" s="6" t="str">
        <f t="shared" si="33"/>
        <v>קף 24</v>
      </c>
      <c r="F533" s="6">
        <f t="shared" si="34"/>
        <v>3</v>
      </c>
      <c r="G533" s="6">
        <f t="shared" si="35"/>
        <v>5</v>
      </c>
      <c r="H533" s="14">
        <f>IFERROR(parse!H533,"")</f>
        <v>24</v>
      </c>
      <c r="I533" s="6">
        <f>IFERROR(parse!I533,"")</f>
        <v>21</v>
      </c>
      <c r="J533" s="6">
        <f>IFERROR(parse!J533,"")</f>
        <v>254</v>
      </c>
      <c r="K533" s="6" t="str">
        <f>IFERROR(parse!K533,"")</f>
        <v>פריקה וטעינה רציפה מותרת לכלי רכב המוגדרים ברשיונם "משא", "מסחרי", ו"אחוד" בלבד בימים א' עד ה' מ 07:00 עד 17:00 ביום ו' מ 07:00 עד 12:00 ביתר הימים והשעות החניה בשני מקומות החניה הראשונים הצמודים לתמרור זה מיועד לרכב הנושא תג נכה בלבד</v>
      </c>
      <c r="L533" s="6">
        <f>IFERROR(parse!L533,"")</f>
        <v>87</v>
      </c>
      <c r="M533" s="6">
        <f>IFERROR(parse!M533,"")</f>
        <v>100</v>
      </c>
      <c r="N533" s="6" t="str">
        <f>IFERROR(parse!N533,"")</f>
        <v>07:00</v>
      </c>
      <c r="O533" s="6">
        <f>IFERROR(parse!O533,"")</f>
        <v>109</v>
      </c>
      <c r="P533" s="6" t="str">
        <f>IFERROR(parse!P533,"")</f>
        <v>17:00</v>
      </c>
      <c r="Q533" s="6">
        <f>IFERROR(parse!Q533,"")</f>
        <v>119</v>
      </c>
      <c r="R533" s="6" t="str">
        <f>IFERROR(parse!R533,"")</f>
        <v>00 ביום ו'</v>
      </c>
      <c r="S533" s="6" t="str">
        <f>IFERROR(parse!S533,"")</f>
        <v/>
      </c>
      <c r="T533" s="6" t="str">
        <f>IFERROR(parse!T533,"")</f>
        <v/>
      </c>
      <c r="U533" s="6" t="str">
        <f>IFERROR(parse!U533,"")</f>
        <v/>
      </c>
      <c r="V533" s="6" t="str">
        <f>IFERROR(parse!V533,"")</f>
        <v/>
      </c>
      <c r="W533" s="6" t="str">
        <f>IFERROR(parse!W533,"")</f>
        <v/>
      </c>
      <c r="X533" s="6" t="str">
        <f>IFERROR(parse!X533,"")</f>
        <v/>
      </c>
      <c r="Y533" s="6" t="str">
        <f>IFERROR(parse!Y533,"")</f>
        <v/>
      </c>
      <c r="Z533" s="6" t="str">
        <f>IFERROR(parse!Z533,"")</f>
        <v/>
      </c>
      <c r="AA533" s="6" t="str">
        <f>IFERROR(parse!AA533,"")</f>
        <v/>
      </c>
      <c r="AB533" s="6">
        <f>IFERROR(parse!AB533,"")</f>
        <v>234</v>
      </c>
      <c r="AC533" s="6" t="str">
        <f>IFERROR(parse!AC533,"")</f>
        <v/>
      </c>
      <c r="AD533" s="6" t="str">
        <f>IFERROR(parse!AD533,"")</f>
        <v/>
      </c>
      <c r="AE533" s="6" t="str">
        <f>IFERROR(parse!AE533,"")</f>
        <v/>
      </c>
      <c r="AF533" s="6" t="str">
        <f>IFERROR(parse!AF533,"")</f>
        <v/>
      </c>
      <c r="AG533" s="6" t="str">
        <f>IFERROR(parse!AG533,"")</f>
        <v/>
      </c>
      <c r="AH533" s="6">
        <f>IFERROR(parse!AH533,"")</f>
        <v>0</v>
      </c>
      <c r="AI533" s="6">
        <f>IFERROR(parse!AI533,"")</f>
        <v>117</v>
      </c>
      <c r="AJ533" s="6" t="str">
        <f>IFERROR(parse!AJ533,"")</f>
        <v>ו' מ 07:00 עד 12:00 ביתר הימים והשעות החניה בשני מקומות החניה הראשונים הצמודים לתמרור זה מיועד לרכב הנושא תג נכה בלבד</v>
      </c>
      <c r="AK533" s="6">
        <f>IFERROR(parse!AK533,"")</f>
        <v>1</v>
      </c>
      <c r="AL533" s="6">
        <f>IFERROR(parse!AL533,"")</f>
        <v>8</v>
      </c>
      <c r="AM533" s="6" t="str">
        <f>IFERROR(parse!AM533,"")</f>
        <v>07:00</v>
      </c>
      <c r="AN533" s="6">
        <f>IFERROR(parse!AN533,"")</f>
        <v>17</v>
      </c>
      <c r="AO533" s="6" t="str">
        <f>IFERROR(parse!AO533,"")</f>
        <v>12:00</v>
      </c>
      <c r="AP533" s="6">
        <f>IFERROR(parse!AP533,"")</f>
        <v>117</v>
      </c>
      <c r="AQ533" s="6" t="str">
        <f>IFERROR(parse!AQ533,"")</f>
        <v>00 ביתר הימים והשעות החניה בשני מקומות החניה הראשונים הצמודים לתמרור זה מיועד לרכב הנושא תג נכה בלבד</v>
      </c>
      <c r="AR533" s="6" t="str">
        <f>IFERROR(parse!AR533,"")</f>
        <v/>
      </c>
      <c r="AS533" s="6" t="str">
        <f>IFERROR(parse!AS533,"")</f>
        <v/>
      </c>
      <c r="AT533" s="6" t="str">
        <f>IFERROR(parse!AT533,"")</f>
        <v/>
      </c>
      <c r="AU533" s="6" t="str">
        <f>IFERROR(parse!AU533,"")</f>
        <v/>
      </c>
      <c r="AV533" s="12">
        <f>IFERROR(VLOOKUP(K533,'prika 24h list'!A:B,2,FALSE),0)</f>
        <v>0</v>
      </c>
    </row>
    <row r="534" spans="1:48" ht="187.2" x14ac:dyDescent="0.3">
      <c r="A534" s="1" t="s">
        <v>535</v>
      </c>
      <c r="B534" s="1">
        <v>3120670</v>
      </c>
      <c r="C534" s="16" t="s">
        <v>1069</v>
      </c>
      <c r="D534" s="6">
        <f t="shared" si="32"/>
        <v>17</v>
      </c>
      <c r="E534" s="6" t="str">
        <f t="shared" si="33"/>
        <v>קף 15</v>
      </c>
      <c r="F534" s="6">
        <f t="shared" si="34"/>
        <v>3</v>
      </c>
      <c r="G534" s="6">
        <f t="shared" si="35"/>
        <v>5</v>
      </c>
      <c r="H534" s="14">
        <f>IFERROR(parse!H534,"")</f>
        <v>15</v>
      </c>
      <c r="I534" s="6">
        <f>IFERROR(parse!I534,"")</f>
        <v>21</v>
      </c>
      <c r="J534" s="6">
        <f>IFERROR(parse!J534,"")</f>
        <v>187</v>
      </c>
      <c r="K534" s="6" t="str">
        <f>IFERROR(parse!K534,"")</f>
        <v>פריקה וטעינה רציפה מותרת לרכב שרות הוטרינרי בלבד בימי א' עד ה' מ 06:00 עד 15:00 ביתר הימים והשעות החניה במקום החניה הראשון הצמוד לתמרור זה מיועד לרכב הנושא תג נכה בלבד</v>
      </c>
      <c r="L534" s="6">
        <f>IFERROR(parse!L534,"")</f>
        <v>55</v>
      </c>
      <c r="M534" s="6">
        <f>IFERROR(parse!M534,"")</f>
        <v>68</v>
      </c>
      <c r="N534" s="6" t="str">
        <f>IFERROR(parse!N534,"")</f>
        <v>06:00</v>
      </c>
      <c r="O534" s="6">
        <f>IFERROR(parse!O534,"")</f>
        <v>77</v>
      </c>
      <c r="P534" s="6" t="str">
        <f>IFERROR(parse!P534,"")</f>
        <v>15:00</v>
      </c>
      <c r="Q534" s="6">
        <f>IFERROR(parse!Q534,"")</f>
        <v>167</v>
      </c>
      <c r="R534" s="6" t="str">
        <f>IFERROR(parse!R534,"")</f>
        <v>00 ביתר הימים והשעות החניה במקום החניה הראשון הצמוד לתמרור זה מיועד לרכב הנושא תג נכה בלבד</v>
      </c>
      <c r="S534" s="6" t="str">
        <f>IFERROR(parse!S534,"")</f>
        <v/>
      </c>
      <c r="T534" s="6" t="str">
        <f>IFERROR(parse!T534,"")</f>
        <v/>
      </c>
      <c r="U534" s="6" t="str">
        <f>IFERROR(parse!U534,"")</f>
        <v/>
      </c>
      <c r="V534" s="6" t="str">
        <f>IFERROR(parse!V534,"")</f>
        <v/>
      </c>
      <c r="W534" s="6" t="str">
        <f>IFERROR(parse!W534,"")</f>
        <v/>
      </c>
      <c r="X534" s="6" t="str">
        <f>IFERROR(parse!X534,"")</f>
        <v/>
      </c>
      <c r="Y534" s="6" t="str">
        <f>IFERROR(parse!Y534,"")</f>
        <v/>
      </c>
      <c r="Z534" s="6" t="str">
        <f>IFERROR(parse!Z534,"")</f>
        <v/>
      </c>
      <c r="AA534" s="6" t="str">
        <f>IFERROR(parse!AA534,"")</f>
        <v/>
      </c>
      <c r="AB534" s="6">
        <f>IFERROR(parse!AB534,"")</f>
        <v>167</v>
      </c>
      <c r="AC534" s="6" t="str">
        <f>IFERROR(parse!AC534,"")</f>
        <v/>
      </c>
      <c r="AD534" s="6" t="str">
        <f>IFERROR(parse!AD534,"")</f>
        <v/>
      </c>
      <c r="AE534" s="6" t="str">
        <f>IFERROR(parse!AE534,"")</f>
        <v/>
      </c>
      <c r="AF534" s="6" t="str">
        <f>IFERROR(parse!AF534,"")</f>
        <v/>
      </c>
      <c r="AG534" s="6" t="str">
        <f>IFERROR(parse!AG534,"")</f>
        <v/>
      </c>
      <c r="AH534" s="6">
        <f>IFERROR(parse!AH534,"")</f>
        <v>0</v>
      </c>
      <c r="AI534" s="6">
        <f>IFERROR(parse!AI534,"")</f>
        <v>165</v>
      </c>
      <c r="AJ534" s="6" t="str">
        <f>IFERROR(parse!AJ534,"")</f>
        <v>בד</v>
      </c>
      <c r="AK534" s="6" t="str">
        <f>IFERROR(parse!AK534,"")</f>
        <v/>
      </c>
      <c r="AL534" s="6" t="str">
        <f>IFERROR(parse!AL534,"")</f>
        <v/>
      </c>
      <c r="AM534" s="6" t="str">
        <f>IFERROR(parse!AM534,"")</f>
        <v/>
      </c>
      <c r="AN534" s="6" t="str">
        <f>IFERROR(parse!AN534,"")</f>
        <v/>
      </c>
      <c r="AO534" s="6" t="str">
        <f>IFERROR(parse!AO534,"")</f>
        <v/>
      </c>
      <c r="AP534" s="6">
        <f>IFERROR(parse!AP534,"")</f>
        <v>2</v>
      </c>
      <c r="AQ534" s="6" t="str">
        <f>IFERROR(parse!AQ534,"")</f>
        <v/>
      </c>
      <c r="AR534" s="6" t="str">
        <f>IFERROR(parse!AR534,"")</f>
        <v/>
      </c>
      <c r="AS534" s="6" t="str">
        <f>IFERROR(parse!AS534,"")</f>
        <v/>
      </c>
      <c r="AT534" s="6" t="str">
        <f>IFERROR(parse!AT534,"")</f>
        <v/>
      </c>
      <c r="AU534" s="6" t="str">
        <f>IFERROR(parse!AU534,"")</f>
        <v/>
      </c>
      <c r="AV534" s="12">
        <f>IFERROR(VLOOKUP(K534,'prika 24h list'!A:B,2,FALSE),0)</f>
        <v>0</v>
      </c>
    </row>
    <row r="535" spans="1:48" ht="172.8" x14ac:dyDescent="0.3">
      <c r="A535" s="1" t="s">
        <v>536</v>
      </c>
      <c r="B535" s="1">
        <v>3120818</v>
      </c>
      <c r="C535" s="16" t="s">
        <v>1070</v>
      </c>
      <c r="D535" s="6">
        <f t="shared" si="32"/>
        <v>17</v>
      </c>
      <c r="E535" s="6" t="str">
        <f t="shared" si="33"/>
        <v>קף 12</v>
      </c>
      <c r="F535" s="6">
        <f t="shared" si="34"/>
        <v>3</v>
      </c>
      <c r="G535" s="6">
        <f t="shared" si="35"/>
        <v>5</v>
      </c>
      <c r="H535" s="14">
        <f>IFERROR(parse!H535,"")</f>
        <v>12</v>
      </c>
      <c r="I535" s="6">
        <f>IFERROR(parse!I535,"")</f>
        <v>21</v>
      </c>
      <c r="J535" s="6">
        <f>IFERROR(parse!J535,"")</f>
        <v>213</v>
      </c>
      <c r="K535" s="6" t="str">
        <f>IFERROR(parse!K535,"")</f>
        <v>פריקה וטעינה רציפה מותרת לכלי רכב המוגדרים ברשיונם "משא", "מסחרי", ו"אחוד" בלבד בימים א' עד ו' מ 09:00 עד 13:00 ביתר הימים והשעות החניה במקום הראשון הצמוד לתמרור זה מיועד לרכב הנושא תג נכה בלבד</v>
      </c>
      <c r="L535" s="6" t="str">
        <f>IFERROR(parse!L535,"")</f>
        <v/>
      </c>
      <c r="M535" s="6" t="str">
        <f>IFERROR(parse!M535,"")</f>
        <v/>
      </c>
      <c r="N535" s="6" t="str">
        <f>IFERROR(parse!N535,"")</f>
        <v/>
      </c>
      <c r="O535" s="6" t="str">
        <f>IFERROR(parse!O535,"")</f>
        <v/>
      </c>
      <c r="P535" s="6" t="str">
        <f>IFERROR(parse!P535,"")</f>
        <v/>
      </c>
      <c r="Q535" s="6">
        <f>IFERROR(parse!Q535,"")</f>
        <v>193</v>
      </c>
      <c r="R535" s="6" t="str">
        <f>IFERROR(parse!R535,"")</f>
        <v/>
      </c>
      <c r="S535" s="6" t="str">
        <f>IFERROR(parse!S535,"")</f>
        <v/>
      </c>
      <c r="T535" s="6" t="str">
        <f>IFERROR(parse!T535,"")</f>
        <v/>
      </c>
      <c r="U535" s="6" t="str">
        <f>IFERROR(parse!U535,"")</f>
        <v/>
      </c>
      <c r="V535" s="6" t="str">
        <f>IFERROR(parse!V535,"")</f>
        <v/>
      </c>
      <c r="W535" s="6">
        <f>IFERROR(parse!W535,"")</f>
        <v>87</v>
      </c>
      <c r="X535" s="6">
        <f>IFERROR(parse!X535,"")</f>
        <v>100</v>
      </c>
      <c r="Y535" s="6" t="str">
        <f>IFERROR(parse!Y535,"")</f>
        <v>09:00</v>
      </c>
      <c r="Z535" s="6">
        <f>IFERROR(parse!Z535,"")</f>
        <v>109</v>
      </c>
      <c r="AA535" s="6" t="str">
        <f>IFERROR(parse!AA535,"")</f>
        <v>13:00</v>
      </c>
      <c r="AB535" s="6">
        <f>IFERROR(parse!AB535,"")</f>
        <v>193</v>
      </c>
      <c r="AC535" s="6" t="str">
        <f>IFERROR(parse!AC535,"")</f>
        <v>00 ביתר הימים והשעות החניה במקום הראשון הצמוד לתמרור זה מיועד לרכב הנושא תג נכה בלבד</v>
      </c>
      <c r="AD535" s="6" t="str">
        <f>IFERROR(parse!AD535,"")</f>
        <v/>
      </c>
      <c r="AE535" s="6" t="str">
        <f>IFERROR(parse!AE535,"")</f>
        <v/>
      </c>
      <c r="AF535" s="6" t="str">
        <f>IFERROR(parse!AF535,"")</f>
        <v/>
      </c>
      <c r="AG535" s="6" t="str">
        <f>IFERROR(parse!AG535,"")</f>
        <v/>
      </c>
      <c r="AH535" s="6">
        <f>IFERROR(parse!AH535,"")</f>
        <v>0</v>
      </c>
      <c r="AI535" s="6">
        <f>IFERROR(parse!AI535,"")</f>
        <v>191</v>
      </c>
      <c r="AJ535" s="6" t="str">
        <f>IFERROR(parse!AJ535,"")</f>
        <v>בד</v>
      </c>
      <c r="AK535" s="6" t="str">
        <f>IFERROR(parse!AK535,"")</f>
        <v/>
      </c>
      <c r="AL535" s="6" t="str">
        <f>IFERROR(parse!AL535,"")</f>
        <v/>
      </c>
      <c r="AM535" s="6" t="str">
        <f>IFERROR(parse!AM535,"")</f>
        <v/>
      </c>
      <c r="AN535" s="6" t="str">
        <f>IFERROR(parse!AN535,"")</f>
        <v/>
      </c>
      <c r="AO535" s="6" t="str">
        <f>IFERROR(parse!AO535,"")</f>
        <v/>
      </c>
      <c r="AP535" s="6">
        <f>IFERROR(parse!AP535,"")</f>
        <v>2</v>
      </c>
      <c r="AQ535" s="6" t="str">
        <f>IFERROR(parse!AQ535,"")</f>
        <v/>
      </c>
      <c r="AR535" s="6" t="str">
        <f>IFERROR(parse!AR535,"")</f>
        <v/>
      </c>
      <c r="AS535" s="6" t="str">
        <f>IFERROR(parse!AS535,"")</f>
        <v/>
      </c>
      <c r="AT535" s="6" t="str">
        <f>IFERROR(parse!AT535,"")</f>
        <v/>
      </c>
      <c r="AU535" s="6" t="str">
        <f>IFERROR(parse!AU535,"")</f>
        <v/>
      </c>
      <c r="AV535" s="12">
        <f>IFERROR(VLOOKUP(K535,'prika 24h list'!A:B,2,FALSE),0)</f>
        <v>0</v>
      </c>
    </row>
    <row r="536" spans="1:48" ht="230.4" x14ac:dyDescent="0.3">
      <c r="A536" s="1" t="s">
        <v>537</v>
      </c>
      <c r="B536" s="1">
        <v>3120872</v>
      </c>
      <c r="C536" s="16" t="s">
        <v>1071</v>
      </c>
      <c r="D536" s="6">
        <f t="shared" si="32"/>
        <v>17</v>
      </c>
      <c r="E536" s="6" t="str">
        <f t="shared" si="33"/>
        <v>קף 12</v>
      </c>
      <c r="F536" s="6">
        <f t="shared" si="34"/>
        <v>3</v>
      </c>
      <c r="G536" s="6">
        <f t="shared" si="35"/>
        <v>5</v>
      </c>
      <c r="H536" s="14">
        <f>IFERROR(parse!H536,"")</f>
        <v>12</v>
      </c>
      <c r="I536" s="6">
        <f>IFERROR(parse!I536,"")</f>
        <v>21</v>
      </c>
      <c r="J536" s="6">
        <f>IFERROR(parse!J536,"")</f>
        <v>253</v>
      </c>
      <c r="K536" s="6" t="str">
        <f>IFERROR(parse!K536,"")</f>
        <v>פריקה וטעינה רציפה מותרת לכלי רכב המוגדרים ברשיונם "משא", "מסחרי", ו"אחוד" בלבד בימים א' עד ה' מ 08:00 עד 15:00 בימי ו' וערבי חג מ 08:00 עד 13:00 ביתר הימים והשעות החניה במקום החניה הראשון הצמוד לתמרור זה מיועד לרכב הנושא תג נכה בלבד</v>
      </c>
      <c r="L536" s="6">
        <f>IFERROR(parse!L536,"")</f>
        <v>87</v>
      </c>
      <c r="M536" s="6">
        <f>IFERROR(parse!M536,"")</f>
        <v>100</v>
      </c>
      <c r="N536" s="6" t="str">
        <f>IFERROR(parse!N536,"")</f>
        <v>08:00</v>
      </c>
      <c r="O536" s="6">
        <f>IFERROR(parse!O536,"")</f>
        <v>109</v>
      </c>
      <c r="P536" s="6" t="str">
        <f>IFERROR(parse!P536,"")</f>
        <v>15:00</v>
      </c>
      <c r="Q536" s="6">
        <f>IFERROR(parse!Q536,"")</f>
        <v>119</v>
      </c>
      <c r="R536" s="6" t="str">
        <f>IFERROR(parse!R536,"")</f>
        <v>00 בימי ו'</v>
      </c>
      <c r="S536" s="6" t="str">
        <f>IFERROR(parse!S536,"")</f>
        <v/>
      </c>
      <c r="T536" s="6" t="str">
        <f>IFERROR(parse!T536,"")</f>
        <v/>
      </c>
      <c r="U536" s="6" t="str">
        <f>IFERROR(parse!U536,"")</f>
        <v/>
      </c>
      <c r="V536" s="6" t="str">
        <f>IFERROR(parse!V536,"")</f>
        <v/>
      </c>
      <c r="W536" s="6" t="str">
        <f>IFERROR(parse!W536,"")</f>
        <v/>
      </c>
      <c r="X536" s="6" t="str">
        <f>IFERROR(parse!X536,"")</f>
        <v/>
      </c>
      <c r="Y536" s="6" t="str">
        <f>IFERROR(parse!Y536,"")</f>
        <v/>
      </c>
      <c r="Z536" s="6" t="str">
        <f>IFERROR(parse!Z536,"")</f>
        <v/>
      </c>
      <c r="AA536" s="6" t="str">
        <f>IFERROR(parse!AA536,"")</f>
        <v/>
      </c>
      <c r="AB536" s="6">
        <f>IFERROR(parse!AB536,"")</f>
        <v>233</v>
      </c>
      <c r="AC536" s="6" t="str">
        <f>IFERROR(parse!AC536,"")</f>
        <v/>
      </c>
      <c r="AD536" s="6" t="str">
        <f>IFERROR(parse!AD536,"")</f>
        <v/>
      </c>
      <c r="AE536" s="6" t="str">
        <f>IFERROR(parse!AE536,"")</f>
        <v/>
      </c>
      <c r="AF536" s="6" t="str">
        <f>IFERROR(parse!AF536,"")</f>
        <v/>
      </c>
      <c r="AG536" s="6" t="str">
        <f>IFERROR(parse!AG536,"")</f>
        <v/>
      </c>
      <c r="AH536" s="6">
        <f>IFERROR(parse!AH536,"")</f>
        <v>0</v>
      </c>
      <c r="AI536" s="6">
        <f>IFERROR(parse!AI536,"")</f>
        <v>117</v>
      </c>
      <c r="AJ536" s="6" t="str">
        <f>IFERROR(parse!AJ536,"")</f>
        <v>ו' וערבי חג מ 08:00 עד 13:00 ביתר הימים והשעות החניה במקום החניה הראשון הצמוד לתמרור זה מיועד לרכב הנושא תג נכה בלבד</v>
      </c>
      <c r="AK536" s="6">
        <f>IFERROR(parse!AK536,"")</f>
        <v>1</v>
      </c>
      <c r="AL536" s="6">
        <f>IFERROR(parse!AL536,"")</f>
        <v>17</v>
      </c>
      <c r="AM536" s="6" t="str">
        <f>IFERROR(parse!AM536,"")</f>
        <v>08:00</v>
      </c>
      <c r="AN536" s="6">
        <f>IFERROR(parse!AN536,"")</f>
        <v>26</v>
      </c>
      <c r="AO536" s="6" t="str">
        <f>IFERROR(parse!AO536,"")</f>
        <v>13:00</v>
      </c>
      <c r="AP536" s="6">
        <f>IFERROR(parse!AP536,"")</f>
        <v>116</v>
      </c>
      <c r="AQ536" s="6" t="str">
        <f>IFERROR(parse!AQ536,"")</f>
        <v>00 ביתר הימים והשעות החניה במקום החניה הראשון הצמוד לתמרור זה מיועד לרכב הנושא תג נכה בלבד</v>
      </c>
      <c r="AR536" s="6" t="str">
        <f>IFERROR(parse!AR536,"")</f>
        <v/>
      </c>
      <c r="AS536" s="6" t="str">
        <f>IFERROR(parse!AS536,"")</f>
        <v/>
      </c>
      <c r="AT536" s="6" t="str">
        <f>IFERROR(parse!AT536,"")</f>
        <v/>
      </c>
      <c r="AU536" s="6" t="str">
        <f>IFERROR(parse!AU536,"")</f>
        <v/>
      </c>
      <c r="AV536" s="12">
        <f>IFERROR(VLOOKUP(K536,'prika 24h list'!A:B,2,FALSE),0)</f>
        <v>0</v>
      </c>
    </row>
    <row r="537" spans="1:48" ht="187.2" x14ac:dyDescent="0.3">
      <c r="A537" s="1" t="s">
        <v>538</v>
      </c>
      <c r="B537" s="1">
        <v>3120878</v>
      </c>
      <c r="C537" s="16" t="s">
        <v>1072</v>
      </c>
      <c r="D537" s="6">
        <f t="shared" si="32"/>
        <v>17</v>
      </c>
      <c r="E537" s="6" t="str">
        <f t="shared" si="33"/>
        <v>קף 12</v>
      </c>
      <c r="F537" s="6">
        <f t="shared" si="34"/>
        <v>3</v>
      </c>
      <c r="G537" s="6">
        <f t="shared" si="35"/>
        <v>5</v>
      </c>
      <c r="H537" s="14">
        <f>IFERROR(parse!H537,"")</f>
        <v>12</v>
      </c>
      <c r="I537" s="6">
        <f>IFERROR(parse!I537,"")</f>
        <v>21</v>
      </c>
      <c r="J537" s="6">
        <f>IFERROR(parse!J537,"")</f>
        <v>219</v>
      </c>
      <c r="K537" s="6" t="str">
        <f>IFERROR(parse!K537,"")</f>
        <v>פריקה וטעינה רציפה מותרת לכלי רכב המוגדרים ברשיונם "משא", "מסחרי", ו"אחוד" בלבד בימים א' עד ה' מ 09:00 עד 17:00 ביתר הימים והשעות החניה במקום החניה הראשון הצמוד לתמרור זה מיועד לרכב הנושא תג נכה בלבד</v>
      </c>
      <c r="L537" s="6">
        <f>IFERROR(parse!L537,"")</f>
        <v>87</v>
      </c>
      <c r="M537" s="6">
        <f>IFERROR(parse!M537,"")</f>
        <v>100</v>
      </c>
      <c r="N537" s="6" t="str">
        <f>IFERROR(parse!N537,"")</f>
        <v>09:00</v>
      </c>
      <c r="O537" s="6">
        <f>IFERROR(parse!O537,"")</f>
        <v>109</v>
      </c>
      <c r="P537" s="6" t="str">
        <f>IFERROR(parse!P537,"")</f>
        <v>17:00</v>
      </c>
      <c r="Q537" s="6">
        <f>IFERROR(parse!Q537,"")</f>
        <v>199</v>
      </c>
      <c r="R537" s="6" t="str">
        <f>IFERROR(parse!R537,"")</f>
        <v>00 ביתר הימים והשעות החניה במקום החניה הראשון הצמוד לתמרור זה מיועד לרכב הנושא תג נכה בלבד</v>
      </c>
      <c r="S537" s="6" t="str">
        <f>IFERROR(parse!S537,"")</f>
        <v/>
      </c>
      <c r="T537" s="6" t="str">
        <f>IFERROR(parse!T537,"")</f>
        <v/>
      </c>
      <c r="U537" s="6" t="str">
        <f>IFERROR(parse!U537,"")</f>
        <v/>
      </c>
      <c r="V537" s="6" t="str">
        <f>IFERROR(parse!V537,"")</f>
        <v/>
      </c>
      <c r="W537" s="6" t="str">
        <f>IFERROR(parse!W537,"")</f>
        <v/>
      </c>
      <c r="X537" s="6" t="str">
        <f>IFERROR(parse!X537,"")</f>
        <v/>
      </c>
      <c r="Y537" s="6" t="str">
        <f>IFERROR(parse!Y537,"")</f>
        <v/>
      </c>
      <c r="Z537" s="6" t="str">
        <f>IFERROR(parse!Z537,"")</f>
        <v/>
      </c>
      <c r="AA537" s="6" t="str">
        <f>IFERROR(parse!AA537,"")</f>
        <v/>
      </c>
      <c r="AB537" s="6">
        <f>IFERROR(parse!AB537,"")</f>
        <v>199</v>
      </c>
      <c r="AC537" s="6" t="str">
        <f>IFERROR(parse!AC537,"")</f>
        <v/>
      </c>
      <c r="AD537" s="6" t="str">
        <f>IFERROR(parse!AD537,"")</f>
        <v/>
      </c>
      <c r="AE537" s="6" t="str">
        <f>IFERROR(parse!AE537,"")</f>
        <v/>
      </c>
      <c r="AF537" s="6" t="str">
        <f>IFERROR(parse!AF537,"")</f>
        <v/>
      </c>
      <c r="AG537" s="6" t="str">
        <f>IFERROR(parse!AG537,"")</f>
        <v/>
      </c>
      <c r="AH537" s="6">
        <f>IFERROR(parse!AH537,"")</f>
        <v>0</v>
      </c>
      <c r="AI537" s="6">
        <f>IFERROR(parse!AI537,"")</f>
        <v>197</v>
      </c>
      <c r="AJ537" s="6" t="str">
        <f>IFERROR(parse!AJ537,"")</f>
        <v>בד</v>
      </c>
      <c r="AK537" s="6" t="str">
        <f>IFERROR(parse!AK537,"")</f>
        <v/>
      </c>
      <c r="AL537" s="6" t="str">
        <f>IFERROR(parse!AL537,"")</f>
        <v/>
      </c>
      <c r="AM537" s="6" t="str">
        <f>IFERROR(parse!AM537,"")</f>
        <v/>
      </c>
      <c r="AN537" s="6" t="str">
        <f>IFERROR(parse!AN537,"")</f>
        <v/>
      </c>
      <c r="AO537" s="6" t="str">
        <f>IFERROR(parse!AO537,"")</f>
        <v/>
      </c>
      <c r="AP537" s="6">
        <f>IFERROR(parse!AP537,"")</f>
        <v>2</v>
      </c>
      <c r="AQ537" s="6" t="str">
        <f>IFERROR(parse!AQ537,"")</f>
        <v/>
      </c>
      <c r="AR537" s="6" t="str">
        <f>IFERROR(parse!AR537,"")</f>
        <v/>
      </c>
      <c r="AS537" s="6" t="str">
        <f>IFERROR(parse!AS537,"")</f>
        <v/>
      </c>
      <c r="AT537" s="6" t="str">
        <f>IFERROR(parse!AT537,"")</f>
        <v/>
      </c>
      <c r="AU537" s="6" t="str">
        <f>IFERROR(parse!AU537,"")</f>
        <v/>
      </c>
      <c r="AV537" s="12">
        <f>IFERROR(VLOOKUP(K537,'prika 24h list'!A:B,2,FALSE),0)</f>
        <v>0</v>
      </c>
    </row>
    <row r="538" spans="1:48" ht="187.2" x14ac:dyDescent="0.3">
      <c r="A538" s="1" t="s">
        <v>539</v>
      </c>
      <c r="B538" s="1">
        <v>3120928</v>
      </c>
      <c r="C538" s="16" t="s">
        <v>1073</v>
      </c>
      <c r="D538" s="6">
        <f t="shared" si="32"/>
        <v>17</v>
      </c>
      <c r="E538" s="6" t="str">
        <f t="shared" si="33"/>
        <v>קף 12</v>
      </c>
      <c r="F538" s="6">
        <f t="shared" si="34"/>
        <v>3</v>
      </c>
      <c r="G538" s="6">
        <f t="shared" si="35"/>
        <v>5</v>
      </c>
      <c r="H538" s="14">
        <f>IFERROR(parse!H538,"")</f>
        <v>12</v>
      </c>
      <c r="I538" s="6">
        <f>IFERROR(parse!I538,"")</f>
        <v>21</v>
      </c>
      <c r="J538" s="6">
        <f>IFERROR(parse!J538,"")</f>
        <v>219</v>
      </c>
      <c r="K538" s="6" t="str">
        <f>IFERROR(parse!K538,"")</f>
        <v>פריקה וטעינה רציפה מותרת לכלי רכב המוגדרים ברשיונם "משא", "מסחרי", ו"אחוד" בלבד בימים א' עד ו' מ 09:00 עד 13:00 ביתר הימים והשעות החניה במקום החניה הראשון הצמוד לתמרור זה מיועד לרכב הנושא תג נכה בלבד</v>
      </c>
      <c r="L538" s="6" t="str">
        <f>IFERROR(parse!L538,"")</f>
        <v/>
      </c>
      <c r="M538" s="6" t="str">
        <f>IFERROR(parse!M538,"")</f>
        <v/>
      </c>
      <c r="N538" s="6" t="str">
        <f>IFERROR(parse!N538,"")</f>
        <v/>
      </c>
      <c r="O538" s="6" t="str">
        <f>IFERROR(parse!O538,"")</f>
        <v/>
      </c>
      <c r="P538" s="6" t="str">
        <f>IFERROR(parse!P538,"")</f>
        <v/>
      </c>
      <c r="Q538" s="6">
        <f>IFERROR(parse!Q538,"")</f>
        <v>199</v>
      </c>
      <c r="R538" s="6" t="str">
        <f>IFERROR(parse!R538,"")</f>
        <v/>
      </c>
      <c r="S538" s="6" t="str">
        <f>IFERROR(parse!S538,"")</f>
        <v/>
      </c>
      <c r="T538" s="6" t="str">
        <f>IFERROR(parse!T538,"")</f>
        <v/>
      </c>
      <c r="U538" s="6" t="str">
        <f>IFERROR(parse!U538,"")</f>
        <v/>
      </c>
      <c r="V538" s="6" t="str">
        <f>IFERROR(parse!V538,"")</f>
        <v/>
      </c>
      <c r="W538" s="6">
        <f>IFERROR(parse!W538,"")</f>
        <v>87</v>
      </c>
      <c r="X538" s="6">
        <f>IFERROR(parse!X538,"")</f>
        <v>100</v>
      </c>
      <c r="Y538" s="6" t="str">
        <f>IFERROR(parse!Y538,"")</f>
        <v>09:00</v>
      </c>
      <c r="Z538" s="6">
        <f>IFERROR(parse!Z538,"")</f>
        <v>109</v>
      </c>
      <c r="AA538" s="6" t="str">
        <f>IFERROR(parse!AA538,"")</f>
        <v>13:00</v>
      </c>
      <c r="AB538" s="6">
        <f>IFERROR(parse!AB538,"")</f>
        <v>199</v>
      </c>
      <c r="AC538" s="6" t="str">
        <f>IFERROR(parse!AC538,"")</f>
        <v>00 ביתר הימים והשעות החניה במקום החניה הראשון הצמוד לתמרור זה מיועד לרכב הנושא תג נכה בלבד</v>
      </c>
      <c r="AD538" s="6" t="str">
        <f>IFERROR(parse!AD538,"")</f>
        <v/>
      </c>
      <c r="AE538" s="6" t="str">
        <f>IFERROR(parse!AE538,"")</f>
        <v/>
      </c>
      <c r="AF538" s="6" t="str">
        <f>IFERROR(parse!AF538,"")</f>
        <v/>
      </c>
      <c r="AG538" s="6" t="str">
        <f>IFERROR(parse!AG538,"")</f>
        <v/>
      </c>
      <c r="AH538" s="6">
        <f>IFERROR(parse!AH538,"")</f>
        <v>0</v>
      </c>
      <c r="AI538" s="6">
        <f>IFERROR(parse!AI538,"")</f>
        <v>197</v>
      </c>
      <c r="AJ538" s="6" t="str">
        <f>IFERROR(parse!AJ538,"")</f>
        <v>בד</v>
      </c>
      <c r="AK538" s="6" t="str">
        <f>IFERROR(parse!AK538,"")</f>
        <v/>
      </c>
      <c r="AL538" s="6" t="str">
        <f>IFERROR(parse!AL538,"")</f>
        <v/>
      </c>
      <c r="AM538" s="6" t="str">
        <f>IFERROR(parse!AM538,"")</f>
        <v/>
      </c>
      <c r="AN538" s="6" t="str">
        <f>IFERROR(parse!AN538,"")</f>
        <v/>
      </c>
      <c r="AO538" s="6" t="str">
        <f>IFERROR(parse!AO538,"")</f>
        <v/>
      </c>
      <c r="AP538" s="6">
        <f>IFERROR(parse!AP538,"")</f>
        <v>2</v>
      </c>
      <c r="AQ538" s="6" t="str">
        <f>IFERROR(parse!AQ538,"")</f>
        <v/>
      </c>
      <c r="AR538" s="6" t="str">
        <f>IFERROR(parse!AR538,"")</f>
        <v/>
      </c>
      <c r="AS538" s="6" t="str">
        <f>IFERROR(parse!AS538,"")</f>
        <v/>
      </c>
      <c r="AT538" s="6" t="str">
        <f>IFERROR(parse!AT538,"")</f>
        <v/>
      </c>
      <c r="AU538" s="6" t="str">
        <f>IFERROR(parse!AU538,"")</f>
        <v/>
      </c>
      <c r="AV538" s="12">
        <f>IFERROR(VLOOKUP(K538,'prika 24h list'!A:B,2,FALSE),0)</f>
        <v>0</v>
      </c>
    </row>
    <row r="539" spans="1:48" ht="115.2" x14ac:dyDescent="0.3">
      <c r="A539" s="1" t="s">
        <v>540</v>
      </c>
      <c r="B539" s="1">
        <v>3120956</v>
      </c>
      <c r="C539" s="16" t="s">
        <v>1074</v>
      </c>
      <c r="D539" s="6">
        <f t="shared" si="32"/>
        <v>16</v>
      </c>
      <c r="E539" s="6" t="str">
        <f t="shared" si="33"/>
        <v>וקף 9</v>
      </c>
      <c r="F539" s="6">
        <f t="shared" si="34"/>
        <v>4</v>
      </c>
      <c r="G539" s="6">
        <f t="shared" si="35"/>
        <v>5</v>
      </c>
      <c r="H539" s="14">
        <f>IFERROR(parse!H539,"")</f>
        <v>9</v>
      </c>
      <c r="I539" s="6">
        <f>IFERROR(parse!I539,"")</f>
        <v>20</v>
      </c>
      <c r="J539" s="6">
        <f>IFERROR(parse!J539,"")</f>
        <v>183</v>
      </c>
      <c r="K539" s="6" t="str">
        <f>IFERROR(parse!K539,"")</f>
        <v>פריקה וטעינה רציפה מותרת לכלי רכב המוגדרים ברשיונם "משא", "מסחרי", ו"אחוד" בלבד בימים א' עד ה' מ 08:00 עד 10:00 ביתר הימים והשעות החניה מותרת לרכב הנושא תג נכה בלבד</v>
      </c>
      <c r="L539" s="6">
        <f>IFERROR(parse!L539,"")</f>
        <v>87</v>
      </c>
      <c r="M539" s="6">
        <f>IFERROR(parse!M539,"")</f>
        <v>100</v>
      </c>
      <c r="N539" s="6" t="str">
        <f>IFERROR(parse!N539,"")</f>
        <v>08:00</v>
      </c>
      <c r="O539" s="6">
        <f>IFERROR(parse!O539,"")</f>
        <v>109</v>
      </c>
      <c r="P539" s="6" t="str">
        <f>IFERROR(parse!P539,"")</f>
        <v>10:00</v>
      </c>
      <c r="Q539" s="6">
        <f>IFERROR(parse!Q539,"")</f>
        <v>164</v>
      </c>
      <c r="R539" s="6" t="str">
        <f>IFERROR(parse!R539,"")</f>
        <v>00 ביתר הימים והשעות החניה מותרת לרכב הנושא תג נכה בלבד</v>
      </c>
      <c r="S539" s="6" t="str">
        <f>IFERROR(parse!S539,"")</f>
        <v/>
      </c>
      <c r="T539" s="6" t="str">
        <f>IFERROR(parse!T539,"")</f>
        <v/>
      </c>
      <c r="U539" s="6" t="str">
        <f>IFERROR(parse!U539,"")</f>
        <v/>
      </c>
      <c r="V539" s="6" t="str">
        <f>IFERROR(parse!V539,"")</f>
        <v/>
      </c>
      <c r="W539" s="6" t="str">
        <f>IFERROR(parse!W539,"")</f>
        <v/>
      </c>
      <c r="X539" s="6" t="str">
        <f>IFERROR(parse!X539,"")</f>
        <v/>
      </c>
      <c r="Y539" s="6" t="str">
        <f>IFERROR(parse!Y539,"")</f>
        <v/>
      </c>
      <c r="Z539" s="6" t="str">
        <f>IFERROR(parse!Z539,"")</f>
        <v/>
      </c>
      <c r="AA539" s="6" t="str">
        <f>IFERROR(parse!AA539,"")</f>
        <v/>
      </c>
      <c r="AB539" s="6">
        <f>IFERROR(parse!AB539,"")</f>
        <v>164</v>
      </c>
      <c r="AC539" s="6" t="str">
        <f>IFERROR(parse!AC539,"")</f>
        <v/>
      </c>
      <c r="AD539" s="6" t="str">
        <f>IFERROR(parse!AD539,"")</f>
        <v/>
      </c>
      <c r="AE539" s="6" t="str">
        <f>IFERROR(parse!AE539,"")</f>
        <v/>
      </c>
      <c r="AF539" s="6" t="str">
        <f>IFERROR(parse!AF539,"")</f>
        <v/>
      </c>
      <c r="AG539" s="6" t="str">
        <f>IFERROR(parse!AG539,"")</f>
        <v/>
      </c>
      <c r="AH539" s="6">
        <f>IFERROR(parse!AH539,"")</f>
        <v>0</v>
      </c>
      <c r="AI539" s="6">
        <f>IFERROR(parse!AI539,"")</f>
        <v>162</v>
      </c>
      <c r="AJ539" s="6" t="str">
        <f>IFERROR(parse!AJ539,"")</f>
        <v>בד</v>
      </c>
      <c r="AK539" s="6" t="str">
        <f>IFERROR(parse!AK539,"")</f>
        <v/>
      </c>
      <c r="AL539" s="6" t="str">
        <f>IFERROR(parse!AL539,"")</f>
        <v/>
      </c>
      <c r="AM539" s="6" t="str">
        <f>IFERROR(parse!AM539,"")</f>
        <v/>
      </c>
      <c r="AN539" s="6" t="str">
        <f>IFERROR(parse!AN539,"")</f>
        <v/>
      </c>
      <c r="AO539" s="6" t="str">
        <f>IFERROR(parse!AO539,"")</f>
        <v/>
      </c>
      <c r="AP539" s="6">
        <f>IFERROR(parse!AP539,"")</f>
        <v>2</v>
      </c>
      <c r="AQ539" s="6" t="str">
        <f>IFERROR(parse!AQ539,"")</f>
        <v/>
      </c>
      <c r="AR539" s="6" t="str">
        <f>IFERROR(parse!AR539,"")</f>
        <v/>
      </c>
      <c r="AS539" s="6" t="str">
        <f>IFERROR(parse!AS539,"")</f>
        <v/>
      </c>
      <c r="AT539" s="6" t="str">
        <f>IFERROR(parse!AT539,"")</f>
        <v/>
      </c>
      <c r="AU539" s="6" t="str">
        <f>IFERROR(parse!AU539,"")</f>
        <v/>
      </c>
      <c r="AV539" s="12">
        <f>IFERROR(VLOOKUP(K539,'prika 24h list'!A:B,2,FALSE),0)</f>
        <v>0</v>
      </c>
    </row>
    <row r="540" spans="1:48" ht="187.2" x14ac:dyDescent="0.3">
      <c r="A540" s="1" t="s">
        <v>541</v>
      </c>
      <c r="B540" s="1">
        <v>3121008</v>
      </c>
      <c r="C540" s="16" t="s">
        <v>1075</v>
      </c>
      <c r="D540" s="6">
        <f t="shared" si="32"/>
        <v>17</v>
      </c>
      <c r="E540" s="6" t="str">
        <f t="shared" si="33"/>
        <v>קף 12</v>
      </c>
      <c r="F540" s="6">
        <f t="shared" si="34"/>
        <v>3</v>
      </c>
      <c r="G540" s="6">
        <f t="shared" si="35"/>
        <v>5</v>
      </c>
      <c r="H540" s="14">
        <f>IFERROR(parse!H540,"")</f>
        <v>12</v>
      </c>
      <c r="I540" s="6">
        <f>IFERROR(parse!I540,"")</f>
        <v>21</v>
      </c>
      <c r="J540" s="6">
        <f>IFERROR(parse!J540,"")</f>
        <v>219</v>
      </c>
      <c r="K540" s="6" t="str">
        <f>IFERROR(parse!K540,"")</f>
        <v>פריקה וטעינה רציפה מותרת לכלי רכב המוגדרים ברשיונם "משא", "מסחרי", ו"אחוד" בלבד בימים א' עד ו' מ 09:00 עד 12:00 ביתר הימים והשעות החניה במקום החניה הראשון הצמוד לתמרור זה מיועד לרכב הנושא תג נכה בלבד</v>
      </c>
      <c r="L540" s="6" t="str">
        <f>IFERROR(parse!L540,"")</f>
        <v/>
      </c>
      <c r="M540" s="6" t="str">
        <f>IFERROR(parse!M540,"")</f>
        <v/>
      </c>
      <c r="N540" s="6" t="str">
        <f>IFERROR(parse!N540,"")</f>
        <v/>
      </c>
      <c r="O540" s="6" t="str">
        <f>IFERROR(parse!O540,"")</f>
        <v/>
      </c>
      <c r="P540" s="6" t="str">
        <f>IFERROR(parse!P540,"")</f>
        <v/>
      </c>
      <c r="Q540" s="6">
        <f>IFERROR(parse!Q540,"")</f>
        <v>199</v>
      </c>
      <c r="R540" s="6" t="str">
        <f>IFERROR(parse!R540,"")</f>
        <v/>
      </c>
      <c r="S540" s="6" t="str">
        <f>IFERROR(parse!S540,"")</f>
        <v/>
      </c>
      <c r="T540" s="6" t="str">
        <f>IFERROR(parse!T540,"")</f>
        <v/>
      </c>
      <c r="U540" s="6" t="str">
        <f>IFERROR(parse!U540,"")</f>
        <v/>
      </c>
      <c r="V540" s="6" t="str">
        <f>IFERROR(parse!V540,"")</f>
        <v/>
      </c>
      <c r="W540" s="6">
        <f>IFERROR(parse!W540,"")</f>
        <v>87</v>
      </c>
      <c r="X540" s="6">
        <f>IFERROR(parse!X540,"")</f>
        <v>100</v>
      </c>
      <c r="Y540" s="6" t="str">
        <f>IFERROR(parse!Y540,"")</f>
        <v>09:00</v>
      </c>
      <c r="Z540" s="6">
        <f>IFERROR(parse!Z540,"")</f>
        <v>109</v>
      </c>
      <c r="AA540" s="6" t="str">
        <f>IFERROR(parse!AA540,"")</f>
        <v>12:00</v>
      </c>
      <c r="AB540" s="6">
        <f>IFERROR(parse!AB540,"")</f>
        <v>199</v>
      </c>
      <c r="AC540" s="6" t="str">
        <f>IFERROR(parse!AC540,"")</f>
        <v>00 ביתר הימים והשעות החניה במקום החניה הראשון הצמוד לתמרור זה מיועד לרכב הנושא תג נכה בלבד</v>
      </c>
      <c r="AD540" s="6" t="str">
        <f>IFERROR(parse!AD540,"")</f>
        <v/>
      </c>
      <c r="AE540" s="6" t="str">
        <f>IFERROR(parse!AE540,"")</f>
        <v/>
      </c>
      <c r="AF540" s="6" t="str">
        <f>IFERROR(parse!AF540,"")</f>
        <v/>
      </c>
      <c r="AG540" s="6" t="str">
        <f>IFERROR(parse!AG540,"")</f>
        <v/>
      </c>
      <c r="AH540" s="6">
        <f>IFERROR(parse!AH540,"")</f>
        <v>0</v>
      </c>
      <c r="AI540" s="6">
        <f>IFERROR(parse!AI540,"")</f>
        <v>197</v>
      </c>
      <c r="AJ540" s="6" t="str">
        <f>IFERROR(parse!AJ540,"")</f>
        <v>בד</v>
      </c>
      <c r="AK540" s="6" t="str">
        <f>IFERROR(parse!AK540,"")</f>
        <v/>
      </c>
      <c r="AL540" s="6" t="str">
        <f>IFERROR(parse!AL540,"")</f>
        <v/>
      </c>
      <c r="AM540" s="6" t="str">
        <f>IFERROR(parse!AM540,"")</f>
        <v/>
      </c>
      <c r="AN540" s="6" t="str">
        <f>IFERROR(parse!AN540,"")</f>
        <v/>
      </c>
      <c r="AO540" s="6" t="str">
        <f>IFERROR(parse!AO540,"")</f>
        <v/>
      </c>
      <c r="AP540" s="6">
        <f>IFERROR(parse!AP540,"")</f>
        <v>2</v>
      </c>
      <c r="AQ540" s="6" t="str">
        <f>IFERROR(parse!AQ540,"")</f>
        <v/>
      </c>
      <c r="AR540" s="6" t="str">
        <f>IFERROR(parse!AR540,"")</f>
        <v/>
      </c>
      <c r="AS540" s="6" t="str">
        <f>IFERROR(parse!AS540,"")</f>
        <v/>
      </c>
      <c r="AT540" s="6" t="str">
        <f>IFERROR(parse!AT540,"")</f>
        <v/>
      </c>
      <c r="AU540" s="6" t="str">
        <f>IFERROR(parse!AU540,"")</f>
        <v/>
      </c>
      <c r="AV540" s="12">
        <f>IFERROR(VLOOKUP(K540,'prika 24h list'!A:B,2,FALSE),0)</f>
        <v>0</v>
      </c>
    </row>
    <row r="541" spans="1:48" ht="187.2" x14ac:dyDescent="0.3">
      <c r="A541" s="1" t="s">
        <v>542</v>
      </c>
      <c r="B541" s="1">
        <v>3121036</v>
      </c>
      <c r="C541" s="16" t="s">
        <v>1076</v>
      </c>
      <c r="D541" s="6">
        <f t="shared" si="32"/>
        <v>17</v>
      </c>
      <c r="E541" s="6" t="str">
        <f t="shared" si="33"/>
        <v>קף 12</v>
      </c>
      <c r="F541" s="6">
        <f t="shared" si="34"/>
        <v>3</v>
      </c>
      <c r="G541" s="6">
        <f t="shared" si="35"/>
        <v>5</v>
      </c>
      <c r="H541" s="14">
        <f>IFERROR(parse!H541,"")</f>
        <v>12</v>
      </c>
      <c r="I541" s="6">
        <f>IFERROR(parse!I541,"")</f>
        <v>21</v>
      </c>
      <c r="J541" s="6">
        <f>IFERROR(parse!J541,"")</f>
        <v>212</v>
      </c>
      <c r="K541" s="6" t="str">
        <f>IFERROR(parse!K541,"")</f>
        <v>פריקה וטעינה רציפה מותרת לכלי רכב המוגדרים ברישיונם "משא" "מסחרי" ו"אחוד" בימי א' עד ו' מ 07:00 עד 09:00 ביתר הימים והשעות החניה במקום החניה הראשון הצמוד לתמרור זה מיועד לרכב הנושא תג נכה בלבד</v>
      </c>
      <c r="L541" s="6" t="str">
        <f>IFERROR(parse!L541,"")</f>
        <v/>
      </c>
      <c r="M541" s="6" t="str">
        <f>IFERROR(parse!M541,"")</f>
        <v/>
      </c>
      <c r="N541" s="6" t="str">
        <f>IFERROR(parse!N541,"")</f>
        <v/>
      </c>
      <c r="O541" s="6" t="str">
        <f>IFERROR(parse!O541,"")</f>
        <v/>
      </c>
      <c r="P541" s="6" t="str">
        <f>IFERROR(parse!P541,"")</f>
        <v/>
      </c>
      <c r="Q541" s="6">
        <f>IFERROR(parse!Q541,"")</f>
        <v>192</v>
      </c>
      <c r="R541" s="6" t="str">
        <f>IFERROR(parse!R541,"")</f>
        <v/>
      </c>
      <c r="S541" s="6" t="str">
        <f>IFERROR(parse!S541,"")</f>
        <v/>
      </c>
      <c r="T541" s="6" t="str">
        <f>IFERROR(parse!T541,"")</f>
        <v/>
      </c>
      <c r="U541" s="6" t="str">
        <f>IFERROR(parse!U541,"")</f>
        <v/>
      </c>
      <c r="V541" s="6" t="str">
        <f>IFERROR(parse!V541,"")</f>
        <v/>
      </c>
      <c r="W541" s="6">
        <f>IFERROR(parse!W541,"")</f>
        <v>80</v>
      </c>
      <c r="X541" s="6">
        <f>IFERROR(parse!X541,"")</f>
        <v>93</v>
      </c>
      <c r="Y541" s="6" t="str">
        <f>IFERROR(parse!Y541,"")</f>
        <v>07:00</v>
      </c>
      <c r="Z541" s="6">
        <f>IFERROR(parse!Z541,"")</f>
        <v>102</v>
      </c>
      <c r="AA541" s="6" t="str">
        <f>IFERROR(parse!AA541,"")</f>
        <v>09:00</v>
      </c>
      <c r="AB541" s="6">
        <f>IFERROR(parse!AB541,"")</f>
        <v>192</v>
      </c>
      <c r="AC541" s="6" t="str">
        <f>IFERROR(parse!AC541,"")</f>
        <v>00 ביתר הימים והשעות החניה במקום החניה הראשון הצמוד לתמרור זה מיועד לרכב הנושא תג נכה בלבד</v>
      </c>
      <c r="AD541" s="6" t="str">
        <f>IFERROR(parse!AD541,"")</f>
        <v/>
      </c>
      <c r="AE541" s="6" t="str">
        <f>IFERROR(parse!AE541,"")</f>
        <v/>
      </c>
      <c r="AF541" s="6" t="str">
        <f>IFERROR(parse!AF541,"")</f>
        <v/>
      </c>
      <c r="AG541" s="6" t="str">
        <f>IFERROR(parse!AG541,"")</f>
        <v/>
      </c>
      <c r="AH541" s="6">
        <f>IFERROR(parse!AH541,"")</f>
        <v>0</v>
      </c>
      <c r="AI541" s="6">
        <f>IFERROR(parse!AI541,"")</f>
        <v>190</v>
      </c>
      <c r="AJ541" s="6" t="str">
        <f>IFERROR(parse!AJ541,"")</f>
        <v>בד</v>
      </c>
      <c r="AK541" s="6" t="str">
        <f>IFERROR(parse!AK541,"")</f>
        <v/>
      </c>
      <c r="AL541" s="6" t="str">
        <f>IFERROR(parse!AL541,"")</f>
        <v/>
      </c>
      <c r="AM541" s="6" t="str">
        <f>IFERROR(parse!AM541,"")</f>
        <v/>
      </c>
      <c r="AN541" s="6" t="str">
        <f>IFERROR(parse!AN541,"")</f>
        <v/>
      </c>
      <c r="AO541" s="6" t="str">
        <f>IFERROR(parse!AO541,"")</f>
        <v/>
      </c>
      <c r="AP541" s="6">
        <f>IFERROR(parse!AP541,"")</f>
        <v>2</v>
      </c>
      <c r="AQ541" s="6" t="str">
        <f>IFERROR(parse!AQ541,"")</f>
        <v/>
      </c>
      <c r="AR541" s="6" t="str">
        <f>IFERROR(parse!AR541,"")</f>
        <v/>
      </c>
      <c r="AS541" s="6" t="str">
        <f>IFERROR(parse!AS541,"")</f>
        <v/>
      </c>
      <c r="AT541" s="6" t="str">
        <f>IFERROR(parse!AT541,"")</f>
        <v/>
      </c>
      <c r="AU541" s="6" t="str">
        <f>IFERROR(parse!AU541,"")</f>
        <v/>
      </c>
      <c r="AV541" s="12">
        <f>IFERROR(VLOOKUP(K541,'prika 24h list'!A:B,2,FALSE),0)</f>
        <v>0</v>
      </c>
    </row>
    <row r="542" spans="1:48" ht="115.2" x14ac:dyDescent="0.3">
      <c r="A542" s="1" t="s">
        <v>543</v>
      </c>
      <c r="B542" s="1">
        <v>3121261</v>
      </c>
      <c r="C542" s="16" t="s">
        <v>1077</v>
      </c>
      <c r="D542" s="6">
        <f t="shared" si="32"/>
        <v>16</v>
      </c>
      <c r="E542" s="6" t="str">
        <f t="shared" si="33"/>
        <v>וקף 6</v>
      </c>
      <c r="F542" s="6">
        <f t="shared" si="34"/>
        <v>4</v>
      </c>
      <c r="G542" s="6">
        <f t="shared" si="35"/>
        <v>5</v>
      </c>
      <c r="H542" s="14">
        <f>IFERROR(parse!H542,"")</f>
        <v>6</v>
      </c>
      <c r="I542" s="6">
        <f>IFERROR(parse!I542,"")</f>
        <v>20</v>
      </c>
      <c r="J542" s="6">
        <f>IFERROR(parse!J542,"")</f>
        <v>176</v>
      </c>
      <c r="K542" s="6" t="str">
        <f>IFERROR(parse!K542,"")</f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542" s="6">
        <f>IFERROR(parse!L542,"")</f>
        <v>80</v>
      </c>
      <c r="M542" s="6">
        <f>IFERROR(parse!M542,"")</f>
        <v>93</v>
      </c>
      <c r="N542" s="6" t="str">
        <f>IFERROR(parse!N542,"")</f>
        <v>09:00</v>
      </c>
      <c r="O542" s="6">
        <f>IFERROR(parse!O542,"")</f>
        <v>102</v>
      </c>
      <c r="P542" s="6" t="str">
        <f>IFERROR(parse!P542,"")</f>
        <v>15:00</v>
      </c>
      <c r="Q542" s="6">
        <f>IFERROR(parse!Q542,"")</f>
        <v>157</v>
      </c>
      <c r="R542" s="6" t="str">
        <f>IFERROR(parse!R542,"")</f>
        <v>00 ביתר הימים והשעות החניה מותרת לרכב הנושא תג נכה בלבד</v>
      </c>
      <c r="S542" s="6" t="str">
        <f>IFERROR(parse!S542,"")</f>
        <v/>
      </c>
      <c r="T542" s="6" t="str">
        <f>IFERROR(parse!T542,"")</f>
        <v/>
      </c>
      <c r="U542" s="6" t="str">
        <f>IFERROR(parse!U542,"")</f>
        <v/>
      </c>
      <c r="V542" s="6" t="str">
        <f>IFERROR(parse!V542,"")</f>
        <v/>
      </c>
      <c r="W542" s="6" t="str">
        <f>IFERROR(parse!W542,"")</f>
        <v/>
      </c>
      <c r="X542" s="6" t="str">
        <f>IFERROR(parse!X542,"")</f>
        <v/>
      </c>
      <c r="Y542" s="6" t="str">
        <f>IFERROR(parse!Y542,"")</f>
        <v/>
      </c>
      <c r="Z542" s="6" t="str">
        <f>IFERROR(parse!Z542,"")</f>
        <v/>
      </c>
      <c r="AA542" s="6" t="str">
        <f>IFERROR(parse!AA542,"")</f>
        <v/>
      </c>
      <c r="AB542" s="6">
        <f>IFERROR(parse!AB542,"")</f>
        <v>157</v>
      </c>
      <c r="AC542" s="6" t="str">
        <f>IFERROR(parse!AC542,"")</f>
        <v/>
      </c>
      <c r="AD542" s="6" t="str">
        <f>IFERROR(parse!AD542,"")</f>
        <v/>
      </c>
      <c r="AE542" s="6" t="str">
        <f>IFERROR(parse!AE542,"")</f>
        <v/>
      </c>
      <c r="AF542" s="6" t="str">
        <f>IFERROR(parse!AF542,"")</f>
        <v/>
      </c>
      <c r="AG542" s="6" t="str">
        <f>IFERROR(parse!AG542,"")</f>
        <v/>
      </c>
      <c r="AH542" s="6">
        <f>IFERROR(parse!AH542,"")</f>
        <v>0</v>
      </c>
      <c r="AI542" s="6">
        <f>IFERROR(parse!AI542,"")</f>
        <v>155</v>
      </c>
      <c r="AJ542" s="6" t="str">
        <f>IFERROR(parse!AJ542,"")</f>
        <v>בד</v>
      </c>
      <c r="AK542" s="6" t="str">
        <f>IFERROR(parse!AK542,"")</f>
        <v/>
      </c>
      <c r="AL542" s="6" t="str">
        <f>IFERROR(parse!AL542,"")</f>
        <v/>
      </c>
      <c r="AM542" s="6" t="str">
        <f>IFERROR(parse!AM542,"")</f>
        <v/>
      </c>
      <c r="AN542" s="6" t="str">
        <f>IFERROR(parse!AN542,"")</f>
        <v/>
      </c>
      <c r="AO542" s="6" t="str">
        <f>IFERROR(parse!AO542,"")</f>
        <v/>
      </c>
      <c r="AP542" s="6">
        <f>IFERROR(parse!AP542,"")</f>
        <v>2</v>
      </c>
      <c r="AQ542" s="6" t="str">
        <f>IFERROR(parse!AQ542,"")</f>
        <v/>
      </c>
      <c r="AR542" s="6" t="str">
        <f>IFERROR(parse!AR542,"")</f>
        <v/>
      </c>
      <c r="AS542" s="6" t="str">
        <f>IFERROR(parse!AS542,"")</f>
        <v/>
      </c>
      <c r="AT542" s="6" t="str">
        <f>IFERROR(parse!AT542,"")</f>
        <v/>
      </c>
      <c r="AU542" s="6" t="str">
        <f>IFERROR(parse!AU542,"")</f>
        <v/>
      </c>
      <c r="AV542" s="12">
        <f>IFERROR(VLOOKUP(K542,'prika 24h list'!A:B,2,FALSE),0)</f>
        <v>0</v>
      </c>
    </row>
    <row r="543" spans="1:48" ht="230.4" x14ac:dyDescent="0.3">
      <c r="A543" s="1" t="s">
        <v>544</v>
      </c>
      <c r="B543" s="1">
        <v>3121423</v>
      </c>
      <c r="C543" s="16" t="s">
        <v>1078</v>
      </c>
      <c r="D543" s="6">
        <f t="shared" si="32"/>
        <v>17</v>
      </c>
      <c r="E543" s="6" t="str">
        <f t="shared" si="33"/>
        <v>קף 12</v>
      </c>
      <c r="F543" s="6">
        <f t="shared" si="34"/>
        <v>3</v>
      </c>
      <c r="G543" s="6">
        <f t="shared" si="35"/>
        <v>5</v>
      </c>
      <c r="H543" s="14">
        <f>IFERROR(parse!H543,"")</f>
        <v>12</v>
      </c>
      <c r="I543" s="6">
        <f>IFERROR(parse!I543,"")</f>
        <v>21</v>
      </c>
      <c r="J543" s="6">
        <f>IFERROR(parse!J543,"")</f>
        <v>241</v>
      </c>
      <c r="K543" s="6" t="str">
        <f>IFERROR(parse!K543,"")</f>
        <v>פריקה וטעינה רציפה מותרת לכלי רכב המוגדרים ברישיונם "משא" "מסחרי" ו"אחוד" בימי א' עד ה' מ 08:00 עד 13:00 ו' וערבי חג מ 08:00 עד 11:00 ביתר הימים והשעות החניה במקום החניה הראשון הצמוד לתמרור זה מיועד לרכב הנושא תג נכה בלבד</v>
      </c>
      <c r="L543" s="6">
        <f>IFERROR(parse!L543,"")</f>
        <v>80</v>
      </c>
      <c r="M543" s="6">
        <f>IFERROR(parse!M543,"")</f>
        <v>93</v>
      </c>
      <c r="N543" s="6" t="str">
        <f>IFERROR(parse!N543,"")</f>
        <v>08:00</v>
      </c>
      <c r="O543" s="6">
        <f>IFERROR(parse!O543,"")</f>
        <v>102</v>
      </c>
      <c r="P543" s="6" t="str">
        <f>IFERROR(parse!P543,"")</f>
        <v>13:00</v>
      </c>
      <c r="Q543" s="6">
        <f>IFERROR(parse!Q543,"")</f>
        <v>107</v>
      </c>
      <c r="R543" s="6" t="str">
        <f>IFERROR(parse!R543,"")</f>
        <v>00 ו'</v>
      </c>
      <c r="S543" s="6" t="str">
        <f>IFERROR(parse!S543,"")</f>
        <v/>
      </c>
      <c r="T543" s="6" t="str">
        <f>IFERROR(parse!T543,"")</f>
        <v/>
      </c>
      <c r="U543" s="6" t="str">
        <f>IFERROR(parse!U543,"")</f>
        <v/>
      </c>
      <c r="V543" s="6" t="str">
        <f>IFERROR(parse!V543,"")</f>
        <v/>
      </c>
      <c r="W543" s="6" t="str">
        <f>IFERROR(parse!W543,"")</f>
        <v/>
      </c>
      <c r="X543" s="6" t="str">
        <f>IFERROR(parse!X543,"")</f>
        <v/>
      </c>
      <c r="Y543" s="6" t="str">
        <f>IFERROR(parse!Y543,"")</f>
        <v/>
      </c>
      <c r="Z543" s="6" t="str">
        <f>IFERROR(parse!Z543,"")</f>
        <v/>
      </c>
      <c r="AA543" s="6" t="str">
        <f>IFERROR(parse!AA543,"")</f>
        <v/>
      </c>
      <c r="AB543" s="6">
        <f>IFERROR(parse!AB543,"")</f>
        <v>221</v>
      </c>
      <c r="AC543" s="6" t="str">
        <f>IFERROR(parse!AC543,"")</f>
        <v/>
      </c>
      <c r="AD543" s="6" t="str">
        <f>IFERROR(parse!AD543,"")</f>
        <v/>
      </c>
      <c r="AE543" s="6" t="str">
        <f>IFERROR(parse!AE543,"")</f>
        <v/>
      </c>
      <c r="AF543" s="6" t="str">
        <f>IFERROR(parse!AF543,"")</f>
        <v/>
      </c>
      <c r="AG543" s="6" t="str">
        <f>IFERROR(parse!AG543,"")</f>
        <v/>
      </c>
      <c r="AH543" s="6">
        <f>IFERROR(parse!AH543,"")</f>
        <v>0</v>
      </c>
      <c r="AI543" s="6">
        <f>IFERROR(parse!AI543,"")</f>
        <v>105</v>
      </c>
      <c r="AJ543" s="6" t="str">
        <f>IFERROR(parse!AJ543,"")</f>
        <v>ו' וערבי חג מ 08:00 עד 11:00 ביתר הימים והשעות החניה במקום החניה הראשון הצמוד לתמרור זה מיועד לרכב הנושא תג נכה בלבד</v>
      </c>
      <c r="AK543" s="6">
        <f>IFERROR(parse!AK543,"")</f>
        <v>1</v>
      </c>
      <c r="AL543" s="6">
        <f>IFERROR(parse!AL543,"")</f>
        <v>17</v>
      </c>
      <c r="AM543" s="6" t="str">
        <f>IFERROR(parse!AM543,"")</f>
        <v>08:00</v>
      </c>
      <c r="AN543" s="6">
        <f>IFERROR(parse!AN543,"")</f>
        <v>26</v>
      </c>
      <c r="AO543" s="6" t="str">
        <f>IFERROR(parse!AO543,"")</f>
        <v>11:00</v>
      </c>
      <c r="AP543" s="6">
        <f>IFERROR(parse!AP543,"")</f>
        <v>116</v>
      </c>
      <c r="AQ543" s="6" t="str">
        <f>IFERROR(parse!AQ543,"")</f>
        <v>00 ביתר הימים והשעות החניה במקום החניה הראשון הצמוד לתמרור זה מיועד לרכב הנושא תג נכה בלבד</v>
      </c>
      <c r="AR543" s="6" t="str">
        <f>IFERROR(parse!AR543,"")</f>
        <v/>
      </c>
      <c r="AS543" s="6" t="str">
        <f>IFERROR(parse!AS543,"")</f>
        <v/>
      </c>
      <c r="AT543" s="6" t="str">
        <f>IFERROR(parse!AT543,"")</f>
        <v/>
      </c>
      <c r="AU543" s="6" t="str">
        <f>IFERROR(parse!AU543,"")</f>
        <v/>
      </c>
      <c r="AV543" s="12">
        <f>IFERROR(VLOOKUP(K543,'prika 24h list'!A:B,2,FALSE),0)</f>
        <v>0</v>
      </c>
    </row>
    <row r="544" spans="1:48" ht="187.2" x14ac:dyDescent="0.3">
      <c r="A544" s="1" t="s">
        <v>545</v>
      </c>
      <c r="B544" s="1">
        <v>3121890</v>
      </c>
      <c r="C544" s="16" t="s">
        <v>1079</v>
      </c>
      <c r="D544" s="6">
        <f t="shared" si="32"/>
        <v>11</v>
      </c>
      <c r="E544" s="6" t="str">
        <f t="shared" si="33"/>
        <v>__ 12</v>
      </c>
      <c r="F544" s="6">
        <f t="shared" si="34"/>
        <v>3</v>
      </c>
      <c r="G544" s="6">
        <f t="shared" si="35"/>
        <v>5</v>
      </c>
      <c r="H544" s="14">
        <f>IFERROR(parse!H544,"")</f>
        <v>12</v>
      </c>
      <c r="I544" s="6">
        <f>IFERROR(parse!I544,"")</f>
        <v>15</v>
      </c>
      <c r="J544" s="6">
        <f>IFERROR(parse!J544,"")</f>
        <v>206</v>
      </c>
      <c r="K544" s="6" t="str">
        <f>IFERROR(parse!K544,"")</f>
        <v>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v>
      </c>
      <c r="L544" s="6">
        <f>IFERROR(parse!L544,"")</f>
        <v>80</v>
      </c>
      <c r="M544" s="6">
        <f>IFERROR(parse!M544,"")</f>
        <v>93</v>
      </c>
      <c r="N544" s="6" t="str">
        <f>IFERROR(parse!N544,"")</f>
        <v>07:00</v>
      </c>
      <c r="O544" s="6">
        <f>IFERROR(parse!O544,"")</f>
        <v>102</v>
      </c>
      <c r="P544" s="6" t="str">
        <f>IFERROR(parse!P544,"")</f>
        <v>16:00</v>
      </c>
      <c r="Q544" s="6">
        <f>IFERROR(parse!Q544,"")</f>
        <v>192</v>
      </c>
      <c r="R544" s="6" t="str">
        <f>IFERROR(parse!R544,"")</f>
        <v>00 ביתר הימים והשעות החניה במקום החניה הראשון הצמוד לתמרור זה מיועד לרכב הנושא תג נכה בלבד</v>
      </c>
      <c r="S544" s="6" t="str">
        <f>IFERROR(parse!S544,"")</f>
        <v/>
      </c>
      <c r="T544" s="6" t="str">
        <f>IFERROR(parse!T544,"")</f>
        <v/>
      </c>
      <c r="U544" s="6" t="str">
        <f>IFERROR(parse!U544,"")</f>
        <v/>
      </c>
      <c r="V544" s="6" t="str">
        <f>IFERROR(parse!V544,"")</f>
        <v/>
      </c>
      <c r="W544" s="6" t="str">
        <f>IFERROR(parse!W544,"")</f>
        <v/>
      </c>
      <c r="X544" s="6" t="str">
        <f>IFERROR(parse!X544,"")</f>
        <v/>
      </c>
      <c r="Y544" s="6" t="str">
        <f>IFERROR(parse!Y544,"")</f>
        <v/>
      </c>
      <c r="Z544" s="6" t="str">
        <f>IFERROR(parse!Z544,"")</f>
        <v/>
      </c>
      <c r="AA544" s="6" t="str">
        <f>IFERROR(parse!AA544,"")</f>
        <v/>
      </c>
      <c r="AB544" s="6">
        <f>IFERROR(parse!AB544,"")</f>
        <v>192</v>
      </c>
      <c r="AC544" s="6" t="str">
        <f>IFERROR(parse!AC544,"")</f>
        <v/>
      </c>
      <c r="AD544" s="6" t="str">
        <f>IFERROR(parse!AD544,"")</f>
        <v/>
      </c>
      <c r="AE544" s="6" t="str">
        <f>IFERROR(parse!AE544,"")</f>
        <v/>
      </c>
      <c r="AF544" s="6" t="str">
        <f>IFERROR(parse!AF544,"")</f>
        <v/>
      </c>
      <c r="AG544" s="6" t="str">
        <f>IFERROR(parse!AG544,"")</f>
        <v/>
      </c>
      <c r="AH544" s="6">
        <f>IFERROR(parse!AH544,"")</f>
        <v>0</v>
      </c>
      <c r="AI544" s="6">
        <f>IFERROR(parse!AI544,"")</f>
        <v>190</v>
      </c>
      <c r="AJ544" s="6" t="str">
        <f>IFERROR(parse!AJ544,"")</f>
        <v>בד</v>
      </c>
      <c r="AK544" s="6" t="str">
        <f>IFERROR(parse!AK544,"")</f>
        <v/>
      </c>
      <c r="AL544" s="6" t="str">
        <f>IFERROR(parse!AL544,"")</f>
        <v/>
      </c>
      <c r="AM544" s="6" t="str">
        <f>IFERROR(parse!AM544,"")</f>
        <v/>
      </c>
      <c r="AN544" s="6" t="str">
        <f>IFERROR(parse!AN544,"")</f>
        <v/>
      </c>
      <c r="AO544" s="6" t="str">
        <f>IFERROR(parse!AO544,"")</f>
        <v/>
      </c>
      <c r="AP544" s="6">
        <f>IFERROR(parse!AP544,"")</f>
        <v>2</v>
      </c>
      <c r="AQ544" s="6" t="str">
        <f>IFERROR(parse!AQ544,"")</f>
        <v/>
      </c>
      <c r="AR544" s="6" t="str">
        <f>IFERROR(parse!AR544,"")</f>
        <v/>
      </c>
      <c r="AS544" s="6" t="str">
        <f>IFERROR(parse!AS544,"")</f>
        <v/>
      </c>
      <c r="AT544" s="6" t="str">
        <f>IFERROR(parse!AT544,"")</f>
        <v/>
      </c>
      <c r="AU544" s="6" t="str">
        <f>IFERROR(parse!AU544,"")</f>
        <v/>
      </c>
      <c r="AV544" s="12">
        <f>IFERROR(VLOOKUP(K544,'prika 24h list'!A:B,2,FALSE),0)</f>
        <v>0</v>
      </c>
    </row>
    <row r="545" spans="1:48" ht="230.4" x14ac:dyDescent="0.3">
      <c r="A545" s="1" t="s">
        <v>546</v>
      </c>
      <c r="B545" s="1">
        <v>3121900</v>
      </c>
      <c r="C545" s="16" t="s">
        <v>1080</v>
      </c>
      <c r="D545" s="6">
        <f t="shared" si="32"/>
        <v>17</v>
      </c>
      <c r="E545" s="6" t="str">
        <f t="shared" si="33"/>
        <v>קף 12</v>
      </c>
      <c r="F545" s="6">
        <f t="shared" si="34"/>
        <v>3</v>
      </c>
      <c r="G545" s="6">
        <f t="shared" si="35"/>
        <v>5</v>
      </c>
      <c r="H545" s="14">
        <f>IFERROR(parse!H545,"")</f>
        <v>12</v>
      </c>
      <c r="I545" s="6">
        <f>IFERROR(parse!I545,"")</f>
        <v>21</v>
      </c>
      <c r="J545" s="6">
        <f>IFERROR(parse!J545,"")</f>
        <v>241</v>
      </c>
      <c r="K545" s="6" t="str">
        <f>IFERROR(parse!K545,"")</f>
        <v>פריקה וטעינה רציפה מותרת לכלי רכב המוגדרים ברישיונם "משא" "מסחרי" ו"אחוד" בימי א' עד ה' מ 08:00 עד 17:00 ו' וערבי חג מ 08:00 עד 13:00 ביתר הימים והשעות החניה במקום החניה הראשון הצמוד לתמרור זה מיועד לרכב הנושא תג נכה בלבד</v>
      </c>
      <c r="L545" s="6">
        <f>IFERROR(parse!L545,"")</f>
        <v>80</v>
      </c>
      <c r="M545" s="6">
        <f>IFERROR(parse!M545,"")</f>
        <v>93</v>
      </c>
      <c r="N545" s="6" t="str">
        <f>IFERROR(parse!N545,"")</f>
        <v>08:00</v>
      </c>
      <c r="O545" s="6">
        <f>IFERROR(parse!O545,"")</f>
        <v>102</v>
      </c>
      <c r="P545" s="6" t="str">
        <f>IFERROR(parse!P545,"")</f>
        <v>17:00</v>
      </c>
      <c r="Q545" s="6">
        <f>IFERROR(parse!Q545,"")</f>
        <v>107</v>
      </c>
      <c r="R545" s="6" t="str">
        <f>IFERROR(parse!R545,"")</f>
        <v>00 ו'</v>
      </c>
      <c r="S545" s="6" t="str">
        <f>IFERROR(parse!S545,"")</f>
        <v/>
      </c>
      <c r="T545" s="6" t="str">
        <f>IFERROR(parse!T545,"")</f>
        <v/>
      </c>
      <c r="U545" s="6" t="str">
        <f>IFERROR(parse!U545,"")</f>
        <v/>
      </c>
      <c r="V545" s="6" t="str">
        <f>IFERROR(parse!V545,"")</f>
        <v/>
      </c>
      <c r="W545" s="6" t="str">
        <f>IFERROR(parse!W545,"")</f>
        <v/>
      </c>
      <c r="X545" s="6" t="str">
        <f>IFERROR(parse!X545,"")</f>
        <v/>
      </c>
      <c r="Y545" s="6" t="str">
        <f>IFERROR(parse!Y545,"")</f>
        <v/>
      </c>
      <c r="Z545" s="6" t="str">
        <f>IFERROR(parse!Z545,"")</f>
        <v/>
      </c>
      <c r="AA545" s="6" t="str">
        <f>IFERROR(parse!AA545,"")</f>
        <v/>
      </c>
      <c r="AB545" s="6">
        <f>IFERROR(parse!AB545,"")</f>
        <v>221</v>
      </c>
      <c r="AC545" s="6" t="str">
        <f>IFERROR(parse!AC545,"")</f>
        <v/>
      </c>
      <c r="AD545" s="6" t="str">
        <f>IFERROR(parse!AD545,"")</f>
        <v/>
      </c>
      <c r="AE545" s="6" t="str">
        <f>IFERROR(parse!AE545,"")</f>
        <v/>
      </c>
      <c r="AF545" s="6" t="str">
        <f>IFERROR(parse!AF545,"")</f>
        <v/>
      </c>
      <c r="AG545" s="6" t="str">
        <f>IFERROR(parse!AG545,"")</f>
        <v/>
      </c>
      <c r="AH545" s="6">
        <f>IFERROR(parse!AH545,"")</f>
        <v>0</v>
      </c>
      <c r="AI545" s="6">
        <f>IFERROR(parse!AI545,"")</f>
        <v>105</v>
      </c>
      <c r="AJ545" s="6" t="str">
        <f>IFERROR(parse!AJ545,"")</f>
        <v>ו' וערבי חג מ 08:00 עד 13:00 ביתר הימים והשעות החניה במקום החניה הראשון הצמוד לתמרור זה מיועד לרכב הנושא תג נכה בלבד</v>
      </c>
      <c r="AK545" s="6">
        <f>IFERROR(parse!AK545,"")</f>
        <v>1</v>
      </c>
      <c r="AL545" s="6">
        <f>IFERROR(parse!AL545,"")</f>
        <v>17</v>
      </c>
      <c r="AM545" s="6" t="str">
        <f>IFERROR(parse!AM545,"")</f>
        <v>08:00</v>
      </c>
      <c r="AN545" s="6">
        <f>IFERROR(parse!AN545,"")</f>
        <v>26</v>
      </c>
      <c r="AO545" s="6" t="str">
        <f>IFERROR(parse!AO545,"")</f>
        <v>13:00</v>
      </c>
      <c r="AP545" s="6">
        <f>IFERROR(parse!AP545,"")</f>
        <v>116</v>
      </c>
      <c r="AQ545" s="6" t="str">
        <f>IFERROR(parse!AQ545,"")</f>
        <v>00 ביתר הימים והשעות החניה במקום החניה הראשון הצמוד לתמרור זה מיועד לרכב הנושא תג נכה בלבד</v>
      </c>
      <c r="AR545" s="6" t="str">
        <f>IFERROR(parse!AR545,"")</f>
        <v/>
      </c>
      <c r="AS545" s="6" t="str">
        <f>IFERROR(parse!AS545,"")</f>
        <v/>
      </c>
      <c r="AT545" s="6" t="str">
        <f>IFERROR(parse!AT545,"")</f>
        <v/>
      </c>
      <c r="AU545" s="6" t="str">
        <f>IFERROR(parse!AU545,"")</f>
        <v/>
      </c>
      <c r="AV545" s="12">
        <f>IFERROR(VLOOKUP(K545,'prika 24h list'!A:B,2,FALSE),0)</f>
        <v>0</v>
      </c>
    </row>
    <row r="546" spans="1:48" ht="115.2" x14ac:dyDescent="0.3">
      <c r="A546" s="1" t="s">
        <v>547</v>
      </c>
      <c r="B546" s="1">
        <v>3121910</v>
      </c>
      <c r="C546" s="16" t="s">
        <v>1081</v>
      </c>
      <c r="D546" s="6">
        <f t="shared" si="32"/>
        <v>17</v>
      </c>
      <c r="E546" s="6" t="str">
        <f t="shared" si="33"/>
        <v>קף 10</v>
      </c>
      <c r="F546" s="6">
        <f t="shared" si="34"/>
        <v>3</v>
      </c>
      <c r="G546" s="6">
        <f t="shared" si="35"/>
        <v>5</v>
      </c>
      <c r="H546" s="14">
        <f>IFERROR(parse!H546,"")</f>
        <v>10</v>
      </c>
      <c r="I546" s="6">
        <f>IFERROR(parse!I546,"")</f>
        <v>21</v>
      </c>
      <c r="J546" s="6">
        <f>IFERROR(parse!J546,"")</f>
        <v>177</v>
      </c>
      <c r="K546" s="6" t="str">
        <f>IFERROR(parse!K546,"")</f>
        <v>פריקה וטעינה רציפה מותרת לכלי רכב המוגדרים ברישיונם "משא" "מסחרי" ו"אחוד" בימי א' עד ה' מ 08:00 עד 14:00 ביתר הימים והשעות החניה מותרת לרכב הנושא תג נכה בלבד</v>
      </c>
      <c r="L546" s="6">
        <f>IFERROR(parse!L546,"")</f>
        <v>80</v>
      </c>
      <c r="M546" s="6">
        <f>IFERROR(parse!M546,"")</f>
        <v>93</v>
      </c>
      <c r="N546" s="6" t="str">
        <f>IFERROR(parse!N546,"")</f>
        <v>08:00</v>
      </c>
      <c r="O546" s="6">
        <f>IFERROR(parse!O546,"")</f>
        <v>102</v>
      </c>
      <c r="P546" s="6" t="str">
        <f>IFERROR(parse!P546,"")</f>
        <v>14:00</v>
      </c>
      <c r="Q546" s="6">
        <f>IFERROR(parse!Q546,"")</f>
        <v>157</v>
      </c>
      <c r="R546" s="6" t="str">
        <f>IFERROR(parse!R546,"")</f>
        <v>00 ביתר הימים והשעות החניה מותרת לרכב הנושא תג נכה בלבד</v>
      </c>
      <c r="S546" s="6" t="str">
        <f>IFERROR(parse!S546,"")</f>
        <v/>
      </c>
      <c r="T546" s="6" t="str">
        <f>IFERROR(parse!T546,"")</f>
        <v/>
      </c>
      <c r="U546" s="6" t="str">
        <f>IFERROR(parse!U546,"")</f>
        <v/>
      </c>
      <c r="V546" s="6" t="str">
        <f>IFERROR(parse!V546,"")</f>
        <v/>
      </c>
      <c r="W546" s="6" t="str">
        <f>IFERROR(parse!W546,"")</f>
        <v/>
      </c>
      <c r="X546" s="6" t="str">
        <f>IFERROR(parse!X546,"")</f>
        <v/>
      </c>
      <c r="Y546" s="6" t="str">
        <f>IFERROR(parse!Y546,"")</f>
        <v/>
      </c>
      <c r="Z546" s="6" t="str">
        <f>IFERROR(parse!Z546,"")</f>
        <v/>
      </c>
      <c r="AA546" s="6" t="str">
        <f>IFERROR(parse!AA546,"")</f>
        <v/>
      </c>
      <c r="AB546" s="6">
        <f>IFERROR(parse!AB546,"")</f>
        <v>157</v>
      </c>
      <c r="AC546" s="6" t="str">
        <f>IFERROR(parse!AC546,"")</f>
        <v/>
      </c>
      <c r="AD546" s="6" t="str">
        <f>IFERROR(parse!AD546,"")</f>
        <v/>
      </c>
      <c r="AE546" s="6" t="str">
        <f>IFERROR(parse!AE546,"")</f>
        <v/>
      </c>
      <c r="AF546" s="6" t="str">
        <f>IFERROR(parse!AF546,"")</f>
        <v/>
      </c>
      <c r="AG546" s="6" t="str">
        <f>IFERROR(parse!AG546,"")</f>
        <v/>
      </c>
      <c r="AH546" s="6">
        <f>IFERROR(parse!AH546,"")</f>
        <v>0</v>
      </c>
      <c r="AI546" s="6">
        <f>IFERROR(parse!AI546,"")</f>
        <v>155</v>
      </c>
      <c r="AJ546" s="6" t="str">
        <f>IFERROR(parse!AJ546,"")</f>
        <v>בד</v>
      </c>
      <c r="AK546" s="6" t="str">
        <f>IFERROR(parse!AK546,"")</f>
        <v/>
      </c>
      <c r="AL546" s="6" t="str">
        <f>IFERROR(parse!AL546,"")</f>
        <v/>
      </c>
      <c r="AM546" s="6" t="str">
        <f>IFERROR(parse!AM546,"")</f>
        <v/>
      </c>
      <c r="AN546" s="6" t="str">
        <f>IFERROR(parse!AN546,"")</f>
        <v/>
      </c>
      <c r="AO546" s="6" t="str">
        <f>IFERROR(parse!AO546,"")</f>
        <v/>
      </c>
      <c r="AP546" s="6">
        <f>IFERROR(parse!AP546,"")</f>
        <v>2</v>
      </c>
      <c r="AQ546" s="6" t="str">
        <f>IFERROR(parse!AQ546,"")</f>
        <v/>
      </c>
      <c r="AR546" s="6" t="str">
        <f>IFERROR(parse!AR546,"")</f>
        <v/>
      </c>
      <c r="AS546" s="6" t="str">
        <f>IFERROR(parse!AS546,"")</f>
        <v/>
      </c>
      <c r="AT546" s="6" t="str">
        <f>IFERROR(parse!AT546,"")</f>
        <v/>
      </c>
      <c r="AU546" s="6" t="str">
        <f>IFERROR(parse!AU546,"")</f>
        <v/>
      </c>
      <c r="AV546" s="12">
        <f>IFERROR(VLOOKUP(K546,'prika 24h list'!A:B,2,FALSE),0)</f>
        <v>0</v>
      </c>
    </row>
    <row r="547" spans="1:48" ht="230.4" x14ac:dyDescent="0.3">
      <c r="A547" s="1" t="s">
        <v>548</v>
      </c>
      <c r="B547" s="1">
        <v>3121911</v>
      </c>
      <c r="C547" s="16" t="s">
        <v>867</v>
      </c>
      <c r="D547" s="6">
        <f t="shared" si="32"/>
        <v>17</v>
      </c>
      <c r="E547" s="6" t="str">
        <f t="shared" si="33"/>
        <v>קף 12</v>
      </c>
      <c r="F547" s="6">
        <f t="shared" si="34"/>
        <v>3</v>
      </c>
      <c r="G547" s="6">
        <f t="shared" si="35"/>
        <v>5</v>
      </c>
      <c r="H547" s="14">
        <f>IFERROR(parse!H547,"")</f>
        <v>12</v>
      </c>
      <c r="I547" s="6">
        <f>IFERROR(parse!I547,"")</f>
        <v>21</v>
      </c>
      <c r="J547" s="6">
        <f>IFERROR(parse!J547,"")</f>
        <v>246</v>
      </c>
      <c r="K547" s="6" t="str">
        <f>IFERROR(parse!K547,"")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47" s="6">
        <f>IFERROR(parse!L547,"")</f>
        <v>80</v>
      </c>
      <c r="M547" s="6">
        <f>IFERROR(parse!M547,"")</f>
        <v>93</v>
      </c>
      <c r="N547" s="6" t="str">
        <f>IFERROR(parse!N547,"")</f>
        <v>09:00</v>
      </c>
      <c r="O547" s="6">
        <f>IFERROR(parse!O547,"")</f>
        <v>102</v>
      </c>
      <c r="P547" s="6" t="str">
        <f>IFERROR(parse!P547,"")</f>
        <v>15:00</v>
      </c>
      <c r="Q547" s="6">
        <f>IFERROR(parse!Q547,"")</f>
        <v>112</v>
      </c>
      <c r="R547" s="6" t="str">
        <f>IFERROR(parse!R547,"")</f>
        <v>00 בימי ו'</v>
      </c>
      <c r="S547" s="6" t="str">
        <f>IFERROR(parse!S547,"")</f>
        <v/>
      </c>
      <c r="T547" s="6" t="str">
        <f>IFERROR(parse!T547,"")</f>
        <v/>
      </c>
      <c r="U547" s="6" t="str">
        <f>IFERROR(parse!U547,"")</f>
        <v/>
      </c>
      <c r="V547" s="6" t="str">
        <f>IFERROR(parse!V547,"")</f>
        <v/>
      </c>
      <c r="W547" s="6" t="str">
        <f>IFERROR(parse!W547,"")</f>
        <v/>
      </c>
      <c r="X547" s="6" t="str">
        <f>IFERROR(parse!X547,"")</f>
        <v/>
      </c>
      <c r="Y547" s="6" t="str">
        <f>IFERROR(parse!Y547,"")</f>
        <v/>
      </c>
      <c r="Z547" s="6" t="str">
        <f>IFERROR(parse!Z547,"")</f>
        <v/>
      </c>
      <c r="AA547" s="6" t="str">
        <f>IFERROR(parse!AA547,"")</f>
        <v/>
      </c>
      <c r="AB547" s="6">
        <f>IFERROR(parse!AB547,"")</f>
        <v>226</v>
      </c>
      <c r="AC547" s="6" t="str">
        <f>IFERROR(parse!AC547,"")</f>
        <v/>
      </c>
      <c r="AD547" s="6" t="str">
        <f>IFERROR(parse!AD547,"")</f>
        <v/>
      </c>
      <c r="AE547" s="6" t="str">
        <f>IFERROR(parse!AE547,"")</f>
        <v/>
      </c>
      <c r="AF547" s="6" t="str">
        <f>IFERROR(parse!AF547,"")</f>
        <v/>
      </c>
      <c r="AG547" s="6" t="str">
        <f>IFERROR(parse!AG547,"")</f>
        <v/>
      </c>
      <c r="AH547" s="6">
        <f>IFERROR(parse!AH547,"")</f>
        <v>0</v>
      </c>
      <c r="AI547" s="6">
        <f>IFERROR(parse!AI547,"")</f>
        <v>110</v>
      </c>
      <c r="AJ547" s="6" t="str">
        <f>IFERROR(parse!AJ547,"")</f>
        <v>ו' וערבי חג מ 09:00 עד 13:00 ביתר הימים והשעות החניה במקום החניה הראשון הצמוד לתמרור זה מיועד לרכב הנושא תג נכה בלבד</v>
      </c>
      <c r="AK547" s="6">
        <f>IFERROR(parse!AK547,"")</f>
        <v>1</v>
      </c>
      <c r="AL547" s="6">
        <f>IFERROR(parse!AL547,"")</f>
        <v>17</v>
      </c>
      <c r="AM547" s="6" t="str">
        <f>IFERROR(parse!AM547,"")</f>
        <v>09:00</v>
      </c>
      <c r="AN547" s="6">
        <f>IFERROR(parse!AN547,"")</f>
        <v>26</v>
      </c>
      <c r="AO547" s="6" t="str">
        <f>IFERROR(parse!AO547,"")</f>
        <v>13:00</v>
      </c>
      <c r="AP547" s="6">
        <f>IFERROR(parse!AP547,"")</f>
        <v>116</v>
      </c>
      <c r="AQ547" s="6" t="str">
        <f>IFERROR(parse!AQ547,"")</f>
        <v>00 ביתר הימים והשעות החניה במקום החניה הראשון הצמוד לתמרור זה מיועד לרכב הנושא תג נכה בלבד</v>
      </c>
      <c r="AR547" s="6" t="str">
        <f>IFERROR(parse!AR547,"")</f>
        <v/>
      </c>
      <c r="AS547" s="6" t="str">
        <f>IFERROR(parse!AS547,"")</f>
        <v/>
      </c>
      <c r="AT547" s="6" t="str">
        <f>IFERROR(parse!AT547,"")</f>
        <v/>
      </c>
      <c r="AU547" s="6" t="str">
        <f>IFERROR(parse!AU547,"")</f>
        <v/>
      </c>
      <c r="AV547" s="12">
        <f>IFERROR(VLOOKUP(K547,'prika 24h list'!A:B,2,FALSE),0)</f>
        <v>0</v>
      </c>
    </row>
    <row r="548" spans="1:48" ht="158.4" x14ac:dyDescent="0.3">
      <c r="A548" s="1" t="s">
        <v>549</v>
      </c>
      <c r="B548" s="1">
        <v>3121941</v>
      </c>
      <c r="C548" s="16" t="s">
        <v>1082</v>
      </c>
      <c r="D548" s="6">
        <f t="shared" si="32"/>
        <v>16</v>
      </c>
      <c r="E548" s="6" t="str">
        <f t="shared" si="33"/>
        <v>וקף 9</v>
      </c>
      <c r="F548" s="6">
        <f t="shared" si="34"/>
        <v>4</v>
      </c>
      <c r="G548" s="6">
        <f t="shared" si="35"/>
        <v>5</v>
      </c>
      <c r="H548" s="14">
        <f>IFERROR(parse!H548,"")</f>
        <v>9</v>
      </c>
      <c r="I548" s="6">
        <f>IFERROR(parse!I548,"")</f>
        <v>20</v>
      </c>
      <c r="J548" s="6">
        <f>IFERROR(parse!J548,"")</f>
        <v>210</v>
      </c>
      <c r="K548" s="6" t="str">
        <f>IFERROR(parse!K548,"")</f>
        <v>פריקה וטעינה רציפה מותרת לכלי רכב המוגדרים ברישיונם "משא" "מסחרי" ו"אחוד" בימי א' עד ה' מ 08:00 עד 15:00 בימי ו' וערבי חג מ 06:00 עד 13:00 ביתר הימים והשעות החניה מותרת לרכב הנושא תג נכה בלבד</v>
      </c>
      <c r="L548" s="6">
        <f>IFERROR(parse!L548,"")</f>
        <v>80</v>
      </c>
      <c r="M548" s="6">
        <f>IFERROR(parse!M548,"")</f>
        <v>93</v>
      </c>
      <c r="N548" s="6" t="str">
        <f>IFERROR(parse!N548,"")</f>
        <v>08:00</v>
      </c>
      <c r="O548" s="6">
        <f>IFERROR(parse!O548,"")</f>
        <v>102</v>
      </c>
      <c r="P548" s="6" t="str">
        <f>IFERROR(parse!P548,"")</f>
        <v>15:00</v>
      </c>
      <c r="Q548" s="6">
        <f>IFERROR(parse!Q548,"")</f>
        <v>112</v>
      </c>
      <c r="R548" s="6" t="str">
        <f>IFERROR(parse!R548,"")</f>
        <v>00 בימי ו'</v>
      </c>
      <c r="S548" s="6" t="str">
        <f>IFERROR(parse!S548,"")</f>
        <v/>
      </c>
      <c r="T548" s="6" t="str">
        <f>IFERROR(parse!T548,"")</f>
        <v/>
      </c>
      <c r="U548" s="6" t="str">
        <f>IFERROR(parse!U548,"")</f>
        <v/>
      </c>
      <c r="V548" s="6" t="str">
        <f>IFERROR(parse!V548,"")</f>
        <v/>
      </c>
      <c r="W548" s="6" t="str">
        <f>IFERROR(parse!W548,"")</f>
        <v/>
      </c>
      <c r="X548" s="6" t="str">
        <f>IFERROR(parse!X548,"")</f>
        <v/>
      </c>
      <c r="Y548" s="6" t="str">
        <f>IFERROR(parse!Y548,"")</f>
        <v/>
      </c>
      <c r="Z548" s="6" t="str">
        <f>IFERROR(parse!Z548,"")</f>
        <v/>
      </c>
      <c r="AA548" s="6" t="str">
        <f>IFERROR(parse!AA548,"")</f>
        <v/>
      </c>
      <c r="AB548" s="6">
        <f>IFERROR(parse!AB548,"")</f>
        <v>191</v>
      </c>
      <c r="AC548" s="6" t="str">
        <f>IFERROR(parse!AC548,"")</f>
        <v/>
      </c>
      <c r="AD548" s="6" t="str">
        <f>IFERROR(parse!AD548,"")</f>
        <v/>
      </c>
      <c r="AE548" s="6" t="str">
        <f>IFERROR(parse!AE548,"")</f>
        <v/>
      </c>
      <c r="AF548" s="6" t="str">
        <f>IFERROR(parse!AF548,"")</f>
        <v/>
      </c>
      <c r="AG548" s="6" t="str">
        <f>IFERROR(parse!AG548,"")</f>
        <v/>
      </c>
      <c r="AH548" s="6">
        <f>IFERROR(parse!AH548,"")</f>
        <v>0</v>
      </c>
      <c r="AI548" s="6">
        <f>IFERROR(parse!AI548,"")</f>
        <v>110</v>
      </c>
      <c r="AJ548" s="6" t="str">
        <f>IFERROR(parse!AJ548,"")</f>
        <v>ו' וערבי חג מ 06:00 עד 13:00 ביתר הימים והשעות החניה מותרת לרכב הנושא תג נכה בלבד</v>
      </c>
      <c r="AK548" s="6">
        <f>IFERROR(parse!AK548,"")</f>
        <v>1</v>
      </c>
      <c r="AL548" s="6">
        <f>IFERROR(parse!AL548,"")</f>
        <v>17</v>
      </c>
      <c r="AM548" s="6" t="str">
        <f>IFERROR(parse!AM548,"")</f>
        <v>06:00</v>
      </c>
      <c r="AN548" s="6">
        <f>IFERROR(parse!AN548,"")</f>
        <v>26</v>
      </c>
      <c r="AO548" s="6" t="str">
        <f>IFERROR(parse!AO548,"")</f>
        <v>13:00</v>
      </c>
      <c r="AP548" s="6">
        <f>IFERROR(parse!AP548,"")</f>
        <v>81</v>
      </c>
      <c r="AQ548" s="6" t="str">
        <f>IFERROR(parse!AQ548,"")</f>
        <v>00 ביתר הימים והשעות החניה מותרת לרכב הנושא תג נכה בלבד</v>
      </c>
      <c r="AR548" s="6" t="str">
        <f>IFERROR(parse!AR548,"")</f>
        <v/>
      </c>
      <c r="AS548" s="6" t="str">
        <f>IFERROR(parse!AS548,"")</f>
        <v/>
      </c>
      <c r="AT548" s="6" t="str">
        <f>IFERROR(parse!AT548,"")</f>
        <v/>
      </c>
      <c r="AU548" s="6" t="str">
        <f>IFERROR(parse!AU548,"")</f>
        <v/>
      </c>
      <c r="AV548" s="12">
        <f>IFERROR(VLOOKUP(K548,'prika 24h list'!A:B,2,FALSE),0)</f>
        <v>0</v>
      </c>
    </row>
    <row r="549" spans="1:48" ht="187.2" x14ac:dyDescent="0.3">
      <c r="A549" s="1" t="s">
        <v>550</v>
      </c>
      <c r="B549" s="1">
        <v>3121943</v>
      </c>
      <c r="C549" s="16" t="s">
        <v>1083</v>
      </c>
      <c r="D549" s="6">
        <f t="shared" si="32"/>
        <v>17</v>
      </c>
      <c r="E549" s="6" t="str">
        <f t="shared" si="33"/>
        <v>קף 12</v>
      </c>
      <c r="F549" s="6">
        <f t="shared" si="34"/>
        <v>3</v>
      </c>
      <c r="G549" s="6">
        <f t="shared" si="35"/>
        <v>5</v>
      </c>
      <c r="H549" s="14">
        <f>IFERROR(parse!H549,"")</f>
        <v>12</v>
      </c>
      <c r="I549" s="6">
        <f>IFERROR(parse!I549,"")</f>
        <v>21</v>
      </c>
      <c r="J549" s="6">
        <f>IFERROR(parse!J549,"")</f>
        <v>212</v>
      </c>
      <c r="K549" s="6" t="str">
        <f>IFERROR(parse!K549,"")</f>
        <v>פריקה וטעינה רציפה מותרת לכלי רכב המוגדרים ברישיונם "משא" "מסחרי" ו"אחוד" בימי א' עד ה' מ 12:00 עד 17:00 ביתר הימים והשעות החניה במקום החניה הראשון הצמוד לתמרור זה מיועד לרכב הנושא תג נכה בלבד</v>
      </c>
      <c r="L549" s="6">
        <f>IFERROR(parse!L549,"")</f>
        <v>80</v>
      </c>
      <c r="M549" s="6">
        <f>IFERROR(parse!M549,"")</f>
        <v>93</v>
      </c>
      <c r="N549" s="6" t="str">
        <f>IFERROR(parse!N549,"")</f>
        <v>12:00</v>
      </c>
      <c r="O549" s="6">
        <f>IFERROR(parse!O549,"")</f>
        <v>102</v>
      </c>
      <c r="P549" s="6" t="str">
        <f>IFERROR(parse!P549,"")</f>
        <v>17:00</v>
      </c>
      <c r="Q549" s="6">
        <f>IFERROR(parse!Q549,"")</f>
        <v>192</v>
      </c>
      <c r="R549" s="6" t="str">
        <f>IFERROR(parse!R549,"")</f>
        <v>00 ביתר הימים והשעות החניה במקום החניה הראשון הצמוד לתמרור זה מיועד לרכב הנושא תג נכה בלבד</v>
      </c>
      <c r="S549" s="6" t="str">
        <f>IFERROR(parse!S549,"")</f>
        <v/>
      </c>
      <c r="T549" s="6" t="str">
        <f>IFERROR(parse!T549,"")</f>
        <v/>
      </c>
      <c r="U549" s="6" t="str">
        <f>IFERROR(parse!U549,"")</f>
        <v/>
      </c>
      <c r="V549" s="6" t="str">
        <f>IFERROR(parse!V549,"")</f>
        <v/>
      </c>
      <c r="W549" s="6" t="str">
        <f>IFERROR(parse!W549,"")</f>
        <v/>
      </c>
      <c r="X549" s="6" t="str">
        <f>IFERROR(parse!X549,"")</f>
        <v/>
      </c>
      <c r="Y549" s="6" t="str">
        <f>IFERROR(parse!Y549,"")</f>
        <v/>
      </c>
      <c r="Z549" s="6" t="str">
        <f>IFERROR(parse!Z549,"")</f>
        <v/>
      </c>
      <c r="AA549" s="6" t="str">
        <f>IFERROR(parse!AA549,"")</f>
        <v/>
      </c>
      <c r="AB549" s="6">
        <f>IFERROR(parse!AB549,"")</f>
        <v>192</v>
      </c>
      <c r="AC549" s="6" t="str">
        <f>IFERROR(parse!AC549,"")</f>
        <v/>
      </c>
      <c r="AD549" s="6" t="str">
        <f>IFERROR(parse!AD549,"")</f>
        <v/>
      </c>
      <c r="AE549" s="6" t="str">
        <f>IFERROR(parse!AE549,"")</f>
        <v/>
      </c>
      <c r="AF549" s="6" t="str">
        <f>IFERROR(parse!AF549,"")</f>
        <v/>
      </c>
      <c r="AG549" s="6" t="str">
        <f>IFERROR(parse!AG549,"")</f>
        <v/>
      </c>
      <c r="AH549" s="6">
        <f>IFERROR(parse!AH549,"")</f>
        <v>0</v>
      </c>
      <c r="AI549" s="6">
        <f>IFERROR(parse!AI549,"")</f>
        <v>190</v>
      </c>
      <c r="AJ549" s="6" t="str">
        <f>IFERROR(parse!AJ549,"")</f>
        <v>בד</v>
      </c>
      <c r="AK549" s="6" t="str">
        <f>IFERROR(parse!AK549,"")</f>
        <v/>
      </c>
      <c r="AL549" s="6" t="str">
        <f>IFERROR(parse!AL549,"")</f>
        <v/>
      </c>
      <c r="AM549" s="6" t="str">
        <f>IFERROR(parse!AM549,"")</f>
        <v/>
      </c>
      <c r="AN549" s="6" t="str">
        <f>IFERROR(parse!AN549,"")</f>
        <v/>
      </c>
      <c r="AO549" s="6" t="str">
        <f>IFERROR(parse!AO549,"")</f>
        <v/>
      </c>
      <c r="AP549" s="6">
        <f>IFERROR(parse!AP549,"")</f>
        <v>2</v>
      </c>
      <c r="AQ549" s="6" t="str">
        <f>IFERROR(parse!AQ549,"")</f>
        <v/>
      </c>
      <c r="AR549" s="6" t="str">
        <f>IFERROR(parse!AR549,"")</f>
        <v/>
      </c>
      <c r="AS549" s="6" t="str">
        <f>IFERROR(parse!AS549,"")</f>
        <v/>
      </c>
      <c r="AT549" s="6" t="str">
        <f>IFERROR(parse!AT549,"")</f>
        <v/>
      </c>
      <c r="AU549" s="6" t="str">
        <f>IFERROR(parse!AU549,"")</f>
        <v/>
      </c>
      <c r="AV549" s="12">
        <f>IFERROR(VLOOKUP(K549,'prika 24h list'!A:B,2,FALSE),0)</f>
        <v>0</v>
      </c>
    </row>
    <row r="550" spans="1:48" ht="230.4" x14ac:dyDescent="0.3">
      <c r="A550" s="1" t="s">
        <v>551</v>
      </c>
      <c r="B550" s="1">
        <v>3121947</v>
      </c>
      <c r="C550" s="16" t="s">
        <v>1084</v>
      </c>
      <c r="D550" s="6">
        <f t="shared" si="32"/>
        <v>17</v>
      </c>
      <c r="E550" s="6" t="str">
        <f t="shared" si="33"/>
        <v>קף 11</v>
      </c>
      <c r="F550" s="6">
        <f t="shared" si="34"/>
        <v>3</v>
      </c>
      <c r="G550" s="6">
        <f t="shared" si="35"/>
        <v>5</v>
      </c>
      <c r="H550" s="14">
        <f>IFERROR(parse!H550,"")</f>
        <v>11</v>
      </c>
      <c r="I550" s="6">
        <f>IFERROR(parse!I550,"")</f>
        <v>21</v>
      </c>
      <c r="J550" s="6">
        <f>IFERROR(parse!J550,"")</f>
        <v>246</v>
      </c>
      <c r="K550" s="6" t="str">
        <f>IFERROR(parse!K550,"")</f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550" s="6">
        <f>IFERROR(parse!L550,"")</f>
        <v>80</v>
      </c>
      <c r="M550" s="6">
        <f>IFERROR(parse!M550,"")</f>
        <v>93</v>
      </c>
      <c r="N550" s="6" t="str">
        <f>IFERROR(parse!N550,"")</f>
        <v>08:30</v>
      </c>
      <c r="O550" s="6">
        <f>IFERROR(parse!O550,"")</f>
        <v>102</v>
      </c>
      <c r="P550" s="6" t="str">
        <f>IFERROR(parse!P550,"")</f>
        <v>17:00</v>
      </c>
      <c r="Q550" s="6">
        <f>IFERROR(parse!Q550,"")</f>
        <v>112</v>
      </c>
      <c r="R550" s="6" t="str">
        <f>IFERROR(parse!R550,"")</f>
        <v>00 בימי ו'</v>
      </c>
      <c r="S550" s="6" t="str">
        <f>IFERROR(parse!S550,"")</f>
        <v/>
      </c>
      <c r="T550" s="6" t="str">
        <f>IFERROR(parse!T550,"")</f>
        <v/>
      </c>
      <c r="U550" s="6" t="str">
        <f>IFERROR(parse!U550,"")</f>
        <v/>
      </c>
      <c r="V550" s="6" t="str">
        <f>IFERROR(parse!V550,"")</f>
        <v/>
      </c>
      <c r="W550" s="6" t="str">
        <f>IFERROR(parse!W550,"")</f>
        <v/>
      </c>
      <c r="X550" s="6" t="str">
        <f>IFERROR(parse!X550,"")</f>
        <v/>
      </c>
      <c r="Y550" s="6" t="str">
        <f>IFERROR(parse!Y550,"")</f>
        <v/>
      </c>
      <c r="Z550" s="6" t="str">
        <f>IFERROR(parse!Z550,"")</f>
        <v/>
      </c>
      <c r="AA550" s="6" t="str">
        <f>IFERROR(parse!AA550,"")</f>
        <v/>
      </c>
      <c r="AB550" s="6">
        <f>IFERROR(parse!AB550,"")</f>
        <v>226</v>
      </c>
      <c r="AC550" s="6" t="str">
        <f>IFERROR(parse!AC550,"")</f>
        <v/>
      </c>
      <c r="AD550" s="6" t="str">
        <f>IFERROR(parse!AD550,"")</f>
        <v/>
      </c>
      <c r="AE550" s="6" t="str">
        <f>IFERROR(parse!AE550,"")</f>
        <v/>
      </c>
      <c r="AF550" s="6" t="str">
        <f>IFERROR(parse!AF550,"")</f>
        <v/>
      </c>
      <c r="AG550" s="6" t="str">
        <f>IFERROR(parse!AG550,"")</f>
        <v/>
      </c>
      <c r="AH550" s="6">
        <f>IFERROR(parse!AH550,"")</f>
        <v>0</v>
      </c>
      <c r="AI550" s="6">
        <f>IFERROR(parse!AI550,"")</f>
        <v>110</v>
      </c>
      <c r="AJ550" s="6" t="str">
        <f>IFERROR(parse!AJ550,"")</f>
        <v>ו' וערבי חג מ 08:30 עד 15:00 ביתר הימים והשעות החניה במקום החניה הראשון הצמוד לתמרור זה מיועד לרכב הנושא תג נכה בלבד</v>
      </c>
      <c r="AK550" s="6">
        <f>IFERROR(parse!AK550,"")</f>
        <v>1</v>
      </c>
      <c r="AL550" s="6">
        <f>IFERROR(parse!AL550,"")</f>
        <v>17</v>
      </c>
      <c r="AM550" s="6" t="str">
        <f>IFERROR(parse!AM550,"")</f>
        <v>08:30</v>
      </c>
      <c r="AN550" s="6">
        <f>IFERROR(parse!AN550,"")</f>
        <v>26</v>
      </c>
      <c r="AO550" s="6" t="str">
        <f>IFERROR(parse!AO550,"")</f>
        <v>15:00</v>
      </c>
      <c r="AP550" s="6">
        <f>IFERROR(parse!AP550,"")</f>
        <v>116</v>
      </c>
      <c r="AQ550" s="6" t="str">
        <f>IFERROR(parse!AQ550,"")</f>
        <v>00 ביתר הימים והשעות החניה במקום החניה הראשון הצמוד לתמרור זה מיועד לרכב הנושא תג נכה בלבד</v>
      </c>
      <c r="AR550" s="6" t="str">
        <f>IFERROR(parse!AR550,"")</f>
        <v/>
      </c>
      <c r="AS550" s="6" t="str">
        <f>IFERROR(parse!AS550,"")</f>
        <v/>
      </c>
      <c r="AT550" s="6" t="str">
        <f>IFERROR(parse!AT550,"")</f>
        <v/>
      </c>
      <c r="AU550" s="6" t="str">
        <f>IFERROR(parse!AU550,"")</f>
        <v/>
      </c>
      <c r="AV550" s="12">
        <f>IFERROR(VLOOKUP(K550,'prika 24h list'!A:B,2,FALSE),0)</f>
        <v>0</v>
      </c>
    </row>
    <row r="551" spans="1:48" ht="230.4" x14ac:dyDescent="0.3">
      <c r="A551" s="1" t="s">
        <v>552</v>
      </c>
      <c r="B551" s="1">
        <v>3121949</v>
      </c>
      <c r="C551" s="16" t="s">
        <v>915</v>
      </c>
      <c r="D551" s="6">
        <f t="shared" si="32"/>
        <v>17</v>
      </c>
      <c r="E551" s="6" t="str">
        <f t="shared" si="33"/>
        <v>קף 12</v>
      </c>
      <c r="F551" s="6">
        <f t="shared" si="34"/>
        <v>3</v>
      </c>
      <c r="G551" s="6">
        <f t="shared" si="35"/>
        <v>5</v>
      </c>
      <c r="H551" s="14">
        <f>IFERROR(parse!H551,"")</f>
        <v>12</v>
      </c>
      <c r="I551" s="6">
        <f>IFERROR(parse!I551,"")</f>
        <v>21</v>
      </c>
      <c r="J551" s="6">
        <f>IFERROR(parse!J551,"")</f>
        <v>246</v>
      </c>
      <c r="K551" s="6" t="str">
        <f>IFERROR(parse!K551,"")</f>
        <v>פריקה וטעינה רציפה מותרת לכלי רכב המוגדרים ברישיונם "משא" "מסחרי" ו"אחוד" בימי א' עד ה' מ 08:30 עד 17:00 בימי ו' וערבי חג מ 08:30 עד 15:00 ביתר הימים והשעות החניה במקום החניה הראשון הצמוד לתמרור זה מיועד לרכב הנושא תג נכה בלבד</v>
      </c>
      <c r="L551" s="6">
        <f>IFERROR(parse!L551,"")</f>
        <v>80</v>
      </c>
      <c r="M551" s="6">
        <f>IFERROR(parse!M551,"")</f>
        <v>93</v>
      </c>
      <c r="N551" s="6" t="str">
        <f>IFERROR(parse!N551,"")</f>
        <v>08:30</v>
      </c>
      <c r="O551" s="6">
        <f>IFERROR(parse!O551,"")</f>
        <v>102</v>
      </c>
      <c r="P551" s="6" t="str">
        <f>IFERROR(parse!P551,"")</f>
        <v>17:00</v>
      </c>
      <c r="Q551" s="6">
        <f>IFERROR(parse!Q551,"")</f>
        <v>112</v>
      </c>
      <c r="R551" s="6" t="str">
        <f>IFERROR(parse!R551,"")</f>
        <v>00 בימי ו'</v>
      </c>
      <c r="S551" s="6" t="str">
        <f>IFERROR(parse!S551,"")</f>
        <v/>
      </c>
      <c r="T551" s="6" t="str">
        <f>IFERROR(parse!T551,"")</f>
        <v/>
      </c>
      <c r="U551" s="6" t="str">
        <f>IFERROR(parse!U551,"")</f>
        <v/>
      </c>
      <c r="V551" s="6" t="str">
        <f>IFERROR(parse!V551,"")</f>
        <v/>
      </c>
      <c r="W551" s="6" t="str">
        <f>IFERROR(parse!W551,"")</f>
        <v/>
      </c>
      <c r="X551" s="6" t="str">
        <f>IFERROR(parse!X551,"")</f>
        <v/>
      </c>
      <c r="Y551" s="6" t="str">
        <f>IFERROR(parse!Y551,"")</f>
        <v/>
      </c>
      <c r="Z551" s="6" t="str">
        <f>IFERROR(parse!Z551,"")</f>
        <v/>
      </c>
      <c r="AA551" s="6" t="str">
        <f>IFERROR(parse!AA551,"")</f>
        <v/>
      </c>
      <c r="AB551" s="6">
        <f>IFERROR(parse!AB551,"")</f>
        <v>226</v>
      </c>
      <c r="AC551" s="6" t="str">
        <f>IFERROR(parse!AC551,"")</f>
        <v/>
      </c>
      <c r="AD551" s="6" t="str">
        <f>IFERROR(parse!AD551,"")</f>
        <v/>
      </c>
      <c r="AE551" s="6" t="str">
        <f>IFERROR(parse!AE551,"")</f>
        <v/>
      </c>
      <c r="AF551" s="6" t="str">
        <f>IFERROR(parse!AF551,"")</f>
        <v/>
      </c>
      <c r="AG551" s="6" t="str">
        <f>IFERROR(parse!AG551,"")</f>
        <v/>
      </c>
      <c r="AH551" s="6">
        <f>IFERROR(parse!AH551,"")</f>
        <v>0</v>
      </c>
      <c r="AI551" s="6">
        <f>IFERROR(parse!AI551,"")</f>
        <v>110</v>
      </c>
      <c r="AJ551" s="6" t="str">
        <f>IFERROR(parse!AJ551,"")</f>
        <v>ו' וערבי חג מ 08:30 עד 15:00 ביתר הימים והשעות החניה במקום החניה הראשון הצמוד לתמרור זה מיועד לרכב הנושא תג נכה בלבד</v>
      </c>
      <c r="AK551" s="6">
        <f>IFERROR(parse!AK551,"")</f>
        <v>1</v>
      </c>
      <c r="AL551" s="6">
        <f>IFERROR(parse!AL551,"")</f>
        <v>17</v>
      </c>
      <c r="AM551" s="6" t="str">
        <f>IFERROR(parse!AM551,"")</f>
        <v>08:30</v>
      </c>
      <c r="AN551" s="6">
        <f>IFERROR(parse!AN551,"")</f>
        <v>26</v>
      </c>
      <c r="AO551" s="6" t="str">
        <f>IFERROR(parse!AO551,"")</f>
        <v>15:00</v>
      </c>
      <c r="AP551" s="6">
        <f>IFERROR(parse!AP551,"")</f>
        <v>116</v>
      </c>
      <c r="AQ551" s="6" t="str">
        <f>IFERROR(parse!AQ551,"")</f>
        <v>00 ביתר הימים והשעות החניה במקום החניה הראשון הצמוד לתמרור זה מיועד לרכב הנושא תג נכה בלבד</v>
      </c>
      <c r="AR551" s="6" t="str">
        <f>IFERROR(parse!AR551,"")</f>
        <v/>
      </c>
      <c r="AS551" s="6" t="str">
        <f>IFERROR(parse!AS551,"")</f>
        <v/>
      </c>
      <c r="AT551" s="6" t="str">
        <f>IFERROR(parse!AT551,"")</f>
        <v/>
      </c>
      <c r="AU551" s="6" t="str">
        <f>IFERROR(parse!AU551,"")</f>
        <v/>
      </c>
      <c r="AV551" s="12">
        <f>IFERROR(VLOOKUP(K551,'prika 24h list'!A:B,2,FALSE),0)</f>
        <v>0</v>
      </c>
    </row>
    <row r="552" spans="1:48" ht="244.8" x14ac:dyDescent="0.3">
      <c r="A552" s="1" t="s">
        <v>553</v>
      </c>
      <c r="B552" s="1">
        <v>3121970</v>
      </c>
      <c r="C552" s="16" t="s">
        <v>1085</v>
      </c>
      <c r="D552" s="6">
        <f t="shared" si="32"/>
        <v>17</v>
      </c>
      <c r="E552" s="6" t="str">
        <f t="shared" si="33"/>
        <v>קף 24</v>
      </c>
      <c r="F552" s="6">
        <f t="shared" si="34"/>
        <v>3</v>
      </c>
      <c r="G552" s="6">
        <f t="shared" si="35"/>
        <v>5</v>
      </c>
      <c r="H552" s="14">
        <f>IFERROR(parse!H552,"")</f>
        <v>24</v>
      </c>
      <c r="I552" s="6">
        <f>IFERROR(parse!I552,"")</f>
        <v>21</v>
      </c>
      <c r="J552" s="6">
        <f>IFERROR(parse!J552,"")</f>
        <v>256</v>
      </c>
      <c r="K552" s="6" t="str">
        <f>IFERROR(parse!K552,"")</f>
        <v>פריקה וטעינה רציפה מותרת לכלי רכב המוגדרים ברישיונם "משא" "מסחרי" ו"אחוד" בימי א' עד ה' מ 06:00 עד 12:00 בימי ו' וערבי חג מ 06:00 עד 12:00 ביתר הימים והשעות החניה בשני מקומות החניה הראשונים הצמודים לתמרור זה מיועד לרכב הנושא תג נכה בלבד</v>
      </c>
      <c r="L552" s="6">
        <f>IFERROR(parse!L552,"")</f>
        <v>80</v>
      </c>
      <c r="M552" s="6">
        <f>IFERROR(parse!M552,"")</f>
        <v>93</v>
      </c>
      <c r="N552" s="6" t="str">
        <f>IFERROR(parse!N552,"")</f>
        <v>06:00</v>
      </c>
      <c r="O552" s="6">
        <f>IFERROR(parse!O552,"")</f>
        <v>102</v>
      </c>
      <c r="P552" s="6" t="str">
        <f>IFERROR(parse!P552,"")</f>
        <v>12:00</v>
      </c>
      <c r="Q552" s="6">
        <f>IFERROR(parse!Q552,"")</f>
        <v>112</v>
      </c>
      <c r="R552" s="6" t="str">
        <f>IFERROR(parse!R552,"")</f>
        <v>00 בימי ו'</v>
      </c>
      <c r="S552" s="6" t="str">
        <f>IFERROR(parse!S552,"")</f>
        <v/>
      </c>
      <c r="T552" s="6" t="str">
        <f>IFERROR(parse!T552,"")</f>
        <v/>
      </c>
      <c r="U552" s="6" t="str">
        <f>IFERROR(parse!U552,"")</f>
        <v/>
      </c>
      <c r="V552" s="6" t="str">
        <f>IFERROR(parse!V552,"")</f>
        <v/>
      </c>
      <c r="W552" s="6" t="str">
        <f>IFERROR(parse!W552,"")</f>
        <v/>
      </c>
      <c r="X552" s="6" t="str">
        <f>IFERROR(parse!X552,"")</f>
        <v/>
      </c>
      <c r="Y552" s="6" t="str">
        <f>IFERROR(parse!Y552,"")</f>
        <v/>
      </c>
      <c r="Z552" s="6" t="str">
        <f>IFERROR(parse!Z552,"")</f>
        <v/>
      </c>
      <c r="AA552" s="6" t="str">
        <f>IFERROR(parse!AA552,"")</f>
        <v/>
      </c>
      <c r="AB552" s="6">
        <f>IFERROR(parse!AB552,"")</f>
        <v>236</v>
      </c>
      <c r="AC552" s="6" t="str">
        <f>IFERROR(parse!AC552,"")</f>
        <v/>
      </c>
      <c r="AD552" s="6" t="str">
        <f>IFERROR(parse!AD552,"")</f>
        <v/>
      </c>
      <c r="AE552" s="6" t="str">
        <f>IFERROR(parse!AE552,"")</f>
        <v/>
      </c>
      <c r="AF552" s="6" t="str">
        <f>IFERROR(parse!AF552,"")</f>
        <v/>
      </c>
      <c r="AG552" s="6" t="str">
        <f>IFERROR(parse!AG552,"")</f>
        <v/>
      </c>
      <c r="AH552" s="6">
        <f>IFERROR(parse!AH552,"")</f>
        <v>0</v>
      </c>
      <c r="AI552" s="6">
        <f>IFERROR(parse!AI552,"")</f>
        <v>110</v>
      </c>
      <c r="AJ552" s="6" t="str">
        <f>IFERROR(parse!AJ552,"")</f>
        <v>ו' וערבי חג מ 06:00 עד 12:00 ביתר הימים והשעות החניה בשני מקומות החניה הראשונים הצמודים לתמרור זה מיועד לרכב הנושא תג נכה בלבד</v>
      </c>
      <c r="AK552" s="6">
        <f>IFERROR(parse!AK552,"")</f>
        <v>1</v>
      </c>
      <c r="AL552" s="6">
        <f>IFERROR(parse!AL552,"")</f>
        <v>17</v>
      </c>
      <c r="AM552" s="6" t="str">
        <f>IFERROR(parse!AM552,"")</f>
        <v>06:00</v>
      </c>
      <c r="AN552" s="6">
        <f>IFERROR(parse!AN552,"")</f>
        <v>26</v>
      </c>
      <c r="AO552" s="6" t="str">
        <f>IFERROR(parse!AO552,"")</f>
        <v>12:00</v>
      </c>
      <c r="AP552" s="6">
        <f>IFERROR(parse!AP552,"")</f>
        <v>126</v>
      </c>
      <c r="AQ552" s="6" t="str">
        <f>IFERROR(parse!AQ552,"")</f>
        <v>00 ביתר הימים והשעות החניה בשני מקומות החניה הראשונים הצמודים לתמרור זה מיועד לרכב הנושא תג נכה בלבד</v>
      </c>
      <c r="AR552" s="6" t="str">
        <f>IFERROR(parse!AR552,"")</f>
        <v/>
      </c>
      <c r="AS552" s="6" t="str">
        <f>IFERROR(parse!AS552,"")</f>
        <v/>
      </c>
      <c r="AT552" s="6" t="str">
        <f>IFERROR(parse!AT552,"")</f>
        <v/>
      </c>
      <c r="AU552" s="6" t="str">
        <f>IFERROR(parse!AU552,"")</f>
        <v/>
      </c>
      <c r="AV552" s="12">
        <f>IFERROR(VLOOKUP(K552,'prika 24h list'!A:B,2,FALSE),0)</f>
        <v>0</v>
      </c>
    </row>
    <row r="553" spans="1:48" ht="187.2" x14ac:dyDescent="0.3">
      <c r="A553" s="1" t="s">
        <v>554</v>
      </c>
      <c r="B553" s="1">
        <v>3121985</v>
      </c>
      <c r="C553" s="16" t="s">
        <v>1086</v>
      </c>
      <c r="D553" s="6">
        <f t="shared" si="32"/>
        <v>17</v>
      </c>
      <c r="E553" s="6" t="str">
        <f t="shared" si="33"/>
        <v>קף 15</v>
      </c>
      <c r="F553" s="6">
        <f t="shared" si="34"/>
        <v>3</v>
      </c>
      <c r="G553" s="6">
        <f t="shared" si="35"/>
        <v>5</v>
      </c>
      <c r="H553" s="14">
        <f>IFERROR(parse!H553,"")</f>
        <v>15</v>
      </c>
      <c r="I553" s="6">
        <f>IFERROR(parse!I553,"")</f>
        <v>27</v>
      </c>
      <c r="J553" s="6">
        <f>IFERROR(parse!J553,"")</f>
        <v>230</v>
      </c>
      <c r="K553" s="6" t="str">
        <f>IFERROR(parse!K553,"")</f>
        <v>פריקה וטעינה רציפה לכלי רכב המוגדרים ברשיונם "משא", "מסחרי", ו"אחוד" בלבד בימים א' עד ה' מ 08:30 עד 17:00 ו' וערבי חג מ 08:30 עד 15:00 רכב חונה בניגוד לחוק יגרר ביתר הימים והשעות החניה מותרת לכל סוגי הרכב</v>
      </c>
      <c r="L553" s="6">
        <f>IFERROR(parse!L553,"")</f>
        <v>81</v>
      </c>
      <c r="M553" s="6">
        <f>IFERROR(parse!M553,"")</f>
        <v>94</v>
      </c>
      <c r="N553" s="6" t="str">
        <f>IFERROR(parse!N553,"")</f>
        <v>08:30</v>
      </c>
      <c r="O553" s="6">
        <f>IFERROR(parse!O553,"")</f>
        <v>103</v>
      </c>
      <c r="P553" s="6" t="str">
        <f>IFERROR(parse!P553,"")</f>
        <v>17:00</v>
      </c>
      <c r="Q553" s="6">
        <f>IFERROR(parse!Q553,"")</f>
        <v>108</v>
      </c>
      <c r="R553" s="6" t="str">
        <f>IFERROR(parse!R553,"")</f>
        <v>00 ו'</v>
      </c>
      <c r="S553" s="6" t="str">
        <f>IFERROR(parse!S553,"")</f>
        <v/>
      </c>
      <c r="T553" s="6" t="str">
        <f>IFERROR(parse!T553,"")</f>
        <v/>
      </c>
      <c r="U553" s="6" t="str">
        <f>IFERROR(parse!U553,"")</f>
        <v/>
      </c>
      <c r="V553" s="6" t="str">
        <f>IFERROR(parse!V553,"")</f>
        <v/>
      </c>
      <c r="W553" s="6" t="str">
        <f>IFERROR(parse!W553,"")</f>
        <v/>
      </c>
      <c r="X553" s="6" t="str">
        <f>IFERROR(parse!X553,"")</f>
        <v/>
      </c>
      <c r="Y553" s="6" t="str">
        <f>IFERROR(parse!Y553,"")</f>
        <v/>
      </c>
      <c r="Z553" s="6" t="str">
        <f>IFERROR(parse!Z553,"")</f>
        <v/>
      </c>
      <c r="AA553" s="6" t="str">
        <f>IFERROR(parse!AA553,"")</f>
        <v/>
      </c>
      <c r="AB553" s="6">
        <f>IFERROR(parse!AB553,"")</f>
        <v>204</v>
      </c>
      <c r="AC553" s="6" t="str">
        <f>IFERROR(parse!AC553,"")</f>
        <v/>
      </c>
      <c r="AD553" s="6" t="str">
        <f>IFERROR(parse!AD553,"")</f>
        <v/>
      </c>
      <c r="AE553" s="6" t="str">
        <f>IFERROR(parse!AE553,"")</f>
        <v/>
      </c>
      <c r="AF553" s="6" t="str">
        <f>IFERROR(parse!AF553,"")</f>
        <v/>
      </c>
      <c r="AG553" s="6" t="str">
        <f>IFERROR(parse!AG553,"")</f>
        <v/>
      </c>
      <c r="AH553" s="6">
        <f>IFERROR(parse!AH553,"")</f>
        <v>0</v>
      </c>
      <c r="AI553" s="6">
        <f>IFERROR(parse!AI553,"")</f>
        <v>106</v>
      </c>
      <c r="AJ553" s="6" t="str">
        <f>IFERROR(parse!AJ553,"")</f>
        <v>ו' וערבי חג מ 08:30 עד 15:00 רכב חונה בניגוד לחוק יגרר ביתר הימים והשעות החניה מותרת לכל סוגי הרכב</v>
      </c>
      <c r="AK553" s="6">
        <f>IFERROR(parse!AK553,"")</f>
        <v>1</v>
      </c>
      <c r="AL553" s="6">
        <f>IFERROR(parse!AL553,"")</f>
        <v>17</v>
      </c>
      <c r="AM553" s="6" t="str">
        <f>IFERROR(parse!AM553,"")</f>
        <v>08:30</v>
      </c>
      <c r="AN553" s="6">
        <f>IFERROR(parse!AN553,"")</f>
        <v>26</v>
      </c>
      <c r="AO553" s="6" t="str">
        <f>IFERROR(parse!AO553,"")</f>
        <v>15:00</v>
      </c>
      <c r="AP553" s="6">
        <f>IFERROR(parse!AP553,"")</f>
        <v>98</v>
      </c>
      <c r="AQ553" s="6" t="str">
        <f>IFERROR(parse!AQ553,"")</f>
        <v>00 רכב חונה בניגוד לחוק יגרר ביתר הימים והשעות החניה מותרת לכל סוגי הרכב</v>
      </c>
      <c r="AR553" s="6" t="str">
        <f>IFERROR(parse!AR553,"")</f>
        <v/>
      </c>
      <c r="AS553" s="6" t="str">
        <f>IFERROR(parse!AS553,"")</f>
        <v/>
      </c>
      <c r="AT553" s="6" t="str">
        <f>IFERROR(parse!AT553,"")</f>
        <v/>
      </c>
      <c r="AU553" s="6" t="str">
        <f>IFERROR(parse!AU553,"")</f>
        <v/>
      </c>
      <c r="AV553" s="12">
        <f>IFERROR(VLOOKUP(K553,'prika 24h list'!A:B,2,FALSE),0)</f>
        <v>0</v>
      </c>
    </row>
    <row r="554" spans="1:48" ht="187.2" x14ac:dyDescent="0.3">
      <c r="A554" s="1" t="s">
        <v>555</v>
      </c>
      <c r="B554" s="1">
        <v>3121988</v>
      </c>
      <c r="C554" s="16" t="s">
        <v>847</v>
      </c>
      <c r="D554" s="6">
        <f t="shared" si="32"/>
        <v>17</v>
      </c>
      <c r="E554" s="6" t="str">
        <f t="shared" si="33"/>
        <v>קף 12</v>
      </c>
      <c r="F554" s="6">
        <f t="shared" si="34"/>
        <v>3</v>
      </c>
      <c r="G554" s="6">
        <f t="shared" si="35"/>
        <v>5</v>
      </c>
      <c r="H554" s="14">
        <f>IFERROR(parse!H554,"")</f>
        <v>12</v>
      </c>
      <c r="I554" s="6">
        <f>IFERROR(parse!I554,"")</f>
        <v>21</v>
      </c>
      <c r="J554" s="6">
        <f>IFERROR(parse!J554,"")</f>
        <v>212</v>
      </c>
      <c r="K554" s="6" t="str">
        <f>IFERROR(parse!K554,"")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554" s="6">
        <f>IFERROR(parse!L554,"")</f>
        <v>80</v>
      </c>
      <c r="M554" s="6">
        <f>IFERROR(parse!M554,"")</f>
        <v>93</v>
      </c>
      <c r="N554" s="6" t="str">
        <f>IFERROR(parse!N554,"")</f>
        <v>08:00</v>
      </c>
      <c r="O554" s="6">
        <f>IFERROR(parse!O554,"")</f>
        <v>102</v>
      </c>
      <c r="P554" s="6" t="str">
        <f>IFERROR(parse!P554,"")</f>
        <v>17:00</v>
      </c>
      <c r="Q554" s="6">
        <f>IFERROR(parse!Q554,"")</f>
        <v>192</v>
      </c>
      <c r="R554" s="6" t="str">
        <f>IFERROR(parse!R554,"")</f>
        <v>00 ביתר הימים והשעות החניה במקום החניה הראשון הצמוד לתמרור זה מיועד לרכב הנושא תג נכה בלבד</v>
      </c>
      <c r="S554" s="6" t="str">
        <f>IFERROR(parse!S554,"")</f>
        <v/>
      </c>
      <c r="T554" s="6" t="str">
        <f>IFERROR(parse!T554,"")</f>
        <v/>
      </c>
      <c r="U554" s="6" t="str">
        <f>IFERROR(parse!U554,"")</f>
        <v/>
      </c>
      <c r="V554" s="6" t="str">
        <f>IFERROR(parse!V554,"")</f>
        <v/>
      </c>
      <c r="W554" s="6" t="str">
        <f>IFERROR(parse!W554,"")</f>
        <v/>
      </c>
      <c r="X554" s="6" t="str">
        <f>IFERROR(parse!X554,"")</f>
        <v/>
      </c>
      <c r="Y554" s="6" t="str">
        <f>IFERROR(parse!Y554,"")</f>
        <v/>
      </c>
      <c r="Z554" s="6" t="str">
        <f>IFERROR(parse!Z554,"")</f>
        <v/>
      </c>
      <c r="AA554" s="6" t="str">
        <f>IFERROR(parse!AA554,"")</f>
        <v/>
      </c>
      <c r="AB554" s="6">
        <f>IFERROR(parse!AB554,"")</f>
        <v>192</v>
      </c>
      <c r="AC554" s="6" t="str">
        <f>IFERROR(parse!AC554,"")</f>
        <v/>
      </c>
      <c r="AD554" s="6" t="str">
        <f>IFERROR(parse!AD554,"")</f>
        <v/>
      </c>
      <c r="AE554" s="6" t="str">
        <f>IFERROR(parse!AE554,"")</f>
        <v/>
      </c>
      <c r="AF554" s="6" t="str">
        <f>IFERROR(parse!AF554,"")</f>
        <v/>
      </c>
      <c r="AG554" s="6" t="str">
        <f>IFERROR(parse!AG554,"")</f>
        <v/>
      </c>
      <c r="AH554" s="6">
        <f>IFERROR(parse!AH554,"")</f>
        <v>0</v>
      </c>
      <c r="AI554" s="6">
        <f>IFERROR(parse!AI554,"")</f>
        <v>190</v>
      </c>
      <c r="AJ554" s="6" t="str">
        <f>IFERROR(parse!AJ554,"")</f>
        <v>בד</v>
      </c>
      <c r="AK554" s="6" t="str">
        <f>IFERROR(parse!AK554,"")</f>
        <v/>
      </c>
      <c r="AL554" s="6" t="str">
        <f>IFERROR(parse!AL554,"")</f>
        <v/>
      </c>
      <c r="AM554" s="6" t="str">
        <f>IFERROR(parse!AM554,"")</f>
        <v/>
      </c>
      <c r="AN554" s="6" t="str">
        <f>IFERROR(parse!AN554,"")</f>
        <v/>
      </c>
      <c r="AO554" s="6" t="str">
        <f>IFERROR(parse!AO554,"")</f>
        <v/>
      </c>
      <c r="AP554" s="6">
        <f>IFERROR(parse!AP554,"")</f>
        <v>2</v>
      </c>
      <c r="AQ554" s="6" t="str">
        <f>IFERROR(parse!AQ554,"")</f>
        <v/>
      </c>
      <c r="AR554" s="6" t="str">
        <f>IFERROR(parse!AR554,"")</f>
        <v/>
      </c>
      <c r="AS554" s="6" t="str">
        <f>IFERROR(parse!AS554,"")</f>
        <v/>
      </c>
      <c r="AT554" s="6" t="str">
        <f>IFERROR(parse!AT554,"")</f>
        <v/>
      </c>
      <c r="AU554" s="6" t="str">
        <f>IFERROR(parse!AU554,"")</f>
        <v/>
      </c>
      <c r="AV554" s="12">
        <f>IFERROR(VLOOKUP(K554,'prika 24h list'!A:B,2,FALSE),0)</f>
        <v>0</v>
      </c>
    </row>
    <row r="555" spans="1:48" ht="216" x14ac:dyDescent="0.3">
      <c r="A555" s="1" t="s">
        <v>556</v>
      </c>
      <c r="B555" s="1">
        <v>3122010</v>
      </c>
      <c r="C555" s="16" t="s">
        <v>1087</v>
      </c>
      <c r="D555" s="6">
        <f t="shared" si="32"/>
        <v>17</v>
      </c>
      <c r="E555" s="6" t="str">
        <f t="shared" si="33"/>
        <v>קף 12</v>
      </c>
      <c r="F555" s="6">
        <f t="shared" si="34"/>
        <v>3</v>
      </c>
      <c r="G555" s="6">
        <f t="shared" si="35"/>
        <v>5</v>
      </c>
      <c r="H555" s="14">
        <f>IFERROR(parse!H555,"")</f>
        <v>12</v>
      </c>
      <c r="I555" s="6">
        <f>IFERROR(parse!I555,"")</f>
        <v>21</v>
      </c>
      <c r="J555" s="6">
        <f>IFERROR(parse!J555,"")</f>
        <v>237</v>
      </c>
      <c r="K555" s="6" t="str">
        <f>IFERROR(parse!K555,"")</f>
        <v>פריקה וטעינה רציפה מותרת לכלי רכב המוגדרים ברישיונם "משא" "מסחרי" ו"אחוד" בימי א' עד ה' מ 08:00 עד 15:00 בימי ו' מ 08:00 עד 13:00 ביתר הימים והשעות החניה במקום החניה הראשון הצמוד לתמרור זה מיועד לרכב הנושא תג נכה בלבד</v>
      </c>
      <c r="L555" s="6">
        <f>IFERROR(parse!L555,"")</f>
        <v>80</v>
      </c>
      <c r="M555" s="6">
        <f>IFERROR(parse!M555,"")</f>
        <v>93</v>
      </c>
      <c r="N555" s="6" t="str">
        <f>IFERROR(parse!N555,"")</f>
        <v>08:00</v>
      </c>
      <c r="O555" s="6">
        <f>IFERROR(parse!O555,"")</f>
        <v>102</v>
      </c>
      <c r="P555" s="6" t="str">
        <f>IFERROR(parse!P555,"")</f>
        <v>15:00</v>
      </c>
      <c r="Q555" s="6">
        <f>IFERROR(parse!Q555,"")</f>
        <v>112</v>
      </c>
      <c r="R555" s="6" t="str">
        <f>IFERROR(parse!R555,"")</f>
        <v>00 בימי ו'</v>
      </c>
      <c r="S555" s="6" t="str">
        <f>IFERROR(parse!S555,"")</f>
        <v/>
      </c>
      <c r="T555" s="6" t="str">
        <f>IFERROR(parse!T555,"")</f>
        <v/>
      </c>
      <c r="U555" s="6" t="str">
        <f>IFERROR(parse!U555,"")</f>
        <v/>
      </c>
      <c r="V555" s="6" t="str">
        <f>IFERROR(parse!V555,"")</f>
        <v/>
      </c>
      <c r="W555" s="6" t="str">
        <f>IFERROR(parse!W555,"")</f>
        <v/>
      </c>
      <c r="X555" s="6" t="str">
        <f>IFERROR(parse!X555,"")</f>
        <v/>
      </c>
      <c r="Y555" s="6" t="str">
        <f>IFERROR(parse!Y555,"")</f>
        <v/>
      </c>
      <c r="Z555" s="6" t="str">
        <f>IFERROR(parse!Z555,"")</f>
        <v/>
      </c>
      <c r="AA555" s="6" t="str">
        <f>IFERROR(parse!AA555,"")</f>
        <v/>
      </c>
      <c r="AB555" s="6">
        <f>IFERROR(parse!AB555,"")</f>
        <v>217</v>
      </c>
      <c r="AC555" s="6" t="str">
        <f>IFERROR(parse!AC555,"")</f>
        <v/>
      </c>
      <c r="AD555" s="6" t="str">
        <f>IFERROR(parse!AD555,"")</f>
        <v/>
      </c>
      <c r="AE555" s="6" t="str">
        <f>IFERROR(parse!AE555,"")</f>
        <v/>
      </c>
      <c r="AF555" s="6" t="str">
        <f>IFERROR(parse!AF555,"")</f>
        <v/>
      </c>
      <c r="AG555" s="6" t="str">
        <f>IFERROR(parse!AG555,"")</f>
        <v/>
      </c>
      <c r="AH555" s="6">
        <f>IFERROR(parse!AH555,"")</f>
        <v>0</v>
      </c>
      <c r="AI555" s="6">
        <f>IFERROR(parse!AI555,"")</f>
        <v>110</v>
      </c>
      <c r="AJ555" s="6" t="str">
        <f>IFERROR(parse!AJ555,"")</f>
        <v>ו' מ 08:00 עד 13:00 ביתר הימים והשעות החניה במקום החניה הראשון הצמוד לתמרור זה מיועד לרכב הנושא תג נכה בלבד</v>
      </c>
      <c r="AK555" s="6">
        <f>IFERROR(parse!AK555,"")</f>
        <v>1</v>
      </c>
      <c r="AL555" s="6">
        <f>IFERROR(parse!AL555,"")</f>
        <v>8</v>
      </c>
      <c r="AM555" s="6" t="str">
        <f>IFERROR(parse!AM555,"")</f>
        <v>08:00</v>
      </c>
      <c r="AN555" s="6">
        <f>IFERROR(parse!AN555,"")</f>
        <v>17</v>
      </c>
      <c r="AO555" s="6" t="str">
        <f>IFERROR(parse!AO555,"")</f>
        <v>13:00</v>
      </c>
      <c r="AP555" s="6">
        <f>IFERROR(parse!AP555,"")</f>
        <v>107</v>
      </c>
      <c r="AQ555" s="6" t="str">
        <f>IFERROR(parse!AQ555,"")</f>
        <v>00 ביתר הימים והשעות החניה במקום החניה הראשון הצמוד לתמרור זה מיועד לרכב הנושא תג נכה בלבד</v>
      </c>
      <c r="AR555" s="6" t="str">
        <f>IFERROR(parse!AR555,"")</f>
        <v/>
      </c>
      <c r="AS555" s="6" t="str">
        <f>IFERROR(parse!AS555,"")</f>
        <v/>
      </c>
      <c r="AT555" s="6" t="str">
        <f>IFERROR(parse!AT555,"")</f>
        <v/>
      </c>
      <c r="AU555" s="6" t="str">
        <f>IFERROR(parse!AU555,"")</f>
        <v/>
      </c>
      <c r="AV555" s="12">
        <f>IFERROR(VLOOKUP(K555,'prika 24h list'!A:B,2,FALSE),0)</f>
        <v>0</v>
      </c>
    </row>
    <row r="556" spans="1:48" ht="187.2" x14ac:dyDescent="0.3">
      <c r="A556" s="1" t="s">
        <v>557</v>
      </c>
      <c r="B556" s="1">
        <v>3122036</v>
      </c>
      <c r="C556" s="16" t="s">
        <v>884</v>
      </c>
      <c r="D556" s="6">
        <f t="shared" si="32"/>
        <v>17</v>
      </c>
      <c r="E556" s="6" t="str">
        <f t="shared" si="33"/>
        <v>קף 12</v>
      </c>
      <c r="F556" s="6">
        <f t="shared" si="34"/>
        <v>3</v>
      </c>
      <c r="G556" s="6">
        <f t="shared" si="35"/>
        <v>5</v>
      </c>
      <c r="H556" s="14">
        <f>IFERROR(parse!H556,"")</f>
        <v>12</v>
      </c>
      <c r="I556" s="6">
        <f>IFERROR(parse!I556,"")</f>
        <v>21</v>
      </c>
      <c r="J556" s="6">
        <f>IFERROR(parse!J556,"")</f>
        <v>212</v>
      </c>
      <c r="K556" s="6" t="str">
        <f>IFERROR(parse!K556,"")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56" s="6">
        <f>IFERROR(parse!L556,"")</f>
        <v>80</v>
      </c>
      <c r="M556" s="6">
        <f>IFERROR(parse!M556,"")</f>
        <v>93</v>
      </c>
      <c r="N556" s="6" t="str">
        <f>IFERROR(parse!N556,"")</f>
        <v>07:00</v>
      </c>
      <c r="O556" s="6">
        <f>IFERROR(parse!O556,"")</f>
        <v>102</v>
      </c>
      <c r="P556" s="6" t="str">
        <f>IFERROR(parse!P556,"")</f>
        <v>17:00</v>
      </c>
      <c r="Q556" s="6">
        <f>IFERROR(parse!Q556,"")</f>
        <v>192</v>
      </c>
      <c r="R556" s="6" t="str">
        <f>IFERROR(parse!R556,"")</f>
        <v>00 ביתר הימים והשעות החניה במקום החניה הראשון הצמוד לתמרור זה מיועד לרכב הנושא תג נכה בלבד</v>
      </c>
      <c r="S556" s="6" t="str">
        <f>IFERROR(parse!S556,"")</f>
        <v/>
      </c>
      <c r="T556" s="6" t="str">
        <f>IFERROR(parse!T556,"")</f>
        <v/>
      </c>
      <c r="U556" s="6" t="str">
        <f>IFERROR(parse!U556,"")</f>
        <v/>
      </c>
      <c r="V556" s="6" t="str">
        <f>IFERROR(parse!V556,"")</f>
        <v/>
      </c>
      <c r="W556" s="6" t="str">
        <f>IFERROR(parse!W556,"")</f>
        <v/>
      </c>
      <c r="X556" s="6" t="str">
        <f>IFERROR(parse!X556,"")</f>
        <v/>
      </c>
      <c r="Y556" s="6" t="str">
        <f>IFERROR(parse!Y556,"")</f>
        <v/>
      </c>
      <c r="Z556" s="6" t="str">
        <f>IFERROR(parse!Z556,"")</f>
        <v/>
      </c>
      <c r="AA556" s="6" t="str">
        <f>IFERROR(parse!AA556,"")</f>
        <v/>
      </c>
      <c r="AB556" s="6">
        <f>IFERROR(parse!AB556,"")</f>
        <v>192</v>
      </c>
      <c r="AC556" s="6" t="str">
        <f>IFERROR(parse!AC556,"")</f>
        <v/>
      </c>
      <c r="AD556" s="6" t="str">
        <f>IFERROR(parse!AD556,"")</f>
        <v/>
      </c>
      <c r="AE556" s="6" t="str">
        <f>IFERROR(parse!AE556,"")</f>
        <v/>
      </c>
      <c r="AF556" s="6" t="str">
        <f>IFERROR(parse!AF556,"")</f>
        <v/>
      </c>
      <c r="AG556" s="6" t="str">
        <f>IFERROR(parse!AG556,"")</f>
        <v/>
      </c>
      <c r="AH556" s="6">
        <f>IFERROR(parse!AH556,"")</f>
        <v>0</v>
      </c>
      <c r="AI556" s="6">
        <f>IFERROR(parse!AI556,"")</f>
        <v>190</v>
      </c>
      <c r="AJ556" s="6" t="str">
        <f>IFERROR(parse!AJ556,"")</f>
        <v>בד</v>
      </c>
      <c r="AK556" s="6" t="str">
        <f>IFERROR(parse!AK556,"")</f>
        <v/>
      </c>
      <c r="AL556" s="6" t="str">
        <f>IFERROR(parse!AL556,"")</f>
        <v/>
      </c>
      <c r="AM556" s="6" t="str">
        <f>IFERROR(parse!AM556,"")</f>
        <v/>
      </c>
      <c r="AN556" s="6" t="str">
        <f>IFERROR(parse!AN556,"")</f>
        <v/>
      </c>
      <c r="AO556" s="6" t="str">
        <f>IFERROR(parse!AO556,"")</f>
        <v/>
      </c>
      <c r="AP556" s="6">
        <f>IFERROR(parse!AP556,"")</f>
        <v>2</v>
      </c>
      <c r="AQ556" s="6" t="str">
        <f>IFERROR(parse!AQ556,"")</f>
        <v/>
      </c>
      <c r="AR556" s="6" t="str">
        <f>IFERROR(parse!AR556,"")</f>
        <v/>
      </c>
      <c r="AS556" s="6" t="str">
        <f>IFERROR(parse!AS556,"")</f>
        <v/>
      </c>
      <c r="AT556" s="6" t="str">
        <f>IFERROR(parse!AT556,"")</f>
        <v/>
      </c>
      <c r="AU556" s="6" t="str">
        <f>IFERROR(parse!AU556,"")</f>
        <v/>
      </c>
      <c r="AV556" s="12">
        <f>IFERROR(VLOOKUP(K556,'prika 24h list'!A:B,2,FALSE),0)</f>
        <v>0</v>
      </c>
    </row>
    <row r="557" spans="1:48" ht="187.2" x14ac:dyDescent="0.3">
      <c r="A557" s="1" t="s">
        <v>558</v>
      </c>
      <c r="B557" s="1">
        <v>3122056</v>
      </c>
      <c r="C557" s="16" t="s">
        <v>1088</v>
      </c>
      <c r="D557" s="6">
        <f t="shared" si="32"/>
        <v>17</v>
      </c>
      <c r="E557" s="6" t="str">
        <f t="shared" si="33"/>
        <v>קף 12</v>
      </c>
      <c r="F557" s="6">
        <f t="shared" si="34"/>
        <v>3</v>
      </c>
      <c r="G557" s="6">
        <f t="shared" si="35"/>
        <v>5</v>
      </c>
      <c r="H557" s="14">
        <f>IFERROR(parse!H557,"")</f>
        <v>12</v>
      </c>
      <c r="I557" s="6">
        <f>IFERROR(parse!I557,"")</f>
        <v>21</v>
      </c>
      <c r="J557" s="6">
        <f>IFERROR(parse!J557,"")</f>
        <v>212</v>
      </c>
      <c r="K557" s="6" t="str">
        <f>IFERROR(parse!K557,"")</f>
        <v>פריקה וטעינה רציפה מותרת לכלי רכב המוגדרים ברישיונם "משא" "מסחרי" ו"אחוד" בימי א' עד ו' מ 08:00 עד 17:00 ביתר הימים והשעות החניה במקום החניה הראשון הצמוד לתמרור זה מיועד לרכב הנושא תג נכה בלבד</v>
      </c>
      <c r="L557" s="6" t="str">
        <f>IFERROR(parse!L557,"")</f>
        <v/>
      </c>
      <c r="M557" s="6" t="str">
        <f>IFERROR(parse!M557,"")</f>
        <v/>
      </c>
      <c r="N557" s="6" t="str">
        <f>IFERROR(parse!N557,"")</f>
        <v/>
      </c>
      <c r="O557" s="6" t="str">
        <f>IFERROR(parse!O557,"")</f>
        <v/>
      </c>
      <c r="P557" s="6" t="str">
        <f>IFERROR(parse!P557,"")</f>
        <v/>
      </c>
      <c r="Q557" s="6">
        <f>IFERROR(parse!Q557,"")</f>
        <v>192</v>
      </c>
      <c r="R557" s="6" t="str">
        <f>IFERROR(parse!R557,"")</f>
        <v/>
      </c>
      <c r="S557" s="6" t="str">
        <f>IFERROR(parse!S557,"")</f>
        <v/>
      </c>
      <c r="T557" s="6" t="str">
        <f>IFERROR(parse!T557,"")</f>
        <v/>
      </c>
      <c r="U557" s="6" t="str">
        <f>IFERROR(parse!U557,"")</f>
        <v/>
      </c>
      <c r="V557" s="6" t="str">
        <f>IFERROR(parse!V557,"")</f>
        <v/>
      </c>
      <c r="W557" s="6">
        <f>IFERROR(parse!W557,"")</f>
        <v>80</v>
      </c>
      <c r="X557" s="6">
        <f>IFERROR(parse!X557,"")</f>
        <v>93</v>
      </c>
      <c r="Y557" s="6" t="str">
        <f>IFERROR(parse!Y557,"")</f>
        <v>08:00</v>
      </c>
      <c r="Z557" s="6">
        <f>IFERROR(parse!Z557,"")</f>
        <v>102</v>
      </c>
      <c r="AA557" s="6" t="str">
        <f>IFERROR(parse!AA557,"")</f>
        <v>17:00</v>
      </c>
      <c r="AB557" s="6">
        <f>IFERROR(parse!AB557,"")</f>
        <v>192</v>
      </c>
      <c r="AC557" s="6" t="str">
        <f>IFERROR(parse!AC557,"")</f>
        <v>00 ביתר הימים והשעות החניה במקום החניה הראשון הצמוד לתמרור זה מיועד לרכב הנושא תג נכה בלבד</v>
      </c>
      <c r="AD557" s="6" t="str">
        <f>IFERROR(parse!AD557,"")</f>
        <v/>
      </c>
      <c r="AE557" s="6" t="str">
        <f>IFERROR(parse!AE557,"")</f>
        <v/>
      </c>
      <c r="AF557" s="6" t="str">
        <f>IFERROR(parse!AF557,"")</f>
        <v/>
      </c>
      <c r="AG557" s="6" t="str">
        <f>IFERROR(parse!AG557,"")</f>
        <v/>
      </c>
      <c r="AH557" s="6">
        <f>IFERROR(parse!AH557,"")</f>
        <v>0</v>
      </c>
      <c r="AI557" s="6">
        <f>IFERROR(parse!AI557,"")</f>
        <v>190</v>
      </c>
      <c r="AJ557" s="6" t="str">
        <f>IFERROR(parse!AJ557,"")</f>
        <v>בד</v>
      </c>
      <c r="AK557" s="6" t="str">
        <f>IFERROR(parse!AK557,"")</f>
        <v/>
      </c>
      <c r="AL557" s="6" t="str">
        <f>IFERROR(parse!AL557,"")</f>
        <v/>
      </c>
      <c r="AM557" s="6" t="str">
        <f>IFERROR(parse!AM557,"")</f>
        <v/>
      </c>
      <c r="AN557" s="6" t="str">
        <f>IFERROR(parse!AN557,"")</f>
        <v/>
      </c>
      <c r="AO557" s="6" t="str">
        <f>IFERROR(parse!AO557,"")</f>
        <v/>
      </c>
      <c r="AP557" s="6">
        <f>IFERROR(parse!AP557,"")</f>
        <v>2</v>
      </c>
      <c r="AQ557" s="6" t="str">
        <f>IFERROR(parse!AQ557,"")</f>
        <v/>
      </c>
      <c r="AR557" s="6" t="str">
        <f>IFERROR(parse!AR557,"")</f>
        <v/>
      </c>
      <c r="AS557" s="6" t="str">
        <f>IFERROR(parse!AS557,"")</f>
        <v/>
      </c>
      <c r="AT557" s="6" t="str">
        <f>IFERROR(parse!AT557,"")</f>
        <v/>
      </c>
      <c r="AU557" s="6" t="str">
        <f>IFERROR(parse!AU557,"")</f>
        <v/>
      </c>
      <c r="AV557" s="12">
        <f>IFERROR(VLOOKUP(K557,'prika 24h list'!A:B,2,FALSE),0)</f>
        <v>0</v>
      </c>
    </row>
    <row r="558" spans="1:48" ht="230.4" x14ac:dyDescent="0.3">
      <c r="A558" s="1" t="s">
        <v>559</v>
      </c>
      <c r="B558" s="1">
        <v>3122067</v>
      </c>
      <c r="C558" s="16" t="s">
        <v>867</v>
      </c>
      <c r="D558" s="6">
        <f t="shared" si="32"/>
        <v>17</v>
      </c>
      <c r="E558" s="6" t="str">
        <f t="shared" si="33"/>
        <v>קף 12</v>
      </c>
      <c r="F558" s="6">
        <f t="shared" si="34"/>
        <v>3</v>
      </c>
      <c r="G558" s="6">
        <f t="shared" si="35"/>
        <v>5</v>
      </c>
      <c r="H558" s="14">
        <f>IFERROR(parse!H558,"")</f>
        <v>12</v>
      </c>
      <c r="I558" s="6">
        <f>IFERROR(parse!I558,"")</f>
        <v>21</v>
      </c>
      <c r="J558" s="6">
        <f>IFERROR(parse!J558,"")</f>
        <v>246</v>
      </c>
      <c r="K558" s="6" t="str">
        <f>IFERROR(parse!K558,"")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58" s="6">
        <f>IFERROR(parse!L558,"")</f>
        <v>80</v>
      </c>
      <c r="M558" s="6">
        <f>IFERROR(parse!M558,"")</f>
        <v>93</v>
      </c>
      <c r="N558" s="6" t="str">
        <f>IFERROR(parse!N558,"")</f>
        <v>09:00</v>
      </c>
      <c r="O558" s="6">
        <f>IFERROR(parse!O558,"")</f>
        <v>102</v>
      </c>
      <c r="P558" s="6" t="str">
        <f>IFERROR(parse!P558,"")</f>
        <v>15:00</v>
      </c>
      <c r="Q558" s="6">
        <f>IFERROR(parse!Q558,"")</f>
        <v>112</v>
      </c>
      <c r="R558" s="6" t="str">
        <f>IFERROR(parse!R558,"")</f>
        <v>00 בימי ו'</v>
      </c>
      <c r="S558" s="6" t="str">
        <f>IFERROR(parse!S558,"")</f>
        <v/>
      </c>
      <c r="T558" s="6" t="str">
        <f>IFERROR(parse!T558,"")</f>
        <v/>
      </c>
      <c r="U558" s="6" t="str">
        <f>IFERROR(parse!U558,"")</f>
        <v/>
      </c>
      <c r="V558" s="6" t="str">
        <f>IFERROR(parse!V558,"")</f>
        <v/>
      </c>
      <c r="W558" s="6" t="str">
        <f>IFERROR(parse!W558,"")</f>
        <v/>
      </c>
      <c r="X558" s="6" t="str">
        <f>IFERROR(parse!X558,"")</f>
        <v/>
      </c>
      <c r="Y558" s="6" t="str">
        <f>IFERROR(parse!Y558,"")</f>
        <v/>
      </c>
      <c r="Z558" s="6" t="str">
        <f>IFERROR(parse!Z558,"")</f>
        <v/>
      </c>
      <c r="AA558" s="6" t="str">
        <f>IFERROR(parse!AA558,"")</f>
        <v/>
      </c>
      <c r="AB558" s="6">
        <f>IFERROR(parse!AB558,"")</f>
        <v>226</v>
      </c>
      <c r="AC558" s="6" t="str">
        <f>IFERROR(parse!AC558,"")</f>
        <v/>
      </c>
      <c r="AD558" s="6" t="str">
        <f>IFERROR(parse!AD558,"")</f>
        <v/>
      </c>
      <c r="AE558" s="6" t="str">
        <f>IFERROR(parse!AE558,"")</f>
        <v/>
      </c>
      <c r="AF558" s="6" t="str">
        <f>IFERROR(parse!AF558,"")</f>
        <v/>
      </c>
      <c r="AG558" s="6" t="str">
        <f>IFERROR(parse!AG558,"")</f>
        <v/>
      </c>
      <c r="AH558" s="6">
        <f>IFERROR(parse!AH558,"")</f>
        <v>0</v>
      </c>
      <c r="AI558" s="6">
        <f>IFERROR(parse!AI558,"")</f>
        <v>110</v>
      </c>
      <c r="AJ558" s="6" t="str">
        <f>IFERROR(parse!AJ558,"")</f>
        <v>ו' וערבי חג מ 09:00 עד 13:00 ביתר הימים והשעות החניה במקום החניה הראשון הצמוד לתמרור זה מיועד לרכב הנושא תג נכה בלבד</v>
      </c>
      <c r="AK558" s="6">
        <f>IFERROR(parse!AK558,"")</f>
        <v>1</v>
      </c>
      <c r="AL558" s="6">
        <f>IFERROR(parse!AL558,"")</f>
        <v>17</v>
      </c>
      <c r="AM558" s="6" t="str">
        <f>IFERROR(parse!AM558,"")</f>
        <v>09:00</v>
      </c>
      <c r="AN558" s="6">
        <f>IFERROR(parse!AN558,"")</f>
        <v>26</v>
      </c>
      <c r="AO558" s="6" t="str">
        <f>IFERROR(parse!AO558,"")</f>
        <v>13:00</v>
      </c>
      <c r="AP558" s="6">
        <f>IFERROR(parse!AP558,"")</f>
        <v>116</v>
      </c>
      <c r="AQ558" s="6" t="str">
        <f>IFERROR(parse!AQ558,"")</f>
        <v>00 ביתר הימים והשעות החניה במקום החניה הראשון הצמוד לתמרור זה מיועד לרכב הנושא תג נכה בלבד</v>
      </c>
      <c r="AR558" s="6" t="str">
        <f>IFERROR(parse!AR558,"")</f>
        <v/>
      </c>
      <c r="AS558" s="6" t="str">
        <f>IFERROR(parse!AS558,"")</f>
        <v/>
      </c>
      <c r="AT558" s="6" t="str">
        <f>IFERROR(parse!AT558,"")</f>
        <v/>
      </c>
      <c r="AU558" s="6" t="str">
        <f>IFERROR(parse!AU558,"")</f>
        <v/>
      </c>
      <c r="AV558" s="12">
        <f>IFERROR(VLOOKUP(K558,'prika 24h list'!A:B,2,FALSE),0)</f>
        <v>0</v>
      </c>
    </row>
    <row r="559" spans="1:48" ht="230.4" x14ac:dyDescent="0.3">
      <c r="A559" s="1" t="s">
        <v>560</v>
      </c>
      <c r="B559" s="1">
        <v>3122113</v>
      </c>
      <c r="C559" s="16" t="s">
        <v>867</v>
      </c>
      <c r="D559" s="6">
        <f t="shared" si="32"/>
        <v>17</v>
      </c>
      <c r="E559" s="6" t="str">
        <f t="shared" si="33"/>
        <v>קף 12</v>
      </c>
      <c r="F559" s="6">
        <f t="shared" si="34"/>
        <v>3</v>
      </c>
      <c r="G559" s="6">
        <f t="shared" si="35"/>
        <v>5</v>
      </c>
      <c r="H559" s="14">
        <f>IFERROR(parse!H559,"")</f>
        <v>12</v>
      </c>
      <c r="I559" s="6">
        <f>IFERROR(parse!I559,"")</f>
        <v>21</v>
      </c>
      <c r="J559" s="6">
        <f>IFERROR(parse!J559,"")</f>
        <v>246</v>
      </c>
      <c r="K559" s="6" t="str">
        <f>IFERROR(parse!K559,"")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במקום החניה הראשון הצמוד לתמרור זה מיועד לרכב הנושא תג נכה בלבד</v>
      </c>
      <c r="L559" s="6">
        <f>IFERROR(parse!L559,"")</f>
        <v>80</v>
      </c>
      <c r="M559" s="6">
        <f>IFERROR(parse!M559,"")</f>
        <v>93</v>
      </c>
      <c r="N559" s="6" t="str">
        <f>IFERROR(parse!N559,"")</f>
        <v>09:00</v>
      </c>
      <c r="O559" s="6">
        <f>IFERROR(parse!O559,"")</f>
        <v>102</v>
      </c>
      <c r="P559" s="6" t="str">
        <f>IFERROR(parse!P559,"")</f>
        <v>15:00</v>
      </c>
      <c r="Q559" s="6">
        <f>IFERROR(parse!Q559,"")</f>
        <v>112</v>
      </c>
      <c r="R559" s="6" t="str">
        <f>IFERROR(parse!R559,"")</f>
        <v>00 בימי ו'</v>
      </c>
      <c r="S559" s="6" t="str">
        <f>IFERROR(parse!S559,"")</f>
        <v/>
      </c>
      <c r="T559" s="6" t="str">
        <f>IFERROR(parse!T559,"")</f>
        <v/>
      </c>
      <c r="U559" s="6" t="str">
        <f>IFERROR(parse!U559,"")</f>
        <v/>
      </c>
      <c r="V559" s="6" t="str">
        <f>IFERROR(parse!V559,"")</f>
        <v/>
      </c>
      <c r="W559" s="6" t="str">
        <f>IFERROR(parse!W559,"")</f>
        <v/>
      </c>
      <c r="X559" s="6" t="str">
        <f>IFERROR(parse!X559,"")</f>
        <v/>
      </c>
      <c r="Y559" s="6" t="str">
        <f>IFERROR(parse!Y559,"")</f>
        <v/>
      </c>
      <c r="Z559" s="6" t="str">
        <f>IFERROR(parse!Z559,"")</f>
        <v/>
      </c>
      <c r="AA559" s="6" t="str">
        <f>IFERROR(parse!AA559,"")</f>
        <v/>
      </c>
      <c r="AB559" s="6">
        <f>IFERROR(parse!AB559,"")</f>
        <v>226</v>
      </c>
      <c r="AC559" s="6" t="str">
        <f>IFERROR(parse!AC559,"")</f>
        <v/>
      </c>
      <c r="AD559" s="6" t="str">
        <f>IFERROR(parse!AD559,"")</f>
        <v/>
      </c>
      <c r="AE559" s="6" t="str">
        <f>IFERROR(parse!AE559,"")</f>
        <v/>
      </c>
      <c r="AF559" s="6" t="str">
        <f>IFERROR(parse!AF559,"")</f>
        <v/>
      </c>
      <c r="AG559" s="6" t="str">
        <f>IFERROR(parse!AG559,"")</f>
        <v/>
      </c>
      <c r="AH559" s="6">
        <f>IFERROR(parse!AH559,"")</f>
        <v>0</v>
      </c>
      <c r="AI559" s="6">
        <f>IFERROR(parse!AI559,"")</f>
        <v>110</v>
      </c>
      <c r="AJ559" s="6" t="str">
        <f>IFERROR(parse!AJ559,"")</f>
        <v>ו' וערבי חג מ 09:00 עד 13:00 ביתר הימים והשעות החניה במקום החניה הראשון הצמוד לתמרור זה מיועד לרכב הנושא תג נכה בלבד</v>
      </c>
      <c r="AK559" s="6">
        <f>IFERROR(parse!AK559,"")</f>
        <v>1</v>
      </c>
      <c r="AL559" s="6">
        <f>IFERROR(parse!AL559,"")</f>
        <v>17</v>
      </c>
      <c r="AM559" s="6" t="str">
        <f>IFERROR(parse!AM559,"")</f>
        <v>09:00</v>
      </c>
      <c r="AN559" s="6">
        <f>IFERROR(parse!AN559,"")</f>
        <v>26</v>
      </c>
      <c r="AO559" s="6" t="str">
        <f>IFERROR(parse!AO559,"")</f>
        <v>13:00</v>
      </c>
      <c r="AP559" s="6">
        <f>IFERROR(parse!AP559,"")</f>
        <v>116</v>
      </c>
      <c r="AQ559" s="6" t="str">
        <f>IFERROR(parse!AQ559,"")</f>
        <v>00 ביתר הימים והשעות החניה במקום החניה הראשון הצמוד לתמרור זה מיועד לרכב הנושא תג נכה בלבד</v>
      </c>
      <c r="AR559" s="6" t="str">
        <f>IFERROR(parse!AR559,"")</f>
        <v/>
      </c>
      <c r="AS559" s="6" t="str">
        <f>IFERROR(parse!AS559,"")</f>
        <v/>
      </c>
      <c r="AT559" s="6" t="str">
        <f>IFERROR(parse!AT559,"")</f>
        <v/>
      </c>
      <c r="AU559" s="6" t="str">
        <f>IFERROR(parse!AU559,"")</f>
        <v/>
      </c>
      <c r="AV559" s="12">
        <f>IFERROR(VLOOKUP(K559,'prika 24h list'!A:B,2,FALSE),0)</f>
        <v>0</v>
      </c>
    </row>
    <row r="560" spans="1:48" ht="244.8" x14ac:dyDescent="0.3">
      <c r="A560" s="1" t="s">
        <v>561</v>
      </c>
      <c r="B560" s="1">
        <v>3122148</v>
      </c>
      <c r="C560" s="16" t="s">
        <v>1089</v>
      </c>
      <c r="D560" s="6">
        <f t="shared" si="32"/>
        <v>17</v>
      </c>
      <c r="E560" s="6" t="str">
        <f t="shared" si="33"/>
        <v>קף 18</v>
      </c>
      <c r="F560" s="6">
        <f t="shared" si="34"/>
        <v>3</v>
      </c>
      <c r="G560" s="6">
        <f t="shared" si="35"/>
        <v>5</v>
      </c>
      <c r="H560" s="14">
        <f>IFERROR(parse!H560,"")</f>
        <v>18</v>
      </c>
      <c r="I560" s="6">
        <f>IFERROR(parse!I560,"")</f>
        <v>21</v>
      </c>
      <c r="J560" s="6">
        <f>IFERROR(parse!J560,"")</f>
        <v>257</v>
      </c>
      <c r="K560" s="6" t="str">
        <f>IFERROR(parse!K560,"")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בשני המקומות החניה הראשונים הצמודים לתמרור זה מיועד לרכב הנושא תג נכה בלבד</v>
      </c>
      <c r="L560" s="6">
        <f>IFERROR(parse!L560,"")</f>
        <v>80</v>
      </c>
      <c r="M560" s="6">
        <f>IFERROR(parse!M560,"")</f>
        <v>93</v>
      </c>
      <c r="N560" s="6" t="str">
        <f>IFERROR(parse!N560,"")</f>
        <v>09:00</v>
      </c>
      <c r="O560" s="6">
        <f>IFERROR(parse!O560,"")</f>
        <v>102</v>
      </c>
      <c r="P560" s="6" t="str">
        <f>IFERROR(parse!P560,"")</f>
        <v>15:00</v>
      </c>
      <c r="Q560" s="6">
        <f>IFERROR(parse!Q560,"")</f>
        <v>112</v>
      </c>
      <c r="R560" s="6" t="str">
        <f>IFERROR(parse!R560,"")</f>
        <v>00 בימי ו'</v>
      </c>
      <c r="S560" s="6" t="str">
        <f>IFERROR(parse!S560,"")</f>
        <v/>
      </c>
      <c r="T560" s="6" t="str">
        <f>IFERROR(parse!T560,"")</f>
        <v/>
      </c>
      <c r="U560" s="6" t="str">
        <f>IFERROR(parse!U560,"")</f>
        <v/>
      </c>
      <c r="V560" s="6" t="str">
        <f>IFERROR(parse!V560,"")</f>
        <v/>
      </c>
      <c r="W560" s="6" t="str">
        <f>IFERROR(parse!W560,"")</f>
        <v/>
      </c>
      <c r="X560" s="6" t="str">
        <f>IFERROR(parse!X560,"")</f>
        <v/>
      </c>
      <c r="Y560" s="6" t="str">
        <f>IFERROR(parse!Y560,"")</f>
        <v/>
      </c>
      <c r="Z560" s="6" t="str">
        <f>IFERROR(parse!Z560,"")</f>
        <v/>
      </c>
      <c r="AA560" s="6" t="str">
        <f>IFERROR(parse!AA560,"")</f>
        <v/>
      </c>
      <c r="AB560" s="6">
        <f>IFERROR(parse!AB560,"")</f>
        <v>237</v>
      </c>
      <c r="AC560" s="6" t="str">
        <f>IFERROR(parse!AC560,"")</f>
        <v/>
      </c>
      <c r="AD560" s="6" t="str">
        <f>IFERROR(parse!AD560,"")</f>
        <v/>
      </c>
      <c r="AE560" s="6" t="str">
        <f>IFERROR(parse!AE560,"")</f>
        <v/>
      </c>
      <c r="AF560" s="6" t="str">
        <f>IFERROR(parse!AF560,"")</f>
        <v/>
      </c>
      <c r="AG560" s="6" t="str">
        <f>IFERROR(parse!AG560,"")</f>
        <v/>
      </c>
      <c r="AH560" s="6">
        <f>IFERROR(parse!AH560,"")</f>
        <v>0</v>
      </c>
      <c r="AI560" s="6">
        <f>IFERROR(parse!AI560,"")</f>
        <v>110</v>
      </c>
      <c r="AJ560" s="6" t="str">
        <f>IFERROR(parse!AJ560,"")</f>
        <v>ו' וערבי חג מ 09:00 עד 13:00 ביתר הימים והשעות החניה בשני המקומות החניה הראשונים הצמודים לתמרור זה מיועד לרכב הנושא תג נכה בלבד</v>
      </c>
      <c r="AK560" s="6">
        <f>IFERROR(parse!AK560,"")</f>
        <v>1</v>
      </c>
      <c r="AL560" s="6">
        <f>IFERROR(parse!AL560,"")</f>
        <v>17</v>
      </c>
      <c r="AM560" s="6" t="str">
        <f>IFERROR(parse!AM560,"")</f>
        <v>09:00</v>
      </c>
      <c r="AN560" s="6">
        <f>IFERROR(parse!AN560,"")</f>
        <v>26</v>
      </c>
      <c r="AO560" s="6" t="str">
        <f>IFERROR(parse!AO560,"")</f>
        <v>13:00</v>
      </c>
      <c r="AP560" s="6">
        <f>IFERROR(parse!AP560,"")</f>
        <v>127</v>
      </c>
      <c r="AQ560" s="6" t="str">
        <f>IFERROR(parse!AQ560,"")</f>
        <v>00 ביתר הימים והשעות החניה בשני המקומות החניה הראשונים הצמודים לתמרור זה מיועד לרכב הנושא תג נכה בלבד</v>
      </c>
      <c r="AR560" s="6" t="str">
        <f>IFERROR(parse!AR560,"")</f>
        <v/>
      </c>
      <c r="AS560" s="6" t="str">
        <f>IFERROR(parse!AS560,"")</f>
        <v/>
      </c>
      <c r="AT560" s="6" t="str">
        <f>IFERROR(parse!AT560,"")</f>
        <v/>
      </c>
      <c r="AU560" s="6" t="str">
        <f>IFERROR(parse!AU560,"")</f>
        <v/>
      </c>
      <c r="AV560" s="12">
        <f>IFERROR(VLOOKUP(K560,'prika 24h list'!A:B,2,FALSE),0)</f>
        <v>0</v>
      </c>
    </row>
    <row r="561" spans="1:48" ht="187.2" x14ac:dyDescent="0.3">
      <c r="A561" s="1" t="s">
        <v>562</v>
      </c>
      <c r="B561" s="1">
        <v>3122178</v>
      </c>
      <c r="C561" s="16" t="s">
        <v>1090</v>
      </c>
      <c r="D561" s="6">
        <f t="shared" si="32"/>
        <v>17</v>
      </c>
      <c r="E561" s="6" t="str">
        <f t="shared" si="33"/>
        <v>קף 12</v>
      </c>
      <c r="F561" s="6">
        <f t="shared" si="34"/>
        <v>3</v>
      </c>
      <c r="G561" s="6">
        <f t="shared" si="35"/>
        <v>5</v>
      </c>
      <c r="H561" s="14">
        <f>IFERROR(parse!H561,"")</f>
        <v>12</v>
      </c>
      <c r="I561" s="6">
        <f>IFERROR(parse!I561,"")</f>
        <v>21</v>
      </c>
      <c r="J561" s="6">
        <f>IFERROR(parse!J561,"")</f>
        <v>212</v>
      </c>
      <c r="K561" s="6" t="str">
        <f>IFERROR(parse!K561,"")</f>
        <v>פריקה וטעינה רציפה מותרת לכלי רכב המוגדרים ברישיונם "משא" "מסחרי" ו"אחוד" בימי א' עד ה' מ 08:00 עד 12:00 ביתר הימים והשעות החניה במקום החניה הראשון הצמוד לתמרור זה מיועד לרכב הנושא תג נכה בלבד</v>
      </c>
      <c r="L561" s="6">
        <f>IFERROR(parse!L561,"")</f>
        <v>80</v>
      </c>
      <c r="M561" s="6">
        <f>IFERROR(parse!M561,"")</f>
        <v>93</v>
      </c>
      <c r="N561" s="6" t="str">
        <f>IFERROR(parse!N561,"")</f>
        <v>08:00</v>
      </c>
      <c r="O561" s="6">
        <f>IFERROR(parse!O561,"")</f>
        <v>102</v>
      </c>
      <c r="P561" s="6" t="str">
        <f>IFERROR(parse!P561,"")</f>
        <v>12:00</v>
      </c>
      <c r="Q561" s="6">
        <f>IFERROR(parse!Q561,"")</f>
        <v>192</v>
      </c>
      <c r="R561" s="6" t="str">
        <f>IFERROR(parse!R561,"")</f>
        <v>00 ביתר הימים והשעות החניה במקום החניה הראשון הצמוד לתמרור זה מיועד לרכב הנושא תג נכה בלבד</v>
      </c>
      <c r="S561" s="6" t="str">
        <f>IFERROR(parse!S561,"")</f>
        <v/>
      </c>
      <c r="T561" s="6" t="str">
        <f>IFERROR(parse!T561,"")</f>
        <v/>
      </c>
      <c r="U561" s="6" t="str">
        <f>IFERROR(parse!U561,"")</f>
        <v/>
      </c>
      <c r="V561" s="6" t="str">
        <f>IFERROR(parse!V561,"")</f>
        <v/>
      </c>
      <c r="W561" s="6" t="str">
        <f>IFERROR(parse!W561,"")</f>
        <v/>
      </c>
      <c r="X561" s="6" t="str">
        <f>IFERROR(parse!X561,"")</f>
        <v/>
      </c>
      <c r="Y561" s="6" t="str">
        <f>IFERROR(parse!Y561,"")</f>
        <v/>
      </c>
      <c r="Z561" s="6" t="str">
        <f>IFERROR(parse!Z561,"")</f>
        <v/>
      </c>
      <c r="AA561" s="6" t="str">
        <f>IFERROR(parse!AA561,"")</f>
        <v/>
      </c>
      <c r="AB561" s="6">
        <f>IFERROR(parse!AB561,"")</f>
        <v>192</v>
      </c>
      <c r="AC561" s="6" t="str">
        <f>IFERROR(parse!AC561,"")</f>
        <v/>
      </c>
      <c r="AD561" s="6" t="str">
        <f>IFERROR(parse!AD561,"")</f>
        <v/>
      </c>
      <c r="AE561" s="6" t="str">
        <f>IFERROR(parse!AE561,"")</f>
        <v/>
      </c>
      <c r="AF561" s="6" t="str">
        <f>IFERROR(parse!AF561,"")</f>
        <v/>
      </c>
      <c r="AG561" s="6" t="str">
        <f>IFERROR(parse!AG561,"")</f>
        <v/>
      </c>
      <c r="AH561" s="6">
        <f>IFERROR(parse!AH561,"")</f>
        <v>0</v>
      </c>
      <c r="AI561" s="6">
        <f>IFERROR(parse!AI561,"")</f>
        <v>190</v>
      </c>
      <c r="AJ561" s="6" t="str">
        <f>IFERROR(parse!AJ561,"")</f>
        <v>בד</v>
      </c>
      <c r="AK561" s="6" t="str">
        <f>IFERROR(parse!AK561,"")</f>
        <v/>
      </c>
      <c r="AL561" s="6" t="str">
        <f>IFERROR(parse!AL561,"")</f>
        <v/>
      </c>
      <c r="AM561" s="6" t="str">
        <f>IFERROR(parse!AM561,"")</f>
        <v/>
      </c>
      <c r="AN561" s="6" t="str">
        <f>IFERROR(parse!AN561,"")</f>
        <v/>
      </c>
      <c r="AO561" s="6" t="str">
        <f>IFERROR(parse!AO561,"")</f>
        <v/>
      </c>
      <c r="AP561" s="6">
        <f>IFERROR(parse!AP561,"")</f>
        <v>2</v>
      </c>
      <c r="AQ561" s="6" t="str">
        <f>IFERROR(parse!AQ561,"")</f>
        <v/>
      </c>
      <c r="AR561" s="6" t="str">
        <f>IFERROR(parse!AR561,"")</f>
        <v/>
      </c>
      <c r="AS561" s="6" t="str">
        <f>IFERROR(parse!AS561,"")</f>
        <v/>
      </c>
      <c r="AT561" s="6" t="str">
        <f>IFERROR(parse!AT561,"")</f>
        <v/>
      </c>
      <c r="AU561" s="6" t="str">
        <f>IFERROR(parse!AU561,"")</f>
        <v/>
      </c>
      <c r="AV561" s="12">
        <f>IFERROR(VLOOKUP(K561,'prika 24h list'!A:B,2,FALSE),0)</f>
        <v>0</v>
      </c>
    </row>
    <row r="562" spans="1:48" ht="230.4" x14ac:dyDescent="0.3">
      <c r="A562" s="1" t="s">
        <v>563</v>
      </c>
      <c r="B562" s="1">
        <v>3122186</v>
      </c>
      <c r="C562" s="16" t="s">
        <v>1091</v>
      </c>
      <c r="D562" s="6">
        <f t="shared" si="32"/>
        <v>17</v>
      </c>
      <c r="E562" s="6" t="str">
        <f t="shared" si="33"/>
        <v>קף 12</v>
      </c>
      <c r="F562" s="6">
        <f t="shared" si="34"/>
        <v>3</v>
      </c>
      <c r="G562" s="6">
        <f t="shared" si="35"/>
        <v>5</v>
      </c>
      <c r="H562" s="14">
        <f>IFERROR(parse!H562,"")</f>
        <v>12</v>
      </c>
      <c r="I562" s="6">
        <f>IFERROR(parse!I562,"")</f>
        <v>21</v>
      </c>
      <c r="J562" s="6">
        <f>IFERROR(parse!J562,"")</f>
        <v>246</v>
      </c>
      <c r="K562" s="6" t="str">
        <f>IFERROR(parse!K562,"")</f>
        <v>פריקה וטעינה רציפה מותרת לכלי רכב המוגדרים ברישיונם "משא" "מסחרי" ו"אחוד" בימי א' עד ה' מ 09:00 עד 15:00 בימי ו' וערבי חג מ 08:00 עד 13:00 ביתר הימים והשעות החניה במקום החניה הראשון הצמוד לתמרור זה מיועד לרכב הנושא תג נכה בלבד</v>
      </c>
      <c r="L562" s="6">
        <f>IFERROR(parse!L562,"")</f>
        <v>80</v>
      </c>
      <c r="M562" s="6">
        <f>IFERROR(parse!M562,"")</f>
        <v>93</v>
      </c>
      <c r="N562" s="6" t="str">
        <f>IFERROR(parse!N562,"")</f>
        <v>09:00</v>
      </c>
      <c r="O562" s="6">
        <f>IFERROR(parse!O562,"")</f>
        <v>102</v>
      </c>
      <c r="P562" s="6" t="str">
        <f>IFERROR(parse!P562,"")</f>
        <v>15:00</v>
      </c>
      <c r="Q562" s="6">
        <f>IFERROR(parse!Q562,"")</f>
        <v>112</v>
      </c>
      <c r="R562" s="6" t="str">
        <f>IFERROR(parse!R562,"")</f>
        <v>00 בימי ו'</v>
      </c>
      <c r="S562" s="6" t="str">
        <f>IFERROR(parse!S562,"")</f>
        <v/>
      </c>
      <c r="T562" s="6" t="str">
        <f>IFERROR(parse!T562,"")</f>
        <v/>
      </c>
      <c r="U562" s="6" t="str">
        <f>IFERROR(parse!U562,"")</f>
        <v/>
      </c>
      <c r="V562" s="6" t="str">
        <f>IFERROR(parse!V562,"")</f>
        <v/>
      </c>
      <c r="W562" s="6" t="str">
        <f>IFERROR(parse!W562,"")</f>
        <v/>
      </c>
      <c r="X562" s="6" t="str">
        <f>IFERROR(parse!X562,"")</f>
        <v/>
      </c>
      <c r="Y562" s="6" t="str">
        <f>IFERROR(parse!Y562,"")</f>
        <v/>
      </c>
      <c r="Z562" s="6" t="str">
        <f>IFERROR(parse!Z562,"")</f>
        <v/>
      </c>
      <c r="AA562" s="6" t="str">
        <f>IFERROR(parse!AA562,"")</f>
        <v/>
      </c>
      <c r="AB562" s="6">
        <f>IFERROR(parse!AB562,"")</f>
        <v>226</v>
      </c>
      <c r="AC562" s="6" t="str">
        <f>IFERROR(parse!AC562,"")</f>
        <v/>
      </c>
      <c r="AD562" s="6" t="str">
        <f>IFERROR(parse!AD562,"")</f>
        <v/>
      </c>
      <c r="AE562" s="6" t="str">
        <f>IFERROR(parse!AE562,"")</f>
        <v/>
      </c>
      <c r="AF562" s="6" t="str">
        <f>IFERROR(parse!AF562,"")</f>
        <v/>
      </c>
      <c r="AG562" s="6" t="str">
        <f>IFERROR(parse!AG562,"")</f>
        <v/>
      </c>
      <c r="AH562" s="6">
        <f>IFERROR(parse!AH562,"")</f>
        <v>0</v>
      </c>
      <c r="AI562" s="6">
        <f>IFERROR(parse!AI562,"")</f>
        <v>110</v>
      </c>
      <c r="AJ562" s="6" t="str">
        <f>IFERROR(parse!AJ562,"")</f>
        <v>ו' וערבי חג מ 08:00 עד 13:00 ביתר הימים והשעות החניה במקום החניה הראשון הצמוד לתמרור זה מיועד לרכב הנושא תג נכה בלבד</v>
      </c>
      <c r="AK562" s="6">
        <f>IFERROR(parse!AK562,"")</f>
        <v>1</v>
      </c>
      <c r="AL562" s="6">
        <f>IFERROR(parse!AL562,"")</f>
        <v>17</v>
      </c>
      <c r="AM562" s="6" t="str">
        <f>IFERROR(parse!AM562,"")</f>
        <v>08:00</v>
      </c>
      <c r="AN562" s="6">
        <f>IFERROR(parse!AN562,"")</f>
        <v>26</v>
      </c>
      <c r="AO562" s="6" t="str">
        <f>IFERROR(parse!AO562,"")</f>
        <v>13:00</v>
      </c>
      <c r="AP562" s="6">
        <f>IFERROR(parse!AP562,"")</f>
        <v>116</v>
      </c>
      <c r="AQ562" s="6" t="str">
        <f>IFERROR(parse!AQ562,"")</f>
        <v>00 ביתר הימים והשעות החניה במקום החניה הראשון הצמוד לתמרור זה מיועד לרכב הנושא תג נכה בלבד</v>
      </c>
      <c r="AR562" s="6" t="str">
        <f>IFERROR(parse!AR562,"")</f>
        <v/>
      </c>
      <c r="AS562" s="6" t="str">
        <f>IFERROR(parse!AS562,"")</f>
        <v/>
      </c>
      <c r="AT562" s="6" t="str">
        <f>IFERROR(parse!AT562,"")</f>
        <v/>
      </c>
      <c r="AU562" s="6" t="str">
        <f>IFERROR(parse!AU562,"")</f>
        <v/>
      </c>
      <c r="AV562" s="12">
        <f>IFERROR(VLOOKUP(K562,'prika 24h list'!A:B,2,FALSE),0)</f>
        <v>0</v>
      </c>
    </row>
    <row r="563" spans="1:48" ht="187.2" x14ac:dyDescent="0.3">
      <c r="A563" s="1" t="s">
        <v>564</v>
      </c>
      <c r="B563" s="1">
        <v>3122230</v>
      </c>
      <c r="C563" s="16" t="s">
        <v>896</v>
      </c>
      <c r="D563" s="6">
        <f t="shared" si="32"/>
        <v>17</v>
      </c>
      <c r="E563" s="6" t="str">
        <f t="shared" si="33"/>
        <v>קף 12</v>
      </c>
      <c r="F563" s="6">
        <f t="shared" si="34"/>
        <v>3</v>
      </c>
      <c r="G563" s="6">
        <f t="shared" si="35"/>
        <v>5</v>
      </c>
      <c r="H563" s="14">
        <f>IFERROR(parse!H563,"")</f>
        <v>12</v>
      </c>
      <c r="I563" s="6">
        <f>IFERROR(parse!I563,"")</f>
        <v>21</v>
      </c>
      <c r="J563" s="6">
        <f>IFERROR(parse!J563,"")</f>
        <v>212</v>
      </c>
      <c r="K563" s="6" t="str">
        <f>IFERROR(parse!K563,"")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63" s="6">
        <f>IFERROR(parse!L563,"")</f>
        <v>80</v>
      </c>
      <c r="M563" s="6">
        <f>IFERROR(parse!M563,"")</f>
        <v>93</v>
      </c>
      <c r="N563" s="6" t="str">
        <f>IFERROR(parse!N563,"")</f>
        <v>08:00</v>
      </c>
      <c r="O563" s="6">
        <f>IFERROR(parse!O563,"")</f>
        <v>102</v>
      </c>
      <c r="P563" s="6" t="str">
        <f>IFERROR(parse!P563,"")</f>
        <v>15:00</v>
      </c>
      <c r="Q563" s="6">
        <f>IFERROR(parse!Q563,"")</f>
        <v>192</v>
      </c>
      <c r="R563" s="6" t="str">
        <f>IFERROR(parse!R563,"")</f>
        <v>00 ביתר הימים והשעות החניה במקום החניה הראשון הצמוד לתמרור זה מיועד לרכב הנושא תג נכה בלבד</v>
      </c>
      <c r="S563" s="6" t="str">
        <f>IFERROR(parse!S563,"")</f>
        <v/>
      </c>
      <c r="T563" s="6" t="str">
        <f>IFERROR(parse!T563,"")</f>
        <v/>
      </c>
      <c r="U563" s="6" t="str">
        <f>IFERROR(parse!U563,"")</f>
        <v/>
      </c>
      <c r="V563" s="6" t="str">
        <f>IFERROR(parse!V563,"")</f>
        <v/>
      </c>
      <c r="W563" s="6" t="str">
        <f>IFERROR(parse!W563,"")</f>
        <v/>
      </c>
      <c r="X563" s="6" t="str">
        <f>IFERROR(parse!X563,"")</f>
        <v/>
      </c>
      <c r="Y563" s="6" t="str">
        <f>IFERROR(parse!Y563,"")</f>
        <v/>
      </c>
      <c r="Z563" s="6" t="str">
        <f>IFERROR(parse!Z563,"")</f>
        <v/>
      </c>
      <c r="AA563" s="6" t="str">
        <f>IFERROR(parse!AA563,"")</f>
        <v/>
      </c>
      <c r="AB563" s="6">
        <f>IFERROR(parse!AB563,"")</f>
        <v>192</v>
      </c>
      <c r="AC563" s="6" t="str">
        <f>IFERROR(parse!AC563,"")</f>
        <v/>
      </c>
      <c r="AD563" s="6" t="str">
        <f>IFERROR(parse!AD563,"")</f>
        <v/>
      </c>
      <c r="AE563" s="6" t="str">
        <f>IFERROR(parse!AE563,"")</f>
        <v/>
      </c>
      <c r="AF563" s="6" t="str">
        <f>IFERROR(parse!AF563,"")</f>
        <v/>
      </c>
      <c r="AG563" s="6" t="str">
        <f>IFERROR(parse!AG563,"")</f>
        <v/>
      </c>
      <c r="AH563" s="6">
        <f>IFERROR(parse!AH563,"")</f>
        <v>0</v>
      </c>
      <c r="AI563" s="6">
        <f>IFERROR(parse!AI563,"")</f>
        <v>190</v>
      </c>
      <c r="AJ563" s="6" t="str">
        <f>IFERROR(parse!AJ563,"")</f>
        <v>בד</v>
      </c>
      <c r="AK563" s="6" t="str">
        <f>IFERROR(parse!AK563,"")</f>
        <v/>
      </c>
      <c r="AL563" s="6" t="str">
        <f>IFERROR(parse!AL563,"")</f>
        <v/>
      </c>
      <c r="AM563" s="6" t="str">
        <f>IFERROR(parse!AM563,"")</f>
        <v/>
      </c>
      <c r="AN563" s="6" t="str">
        <f>IFERROR(parse!AN563,"")</f>
        <v/>
      </c>
      <c r="AO563" s="6" t="str">
        <f>IFERROR(parse!AO563,"")</f>
        <v/>
      </c>
      <c r="AP563" s="6">
        <f>IFERROR(parse!AP563,"")</f>
        <v>2</v>
      </c>
      <c r="AQ563" s="6" t="str">
        <f>IFERROR(parse!AQ563,"")</f>
        <v/>
      </c>
      <c r="AR563" s="6" t="str">
        <f>IFERROR(parse!AR563,"")</f>
        <v/>
      </c>
      <c r="AS563" s="6" t="str">
        <f>IFERROR(parse!AS563,"")</f>
        <v/>
      </c>
      <c r="AT563" s="6" t="str">
        <f>IFERROR(parse!AT563,"")</f>
        <v/>
      </c>
      <c r="AU563" s="6" t="str">
        <f>IFERROR(parse!AU563,"")</f>
        <v/>
      </c>
      <c r="AV563" s="12">
        <f>IFERROR(VLOOKUP(K563,'prika 24h list'!A:B,2,FALSE),0)</f>
        <v>0</v>
      </c>
    </row>
    <row r="564" spans="1:48" ht="187.2" x14ac:dyDescent="0.3">
      <c r="A564" s="1" t="s">
        <v>565</v>
      </c>
      <c r="B564" s="1">
        <v>3122242</v>
      </c>
      <c r="C564" s="16" t="s">
        <v>884</v>
      </c>
      <c r="D564" s="6">
        <f t="shared" si="32"/>
        <v>17</v>
      </c>
      <c r="E564" s="6" t="str">
        <f t="shared" si="33"/>
        <v>קף 12</v>
      </c>
      <c r="F564" s="6">
        <f t="shared" si="34"/>
        <v>3</v>
      </c>
      <c r="G564" s="6">
        <f t="shared" si="35"/>
        <v>5</v>
      </c>
      <c r="H564" s="14">
        <f>IFERROR(parse!H564,"")</f>
        <v>12</v>
      </c>
      <c r="I564" s="6">
        <f>IFERROR(parse!I564,"")</f>
        <v>21</v>
      </c>
      <c r="J564" s="6">
        <f>IFERROR(parse!J564,"")</f>
        <v>212</v>
      </c>
      <c r="K564" s="6" t="str">
        <f>IFERROR(parse!K564,"")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64" s="6">
        <f>IFERROR(parse!L564,"")</f>
        <v>80</v>
      </c>
      <c r="M564" s="6">
        <f>IFERROR(parse!M564,"")</f>
        <v>93</v>
      </c>
      <c r="N564" s="6" t="str">
        <f>IFERROR(parse!N564,"")</f>
        <v>07:00</v>
      </c>
      <c r="O564" s="6">
        <f>IFERROR(parse!O564,"")</f>
        <v>102</v>
      </c>
      <c r="P564" s="6" t="str">
        <f>IFERROR(parse!P564,"")</f>
        <v>17:00</v>
      </c>
      <c r="Q564" s="6">
        <f>IFERROR(parse!Q564,"")</f>
        <v>192</v>
      </c>
      <c r="R564" s="6" t="str">
        <f>IFERROR(parse!R564,"")</f>
        <v>00 ביתר הימים והשעות החניה במקום החניה הראשון הצמוד לתמרור זה מיועד לרכב הנושא תג נכה בלבד</v>
      </c>
      <c r="S564" s="6" t="str">
        <f>IFERROR(parse!S564,"")</f>
        <v/>
      </c>
      <c r="T564" s="6" t="str">
        <f>IFERROR(parse!T564,"")</f>
        <v/>
      </c>
      <c r="U564" s="6" t="str">
        <f>IFERROR(parse!U564,"")</f>
        <v/>
      </c>
      <c r="V564" s="6" t="str">
        <f>IFERROR(parse!V564,"")</f>
        <v/>
      </c>
      <c r="W564" s="6" t="str">
        <f>IFERROR(parse!W564,"")</f>
        <v/>
      </c>
      <c r="X564" s="6" t="str">
        <f>IFERROR(parse!X564,"")</f>
        <v/>
      </c>
      <c r="Y564" s="6" t="str">
        <f>IFERROR(parse!Y564,"")</f>
        <v/>
      </c>
      <c r="Z564" s="6" t="str">
        <f>IFERROR(parse!Z564,"")</f>
        <v/>
      </c>
      <c r="AA564" s="6" t="str">
        <f>IFERROR(parse!AA564,"")</f>
        <v/>
      </c>
      <c r="AB564" s="6">
        <f>IFERROR(parse!AB564,"")</f>
        <v>192</v>
      </c>
      <c r="AC564" s="6" t="str">
        <f>IFERROR(parse!AC564,"")</f>
        <v/>
      </c>
      <c r="AD564" s="6" t="str">
        <f>IFERROR(parse!AD564,"")</f>
        <v/>
      </c>
      <c r="AE564" s="6" t="str">
        <f>IFERROR(parse!AE564,"")</f>
        <v/>
      </c>
      <c r="AF564" s="6" t="str">
        <f>IFERROR(parse!AF564,"")</f>
        <v/>
      </c>
      <c r="AG564" s="6" t="str">
        <f>IFERROR(parse!AG564,"")</f>
        <v/>
      </c>
      <c r="AH564" s="6">
        <f>IFERROR(parse!AH564,"")</f>
        <v>0</v>
      </c>
      <c r="AI564" s="6">
        <f>IFERROR(parse!AI564,"")</f>
        <v>190</v>
      </c>
      <c r="AJ564" s="6" t="str">
        <f>IFERROR(parse!AJ564,"")</f>
        <v>בד</v>
      </c>
      <c r="AK564" s="6" t="str">
        <f>IFERROR(parse!AK564,"")</f>
        <v/>
      </c>
      <c r="AL564" s="6" t="str">
        <f>IFERROR(parse!AL564,"")</f>
        <v/>
      </c>
      <c r="AM564" s="6" t="str">
        <f>IFERROR(parse!AM564,"")</f>
        <v/>
      </c>
      <c r="AN564" s="6" t="str">
        <f>IFERROR(parse!AN564,"")</f>
        <v/>
      </c>
      <c r="AO564" s="6" t="str">
        <f>IFERROR(parse!AO564,"")</f>
        <v/>
      </c>
      <c r="AP564" s="6">
        <f>IFERROR(parse!AP564,"")</f>
        <v>2</v>
      </c>
      <c r="AQ564" s="6" t="str">
        <f>IFERROR(parse!AQ564,"")</f>
        <v/>
      </c>
      <c r="AR564" s="6" t="str">
        <f>IFERROR(parse!AR564,"")</f>
        <v/>
      </c>
      <c r="AS564" s="6" t="str">
        <f>IFERROR(parse!AS564,"")</f>
        <v/>
      </c>
      <c r="AT564" s="6" t="str">
        <f>IFERROR(parse!AT564,"")</f>
        <v/>
      </c>
      <c r="AU564" s="6" t="str">
        <f>IFERROR(parse!AU564,"")</f>
        <v/>
      </c>
      <c r="AV564" s="12">
        <f>IFERROR(VLOOKUP(K564,'prika 24h list'!A:B,2,FALSE),0)</f>
        <v>0</v>
      </c>
    </row>
    <row r="565" spans="1:48" ht="230.4" x14ac:dyDescent="0.3">
      <c r="A565" s="1" t="s">
        <v>566</v>
      </c>
      <c r="B565" s="1">
        <v>3122247</v>
      </c>
      <c r="C565" s="16" t="s">
        <v>888</v>
      </c>
      <c r="D565" s="6">
        <f t="shared" si="32"/>
        <v>17</v>
      </c>
      <c r="E565" s="6" t="str">
        <f t="shared" si="33"/>
        <v>קף 12</v>
      </c>
      <c r="F565" s="6">
        <f t="shared" si="34"/>
        <v>3</v>
      </c>
      <c r="G565" s="6">
        <f t="shared" si="35"/>
        <v>5</v>
      </c>
      <c r="H565" s="14">
        <f>IFERROR(parse!H565,"")</f>
        <v>12</v>
      </c>
      <c r="I565" s="6">
        <f>IFERROR(parse!I565,"")</f>
        <v>21</v>
      </c>
      <c r="J565" s="6">
        <f>IFERROR(parse!J565,"")</f>
        <v>246</v>
      </c>
      <c r="K565" s="6" t="str">
        <f>IFERROR(parse!K565,"")</f>
        <v>פריקה וטעינה רציפה מותרת לכלי רכב המוגדרים ברישיונם "משא" "מסחרי" ו"אחוד" בימי א' עד ה' מ 07:00 עד 17:00 בימי ו' וערבי חג מ 07:00 עד 13:00 ביתר הימים והשעות החניה במקום החניה הראשון הצמוד לתמרור זה מיועד לרכב הנושא תג נכה בלבד</v>
      </c>
      <c r="L565" s="6">
        <f>IFERROR(parse!L565,"")</f>
        <v>80</v>
      </c>
      <c r="M565" s="6">
        <f>IFERROR(parse!M565,"")</f>
        <v>93</v>
      </c>
      <c r="N565" s="6" t="str">
        <f>IFERROR(parse!N565,"")</f>
        <v>07:00</v>
      </c>
      <c r="O565" s="6">
        <f>IFERROR(parse!O565,"")</f>
        <v>102</v>
      </c>
      <c r="P565" s="6" t="str">
        <f>IFERROR(parse!P565,"")</f>
        <v>17:00</v>
      </c>
      <c r="Q565" s="6">
        <f>IFERROR(parse!Q565,"")</f>
        <v>112</v>
      </c>
      <c r="R565" s="6" t="str">
        <f>IFERROR(parse!R565,"")</f>
        <v>00 בימי ו'</v>
      </c>
      <c r="S565" s="6" t="str">
        <f>IFERROR(parse!S565,"")</f>
        <v/>
      </c>
      <c r="T565" s="6" t="str">
        <f>IFERROR(parse!T565,"")</f>
        <v/>
      </c>
      <c r="U565" s="6" t="str">
        <f>IFERROR(parse!U565,"")</f>
        <v/>
      </c>
      <c r="V565" s="6" t="str">
        <f>IFERROR(parse!V565,"")</f>
        <v/>
      </c>
      <c r="W565" s="6" t="str">
        <f>IFERROR(parse!W565,"")</f>
        <v/>
      </c>
      <c r="X565" s="6" t="str">
        <f>IFERROR(parse!X565,"")</f>
        <v/>
      </c>
      <c r="Y565" s="6" t="str">
        <f>IFERROR(parse!Y565,"")</f>
        <v/>
      </c>
      <c r="Z565" s="6" t="str">
        <f>IFERROR(parse!Z565,"")</f>
        <v/>
      </c>
      <c r="AA565" s="6" t="str">
        <f>IFERROR(parse!AA565,"")</f>
        <v/>
      </c>
      <c r="AB565" s="6">
        <f>IFERROR(parse!AB565,"")</f>
        <v>226</v>
      </c>
      <c r="AC565" s="6" t="str">
        <f>IFERROR(parse!AC565,"")</f>
        <v/>
      </c>
      <c r="AD565" s="6" t="str">
        <f>IFERROR(parse!AD565,"")</f>
        <v/>
      </c>
      <c r="AE565" s="6" t="str">
        <f>IFERROR(parse!AE565,"")</f>
        <v/>
      </c>
      <c r="AF565" s="6" t="str">
        <f>IFERROR(parse!AF565,"")</f>
        <v/>
      </c>
      <c r="AG565" s="6" t="str">
        <f>IFERROR(parse!AG565,"")</f>
        <v/>
      </c>
      <c r="AH565" s="6">
        <f>IFERROR(parse!AH565,"")</f>
        <v>0</v>
      </c>
      <c r="AI565" s="6">
        <f>IFERROR(parse!AI565,"")</f>
        <v>110</v>
      </c>
      <c r="AJ565" s="6" t="str">
        <f>IFERROR(parse!AJ565,"")</f>
        <v>ו' וערבי חג מ 07:00 עד 13:00 ביתר הימים והשעות החניה במקום החניה הראשון הצמוד לתמרור זה מיועד לרכב הנושא תג נכה בלבד</v>
      </c>
      <c r="AK565" s="6">
        <f>IFERROR(parse!AK565,"")</f>
        <v>1</v>
      </c>
      <c r="AL565" s="6">
        <f>IFERROR(parse!AL565,"")</f>
        <v>17</v>
      </c>
      <c r="AM565" s="6" t="str">
        <f>IFERROR(parse!AM565,"")</f>
        <v>07:00</v>
      </c>
      <c r="AN565" s="6">
        <f>IFERROR(parse!AN565,"")</f>
        <v>26</v>
      </c>
      <c r="AO565" s="6" t="str">
        <f>IFERROR(parse!AO565,"")</f>
        <v>13:00</v>
      </c>
      <c r="AP565" s="6">
        <f>IFERROR(parse!AP565,"")</f>
        <v>116</v>
      </c>
      <c r="AQ565" s="6" t="str">
        <f>IFERROR(parse!AQ565,"")</f>
        <v>00 ביתר הימים והשעות החניה במקום החניה הראשון הצמוד לתמרור זה מיועד לרכב הנושא תג נכה בלבד</v>
      </c>
      <c r="AR565" s="6" t="str">
        <f>IFERROR(parse!AR565,"")</f>
        <v/>
      </c>
      <c r="AS565" s="6" t="str">
        <f>IFERROR(parse!AS565,"")</f>
        <v/>
      </c>
      <c r="AT565" s="6" t="str">
        <f>IFERROR(parse!AT565,"")</f>
        <v/>
      </c>
      <c r="AU565" s="6" t="str">
        <f>IFERROR(parse!AU565,"")</f>
        <v/>
      </c>
      <c r="AV565" s="12">
        <f>IFERROR(VLOOKUP(K565,'prika 24h list'!A:B,2,FALSE),0)</f>
        <v>0</v>
      </c>
    </row>
    <row r="566" spans="1:48" ht="187.2" x14ac:dyDescent="0.3">
      <c r="A566" s="1" t="s">
        <v>567</v>
      </c>
      <c r="B566" s="1">
        <v>3122280</v>
      </c>
      <c r="C566" s="16" t="s">
        <v>884</v>
      </c>
      <c r="D566" s="6">
        <f t="shared" si="32"/>
        <v>17</v>
      </c>
      <c r="E566" s="6" t="str">
        <f t="shared" si="33"/>
        <v>קף 12</v>
      </c>
      <c r="F566" s="6">
        <f t="shared" si="34"/>
        <v>3</v>
      </c>
      <c r="G566" s="6">
        <f t="shared" si="35"/>
        <v>5</v>
      </c>
      <c r="H566" s="14">
        <f>IFERROR(parse!H566,"")</f>
        <v>12</v>
      </c>
      <c r="I566" s="6">
        <f>IFERROR(parse!I566,"")</f>
        <v>21</v>
      </c>
      <c r="J566" s="6">
        <f>IFERROR(parse!J566,"")</f>
        <v>212</v>
      </c>
      <c r="K566" s="6" t="str">
        <f>IFERROR(parse!K566,"")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66" s="6">
        <f>IFERROR(parse!L566,"")</f>
        <v>80</v>
      </c>
      <c r="M566" s="6">
        <f>IFERROR(parse!M566,"")</f>
        <v>93</v>
      </c>
      <c r="N566" s="6" t="str">
        <f>IFERROR(parse!N566,"")</f>
        <v>07:00</v>
      </c>
      <c r="O566" s="6">
        <f>IFERROR(parse!O566,"")</f>
        <v>102</v>
      </c>
      <c r="P566" s="6" t="str">
        <f>IFERROR(parse!P566,"")</f>
        <v>17:00</v>
      </c>
      <c r="Q566" s="6">
        <f>IFERROR(parse!Q566,"")</f>
        <v>192</v>
      </c>
      <c r="R566" s="6" t="str">
        <f>IFERROR(parse!R566,"")</f>
        <v>00 ביתר הימים והשעות החניה במקום החניה הראשון הצמוד לתמרור זה מיועד לרכב הנושא תג נכה בלבד</v>
      </c>
      <c r="S566" s="6" t="str">
        <f>IFERROR(parse!S566,"")</f>
        <v/>
      </c>
      <c r="T566" s="6" t="str">
        <f>IFERROR(parse!T566,"")</f>
        <v/>
      </c>
      <c r="U566" s="6" t="str">
        <f>IFERROR(parse!U566,"")</f>
        <v/>
      </c>
      <c r="V566" s="6" t="str">
        <f>IFERROR(parse!V566,"")</f>
        <v/>
      </c>
      <c r="W566" s="6" t="str">
        <f>IFERROR(parse!W566,"")</f>
        <v/>
      </c>
      <c r="X566" s="6" t="str">
        <f>IFERROR(parse!X566,"")</f>
        <v/>
      </c>
      <c r="Y566" s="6" t="str">
        <f>IFERROR(parse!Y566,"")</f>
        <v/>
      </c>
      <c r="Z566" s="6" t="str">
        <f>IFERROR(parse!Z566,"")</f>
        <v/>
      </c>
      <c r="AA566" s="6" t="str">
        <f>IFERROR(parse!AA566,"")</f>
        <v/>
      </c>
      <c r="AB566" s="6">
        <f>IFERROR(parse!AB566,"")</f>
        <v>192</v>
      </c>
      <c r="AC566" s="6" t="str">
        <f>IFERROR(parse!AC566,"")</f>
        <v/>
      </c>
      <c r="AD566" s="6" t="str">
        <f>IFERROR(parse!AD566,"")</f>
        <v/>
      </c>
      <c r="AE566" s="6" t="str">
        <f>IFERROR(parse!AE566,"")</f>
        <v/>
      </c>
      <c r="AF566" s="6" t="str">
        <f>IFERROR(parse!AF566,"")</f>
        <v/>
      </c>
      <c r="AG566" s="6" t="str">
        <f>IFERROR(parse!AG566,"")</f>
        <v/>
      </c>
      <c r="AH566" s="6">
        <f>IFERROR(parse!AH566,"")</f>
        <v>0</v>
      </c>
      <c r="AI566" s="6">
        <f>IFERROR(parse!AI566,"")</f>
        <v>190</v>
      </c>
      <c r="AJ566" s="6" t="str">
        <f>IFERROR(parse!AJ566,"")</f>
        <v>בד</v>
      </c>
      <c r="AK566" s="6" t="str">
        <f>IFERROR(parse!AK566,"")</f>
        <v/>
      </c>
      <c r="AL566" s="6" t="str">
        <f>IFERROR(parse!AL566,"")</f>
        <v/>
      </c>
      <c r="AM566" s="6" t="str">
        <f>IFERROR(parse!AM566,"")</f>
        <v/>
      </c>
      <c r="AN566" s="6" t="str">
        <f>IFERROR(parse!AN566,"")</f>
        <v/>
      </c>
      <c r="AO566" s="6" t="str">
        <f>IFERROR(parse!AO566,"")</f>
        <v/>
      </c>
      <c r="AP566" s="6">
        <f>IFERROR(parse!AP566,"")</f>
        <v>2</v>
      </c>
      <c r="AQ566" s="6" t="str">
        <f>IFERROR(parse!AQ566,"")</f>
        <v/>
      </c>
      <c r="AR566" s="6" t="str">
        <f>IFERROR(parse!AR566,"")</f>
        <v/>
      </c>
      <c r="AS566" s="6" t="str">
        <f>IFERROR(parse!AS566,"")</f>
        <v/>
      </c>
      <c r="AT566" s="6" t="str">
        <f>IFERROR(parse!AT566,"")</f>
        <v/>
      </c>
      <c r="AU566" s="6" t="str">
        <f>IFERROR(parse!AU566,"")</f>
        <v/>
      </c>
      <c r="AV566" s="12">
        <f>IFERROR(VLOOKUP(K566,'prika 24h list'!A:B,2,FALSE),0)</f>
        <v>0</v>
      </c>
    </row>
    <row r="567" spans="1:48" ht="28.8" x14ac:dyDescent="0.3">
      <c r="A567" s="1" t="s">
        <v>568</v>
      </c>
      <c r="B567" s="1">
        <v>3122466</v>
      </c>
      <c r="C567" s="16" t="s">
        <v>1092</v>
      </c>
      <c r="D567" s="6">
        <f t="shared" si="32"/>
        <v>17</v>
      </c>
      <c r="E567" s="6" t="str">
        <f t="shared" si="33"/>
        <v>קף 24</v>
      </c>
      <c r="F567" s="6">
        <f t="shared" si="34"/>
        <v>3</v>
      </c>
      <c r="G567" s="6">
        <f t="shared" si="35"/>
        <v>5</v>
      </c>
      <c r="H567" s="14">
        <f>IFERROR(parse!H567,"")</f>
        <v>24</v>
      </c>
      <c r="I567" s="6">
        <f>IFERROR(parse!I567,"")</f>
        <v>52</v>
      </c>
      <c r="J567" s="6">
        <f>IFERROR(parse!J567,"")</f>
        <v>69</v>
      </c>
      <c r="K567" s="6" t="str">
        <f>IFERROR(parse!K567,"")</f>
        <v>פריקה וטעינה מותרת</v>
      </c>
      <c r="L567" s="6" t="str">
        <f>IFERROR(parse!L567,"")</f>
        <v/>
      </c>
      <c r="M567" s="6" t="str">
        <f>IFERROR(parse!M567,"")</f>
        <v/>
      </c>
      <c r="N567" s="6" t="str">
        <f>IFERROR(parse!N567,"")</f>
        <v/>
      </c>
      <c r="O567" s="6" t="str">
        <f>IFERROR(parse!O567,"")</f>
        <v/>
      </c>
      <c r="P567" s="6" t="str">
        <f>IFERROR(parse!P567,"")</f>
        <v/>
      </c>
      <c r="Q567" s="6">
        <f>IFERROR(parse!Q567,"")</f>
        <v>18</v>
      </c>
      <c r="R567" s="6" t="str">
        <f>IFERROR(parse!R567,"")</f>
        <v/>
      </c>
      <c r="S567" s="6" t="str">
        <f>IFERROR(parse!S567,"")</f>
        <v/>
      </c>
      <c r="T567" s="6" t="str">
        <f>IFERROR(parse!T567,"")</f>
        <v/>
      </c>
      <c r="U567" s="6" t="str">
        <f>IFERROR(parse!U567,"")</f>
        <v/>
      </c>
      <c r="V567" s="6" t="str">
        <f>IFERROR(parse!V567,"")</f>
        <v/>
      </c>
      <c r="W567" s="6" t="str">
        <f>IFERROR(parse!W567,"")</f>
        <v/>
      </c>
      <c r="X567" s="6" t="str">
        <f>IFERROR(parse!X567,"")</f>
        <v/>
      </c>
      <c r="Y567" s="6" t="str">
        <f>IFERROR(parse!Y567,"")</f>
        <v/>
      </c>
      <c r="Z567" s="6" t="str">
        <f>IFERROR(parse!Z567,"")</f>
        <v/>
      </c>
      <c r="AA567" s="6" t="str">
        <f>IFERROR(parse!AA567,"")</f>
        <v/>
      </c>
      <c r="AB567" s="6">
        <f>IFERROR(parse!AB567,"")</f>
        <v>18</v>
      </c>
      <c r="AC567" s="6" t="str">
        <f>IFERROR(parse!AC567,"")</f>
        <v/>
      </c>
      <c r="AD567" s="6" t="str">
        <f>IFERROR(parse!AD567,"")</f>
        <v/>
      </c>
      <c r="AE567" s="6" t="str">
        <f>IFERROR(parse!AE567,"")</f>
        <v/>
      </c>
      <c r="AF567" s="6" t="str">
        <f>IFERROR(parse!AF567,"")</f>
        <v/>
      </c>
      <c r="AG567" s="6" t="str">
        <f>IFERROR(parse!AG567,"")</f>
        <v/>
      </c>
      <c r="AH567" s="6">
        <f>IFERROR(parse!AH567,"")</f>
        <v>0</v>
      </c>
      <c r="AI567" s="6">
        <f>IFERROR(parse!AI567,"")</f>
        <v>16</v>
      </c>
      <c r="AJ567" s="6" t="str">
        <f>IFERROR(parse!AJ567,"")</f>
        <v>רת</v>
      </c>
      <c r="AK567" s="6" t="str">
        <f>IFERROR(parse!AK567,"")</f>
        <v/>
      </c>
      <c r="AL567" s="6" t="str">
        <f>IFERROR(parse!AL567,"")</f>
        <v/>
      </c>
      <c r="AM567" s="6" t="str">
        <f>IFERROR(parse!AM567,"")</f>
        <v/>
      </c>
      <c r="AN567" s="6" t="str">
        <f>IFERROR(parse!AN567,"")</f>
        <v/>
      </c>
      <c r="AO567" s="6" t="str">
        <f>IFERROR(parse!AO567,"")</f>
        <v/>
      </c>
      <c r="AP567" s="6">
        <f>IFERROR(parse!AP567,"")</f>
        <v>2</v>
      </c>
      <c r="AQ567" s="6" t="str">
        <f>IFERROR(parse!AQ567,"")</f>
        <v/>
      </c>
      <c r="AR567" s="6" t="str">
        <f>IFERROR(parse!AR567,"")</f>
        <v/>
      </c>
      <c r="AS567" s="6" t="str">
        <f>IFERROR(parse!AS567,"")</f>
        <v/>
      </c>
      <c r="AT567" s="6" t="str">
        <f>IFERROR(parse!AT567,"")</f>
        <v/>
      </c>
      <c r="AU567" s="6" t="str">
        <f>IFERROR(parse!AU567,"")</f>
        <v/>
      </c>
      <c r="AV567" s="12">
        <f>IFERROR(VLOOKUP(K567,'prika 24h list'!A:B,2,FALSE),0)</f>
        <v>24</v>
      </c>
    </row>
    <row r="568" spans="1:48" ht="230.4" x14ac:dyDescent="0.3">
      <c r="A568" s="1" t="s">
        <v>569</v>
      </c>
      <c r="B568" s="1">
        <v>3122528</v>
      </c>
      <c r="C568" s="16" t="s">
        <v>866</v>
      </c>
      <c r="D568" s="6">
        <f t="shared" si="32"/>
        <v>17</v>
      </c>
      <c r="E568" s="6" t="str">
        <f t="shared" si="33"/>
        <v>קף 12</v>
      </c>
      <c r="F568" s="6">
        <f t="shared" si="34"/>
        <v>3</v>
      </c>
      <c r="G568" s="6">
        <f t="shared" si="35"/>
        <v>5</v>
      </c>
      <c r="H568" s="14">
        <f>IFERROR(parse!H568,"")</f>
        <v>12</v>
      </c>
      <c r="I568" s="6">
        <f>IFERROR(parse!I568,"")</f>
        <v>21</v>
      </c>
      <c r="J568" s="6">
        <f>IFERROR(parse!J568,"")</f>
        <v>246</v>
      </c>
      <c r="K568" s="6" t="str">
        <f>IFERROR(parse!K568,"")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568" s="6">
        <f>IFERROR(parse!L568,"")</f>
        <v>80</v>
      </c>
      <c r="M568" s="6">
        <f>IFERROR(parse!M568,"")</f>
        <v>93</v>
      </c>
      <c r="N568" s="6" t="str">
        <f>IFERROR(parse!N568,"")</f>
        <v>08:00</v>
      </c>
      <c r="O568" s="6">
        <f>IFERROR(parse!O568,"")</f>
        <v>102</v>
      </c>
      <c r="P568" s="6" t="str">
        <f>IFERROR(parse!P568,"")</f>
        <v>17:00</v>
      </c>
      <c r="Q568" s="6">
        <f>IFERROR(parse!Q568,"")</f>
        <v>112</v>
      </c>
      <c r="R568" s="6" t="str">
        <f>IFERROR(parse!R568,"")</f>
        <v>00 בימי ו'</v>
      </c>
      <c r="S568" s="6" t="str">
        <f>IFERROR(parse!S568,"")</f>
        <v/>
      </c>
      <c r="T568" s="6" t="str">
        <f>IFERROR(parse!T568,"")</f>
        <v/>
      </c>
      <c r="U568" s="6" t="str">
        <f>IFERROR(parse!U568,"")</f>
        <v/>
      </c>
      <c r="V568" s="6" t="str">
        <f>IFERROR(parse!V568,"")</f>
        <v/>
      </c>
      <c r="W568" s="6" t="str">
        <f>IFERROR(parse!W568,"")</f>
        <v/>
      </c>
      <c r="X568" s="6" t="str">
        <f>IFERROR(parse!X568,"")</f>
        <v/>
      </c>
      <c r="Y568" s="6" t="str">
        <f>IFERROR(parse!Y568,"")</f>
        <v/>
      </c>
      <c r="Z568" s="6" t="str">
        <f>IFERROR(parse!Z568,"")</f>
        <v/>
      </c>
      <c r="AA568" s="6" t="str">
        <f>IFERROR(parse!AA568,"")</f>
        <v/>
      </c>
      <c r="AB568" s="6">
        <f>IFERROR(parse!AB568,"")</f>
        <v>226</v>
      </c>
      <c r="AC568" s="6" t="str">
        <f>IFERROR(parse!AC568,"")</f>
        <v/>
      </c>
      <c r="AD568" s="6" t="str">
        <f>IFERROR(parse!AD568,"")</f>
        <v/>
      </c>
      <c r="AE568" s="6" t="str">
        <f>IFERROR(parse!AE568,"")</f>
        <v/>
      </c>
      <c r="AF568" s="6" t="str">
        <f>IFERROR(parse!AF568,"")</f>
        <v/>
      </c>
      <c r="AG568" s="6" t="str">
        <f>IFERROR(parse!AG568,"")</f>
        <v/>
      </c>
      <c r="AH568" s="6">
        <f>IFERROR(parse!AH568,"")</f>
        <v>0</v>
      </c>
      <c r="AI568" s="6">
        <f>IFERROR(parse!AI568,"")</f>
        <v>110</v>
      </c>
      <c r="AJ568" s="6" t="str">
        <f>IFERROR(parse!AJ568,"")</f>
        <v>ו' וערבי חג מ 08:00 עד 13:00 ביתר הימים והשעות החניה במקום החניה הראשון הצמוד לתמרור זה מיועד לרכב הנושא תג נכה בלבד</v>
      </c>
      <c r="AK568" s="6">
        <f>IFERROR(parse!AK568,"")</f>
        <v>1</v>
      </c>
      <c r="AL568" s="6">
        <f>IFERROR(parse!AL568,"")</f>
        <v>17</v>
      </c>
      <c r="AM568" s="6" t="str">
        <f>IFERROR(parse!AM568,"")</f>
        <v>08:00</v>
      </c>
      <c r="AN568" s="6">
        <f>IFERROR(parse!AN568,"")</f>
        <v>26</v>
      </c>
      <c r="AO568" s="6" t="str">
        <f>IFERROR(parse!AO568,"")</f>
        <v>13:00</v>
      </c>
      <c r="AP568" s="6">
        <f>IFERROR(parse!AP568,"")</f>
        <v>116</v>
      </c>
      <c r="AQ568" s="6" t="str">
        <f>IFERROR(parse!AQ568,"")</f>
        <v>00 ביתר הימים והשעות החניה במקום החניה הראשון הצמוד לתמרור זה מיועד לרכב הנושא תג נכה בלבד</v>
      </c>
      <c r="AR568" s="6" t="str">
        <f>IFERROR(parse!AR568,"")</f>
        <v/>
      </c>
      <c r="AS568" s="6" t="str">
        <f>IFERROR(parse!AS568,"")</f>
        <v/>
      </c>
      <c r="AT568" s="6" t="str">
        <f>IFERROR(parse!AT568,"")</f>
        <v/>
      </c>
      <c r="AU568" s="6" t="str">
        <f>IFERROR(parse!AU568,"")</f>
        <v/>
      </c>
      <c r="AV568" s="12">
        <f>IFERROR(VLOOKUP(K568,'prika 24h list'!A:B,2,FALSE),0)</f>
        <v>0</v>
      </c>
    </row>
    <row r="569" spans="1:48" ht="230.4" x14ac:dyDescent="0.3">
      <c r="A569" s="1" t="s">
        <v>570</v>
      </c>
      <c r="B569" s="1">
        <v>3122533</v>
      </c>
      <c r="C569" s="16" t="s">
        <v>866</v>
      </c>
      <c r="D569" s="6">
        <f t="shared" si="32"/>
        <v>17</v>
      </c>
      <c r="E569" s="6" t="str">
        <f t="shared" si="33"/>
        <v>קף 12</v>
      </c>
      <c r="F569" s="6">
        <f t="shared" si="34"/>
        <v>3</v>
      </c>
      <c r="G569" s="6">
        <f t="shared" si="35"/>
        <v>5</v>
      </c>
      <c r="H569" s="14">
        <f>IFERROR(parse!H569,"")</f>
        <v>12</v>
      </c>
      <c r="I569" s="6">
        <f>IFERROR(parse!I569,"")</f>
        <v>21</v>
      </c>
      <c r="J569" s="6">
        <f>IFERROR(parse!J569,"")</f>
        <v>246</v>
      </c>
      <c r="K569" s="6" t="str">
        <f>IFERROR(parse!K569,"")</f>
        <v>פריקה וטעינה רציפה מותרת לכלי רכב המוגדרים ברישיונם "משא" "מסחרי" ו"אחוד" בימי א' עד ה' מ 08:00 עד 17:00 בימי ו' וערבי חג מ 08:00 עד 13:00 ביתר הימים והשעות החניה במקום החניה הראשון הצמוד לתמרור זה מיועד לרכב הנושא תג נכה בלבד</v>
      </c>
      <c r="L569" s="6">
        <f>IFERROR(parse!L569,"")</f>
        <v>80</v>
      </c>
      <c r="M569" s="6">
        <f>IFERROR(parse!M569,"")</f>
        <v>93</v>
      </c>
      <c r="N569" s="6" t="str">
        <f>IFERROR(parse!N569,"")</f>
        <v>08:00</v>
      </c>
      <c r="O569" s="6">
        <f>IFERROR(parse!O569,"")</f>
        <v>102</v>
      </c>
      <c r="P569" s="6" t="str">
        <f>IFERROR(parse!P569,"")</f>
        <v>17:00</v>
      </c>
      <c r="Q569" s="6">
        <f>IFERROR(parse!Q569,"")</f>
        <v>112</v>
      </c>
      <c r="R569" s="6" t="str">
        <f>IFERROR(parse!R569,"")</f>
        <v>00 בימי ו'</v>
      </c>
      <c r="S569" s="6" t="str">
        <f>IFERROR(parse!S569,"")</f>
        <v/>
      </c>
      <c r="T569" s="6" t="str">
        <f>IFERROR(parse!T569,"")</f>
        <v/>
      </c>
      <c r="U569" s="6" t="str">
        <f>IFERROR(parse!U569,"")</f>
        <v/>
      </c>
      <c r="V569" s="6" t="str">
        <f>IFERROR(parse!V569,"")</f>
        <v/>
      </c>
      <c r="W569" s="6" t="str">
        <f>IFERROR(parse!W569,"")</f>
        <v/>
      </c>
      <c r="X569" s="6" t="str">
        <f>IFERROR(parse!X569,"")</f>
        <v/>
      </c>
      <c r="Y569" s="6" t="str">
        <f>IFERROR(parse!Y569,"")</f>
        <v/>
      </c>
      <c r="Z569" s="6" t="str">
        <f>IFERROR(parse!Z569,"")</f>
        <v/>
      </c>
      <c r="AA569" s="6" t="str">
        <f>IFERROR(parse!AA569,"")</f>
        <v/>
      </c>
      <c r="AB569" s="6">
        <f>IFERROR(parse!AB569,"")</f>
        <v>226</v>
      </c>
      <c r="AC569" s="6" t="str">
        <f>IFERROR(parse!AC569,"")</f>
        <v/>
      </c>
      <c r="AD569" s="6" t="str">
        <f>IFERROR(parse!AD569,"")</f>
        <v/>
      </c>
      <c r="AE569" s="6" t="str">
        <f>IFERROR(parse!AE569,"")</f>
        <v/>
      </c>
      <c r="AF569" s="6" t="str">
        <f>IFERROR(parse!AF569,"")</f>
        <v/>
      </c>
      <c r="AG569" s="6" t="str">
        <f>IFERROR(parse!AG569,"")</f>
        <v/>
      </c>
      <c r="AH569" s="6">
        <f>IFERROR(parse!AH569,"")</f>
        <v>0</v>
      </c>
      <c r="AI569" s="6">
        <f>IFERROR(parse!AI569,"")</f>
        <v>110</v>
      </c>
      <c r="AJ569" s="6" t="str">
        <f>IFERROR(parse!AJ569,"")</f>
        <v>ו' וערבי חג מ 08:00 עד 13:00 ביתר הימים והשעות החניה במקום החניה הראשון הצמוד לתמרור זה מיועד לרכב הנושא תג נכה בלבד</v>
      </c>
      <c r="AK569" s="6">
        <f>IFERROR(parse!AK569,"")</f>
        <v>1</v>
      </c>
      <c r="AL569" s="6">
        <f>IFERROR(parse!AL569,"")</f>
        <v>17</v>
      </c>
      <c r="AM569" s="6" t="str">
        <f>IFERROR(parse!AM569,"")</f>
        <v>08:00</v>
      </c>
      <c r="AN569" s="6">
        <f>IFERROR(parse!AN569,"")</f>
        <v>26</v>
      </c>
      <c r="AO569" s="6" t="str">
        <f>IFERROR(parse!AO569,"")</f>
        <v>13:00</v>
      </c>
      <c r="AP569" s="6">
        <f>IFERROR(parse!AP569,"")</f>
        <v>116</v>
      </c>
      <c r="AQ569" s="6" t="str">
        <f>IFERROR(parse!AQ569,"")</f>
        <v>00 ביתר הימים והשעות החניה במקום החניה הראשון הצמוד לתמרור זה מיועד לרכב הנושא תג נכה בלבד</v>
      </c>
      <c r="AR569" s="6" t="str">
        <f>IFERROR(parse!AR569,"")</f>
        <v/>
      </c>
      <c r="AS569" s="6" t="str">
        <f>IFERROR(parse!AS569,"")</f>
        <v/>
      </c>
      <c r="AT569" s="6" t="str">
        <f>IFERROR(parse!AT569,"")</f>
        <v/>
      </c>
      <c r="AU569" s="6" t="str">
        <f>IFERROR(parse!AU569,"")</f>
        <v/>
      </c>
      <c r="AV569" s="12">
        <f>IFERROR(VLOOKUP(K569,'prika 24h list'!A:B,2,FALSE),0)</f>
        <v>0</v>
      </c>
    </row>
    <row r="570" spans="1:48" ht="158.4" x14ac:dyDescent="0.3">
      <c r="A570" s="1" t="s">
        <v>571</v>
      </c>
      <c r="B570" s="1">
        <v>3122560</v>
      </c>
      <c r="C570" s="16" t="s">
        <v>1093</v>
      </c>
      <c r="D570" s="6">
        <f t="shared" si="32"/>
        <v>16</v>
      </c>
      <c r="E570" s="6" t="str">
        <f t="shared" si="33"/>
        <v>וקף 8</v>
      </c>
      <c r="F570" s="6">
        <f t="shared" si="34"/>
        <v>4</v>
      </c>
      <c r="G570" s="6">
        <f t="shared" si="35"/>
        <v>5</v>
      </c>
      <c r="H570" s="14">
        <f>IFERROR(parse!H570,"")</f>
        <v>8</v>
      </c>
      <c r="I570" s="6">
        <f>IFERROR(parse!I570,"")</f>
        <v>20</v>
      </c>
      <c r="J570" s="6">
        <f>IFERROR(parse!J570,"")</f>
        <v>210</v>
      </c>
      <c r="K570" s="6" t="str">
        <f>IFERROR(parse!K570,"")</f>
        <v>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v>
      </c>
      <c r="L570" s="6">
        <f>IFERROR(parse!L570,"")</f>
        <v>80</v>
      </c>
      <c r="M570" s="6">
        <f>IFERROR(parse!M570,"")</f>
        <v>93</v>
      </c>
      <c r="N570" s="6" t="str">
        <f>IFERROR(parse!N570,"")</f>
        <v>09:00</v>
      </c>
      <c r="O570" s="6">
        <f>IFERROR(parse!O570,"")</f>
        <v>102</v>
      </c>
      <c r="P570" s="6" t="str">
        <f>IFERROR(parse!P570,"")</f>
        <v>13:00</v>
      </c>
      <c r="Q570" s="6">
        <f>IFERROR(parse!Q570,"")</f>
        <v>112</v>
      </c>
      <c r="R570" s="6" t="str">
        <f>IFERROR(parse!R570,"")</f>
        <v>00 בימי ו'</v>
      </c>
      <c r="S570" s="6" t="str">
        <f>IFERROR(parse!S570,"")</f>
        <v/>
      </c>
      <c r="T570" s="6" t="str">
        <f>IFERROR(parse!T570,"")</f>
        <v/>
      </c>
      <c r="U570" s="6" t="str">
        <f>IFERROR(parse!U570,"")</f>
        <v/>
      </c>
      <c r="V570" s="6" t="str">
        <f>IFERROR(parse!V570,"")</f>
        <v/>
      </c>
      <c r="W570" s="6" t="str">
        <f>IFERROR(parse!W570,"")</f>
        <v/>
      </c>
      <c r="X570" s="6" t="str">
        <f>IFERROR(parse!X570,"")</f>
        <v/>
      </c>
      <c r="Y570" s="6" t="str">
        <f>IFERROR(parse!Y570,"")</f>
        <v/>
      </c>
      <c r="Z570" s="6" t="str">
        <f>IFERROR(parse!Z570,"")</f>
        <v/>
      </c>
      <c r="AA570" s="6" t="str">
        <f>IFERROR(parse!AA570,"")</f>
        <v/>
      </c>
      <c r="AB570" s="6">
        <f>IFERROR(parse!AB570,"")</f>
        <v>191</v>
      </c>
      <c r="AC570" s="6" t="str">
        <f>IFERROR(parse!AC570,"")</f>
        <v/>
      </c>
      <c r="AD570" s="6" t="str">
        <f>IFERROR(parse!AD570,"")</f>
        <v/>
      </c>
      <c r="AE570" s="6" t="str">
        <f>IFERROR(parse!AE570,"")</f>
        <v/>
      </c>
      <c r="AF570" s="6" t="str">
        <f>IFERROR(parse!AF570,"")</f>
        <v/>
      </c>
      <c r="AG570" s="6" t="str">
        <f>IFERROR(parse!AG570,"")</f>
        <v/>
      </c>
      <c r="AH570" s="6">
        <f>IFERROR(parse!AH570,"")</f>
        <v>0</v>
      </c>
      <c r="AI570" s="6">
        <f>IFERROR(parse!AI570,"")</f>
        <v>110</v>
      </c>
      <c r="AJ570" s="6" t="str">
        <f>IFERROR(parse!AJ570,"")</f>
        <v>ו' וערבי חג מ 09:00 עד 11:00 ביתר הימים והשעות החניה מותרת לרכב הנושא תג נכה בלבד</v>
      </c>
      <c r="AK570" s="6">
        <f>IFERROR(parse!AK570,"")</f>
        <v>1</v>
      </c>
      <c r="AL570" s="6">
        <f>IFERROR(parse!AL570,"")</f>
        <v>17</v>
      </c>
      <c r="AM570" s="6" t="str">
        <f>IFERROR(parse!AM570,"")</f>
        <v>09:00</v>
      </c>
      <c r="AN570" s="6">
        <f>IFERROR(parse!AN570,"")</f>
        <v>26</v>
      </c>
      <c r="AO570" s="6" t="str">
        <f>IFERROR(parse!AO570,"")</f>
        <v>11:00</v>
      </c>
      <c r="AP570" s="6">
        <f>IFERROR(parse!AP570,"")</f>
        <v>81</v>
      </c>
      <c r="AQ570" s="6" t="str">
        <f>IFERROR(parse!AQ570,"")</f>
        <v>00 ביתר הימים והשעות החניה מותרת לרכב הנושא תג נכה בלבד</v>
      </c>
      <c r="AR570" s="6" t="str">
        <f>IFERROR(parse!AR570,"")</f>
        <v/>
      </c>
      <c r="AS570" s="6" t="str">
        <f>IFERROR(parse!AS570,"")</f>
        <v/>
      </c>
      <c r="AT570" s="6" t="str">
        <f>IFERROR(parse!AT570,"")</f>
        <v/>
      </c>
      <c r="AU570" s="6" t="str">
        <f>IFERROR(parse!AU570,"")</f>
        <v/>
      </c>
      <c r="AV570" s="12">
        <f>IFERROR(VLOOKUP(K570,'prika 24h list'!A:B,2,FALSE),0)</f>
        <v>0</v>
      </c>
    </row>
    <row r="571" spans="1:48" ht="187.2" x14ac:dyDescent="0.3">
      <c r="A571" s="1" t="s">
        <v>572</v>
      </c>
      <c r="B571" s="1">
        <v>3122721</v>
      </c>
      <c r="C571" s="16" t="s">
        <v>896</v>
      </c>
      <c r="D571" s="6">
        <f t="shared" si="32"/>
        <v>17</v>
      </c>
      <c r="E571" s="6" t="str">
        <f t="shared" si="33"/>
        <v>קף 12</v>
      </c>
      <c r="F571" s="6">
        <f t="shared" si="34"/>
        <v>3</v>
      </c>
      <c r="G571" s="6">
        <f t="shared" si="35"/>
        <v>5</v>
      </c>
      <c r="H571" s="14">
        <f>IFERROR(parse!H571,"")</f>
        <v>12</v>
      </c>
      <c r="I571" s="6">
        <f>IFERROR(parse!I571,"")</f>
        <v>21</v>
      </c>
      <c r="J571" s="6">
        <f>IFERROR(parse!J571,"")</f>
        <v>212</v>
      </c>
      <c r="K571" s="6" t="str">
        <f>IFERROR(parse!K571,"")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1" s="6">
        <f>IFERROR(parse!L571,"")</f>
        <v>80</v>
      </c>
      <c r="M571" s="6">
        <f>IFERROR(parse!M571,"")</f>
        <v>93</v>
      </c>
      <c r="N571" s="6" t="str">
        <f>IFERROR(parse!N571,"")</f>
        <v>08:00</v>
      </c>
      <c r="O571" s="6">
        <f>IFERROR(parse!O571,"")</f>
        <v>102</v>
      </c>
      <c r="P571" s="6" t="str">
        <f>IFERROR(parse!P571,"")</f>
        <v>15:00</v>
      </c>
      <c r="Q571" s="6">
        <f>IFERROR(parse!Q571,"")</f>
        <v>192</v>
      </c>
      <c r="R571" s="6" t="str">
        <f>IFERROR(parse!R571,"")</f>
        <v>00 ביתר הימים והשעות החניה במקום החניה הראשון הצמוד לתמרור זה מיועד לרכב הנושא תג נכה בלבד</v>
      </c>
      <c r="S571" s="6" t="str">
        <f>IFERROR(parse!S571,"")</f>
        <v/>
      </c>
      <c r="T571" s="6" t="str">
        <f>IFERROR(parse!T571,"")</f>
        <v/>
      </c>
      <c r="U571" s="6" t="str">
        <f>IFERROR(parse!U571,"")</f>
        <v/>
      </c>
      <c r="V571" s="6" t="str">
        <f>IFERROR(parse!V571,"")</f>
        <v/>
      </c>
      <c r="W571" s="6" t="str">
        <f>IFERROR(parse!W571,"")</f>
        <v/>
      </c>
      <c r="X571" s="6" t="str">
        <f>IFERROR(parse!X571,"")</f>
        <v/>
      </c>
      <c r="Y571" s="6" t="str">
        <f>IFERROR(parse!Y571,"")</f>
        <v/>
      </c>
      <c r="Z571" s="6" t="str">
        <f>IFERROR(parse!Z571,"")</f>
        <v/>
      </c>
      <c r="AA571" s="6" t="str">
        <f>IFERROR(parse!AA571,"")</f>
        <v/>
      </c>
      <c r="AB571" s="6">
        <f>IFERROR(parse!AB571,"")</f>
        <v>192</v>
      </c>
      <c r="AC571" s="6" t="str">
        <f>IFERROR(parse!AC571,"")</f>
        <v/>
      </c>
      <c r="AD571" s="6" t="str">
        <f>IFERROR(parse!AD571,"")</f>
        <v/>
      </c>
      <c r="AE571" s="6" t="str">
        <f>IFERROR(parse!AE571,"")</f>
        <v/>
      </c>
      <c r="AF571" s="6" t="str">
        <f>IFERROR(parse!AF571,"")</f>
        <v/>
      </c>
      <c r="AG571" s="6" t="str">
        <f>IFERROR(parse!AG571,"")</f>
        <v/>
      </c>
      <c r="AH571" s="6">
        <f>IFERROR(parse!AH571,"")</f>
        <v>0</v>
      </c>
      <c r="AI571" s="6">
        <f>IFERROR(parse!AI571,"")</f>
        <v>190</v>
      </c>
      <c r="AJ571" s="6" t="str">
        <f>IFERROR(parse!AJ571,"")</f>
        <v>בד</v>
      </c>
      <c r="AK571" s="6" t="str">
        <f>IFERROR(parse!AK571,"")</f>
        <v/>
      </c>
      <c r="AL571" s="6" t="str">
        <f>IFERROR(parse!AL571,"")</f>
        <v/>
      </c>
      <c r="AM571" s="6" t="str">
        <f>IFERROR(parse!AM571,"")</f>
        <v/>
      </c>
      <c r="AN571" s="6" t="str">
        <f>IFERROR(parse!AN571,"")</f>
        <v/>
      </c>
      <c r="AO571" s="6" t="str">
        <f>IFERROR(parse!AO571,"")</f>
        <v/>
      </c>
      <c r="AP571" s="6">
        <f>IFERROR(parse!AP571,"")</f>
        <v>2</v>
      </c>
      <c r="AQ571" s="6" t="str">
        <f>IFERROR(parse!AQ571,"")</f>
        <v/>
      </c>
      <c r="AR571" s="6" t="str">
        <f>IFERROR(parse!AR571,"")</f>
        <v/>
      </c>
      <c r="AS571" s="6" t="str">
        <f>IFERROR(parse!AS571,"")</f>
        <v/>
      </c>
      <c r="AT571" s="6" t="str">
        <f>IFERROR(parse!AT571,"")</f>
        <v/>
      </c>
      <c r="AU571" s="6" t="str">
        <f>IFERROR(parse!AU571,"")</f>
        <v/>
      </c>
      <c r="AV571" s="12">
        <f>IFERROR(VLOOKUP(K571,'prika 24h list'!A:B,2,FALSE),0)</f>
        <v>0</v>
      </c>
    </row>
    <row r="572" spans="1:48" ht="187.2" x14ac:dyDescent="0.3">
      <c r="A572" s="1" t="s">
        <v>573</v>
      </c>
      <c r="B572" s="1">
        <v>3122776</v>
      </c>
      <c r="C572" s="16" t="s">
        <v>896</v>
      </c>
      <c r="D572" s="6">
        <f t="shared" si="32"/>
        <v>17</v>
      </c>
      <c r="E572" s="6" t="str">
        <f t="shared" si="33"/>
        <v>קף 12</v>
      </c>
      <c r="F572" s="6">
        <f t="shared" si="34"/>
        <v>3</v>
      </c>
      <c r="G572" s="6">
        <f t="shared" si="35"/>
        <v>5</v>
      </c>
      <c r="H572" s="14">
        <f>IFERROR(parse!H572,"")</f>
        <v>12</v>
      </c>
      <c r="I572" s="6">
        <f>IFERROR(parse!I572,"")</f>
        <v>21</v>
      </c>
      <c r="J572" s="6">
        <f>IFERROR(parse!J572,"")</f>
        <v>212</v>
      </c>
      <c r="K572" s="6" t="str">
        <f>IFERROR(parse!K572,"")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2" s="6">
        <f>IFERROR(parse!L572,"")</f>
        <v>80</v>
      </c>
      <c r="M572" s="6">
        <f>IFERROR(parse!M572,"")</f>
        <v>93</v>
      </c>
      <c r="N572" s="6" t="str">
        <f>IFERROR(parse!N572,"")</f>
        <v>08:00</v>
      </c>
      <c r="O572" s="6">
        <f>IFERROR(parse!O572,"")</f>
        <v>102</v>
      </c>
      <c r="P572" s="6" t="str">
        <f>IFERROR(parse!P572,"")</f>
        <v>15:00</v>
      </c>
      <c r="Q572" s="6">
        <f>IFERROR(parse!Q572,"")</f>
        <v>192</v>
      </c>
      <c r="R572" s="6" t="str">
        <f>IFERROR(parse!R572,"")</f>
        <v>00 ביתר הימים והשעות החניה במקום החניה הראשון הצמוד לתמרור זה מיועד לרכב הנושא תג נכה בלבד</v>
      </c>
      <c r="S572" s="6" t="str">
        <f>IFERROR(parse!S572,"")</f>
        <v/>
      </c>
      <c r="T572" s="6" t="str">
        <f>IFERROR(parse!T572,"")</f>
        <v/>
      </c>
      <c r="U572" s="6" t="str">
        <f>IFERROR(parse!U572,"")</f>
        <v/>
      </c>
      <c r="V572" s="6" t="str">
        <f>IFERROR(parse!V572,"")</f>
        <v/>
      </c>
      <c r="W572" s="6" t="str">
        <f>IFERROR(parse!W572,"")</f>
        <v/>
      </c>
      <c r="X572" s="6" t="str">
        <f>IFERROR(parse!X572,"")</f>
        <v/>
      </c>
      <c r="Y572" s="6" t="str">
        <f>IFERROR(parse!Y572,"")</f>
        <v/>
      </c>
      <c r="Z572" s="6" t="str">
        <f>IFERROR(parse!Z572,"")</f>
        <v/>
      </c>
      <c r="AA572" s="6" t="str">
        <f>IFERROR(parse!AA572,"")</f>
        <v/>
      </c>
      <c r="AB572" s="6">
        <f>IFERROR(parse!AB572,"")</f>
        <v>192</v>
      </c>
      <c r="AC572" s="6" t="str">
        <f>IFERROR(parse!AC572,"")</f>
        <v/>
      </c>
      <c r="AD572" s="6" t="str">
        <f>IFERROR(parse!AD572,"")</f>
        <v/>
      </c>
      <c r="AE572" s="6" t="str">
        <f>IFERROR(parse!AE572,"")</f>
        <v/>
      </c>
      <c r="AF572" s="6" t="str">
        <f>IFERROR(parse!AF572,"")</f>
        <v/>
      </c>
      <c r="AG572" s="6" t="str">
        <f>IFERROR(parse!AG572,"")</f>
        <v/>
      </c>
      <c r="AH572" s="6">
        <f>IFERROR(parse!AH572,"")</f>
        <v>0</v>
      </c>
      <c r="AI572" s="6">
        <f>IFERROR(parse!AI572,"")</f>
        <v>190</v>
      </c>
      <c r="AJ572" s="6" t="str">
        <f>IFERROR(parse!AJ572,"")</f>
        <v>בד</v>
      </c>
      <c r="AK572" s="6" t="str">
        <f>IFERROR(parse!AK572,"")</f>
        <v/>
      </c>
      <c r="AL572" s="6" t="str">
        <f>IFERROR(parse!AL572,"")</f>
        <v/>
      </c>
      <c r="AM572" s="6" t="str">
        <f>IFERROR(parse!AM572,"")</f>
        <v/>
      </c>
      <c r="AN572" s="6" t="str">
        <f>IFERROR(parse!AN572,"")</f>
        <v/>
      </c>
      <c r="AO572" s="6" t="str">
        <f>IFERROR(parse!AO572,"")</f>
        <v/>
      </c>
      <c r="AP572" s="6">
        <f>IFERROR(parse!AP572,"")</f>
        <v>2</v>
      </c>
      <c r="AQ572" s="6" t="str">
        <f>IFERROR(parse!AQ572,"")</f>
        <v/>
      </c>
      <c r="AR572" s="6" t="str">
        <f>IFERROR(parse!AR572,"")</f>
        <v/>
      </c>
      <c r="AS572" s="6" t="str">
        <f>IFERROR(parse!AS572,"")</f>
        <v/>
      </c>
      <c r="AT572" s="6" t="str">
        <f>IFERROR(parse!AT572,"")</f>
        <v/>
      </c>
      <c r="AU572" s="6" t="str">
        <f>IFERROR(parse!AU572,"")</f>
        <v/>
      </c>
      <c r="AV572" s="12">
        <f>IFERROR(VLOOKUP(K572,'prika 24h list'!A:B,2,FALSE),0)</f>
        <v>0</v>
      </c>
    </row>
    <row r="573" spans="1:48" ht="230.4" x14ac:dyDescent="0.3">
      <c r="A573" s="1" t="s">
        <v>574</v>
      </c>
      <c r="B573" s="1">
        <v>3122778</v>
      </c>
      <c r="C573" s="16" t="s">
        <v>887</v>
      </c>
      <c r="D573" s="6">
        <f t="shared" si="32"/>
        <v>17</v>
      </c>
      <c r="E573" s="6" t="str">
        <f t="shared" si="33"/>
        <v>קף 12</v>
      </c>
      <c r="F573" s="6">
        <f t="shared" si="34"/>
        <v>3</v>
      </c>
      <c r="G573" s="6">
        <f t="shared" si="35"/>
        <v>5</v>
      </c>
      <c r="H573" s="14">
        <f>IFERROR(parse!H573,"")</f>
        <v>12</v>
      </c>
      <c r="I573" s="6">
        <f>IFERROR(parse!I573,"")</f>
        <v>21</v>
      </c>
      <c r="J573" s="6">
        <f>IFERROR(parse!J573,"")</f>
        <v>246</v>
      </c>
      <c r="K573" s="6" t="str">
        <f>IFERROR(parse!K573,"")</f>
        <v>פריקה וטעינה רציפה מותרת לכלי רכב המוגדרים ברישיונם "משא" "מסחרי" ו"אחוד" בימי א' עד ה' מ 07:00 עד 17:00 בימי ו' וערבי חג מ 08:00 עד 13:00 ביתר הימים והשעות החניה במקום החניה הראשון הצמוד לתמרור זה מיועד לרכב הנושא תג נכה בלבד</v>
      </c>
      <c r="L573" s="6">
        <f>IFERROR(parse!L573,"")</f>
        <v>80</v>
      </c>
      <c r="M573" s="6">
        <f>IFERROR(parse!M573,"")</f>
        <v>93</v>
      </c>
      <c r="N573" s="6" t="str">
        <f>IFERROR(parse!N573,"")</f>
        <v>07:00</v>
      </c>
      <c r="O573" s="6">
        <f>IFERROR(parse!O573,"")</f>
        <v>102</v>
      </c>
      <c r="P573" s="6" t="str">
        <f>IFERROR(parse!P573,"")</f>
        <v>17:00</v>
      </c>
      <c r="Q573" s="6">
        <f>IFERROR(parse!Q573,"")</f>
        <v>112</v>
      </c>
      <c r="R573" s="6" t="str">
        <f>IFERROR(parse!R573,"")</f>
        <v>00 בימי ו'</v>
      </c>
      <c r="S573" s="6" t="str">
        <f>IFERROR(parse!S573,"")</f>
        <v/>
      </c>
      <c r="T573" s="6" t="str">
        <f>IFERROR(parse!T573,"")</f>
        <v/>
      </c>
      <c r="U573" s="6" t="str">
        <f>IFERROR(parse!U573,"")</f>
        <v/>
      </c>
      <c r="V573" s="6" t="str">
        <f>IFERROR(parse!V573,"")</f>
        <v/>
      </c>
      <c r="W573" s="6" t="str">
        <f>IFERROR(parse!W573,"")</f>
        <v/>
      </c>
      <c r="X573" s="6" t="str">
        <f>IFERROR(parse!X573,"")</f>
        <v/>
      </c>
      <c r="Y573" s="6" t="str">
        <f>IFERROR(parse!Y573,"")</f>
        <v/>
      </c>
      <c r="Z573" s="6" t="str">
        <f>IFERROR(parse!Z573,"")</f>
        <v/>
      </c>
      <c r="AA573" s="6" t="str">
        <f>IFERROR(parse!AA573,"")</f>
        <v/>
      </c>
      <c r="AB573" s="6">
        <f>IFERROR(parse!AB573,"")</f>
        <v>226</v>
      </c>
      <c r="AC573" s="6" t="str">
        <f>IFERROR(parse!AC573,"")</f>
        <v/>
      </c>
      <c r="AD573" s="6" t="str">
        <f>IFERROR(parse!AD573,"")</f>
        <v/>
      </c>
      <c r="AE573" s="6" t="str">
        <f>IFERROR(parse!AE573,"")</f>
        <v/>
      </c>
      <c r="AF573" s="6" t="str">
        <f>IFERROR(parse!AF573,"")</f>
        <v/>
      </c>
      <c r="AG573" s="6" t="str">
        <f>IFERROR(parse!AG573,"")</f>
        <v/>
      </c>
      <c r="AH573" s="6">
        <f>IFERROR(parse!AH573,"")</f>
        <v>0</v>
      </c>
      <c r="AI573" s="6">
        <f>IFERROR(parse!AI573,"")</f>
        <v>110</v>
      </c>
      <c r="AJ573" s="6" t="str">
        <f>IFERROR(parse!AJ573,"")</f>
        <v>ו' וערבי חג מ 08:00 עד 13:00 ביתר הימים והשעות החניה במקום החניה הראשון הצמוד לתמרור זה מיועד לרכב הנושא תג נכה בלבד</v>
      </c>
      <c r="AK573" s="6">
        <f>IFERROR(parse!AK573,"")</f>
        <v>1</v>
      </c>
      <c r="AL573" s="6">
        <f>IFERROR(parse!AL573,"")</f>
        <v>17</v>
      </c>
      <c r="AM573" s="6" t="str">
        <f>IFERROR(parse!AM573,"")</f>
        <v>08:00</v>
      </c>
      <c r="AN573" s="6">
        <f>IFERROR(parse!AN573,"")</f>
        <v>26</v>
      </c>
      <c r="AO573" s="6" t="str">
        <f>IFERROR(parse!AO573,"")</f>
        <v>13:00</v>
      </c>
      <c r="AP573" s="6">
        <f>IFERROR(parse!AP573,"")</f>
        <v>116</v>
      </c>
      <c r="AQ573" s="6" t="str">
        <f>IFERROR(parse!AQ573,"")</f>
        <v>00 ביתר הימים והשעות החניה במקום החניה הראשון הצמוד לתמרור זה מיועד לרכב הנושא תג נכה בלבד</v>
      </c>
      <c r="AR573" s="6" t="str">
        <f>IFERROR(parse!AR573,"")</f>
        <v/>
      </c>
      <c r="AS573" s="6" t="str">
        <f>IFERROR(parse!AS573,"")</f>
        <v/>
      </c>
      <c r="AT573" s="6" t="str">
        <f>IFERROR(parse!AT573,"")</f>
        <v/>
      </c>
      <c r="AU573" s="6" t="str">
        <f>IFERROR(parse!AU573,"")</f>
        <v/>
      </c>
      <c r="AV573" s="12">
        <f>IFERROR(VLOOKUP(K573,'prika 24h list'!A:B,2,FALSE),0)</f>
        <v>0</v>
      </c>
    </row>
    <row r="574" spans="1:48" ht="244.8" x14ac:dyDescent="0.3">
      <c r="A574" s="1" t="s">
        <v>575</v>
      </c>
      <c r="B574" s="1">
        <v>3122781</v>
      </c>
      <c r="C574" s="16" t="s">
        <v>1094</v>
      </c>
      <c r="D574" s="6">
        <f t="shared" si="32"/>
        <v>17</v>
      </c>
      <c r="E574" s="6" t="str">
        <f t="shared" si="33"/>
        <v>קף 24</v>
      </c>
      <c r="F574" s="6">
        <f t="shared" si="34"/>
        <v>3</v>
      </c>
      <c r="G574" s="6">
        <f t="shared" si="35"/>
        <v>5</v>
      </c>
      <c r="H574" s="14">
        <f>IFERROR(parse!H574,"")</f>
        <v>24</v>
      </c>
      <c r="I574" s="6">
        <f>IFERROR(parse!I574,"")</f>
        <v>21</v>
      </c>
      <c r="J574" s="6">
        <f>IFERROR(parse!J574,"")</f>
        <v>256</v>
      </c>
      <c r="K574" s="6" t="str">
        <f>IFERROR(parse!K574,"")</f>
        <v>פריקה וטעינה רציפה מותרת לכלי רכב המוגדרים ברישיונם "משא" "מסחרי" ו"אחוד" בימי א' עד ה' מ 07:00 עד 17:00 בימי ו' וערבי חג מ 09:00 עד 13:00 ביתר הימים והשעות החניה בשני מקומות החניה הראשונים הצמודים לתמרור זה מיועד לרכב הנושא תג נכה בלבד</v>
      </c>
      <c r="L574" s="6">
        <f>IFERROR(parse!L574,"")</f>
        <v>80</v>
      </c>
      <c r="M574" s="6">
        <f>IFERROR(parse!M574,"")</f>
        <v>93</v>
      </c>
      <c r="N574" s="6" t="str">
        <f>IFERROR(parse!N574,"")</f>
        <v>07:00</v>
      </c>
      <c r="O574" s="6">
        <f>IFERROR(parse!O574,"")</f>
        <v>102</v>
      </c>
      <c r="P574" s="6" t="str">
        <f>IFERROR(parse!P574,"")</f>
        <v>17:00</v>
      </c>
      <c r="Q574" s="6">
        <f>IFERROR(parse!Q574,"")</f>
        <v>112</v>
      </c>
      <c r="R574" s="6" t="str">
        <f>IFERROR(parse!R574,"")</f>
        <v>00 בימי ו'</v>
      </c>
      <c r="S574" s="6" t="str">
        <f>IFERROR(parse!S574,"")</f>
        <v/>
      </c>
      <c r="T574" s="6" t="str">
        <f>IFERROR(parse!T574,"")</f>
        <v/>
      </c>
      <c r="U574" s="6" t="str">
        <f>IFERROR(parse!U574,"")</f>
        <v/>
      </c>
      <c r="V574" s="6" t="str">
        <f>IFERROR(parse!V574,"")</f>
        <v/>
      </c>
      <c r="W574" s="6" t="str">
        <f>IFERROR(parse!W574,"")</f>
        <v/>
      </c>
      <c r="X574" s="6" t="str">
        <f>IFERROR(parse!X574,"")</f>
        <v/>
      </c>
      <c r="Y574" s="6" t="str">
        <f>IFERROR(parse!Y574,"")</f>
        <v/>
      </c>
      <c r="Z574" s="6" t="str">
        <f>IFERROR(parse!Z574,"")</f>
        <v/>
      </c>
      <c r="AA574" s="6" t="str">
        <f>IFERROR(parse!AA574,"")</f>
        <v/>
      </c>
      <c r="AB574" s="6">
        <f>IFERROR(parse!AB574,"")</f>
        <v>236</v>
      </c>
      <c r="AC574" s="6" t="str">
        <f>IFERROR(parse!AC574,"")</f>
        <v/>
      </c>
      <c r="AD574" s="6" t="str">
        <f>IFERROR(parse!AD574,"")</f>
        <v/>
      </c>
      <c r="AE574" s="6" t="str">
        <f>IFERROR(parse!AE574,"")</f>
        <v/>
      </c>
      <c r="AF574" s="6" t="str">
        <f>IFERROR(parse!AF574,"")</f>
        <v/>
      </c>
      <c r="AG574" s="6" t="str">
        <f>IFERROR(parse!AG574,"")</f>
        <v/>
      </c>
      <c r="AH574" s="6">
        <f>IFERROR(parse!AH574,"")</f>
        <v>0</v>
      </c>
      <c r="AI574" s="6">
        <f>IFERROR(parse!AI574,"")</f>
        <v>110</v>
      </c>
      <c r="AJ574" s="6" t="str">
        <f>IFERROR(parse!AJ574,"")</f>
        <v>ו' וערבי חג מ 09:00 עד 13:00 ביתר הימים והשעות החניה בשני מקומות החניה הראשונים הצמודים לתמרור זה מיועד לרכב הנושא תג נכה בלבד</v>
      </c>
      <c r="AK574" s="6">
        <f>IFERROR(parse!AK574,"")</f>
        <v>1</v>
      </c>
      <c r="AL574" s="6">
        <f>IFERROR(parse!AL574,"")</f>
        <v>17</v>
      </c>
      <c r="AM574" s="6" t="str">
        <f>IFERROR(parse!AM574,"")</f>
        <v>09:00</v>
      </c>
      <c r="AN574" s="6">
        <f>IFERROR(parse!AN574,"")</f>
        <v>26</v>
      </c>
      <c r="AO574" s="6" t="str">
        <f>IFERROR(parse!AO574,"")</f>
        <v>13:00</v>
      </c>
      <c r="AP574" s="6">
        <f>IFERROR(parse!AP574,"")</f>
        <v>126</v>
      </c>
      <c r="AQ574" s="6" t="str">
        <f>IFERROR(parse!AQ574,"")</f>
        <v>00 ביתר הימים והשעות החניה בשני מקומות החניה הראשונים הצמודים לתמרור זה מיועד לרכב הנושא תג נכה בלבד</v>
      </c>
      <c r="AR574" s="6" t="str">
        <f>IFERROR(parse!AR574,"")</f>
        <v/>
      </c>
      <c r="AS574" s="6" t="str">
        <f>IFERROR(parse!AS574,"")</f>
        <v/>
      </c>
      <c r="AT574" s="6" t="str">
        <f>IFERROR(parse!AT574,"")</f>
        <v/>
      </c>
      <c r="AU574" s="6" t="str">
        <f>IFERROR(parse!AU574,"")</f>
        <v/>
      </c>
      <c r="AV574" s="12">
        <f>IFERROR(VLOOKUP(K574,'prika 24h list'!A:B,2,FALSE),0)</f>
        <v>0</v>
      </c>
    </row>
    <row r="575" spans="1:48" ht="187.2" x14ac:dyDescent="0.3">
      <c r="A575" s="1" t="s">
        <v>576</v>
      </c>
      <c r="B575" s="1">
        <v>3122797</v>
      </c>
      <c r="C575" s="16" t="s">
        <v>896</v>
      </c>
      <c r="D575" s="6">
        <f t="shared" si="32"/>
        <v>17</v>
      </c>
      <c r="E575" s="6" t="str">
        <f t="shared" si="33"/>
        <v>קף 12</v>
      </c>
      <c r="F575" s="6">
        <f t="shared" si="34"/>
        <v>3</v>
      </c>
      <c r="G575" s="6">
        <f t="shared" si="35"/>
        <v>5</v>
      </c>
      <c r="H575" s="14">
        <f>IFERROR(parse!H575,"")</f>
        <v>12</v>
      </c>
      <c r="I575" s="6">
        <f>IFERROR(parse!I575,"")</f>
        <v>21</v>
      </c>
      <c r="J575" s="6">
        <f>IFERROR(parse!J575,"")</f>
        <v>212</v>
      </c>
      <c r="K575" s="6" t="str">
        <f>IFERROR(parse!K575,"")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75" s="6">
        <f>IFERROR(parse!L575,"")</f>
        <v>80</v>
      </c>
      <c r="M575" s="6">
        <f>IFERROR(parse!M575,"")</f>
        <v>93</v>
      </c>
      <c r="N575" s="6" t="str">
        <f>IFERROR(parse!N575,"")</f>
        <v>08:00</v>
      </c>
      <c r="O575" s="6">
        <f>IFERROR(parse!O575,"")</f>
        <v>102</v>
      </c>
      <c r="P575" s="6" t="str">
        <f>IFERROR(parse!P575,"")</f>
        <v>15:00</v>
      </c>
      <c r="Q575" s="6">
        <f>IFERROR(parse!Q575,"")</f>
        <v>192</v>
      </c>
      <c r="R575" s="6" t="str">
        <f>IFERROR(parse!R575,"")</f>
        <v>00 ביתר הימים והשעות החניה במקום החניה הראשון הצמוד לתמרור זה מיועד לרכב הנושא תג נכה בלבד</v>
      </c>
      <c r="S575" s="6" t="str">
        <f>IFERROR(parse!S575,"")</f>
        <v/>
      </c>
      <c r="T575" s="6" t="str">
        <f>IFERROR(parse!T575,"")</f>
        <v/>
      </c>
      <c r="U575" s="6" t="str">
        <f>IFERROR(parse!U575,"")</f>
        <v/>
      </c>
      <c r="V575" s="6" t="str">
        <f>IFERROR(parse!V575,"")</f>
        <v/>
      </c>
      <c r="W575" s="6" t="str">
        <f>IFERROR(parse!W575,"")</f>
        <v/>
      </c>
      <c r="X575" s="6" t="str">
        <f>IFERROR(parse!X575,"")</f>
        <v/>
      </c>
      <c r="Y575" s="6" t="str">
        <f>IFERROR(parse!Y575,"")</f>
        <v/>
      </c>
      <c r="Z575" s="6" t="str">
        <f>IFERROR(parse!Z575,"")</f>
        <v/>
      </c>
      <c r="AA575" s="6" t="str">
        <f>IFERROR(parse!AA575,"")</f>
        <v/>
      </c>
      <c r="AB575" s="6">
        <f>IFERROR(parse!AB575,"")</f>
        <v>192</v>
      </c>
      <c r="AC575" s="6" t="str">
        <f>IFERROR(parse!AC575,"")</f>
        <v/>
      </c>
      <c r="AD575" s="6" t="str">
        <f>IFERROR(parse!AD575,"")</f>
        <v/>
      </c>
      <c r="AE575" s="6" t="str">
        <f>IFERROR(parse!AE575,"")</f>
        <v/>
      </c>
      <c r="AF575" s="6" t="str">
        <f>IFERROR(parse!AF575,"")</f>
        <v/>
      </c>
      <c r="AG575" s="6" t="str">
        <f>IFERROR(parse!AG575,"")</f>
        <v/>
      </c>
      <c r="AH575" s="6">
        <f>IFERROR(parse!AH575,"")</f>
        <v>0</v>
      </c>
      <c r="AI575" s="6">
        <f>IFERROR(parse!AI575,"")</f>
        <v>190</v>
      </c>
      <c r="AJ575" s="6" t="str">
        <f>IFERROR(parse!AJ575,"")</f>
        <v>בד</v>
      </c>
      <c r="AK575" s="6" t="str">
        <f>IFERROR(parse!AK575,"")</f>
        <v/>
      </c>
      <c r="AL575" s="6" t="str">
        <f>IFERROR(parse!AL575,"")</f>
        <v/>
      </c>
      <c r="AM575" s="6" t="str">
        <f>IFERROR(parse!AM575,"")</f>
        <v/>
      </c>
      <c r="AN575" s="6" t="str">
        <f>IFERROR(parse!AN575,"")</f>
        <v/>
      </c>
      <c r="AO575" s="6" t="str">
        <f>IFERROR(parse!AO575,"")</f>
        <v/>
      </c>
      <c r="AP575" s="6">
        <f>IFERROR(parse!AP575,"")</f>
        <v>2</v>
      </c>
      <c r="AQ575" s="6" t="str">
        <f>IFERROR(parse!AQ575,"")</f>
        <v/>
      </c>
      <c r="AR575" s="6" t="str">
        <f>IFERROR(parse!AR575,"")</f>
        <v/>
      </c>
      <c r="AS575" s="6" t="str">
        <f>IFERROR(parse!AS575,"")</f>
        <v/>
      </c>
      <c r="AT575" s="6" t="str">
        <f>IFERROR(parse!AT575,"")</f>
        <v/>
      </c>
      <c r="AU575" s="6" t="str">
        <f>IFERROR(parse!AU575,"")</f>
        <v/>
      </c>
      <c r="AV575" s="12">
        <f>IFERROR(VLOOKUP(K575,'prika 24h list'!A:B,2,FALSE),0)</f>
        <v>0</v>
      </c>
    </row>
    <row r="576" spans="1:48" ht="187.2" x14ac:dyDescent="0.3">
      <c r="A576" s="1" t="s">
        <v>577</v>
      </c>
      <c r="B576" s="1">
        <v>3122801</v>
      </c>
      <c r="C576" s="16" t="s">
        <v>884</v>
      </c>
      <c r="D576" s="6">
        <f t="shared" si="32"/>
        <v>17</v>
      </c>
      <c r="E576" s="6" t="str">
        <f t="shared" si="33"/>
        <v>קף 12</v>
      </c>
      <c r="F576" s="6">
        <f t="shared" si="34"/>
        <v>3</v>
      </c>
      <c r="G576" s="6">
        <f t="shared" si="35"/>
        <v>5</v>
      </c>
      <c r="H576" s="14">
        <f>IFERROR(parse!H576,"")</f>
        <v>12</v>
      </c>
      <c r="I576" s="6">
        <f>IFERROR(parse!I576,"")</f>
        <v>21</v>
      </c>
      <c r="J576" s="6">
        <f>IFERROR(parse!J576,"")</f>
        <v>212</v>
      </c>
      <c r="K576" s="6" t="str">
        <f>IFERROR(parse!K576,"")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6" s="6">
        <f>IFERROR(parse!L576,"")</f>
        <v>80</v>
      </c>
      <c r="M576" s="6">
        <f>IFERROR(parse!M576,"")</f>
        <v>93</v>
      </c>
      <c r="N576" s="6" t="str">
        <f>IFERROR(parse!N576,"")</f>
        <v>07:00</v>
      </c>
      <c r="O576" s="6">
        <f>IFERROR(parse!O576,"")</f>
        <v>102</v>
      </c>
      <c r="P576" s="6" t="str">
        <f>IFERROR(parse!P576,"")</f>
        <v>17:00</v>
      </c>
      <c r="Q576" s="6">
        <f>IFERROR(parse!Q576,"")</f>
        <v>192</v>
      </c>
      <c r="R576" s="6" t="str">
        <f>IFERROR(parse!R576,"")</f>
        <v>00 ביתר הימים והשעות החניה במקום החניה הראשון הצמוד לתמרור זה מיועד לרכב הנושא תג נכה בלבד</v>
      </c>
      <c r="S576" s="6" t="str">
        <f>IFERROR(parse!S576,"")</f>
        <v/>
      </c>
      <c r="T576" s="6" t="str">
        <f>IFERROR(parse!T576,"")</f>
        <v/>
      </c>
      <c r="U576" s="6" t="str">
        <f>IFERROR(parse!U576,"")</f>
        <v/>
      </c>
      <c r="V576" s="6" t="str">
        <f>IFERROR(parse!V576,"")</f>
        <v/>
      </c>
      <c r="W576" s="6" t="str">
        <f>IFERROR(parse!W576,"")</f>
        <v/>
      </c>
      <c r="X576" s="6" t="str">
        <f>IFERROR(parse!X576,"")</f>
        <v/>
      </c>
      <c r="Y576" s="6" t="str">
        <f>IFERROR(parse!Y576,"")</f>
        <v/>
      </c>
      <c r="Z576" s="6" t="str">
        <f>IFERROR(parse!Z576,"")</f>
        <v/>
      </c>
      <c r="AA576" s="6" t="str">
        <f>IFERROR(parse!AA576,"")</f>
        <v/>
      </c>
      <c r="AB576" s="6">
        <f>IFERROR(parse!AB576,"")</f>
        <v>192</v>
      </c>
      <c r="AC576" s="6" t="str">
        <f>IFERROR(parse!AC576,"")</f>
        <v/>
      </c>
      <c r="AD576" s="6" t="str">
        <f>IFERROR(parse!AD576,"")</f>
        <v/>
      </c>
      <c r="AE576" s="6" t="str">
        <f>IFERROR(parse!AE576,"")</f>
        <v/>
      </c>
      <c r="AF576" s="6" t="str">
        <f>IFERROR(parse!AF576,"")</f>
        <v/>
      </c>
      <c r="AG576" s="6" t="str">
        <f>IFERROR(parse!AG576,"")</f>
        <v/>
      </c>
      <c r="AH576" s="6">
        <f>IFERROR(parse!AH576,"")</f>
        <v>0</v>
      </c>
      <c r="AI576" s="6">
        <f>IFERROR(parse!AI576,"")</f>
        <v>190</v>
      </c>
      <c r="AJ576" s="6" t="str">
        <f>IFERROR(parse!AJ576,"")</f>
        <v>בד</v>
      </c>
      <c r="AK576" s="6" t="str">
        <f>IFERROR(parse!AK576,"")</f>
        <v/>
      </c>
      <c r="AL576" s="6" t="str">
        <f>IFERROR(parse!AL576,"")</f>
        <v/>
      </c>
      <c r="AM576" s="6" t="str">
        <f>IFERROR(parse!AM576,"")</f>
        <v/>
      </c>
      <c r="AN576" s="6" t="str">
        <f>IFERROR(parse!AN576,"")</f>
        <v/>
      </c>
      <c r="AO576" s="6" t="str">
        <f>IFERROR(parse!AO576,"")</f>
        <v/>
      </c>
      <c r="AP576" s="6">
        <f>IFERROR(parse!AP576,"")</f>
        <v>2</v>
      </c>
      <c r="AQ576" s="6" t="str">
        <f>IFERROR(parse!AQ576,"")</f>
        <v/>
      </c>
      <c r="AR576" s="6" t="str">
        <f>IFERROR(parse!AR576,"")</f>
        <v/>
      </c>
      <c r="AS576" s="6" t="str">
        <f>IFERROR(parse!AS576,"")</f>
        <v/>
      </c>
      <c r="AT576" s="6" t="str">
        <f>IFERROR(parse!AT576,"")</f>
        <v/>
      </c>
      <c r="AU576" s="6" t="str">
        <f>IFERROR(parse!AU576,"")</f>
        <v/>
      </c>
      <c r="AV576" s="12">
        <f>IFERROR(VLOOKUP(K576,'prika 24h list'!A:B,2,FALSE),0)</f>
        <v>0</v>
      </c>
    </row>
    <row r="577" spans="1:48" ht="187.2" x14ac:dyDescent="0.3">
      <c r="A577" s="1" t="s">
        <v>578</v>
      </c>
      <c r="B577" s="1">
        <v>3122889</v>
      </c>
      <c r="C577" s="16" t="s">
        <v>884</v>
      </c>
      <c r="D577" s="6">
        <f t="shared" si="32"/>
        <v>17</v>
      </c>
      <c r="E577" s="6" t="str">
        <f t="shared" si="33"/>
        <v>קף 12</v>
      </c>
      <c r="F577" s="6">
        <f t="shared" si="34"/>
        <v>3</v>
      </c>
      <c r="G577" s="6">
        <f t="shared" si="35"/>
        <v>5</v>
      </c>
      <c r="H577" s="14">
        <f>IFERROR(parse!H577,"")</f>
        <v>12</v>
      </c>
      <c r="I577" s="6">
        <f>IFERROR(parse!I577,"")</f>
        <v>21</v>
      </c>
      <c r="J577" s="6">
        <f>IFERROR(parse!J577,"")</f>
        <v>212</v>
      </c>
      <c r="K577" s="6" t="str">
        <f>IFERROR(parse!K577,"")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7" s="6">
        <f>IFERROR(parse!L577,"")</f>
        <v>80</v>
      </c>
      <c r="M577" s="6">
        <f>IFERROR(parse!M577,"")</f>
        <v>93</v>
      </c>
      <c r="N577" s="6" t="str">
        <f>IFERROR(parse!N577,"")</f>
        <v>07:00</v>
      </c>
      <c r="O577" s="6">
        <f>IFERROR(parse!O577,"")</f>
        <v>102</v>
      </c>
      <c r="P577" s="6" t="str">
        <f>IFERROR(parse!P577,"")</f>
        <v>17:00</v>
      </c>
      <c r="Q577" s="6">
        <f>IFERROR(parse!Q577,"")</f>
        <v>192</v>
      </c>
      <c r="R577" s="6" t="str">
        <f>IFERROR(parse!R577,"")</f>
        <v>00 ביתר הימים והשעות החניה במקום החניה הראשון הצמוד לתמרור זה מיועד לרכב הנושא תג נכה בלבד</v>
      </c>
      <c r="S577" s="6" t="str">
        <f>IFERROR(parse!S577,"")</f>
        <v/>
      </c>
      <c r="T577" s="6" t="str">
        <f>IFERROR(parse!T577,"")</f>
        <v/>
      </c>
      <c r="U577" s="6" t="str">
        <f>IFERROR(parse!U577,"")</f>
        <v/>
      </c>
      <c r="V577" s="6" t="str">
        <f>IFERROR(parse!V577,"")</f>
        <v/>
      </c>
      <c r="W577" s="6" t="str">
        <f>IFERROR(parse!W577,"")</f>
        <v/>
      </c>
      <c r="X577" s="6" t="str">
        <f>IFERROR(parse!X577,"")</f>
        <v/>
      </c>
      <c r="Y577" s="6" t="str">
        <f>IFERROR(parse!Y577,"")</f>
        <v/>
      </c>
      <c r="Z577" s="6" t="str">
        <f>IFERROR(parse!Z577,"")</f>
        <v/>
      </c>
      <c r="AA577" s="6" t="str">
        <f>IFERROR(parse!AA577,"")</f>
        <v/>
      </c>
      <c r="AB577" s="6">
        <f>IFERROR(parse!AB577,"")</f>
        <v>192</v>
      </c>
      <c r="AC577" s="6" t="str">
        <f>IFERROR(parse!AC577,"")</f>
        <v/>
      </c>
      <c r="AD577" s="6" t="str">
        <f>IFERROR(parse!AD577,"")</f>
        <v/>
      </c>
      <c r="AE577" s="6" t="str">
        <f>IFERROR(parse!AE577,"")</f>
        <v/>
      </c>
      <c r="AF577" s="6" t="str">
        <f>IFERROR(parse!AF577,"")</f>
        <v/>
      </c>
      <c r="AG577" s="6" t="str">
        <f>IFERROR(parse!AG577,"")</f>
        <v/>
      </c>
      <c r="AH577" s="6">
        <f>IFERROR(parse!AH577,"")</f>
        <v>0</v>
      </c>
      <c r="AI577" s="6">
        <f>IFERROR(parse!AI577,"")</f>
        <v>190</v>
      </c>
      <c r="AJ577" s="6" t="str">
        <f>IFERROR(parse!AJ577,"")</f>
        <v>בד</v>
      </c>
      <c r="AK577" s="6" t="str">
        <f>IFERROR(parse!AK577,"")</f>
        <v/>
      </c>
      <c r="AL577" s="6" t="str">
        <f>IFERROR(parse!AL577,"")</f>
        <v/>
      </c>
      <c r="AM577" s="6" t="str">
        <f>IFERROR(parse!AM577,"")</f>
        <v/>
      </c>
      <c r="AN577" s="6" t="str">
        <f>IFERROR(parse!AN577,"")</f>
        <v/>
      </c>
      <c r="AO577" s="6" t="str">
        <f>IFERROR(parse!AO577,"")</f>
        <v/>
      </c>
      <c r="AP577" s="6">
        <f>IFERROR(parse!AP577,"")</f>
        <v>2</v>
      </c>
      <c r="AQ577" s="6" t="str">
        <f>IFERROR(parse!AQ577,"")</f>
        <v/>
      </c>
      <c r="AR577" s="6" t="str">
        <f>IFERROR(parse!AR577,"")</f>
        <v/>
      </c>
      <c r="AS577" s="6" t="str">
        <f>IFERROR(parse!AS577,"")</f>
        <v/>
      </c>
      <c r="AT577" s="6" t="str">
        <f>IFERROR(parse!AT577,"")</f>
        <v/>
      </c>
      <c r="AU577" s="6" t="str">
        <f>IFERROR(parse!AU577,"")</f>
        <v/>
      </c>
      <c r="AV577" s="12">
        <f>IFERROR(VLOOKUP(K577,'prika 24h list'!A:B,2,FALSE),0)</f>
        <v>0</v>
      </c>
    </row>
    <row r="578" spans="1:48" ht="187.2" x14ac:dyDescent="0.3">
      <c r="A578" s="1" t="s">
        <v>579</v>
      </c>
      <c r="B578" s="1">
        <v>3122891</v>
      </c>
      <c r="C578" s="16" t="s">
        <v>884</v>
      </c>
      <c r="D578" s="6">
        <f t="shared" si="32"/>
        <v>17</v>
      </c>
      <c r="E578" s="6" t="str">
        <f t="shared" si="33"/>
        <v>קף 12</v>
      </c>
      <c r="F578" s="6">
        <f t="shared" si="34"/>
        <v>3</v>
      </c>
      <c r="G578" s="6">
        <f t="shared" si="35"/>
        <v>5</v>
      </c>
      <c r="H578" s="14">
        <f>IFERROR(parse!H578,"")</f>
        <v>12</v>
      </c>
      <c r="I578" s="6">
        <f>IFERROR(parse!I578,"")</f>
        <v>21</v>
      </c>
      <c r="J578" s="6">
        <f>IFERROR(parse!J578,"")</f>
        <v>212</v>
      </c>
      <c r="K578" s="6" t="str">
        <f>IFERROR(parse!K578,"")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78" s="6">
        <f>IFERROR(parse!L578,"")</f>
        <v>80</v>
      </c>
      <c r="M578" s="6">
        <f>IFERROR(parse!M578,"")</f>
        <v>93</v>
      </c>
      <c r="N578" s="6" t="str">
        <f>IFERROR(parse!N578,"")</f>
        <v>07:00</v>
      </c>
      <c r="O578" s="6">
        <f>IFERROR(parse!O578,"")</f>
        <v>102</v>
      </c>
      <c r="P578" s="6" t="str">
        <f>IFERROR(parse!P578,"")</f>
        <v>17:00</v>
      </c>
      <c r="Q578" s="6">
        <f>IFERROR(parse!Q578,"")</f>
        <v>192</v>
      </c>
      <c r="R578" s="6" t="str">
        <f>IFERROR(parse!R578,"")</f>
        <v>00 ביתר הימים והשעות החניה במקום החניה הראשון הצמוד לתמרור זה מיועד לרכב הנושא תג נכה בלבד</v>
      </c>
      <c r="S578" s="6" t="str">
        <f>IFERROR(parse!S578,"")</f>
        <v/>
      </c>
      <c r="T578" s="6" t="str">
        <f>IFERROR(parse!T578,"")</f>
        <v/>
      </c>
      <c r="U578" s="6" t="str">
        <f>IFERROR(parse!U578,"")</f>
        <v/>
      </c>
      <c r="V578" s="6" t="str">
        <f>IFERROR(parse!V578,"")</f>
        <v/>
      </c>
      <c r="W578" s="6" t="str">
        <f>IFERROR(parse!W578,"")</f>
        <v/>
      </c>
      <c r="X578" s="6" t="str">
        <f>IFERROR(parse!X578,"")</f>
        <v/>
      </c>
      <c r="Y578" s="6" t="str">
        <f>IFERROR(parse!Y578,"")</f>
        <v/>
      </c>
      <c r="Z578" s="6" t="str">
        <f>IFERROR(parse!Z578,"")</f>
        <v/>
      </c>
      <c r="AA578" s="6" t="str">
        <f>IFERROR(parse!AA578,"")</f>
        <v/>
      </c>
      <c r="AB578" s="6">
        <f>IFERROR(parse!AB578,"")</f>
        <v>192</v>
      </c>
      <c r="AC578" s="6" t="str">
        <f>IFERROR(parse!AC578,"")</f>
        <v/>
      </c>
      <c r="AD578" s="6" t="str">
        <f>IFERROR(parse!AD578,"")</f>
        <v/>
      </c>
      <c r="AE578" s="6" t="str">
        <f>IFERROR(parse!AE578,"")</f>
        <v/>
      </c>
      <c r="AF578" s="6" t="str">
        <f>IFERROR(parse!AF578,"")</f>
        <v/>
      </c>
      <c r="AG578" s="6" t="str">
        <f>IFERROR(parse!AG578,"")</f>
        <v/>
      </c>
      <c r="AH578" s="6">
        <f>IFERROR(parse!AH578,"")</f>
        <v>0</v>
      </c>
      <c r="AI578" s="6">
        <f>IFERROR(parse!AI578,"")</f>
        <v>190</v>
      </c>
      <c r="AJ578" s="6" t="str">
        <f>IFERROR(parse!AJ578,"")</f>
        <v>בד</v>
      </c>
      <c r="AK578" s="6" t="str">
        <f>IFERROR(parse!AK578,"")</f>
        <v/>
      </c>
      <c r="AL578" s="6" t="str">
        <f>IFERROR(parse!AL578,"")</f>
        <v/>
      </c>
      <c r="AM578" s="6" t="str">
        <f>IFERROR(parse!AM578,"")</f>
        <v/>
      </c>
      <c r="AN578" s="6" t="str">
        <f>IFERROR(parse!AN578,"")</f>
        <v/>
      </c>
      <c r="AO578" s="6" t="str">
        <f>IFERROR(parse!AO578,"")</f>
        <v/>
      </c>
      <c r="AP578" s="6">
        <f>IFERROR(parse!AP578,"")</f>
        <v>2</v>
      </c>
      <c r="AQ578" s="6" t="str">
        <f>IFERROR(parse!AQ578,"")</f>
        <v/>
      </c>
      <c r="AR578" s="6" t="str">
        <f>IFERROR(parse!AR578,"")</f>
        <v/>
      </c>
      <c r="AS578" s="6" t="str">
        <f>IFERROR(parse!AS578,"")</f>
        <v/>
      </c>
      <c r="AT578" s="6" t="str">
        <f>IFERROR(parse!AT578,"")</f>
        <v/>
      </c>
      <c r="AU578" s="6" t="str">
        <f>IFERROR(parse!AU578,"")</f>
        <v/>
      </c>
      <c r="AV578" s="12">
        <f>IFERROR(VLOOKUP(K578,'prika 24h list'!A:B,2,FALSE),0)</f>
        <v>0</v>
      </c>
    </row>
    <row r="579" spans="1:48" ht="244.8" x14ac:dyDescent="0.3">
      <c r="A579" s="1" t="s">
        <v>580</v>
      </c>
      <c r="B579" s="1">
        <v>3123027</v>
      </c>
      <c r="C579" s="16" t="s">
        <v>1095</v>
      </c>
      <c r="D579" s="6">
        <f t="shared" ref="D579:D642" si="36">FIND("מטר",C579)</f>
        <v>17</v>
      </c>
      <c r="E579" s="6" t="str">
        <f t="shared" ref="E579:E642" si="37">MID(C579,D579-6,5)</f>
        <v>קף 28</v>
      </c>
      <c r="F579" s="6">
        <f t="shared" ref="F579:F642" si="38">FIND(" ",E579)</f>
        <v>3</v>
      </c>
      <c r="G579" s="6">
        <f t="shared" ref="G579:G642" si="39">LEN(E579)</f>
        <v>5</v>
      </c>
      <c r="H579" s="14">
        <f>IFERROR(parse!H579,"")</f>
        <v>28</v>
      </c>
      <c r="I579" s="6">
        <f>IFERROR(parse!I579,"")</f>
        <v>21</v>
      </c>
      <c r="J579" s="6">
        <f>IFERROR(parse!J579,"")</f>
        <v>256</v>
      </c>
      <c r="K579" s="6" t="str">
        <f>IFERROR(parse!K579,"")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בשני מקומות החניה הראשונים הצמודים לתמרור זה מיועד לרכב הנושא תג נכה בלבד</v>
      </c>
      <c r="L579" s="6">
        <f>IFERROR(parse!L579,"")</f>
        <v>80</v>
      </c>
      <c r="M579" s="6">
        <f>IFERROR(parse!M579,"")</f>
        <v>93</v>
      </c>
      <c r="N579" s="6" t="str">
        <f>IFERROR(parse!N579,"")</f>
        <v>09:00</v>
      </c>
      <c r="O579" s="6">
        <f>IFERROR(parse!O579,"")</f>
        <v>102</v>
      </c>
      <c r="P579" s="6" t="str">
        <f>IFERROR(parse!P579,"")</f>
        <v>15:00</v>
      </c>
      <c r="Q579" s="6">
        <f>IFERROR(parse!Q579,"")</f>
        <v>112</v>
      </c>
      <c r="R579" s="6" t="str">
        <f>IFERROR(parse!R579,"")</f>
        <v>00 בימי ו'</v>
      </c>
      <c r="S579" s="6" t="str">
        <f>IFERROR(parse!S579,"")</f>
        <v/>
      </c>
      <c r="T579" s="6" t="str">
        <f>IFERROR(parse!T579,"")</f>
        <v/>
      </c>
      <c r="U579" s="6" t="str">
        <f>IFERROR(parse!U579,"")</f>
        <v/>
      </c>
      <c r="V579" s="6" t="str">
        <f>IFERROR(parse!V579,"")</f>
        <v/>
      </c>
      <c r="W579" s="6" t="str">
        <f>IFERROR(parse!W579,"")</f>
        <v/>
      </c>
      <c r="X579" s="6" t="str">
        <f>IFERROR(parse!X579,"")</f>
        <v/>
      </c>
      <c r="Y579" s="6" t="str">
        <f>IFERROR(parse!Y579,"")</f>
        <v/>
      </c>
      <c r="Z579" s="6" t="str">
        <f>IFERROR(parse!Z579,"")</f>
        <v/>
      </c>
      <c r="AA579" s="6" t="str">
        <f>IFERROR(parse!AA579,"")</f>
        <v/>
      </c>
      <c r="AB579" s="6">
        <f>IFERROR(parse!AB579,"")</f>
        <v>236</v>
      </c>
      <c r="AC579" s="6" t="str">
        <f>IFERROR(parse!AC579,"")</f>
        <v/>
      </c>
      <c r="AD579" s="6" t="str">
        <f>IFERROR(parse!AD579,"")</f>
        <v/>
      </c>
      <c r="AE579" s="6" t="str">
        <f>IFERROR(parse!AE579,"")</f>
        <v/>
      </c>
      <c r="AF579" s="6" t="str">
        <f>IFERROR(parse!AF579,"")</f>
        <v/>
      </c>
      <c r="AG579" s="6" t="str">
        <f>IFERROR(parse!AG579,"")</f>
        <v/>
      </c>
      <c r="AH579" s="6">
        <f>IFERROR(parse!AH579,"")</f>
        <v>0</v>
      </c>
      <c r="AI579" s="6">
        <f>IFERROR(parse!AI579,"")</f>
        <v>110</v>
      </c>
      <c r="AJ579" s="6" t="str">
        <f>IFERROR(parse!AJ579,"")</f>
        <v>ו' וערבי חג מ 09:00 עד 13:00 ביתר הימים והשעות החניה בשני מקומות החניה הראשונים הצמודים לתמרור זה מיועד לרכב הנושא תג נכה בלבד</v>
      </c>
      <c r="AK579" s="6">
        <f>IFERROR(parse!AK579,"")</f>
        <v>1</v>
      </c>
      <c r="AL579" s="6">
        <f>IFERROR(parse!AL579,"")</f>
        <v>17</v>
      </c>
      <c r="AM579" s="6" t="str">
        <f>IFERROR(parse!AM579,"")</f>
        <v>09:00</v>
      </c>
      <c r="AN579" s="6">
        <f>IFERROR(parse!AN579,"")</f>
        <v>26</v>
      </c>
      <c r="AO579" s="6" t="str">
        <f>IFERROR(parse!AO579,"")</f>
        <v>13:00</v>
      </c>
      <c r="AP579" s="6">
        <f>IFERROR(parse!AP579,"")</f>
        <v>126</v>
      </c>
      <c r="AQ579" s="6" t="str">
        <f>IFERROR(parse!AQ579,"")</f>
        <v>00 ביתר הימים והשעות החניה בשני מקומות החניה הראשונים הצמודים לתמרור זה מיועד לרכב הנושא תג נכה בלבד</v>
      </c>
      <c r="AR579" s="6" t="str">
        <f>IFERROR(parse!AR579,"")</f>
        <v/>
      </c>
      <c r="AS579" s="6" t="str">
        <f>IFERROR(parse!AS579,"")</f>
        <v/>
      </c>
      <c r="AT579" s="6" t="str">
        <f>IFERROR(parse!AT579,"")</f>
        <v/>
      </c>
      <c r="AU579" s="6" t="str">
        <f>IFERROR(parse!AU579,"")</f>
        <v/>
      </c>
      <c r="AV579" s="12">
        <f>IFERROR(VLOOKUP(K579,'prika 24h list'!A:B,2,FALSE),0)</f>
        <v>0</v>
      </c>
    </row>
    <row r="580" spans="1:48" ht="187.2" x14ac:dyDescent="0.3">
      <c r="A580" s="1" t="s">
        <v>581</v>
      </c>
      <c r="B580" s="1">
        <v>3123182</v>
      </c>
      <c r="C580" s="16" t="s">
        <v>1096</v>
      </c>
      <c r="D580" s="6">
        <f t="shared" si="36"/>
        <v>17</v>
      </c>
      <c r="E580" s="6" t="str">
        <f t="shared" si="37"/>
        <v>קף 11</v>
      </c>
      <c r="F580" s="6">
        <f t="shared" si="38"/>
        <v>3</v>
      </c>
      <c r="G580" s="6">
        <f t="shared" si="39"/>
        <v>5</v>
      </c>
      <c r="H580" s="14">
        <f>IFERROR(parse!H580,"")</f>
        <v>11</v>
      </c>
      <c r="I580" s="6">
        <f>IFERROR(parse!I580,"")</f>
        <v>21</v>
      </c>
      <c r="J580" s="6">
        <f>IFERROR(parse!J580,"")</f>
        <v>212</v>
      </c>
      <c r="K580" s="6" t="str">
        <f>IFERROR(parse!K580,"")</f>
        <v>פריקה וטעינה רציפה מותרת לכלי רכב המוגדרים ברישיונם "משא" "מסחרי" ו"אחוד" בימי א' עד ו' מ 08:00 עד 12:00 ביתר הימים והשעות החניה במקום החניה הראשון הצמוד לתמרור זה מיועד לרכב הנושא תג נכה בלבד</v>
      </c>
      <c r="L580" s="6" t="str">
        <f>IFERROR(parse!L580,"")</f>
        <v/>
      </c>
      <c r="M580" s="6" t="str">
        <f>IFERROR(parse!M580,"")</f>
        <v/>
      </c>
      <c r="N580" s="6" t="str">
        <f>IFERROR(parse!N580,"")</f>
        <v/>
      </c>
      <c r="O580" s="6" t="str">
        <f>IFERROR(parse!O580,"")</f>
        <v/>
      </c>
      <c r="P580" s="6" t="str">
        <f>IFERROR(parse!P580,"")</f>
        <v/>
      </c>
      <c r="Q580" s="6">
        <f>IFERROR(parse!Q580,"")</f>
        <v>192</v>
      </c>
      <c r="R580" s="6" t="str">
        <f>IFERROR(parse!R580,"")</f>
        <v/>
      </c>
      <c r="S580" s="6" t="str">
        <f>IFERROR(parse!S580,"")</f>
        <v/>
      </c>
      <c r="T580" s="6" t="str">
        <f>IFERROR(parse!T580,"")</f>
        <v/>
      </c>
      <c r="U580" s="6" t="str">
        <f>IFERROR(parse!U580,"")</f>
        <v/>
      </c>
      <c r="V580" s="6" t="str">
        <f>IFERROR(parse!V580,"")</f>
        <v/>
      </c>
      <c r="W580" s="6">
        <f>IFERROR(parse!W580,"")</f>
        <v>80</v>
      </c>
      <c r="X580" s="6">
        <f>IFERROR(parse!X580,"")</f>
        <v>93</v>
      </c>
      <c r="Y580" s="6" t="str">
        <f>IFERROR(parse!Y580,"")</f>
        <v>08:00</v>
      </c>
      <c r="Z580" s="6">
        <f>IFERROR(parse!Z580,"")</f>
        <v>102</v>
      </c>
      <c r="AA580" s="6" t="str">
        <f>IFERROR(parse!AA580,"")</f>
        <v>12:00</v>
      </c>
      <c r="AB580" s="6">
        <f>IFERROR(parse!AB580,"")</f>
        <v>192</v>
      </c>
      <c r="AC580" s="6" t="str">
        <f>IFERROR(parse!AC580,"")</f>
        <v>00 ביתר הימים והשעות החניה במקום החניה הראשון הצמוד לתמרור זה מיועד לרכב הנושא תג נכה בלבד</v>
      </c>
      <c r="AD580" s="6" t="str">
        <f>IFERROR(parse!AD580,"")</f>
        <v/>
      </c>
      <c r="AE580" s="6" t="str">
        <f>IFERROR(parse!AE580,"")</f>
        <v/>
      </c>
      <c r="AF580" s="6" t="str">
        <f>IFERROR(parse!AF580,"")</f>
        <v/>
      </c>
      <c r="AG580" s="6" t="str">
        <f>IFERROR(parse!AG580,"")</f>
        <v/>
      </c>
      <c r="AH580" s="6">
        <f>IFERROR(parse!AH580,"")</f>
        <v>0</v>
      </c>
      <c r="AI580" s="6">
        <f>IFERROR(parse!AI580,"")</f>
        <v>190</v>
      </c>
      <c r="AJ580" s="6" t="str">
        <f>IFERROR(parse!AJ580,"")</f>
        <v>בד</v>
      </c>
      <c r="AK580" s="6" t="str">
        <f>IFERROR(parse!AK580,"")</f>
        <v/>
      </c>
      <c r="AL580" s="6" t="str">
        <f>IFERROR(parse!AL580,"")</f>
        <v/>
      </c>
      <c r="AM580" s="6" t="str">
        <f>IFERROR(parse!AM580,"")</f>
        <v/>
      </c>
      <c r="AN580" s="6" t="str">
        <f>IFERROR(parse!AN580,"")</f>
        <v/>
      </c>
      <c r="AO580" s="6" t="str">
        <f>IFERROR(parse!AO580,"")</f>
        <v/>
      </c>
      <c r="AP580" s="6">
        <f>IFERROR(parse!AP580,"")</f>
        <v>2</v>
      </c>
      <c r="AQ580" s="6" t="str">
        <f>IFERROR(parse!AQ580,"")</f>
        <v/>
      </c>
      <c r="AR580" s="6" t="str">
        <f>IFERROR(parse!AR580,"")</f>
        <v/>
      </c>
      <c r="AS580" s="6" t="str">
        <f>IFERROR(parse!AS580,"")</f>
        <v/>
      </c>
      <c r="AT580" s="6" t="str">
        <f>IFERROR(parse!AT580,"")</f>
        <v/>
      </c>
      <c r="AU580" s="6" t="str">
        <f>IFERROR(parse!AU580,"")</f>
        <v/>
      </c>
      <c r="AV580" s="12">
        <f>IFERROR(VLOOKUP(K580,'prika 24h list'!A:B,2,FALSE),0)</f>
        <v>0</v>
      </c>
    </row>
    <row r="581" spans="1:48" ht="230.4" x14ac:dyDescent="0.3">
      <c r="A581" s="1" t="s">
        <v>582</v>
      </c>
      <c r="B581" s="1">
        <v>3123649</v>
      </c>
      <c r="C581" s="16" t="s">
        <v>1097</v>
      </c>
      <c r="D581" s="6">
        <f t="shared" si="36"/>
        <v>17</v>
      </c>
      <c r="E581" s="6" t="str">
        <f t="shared" si="37"/>
        <v>קף 15</v>
      </c>
      <c r="F581" s="6">
        <f t="shared" si="38"/>
        <v>3</v>
      </c>
      <c r="G581" s="6">
        <f t="shared" si="39"/>
        <v>5</v>
      </c>
      <c r="H581" s="14">
        <f>IFERROR(parse!H581,"")</f>
        <v>15</v>
      </c>
      <c r="I581" s="6">
        <f>IFERROR(parse!I581,"")</f>
        <v>21</v>
      </c>
      <c r="J581" s="6">
        <f>IFERROR(parse!J581,"")</f>
        <v>246</v>
      </c>
      <c r="K581" s="6" t="str">
        <f>IFERROR(parse!K581,"")</f>
        <v>פריקה וטעינה רציפה מותרת לכלי רכב המוגדרים ברישיונם "משא" "מסחרי" ו"אחוד" בימי א' עד ה' מ 07:00 עד 17:00 בימי ו' וערבי חג מ 07:00 עד 14:00 ביתר הימים והשעות החניה במקום החניה הראשון הצמוד לתמרור זה מיועד לרכב הנושא תג נכה בלבד</v>
      </c>
      <c r="L581" s="6">
        <f>IFERROR(parse!L581,"")</f>
        <v>80</v>
      </c>
      <c r="M581" s="6">
        <f>IFERROR(parse!M581,"")</f>
        <v>93</v>
      </c>
      <c r="N581" s="6" t="str">
        <f>IFERROR(parse!N581,"")</f>
        <v>07:00</v>
      </c>
      <c r="O581" s="6">
        <f>IFERROR(parse!O581,"")</f>
        <v>102</v>
      </c>
      <c r="P581" s="6" t="str">
        <f>IFERROR(parse!P581,"")</f>
        <v>17:00</v>
      </c>
      <c r="Q581" s="6">
        <f>IFERROR(parse!Q581,"")</f>
        <v>112</v>
      </c>
      <c r="R581" s="6" t="str">
        <f>IFERROR(parse!R581,"")</f>
        <v>00 בימי ו'</v>
      </c>
      <c r="S581" s="6" t="str">
        <f>IFERROR(parse!S581,"")</f>
        <v/>
      </c>
      <c r="T581" s="6" t="str">
        <f>IFERROR(parse!T581,"")</f>
        <v/>
      </c>
      <c r="U581" s="6" t="str">
        <f>IFERROR(parse!U581,"")</f>
        <v/>
      </c>
      <c r="V581" s="6" t="str">
        <f>IFERROR(parse!V581,"")</f>
        <v/>
      </c>
      <c r="W581" s="6" t="str">
        <f>IFERROR(parse!W581,"")</f>
        <v/>
      </c>
      <c r="X581" s="6" t="str">
        <f>IFERROR(parse!X581,"")</f>
        <v/>
      </c>
      <c r="Y581" s="6" t="str">
        <f>IFERROR(parse!Y581,"")</f>
        <v/>
      </c>
      <c r="Z581" s="6" t="str">
        <f>IFERROR(parse!Z581,"")</f>
        <v/>
      </c>
      <c r="AA581" s="6" t="str">
        <f>IFERROR(parse!AA581,"")</f>
        <v/>
      </c>
      <c r="AB581" s="6">
        <f>IFERROR(parse!AB581,"")</f>
        <v>226</v>
      </c>
      <c r="AC581" s="6" t="str">
        <f>IFERROR(parse!AC581,"")</f>
        <v/>
      </c>
      <c r="AD581" s="6" t="str">
        <f>IFERROR(parse!AD581,"")</f>
        <v/>
      </c>
      <c r="AE581" s="6" t="str">
        <f>IFERROR(parse!AE581,"")</f>
        <v/>
      </c>
      <c r="AF581" s="6" t="str">
        <f>IFERROR(parse!AF581,"")</f>
        <v/>
      </c>
      <c r="AG581" s="6" t="str">
        <f>IFERROR(parse!AG581,"")</f>
        <v/>
      </c>
      <c r="AH581" s="6">
        <f>IFERROR(parse!AH581,"")</f>
        <v>0</v>
      </c>
      <c r="AI581" s="6">
        <f>IFERROR(parse!AI581,"")</f>
        <v>110</v>
      </c>
      <c r="AJ581" s="6" t="str">
        <f>IFERROR(parse!AJ581,"")</f>
        <v>ו' וערבי חג מ 07:00 עד 14:00 ביתר הימים והשעות החניה במקום החניה הראשון הצמוד לתמרור זה מיועד לרכב הנושא תג נכה בלבד</v>
      </c>
      <c r="AK581" s="6">
        <f>IFERROR(parse!AK581,"")</f>
        <v>1</v>
      </c>
      <c r="AL581" s="6">
        <f>IFERROR(parse!AL581,"")</f>
        <v>17</v>
      </c>
      <c r="AM581" s="6" t="str">
        <f>IFERROR(parse!AM581,"")</f>
        <v>07:00</v>
      </c>
      <c r="AN581" s="6">
        <f>IFERROR(parse!AN581,"")</f>
        <v>26</v>
      </c>
      <c r="AO581" s="6" t="str">
        <f>IFERROR(parse!AO581,"")</f>
        <v>14:00</v>
      </c>
      <c r="AP581" s="6">
        <f>IFERROR(parse!AP581,"")</f>
        <v>116</v>
      </c>
      <c r="AQ581" s="6" t="str">
        <f>IFERROR(parse!AQ581,"")</f>
        <v>00 ביתר הימים והשעות החניה במקום החניה הראשון הצמוד לתמרור זה מיועד לרכב הנושא תג נכה בלבד</v>
      </c>
      <c r="AR581" s="6" t="str">
        <f>IFERROR(parse!AR581,"")</f>
        <v/>
      </c>
      <c r="AS581" s="6" t="str">
        <f>IFERROR(parse!AS581,"")</f>
        <v/>
      </c>
      <c r="AT581" s="6" t="str">
        <f>IFERROR(parse!AT581,"")</f>
        <v/>
      </c>
      <c r="AU581" s="6" t="str">
        <f>IFERROR(parse!AU581,"")</f>
        <v/>
      </c>
      <c r="AV581" s="12">
        <f>IFERROR(VLOOKUP(K581,'prika 24h list'!A:B,2,FALSE),0)</f>
        <v>0</v>
      </c>
    </row>
    <row r="582" spans="1:48" ht="230.4" x14ac:dyDescent="0.3">
      <c r="A582" s="1" t="s">
        <v>583</v>
      </c>
      <c r="B582" s="1">
        <v>3123651</v>
      </c>
      <c r="C582" s="16" t="s">
        <v>1098</v>
      </c>
      <c r="D582" s="6">
        <f t="shared" si="36"/>
        <v>17</v>
      </c>
      <c r="E582" s="6" t="str">
        <f t="shared" si="37"/>
        <v>קף 12</v>
      </c>
      <c r="F582" s="6">
        <f t="shared" si="38"/>
        <v>3</v>
      </c>
      <c r="G582" s="6">
        <f t="shared" si="39"/>
        <v>5</v>
      </c>
      <c r="H582" s="14">
        <f>IFERROR(parse!H582,"")</f>
        <v>12</v>
      </c>
      <c r="I582" s="6">
        <f>IFERROR(parse!I582,"")</f>
        <v>21</v>
      </c>
      <c r="J582" s="6">
        <f>IFERROR(parse!J582,"")</f>
        <v>246</v>
      </c>
      <c r="K582" s="6" t="str">
        <f>IFERROR(parse!K582,"")</f>
        <v>פריקה וטעינה רציפה מותרת לכלי רכב המוגדרים ברישיונם "משא" "מסחרי" ו"אחוד" בימי א' עד ה' מ 08:00 עד 15:00 בימי ו' וערבי חג מ 08:00 עד 15:00 ביתר הימים והשעות החניה במקום החניה הראשון הצמוד לתמרור זה מיועד לרכב הנושא תג נכה בלבד</v>
      </c>
      <c r="L582" s="6">
        <f>IFERROR(parse!L582,"")</f>
        <v>80</v>
      </c>
      <c r="M582" s="6">
        <f>IFERROR(parse!M582,"")</f>
        <v>93</v>
      </c>
      <c r="N582" s="6" t="str">
        <f>IFERROR(parse!N582,"")</f>
        <v>08:00</v>
      </c>
      <c r="O582" s="6">
        <f>IFERROR(parse!O582,"")</f>
        <v>102</v>
      </c>
      <c r="P582" s="6" t="str">
        <f>IFERROR(parse!P582,"")</f>
        <v>15:00</v>
      </c>
      <c r="Q582" s="6">
        <f>IFERROR(parse!Q582,"")</f>
        <v>112</v>
      </c>
      <c r="R582" s="6" t="str">
        <f>IFERROR(parse!R582,"")</f>
        <v>00 בימי ו'</v>
      </c>
      <c r="S582" s="6" t="str">
        <f>IFERROR(parse!S582,"")</f>
        <v/>
      </c>
      <c r="T582" s="6" t="str">
        <f>IFERROR(parse!T582,"")</f>
        <v/>
      </c>
      <c r="U582" s="6" t="str">
        <f>IFERROR(parse!U582,"")</f>
        <v/>
      </c>
      <c r="V582" s="6" t="str">
        <f>IFERROR(parse!V582,"")</f>
        <v/>
      </c>
      <c r="W582" s="6" t="str">
        <f>IFERROR(parse!W582,"")</f>
        <v/>
      </c>
      <c r="X582" s="6" t="str">
        <f>IFERROR(parse!X582,"")</f>
        <v/>
      </c>
      <c r="Y582" s="6" t="str">
        <f>IFERROR(parse!Y582,"")</f>
        <v/>
      </c>
      <c r="Z582" s="6" t="str">
        <f>IFERROR(parse!Z582,"")</f>
        <v/>
      </c>
      <c r="AA582" s="6" t="str">
        <f>IFERROR(parse!AA582,"")</f>
        <v/>
      </c>
      <c r="AB582" s="6">
        <f>IFERROR(parse!AB582,"")</f>
        <v>226</v>
      </c>
      <c r="AC582" s="6" t="str">
        <f>IFERROR(parse!AC582,"")</f>
        <v/>
      </c>
      <c r="AD582" s="6" t="str">
        <f>IFERROR(parse!AD582,"")</f>
        <v/>
      </c>
      <c r="AE582" s="6" t="str">
        <f>IFERROR(parse!AE582,"")</f>
        <v/>
      </c>
      <c r="AF582" s="6" t="str">
        <f>IFERROR(parse!AF582,"")</f>
        <v/>
      </c>
      <c r="AG582" s="6" t="str">
        <f>IFERROR(parse!AG582,"")</f>
        <v/>
      </c>
      <c r="AH582" s="6">
        <f>IFERROR(parse!AH582,"")</f>
        <v>0</v>
      </c>
      <c r="AI582" s="6">
        <f>IFERROR(parse!AI582,"")</f>
        <v>110</v>
      </c>
      <c r="AJ582" s="6" t="str">
        <f>IFERROR(parse!AJ582,"")</f>
        <v>ו' וערבי חג מ 08:00 עד 15:00 ביתר הימים והשעות החניה במקום החניה הראשון הצמוד לתמרור זה מיועד לרכב הנושא תג נכה בלבד</v>
      </c>
      <c r="AK582" s="6">
        <f>IFERROR(parse!AK582,"")</f>
        <v>1</v>
      </c>
      <c r="AL582" s="6">
        <f>IFERROR(parse!AL582,"")</f>
        <v>17</v>
      </c>
      <c r="AM582" s="6" t="str">
        <f>IFERROR(parse!AM582,"")</f>
        <v>08:00</v>
      </c>
      <c r="AN582" s="6">
        <f>IFERROR(parse!AN582,"")</f>
        <v>26</v>
      </c>
      <c r="AO582" s="6" t="str">
        <f>IFERROR(parse!AO582,"")</f>
        <v>15:00</v>
      </c>
      <c r="AP582" s="6">
        <f>IFERROR(parse!AP582,"")</f>
        <v>116</v>
      </c>
      <c r="AQ582" s="6" t="str">
        <f>IFERROR(parse!AQ582,"")</f>
        <v>00 ביתר הימים והשעות החניה במקום החניה הראשון הצמוד לתמרור זה מיועד לרכב הנושא תג נכה בלבד</v>
      </c>
      <c r="AR582" s="6" t="str">
        <f>IFERROR(parse!AR582,"")</f>
        <v/>
      </c>
      <c r="AS582" s="6" t="str">
        <f>IFERROR(parse!AS582,"")</f>
        <v/>
      </c>
      <c r="AT582" s="6" t="str">
        <f>IFERROR(parse!AT582,"")</f>
        <v/>
      </c>
      <c r="AU582" s="6" t="str">
        <f>IFERROR(parse!AU582,"")</f>
        <v/>
      </c>
      <c r="AV582" s="12">
        <f>IFERROR(VLOOKUP(K582,'prika 24h list'!A:B,2,FALSE),0)</f>
        <v>0</v>
      </c>
    </row>
    <row r="583" spans="1:48" ht="187.2" x14ac:dyDescent="0.3">
      <c r="A583" s="1" t="s">
        <v>584</v>
      </c>
      <c r="B583" s="1">
        <v>3123654</v>
      </c>
      <c r="C583" s="16" t="s">
        <v>875</v>
      </c>
      <c r="D583" s="6">
        <f t="shared" si="36"/>
        <v>17</v>
      </c>
      <c r="E583" s="6" t="str">
        <f t="shared" si="37"/>
        <v>קף 12</v>
      </c>
      <c r="F583" s="6">
        <f t="shared" si="38"/>
        <v>3</v>
      </c>
      <c r="G583" s="6">
        <f t="shared" si="39"/>
        <v>5</v>
      </c>
      <c r="H583" s="14">
        <f>IFERROR(parse!H583,"")</f>
        <v>12</v>
      </c>
      <c r="I583" s="6">
        <f>IFERROR(parse!I583,"")</f>
        <v>21</v>
      </c>
      <c r="J583" s="6">
        <f>IFERROR(parse!J583,"")</f>
        <v>212</v>
      </c>
      <c r="K583" s="6" t="str">
        <f>IFERROR(parse!K583,"")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83" s="6">
        <f>IFERROR(parse!L583,"")</f>
        <v>80</v>
      </c>
      <c r="M583" s="6">
        <f>IFERROR(parse!M583,"")</f>
        <v>93</v>
      </c>
      <c r="N583" s="6" t="str">
        <f>IFERROR(parse!N583,"")</f>
        <v>09:00</v>
      </c>
      <c r="O583" s="6">
        <f>IFERROR(parse!O583,"")</f>
        <v>102</v>
      </c>
      <c r="P583" s="6" t="str">
        <f>IFERROR(parse!P583,"")</f>
        <v>15:00</v>
      </c>
      <c r="Q583" s="6">
        <f>IFERROR(parse!Q583,"")</f>
        <v>192</v>
      </c>
      <c r="R583" s="6" t="str">
        <f>IFERROR(parse!R583,"")</f>
        <v>00 ביתר הימים והשעות החניה במקום החניה הראשון הצמוד לתמרור זה מיועד לרכב הנושא תג נכה בלבד</v>
      </c>
      <c r="S583" s="6" t="str">
        <f>IFERROR(parse!S583,"")</f>
        <v/>
      </c>
      <c r="T583" s="6" t="str">
        <f>IFERROR(parse!T583,"")</f>
        <v/>
      </c>
      <c r="U583" s="6" t="str">
        <f>IFERROR(parse!U583,"")</f>
        <v/>
      </c>
      <c r="V583" s="6" t="str">
        <f>IFERROR(parse!V583,"")</f>
        <v/>
      </c>
      <c r="W583" s="6" t="str">
        <f>IFERROR(parse!W583,"")</f>
        <v/>
      </c>
      <c r="X583" s="6" t="str">
        <f>IFERROR(parse!X583,"")</f>
        <v/>
      </c>
      <c r="Y583" s="6" t="str">
        <f>IFERROR(parse!Y583,"")</f>
        <v/>
      </c>
      <c r="Z583" s="6" t="str">
        <f>IFERROR(parse!Z583,"")</f>
        <v/>
      </c>
      <c r="AA583" s="6" t="str">
        <f>IFERROR(parse!AA583,"")</f>
        <v/>
      </c>
      <c r="AB583" s="6">
        <f>IFERROR(parse!AB583,"")</f>
        <v>192</v>
      </c>
      <c r="AC583" s="6" t="str">
        <f>IFERROR(parse!AC583,"")</f>
        <v/>
      </c>
      <c r="AD583" s="6" t="str">
        <f>IFERROR(parse!AD583,"")</f>
        <v/>
      </c>
      <c r="AE583" s="6" t="str">
        <f>IFERROR(parse!AE583,"")</f>
        <v/>
      </c>
      <c r="AF583" s="6" t="str">
        <f>IFERROR(parse!AF583,"")</f>
        <v/>
      </c>
      <c r="AG583" s="6" t="str">
        <f>IFERROR(parse!AG583,"")</f>
        <v/>
      </c>
      <c r="AH583" s="6">
        <f>IFERROR(parse!AH583,"")</f>
        <v>0</v>
      </c>
      <c r="AI583" s="6">
        <f>IFERROR(parse!AI583,"")</f>
        <v>190</v>
      </c>
      <c r="AJ583" s="6" t="str">
        <f>IFERROR(parse!AJ583,"")</f>
        <v>בד</v>
      </c>
      <c r="AK583" s="6" t="str">
        <f>IFERROR(parse!AK583,"")</f>
        <v/>
      </c>
      <c r="AL583" s="6" t="str">
        <f>IFERROR(parse!AL583,"")</f>
        <v/>
      </c>
      <c r="AM583" s="6" t="str">
        <f>IFERROR(parse!AM583,"")</f>
        <v/>
      </c>
      <c r="AN583" s="6" t="str">
        <f>IFERROR(parse!AN583,"")</f>
        <v/>
      </c>
      <c r="AO583" s="6" t="str">
        <f>IFERROR(parse!AO583,"")</f>
        <v/>
      </c>
      <c r="AP583" s="6">
        <f>IFERROR(parse!AP583,"")</f>
        <v>2</v>
      </c>
      <c r="AQ583" s="6" t="str">
        <f>IFERROR(parse!AQ583,"")</f>
        <v/>
      </c>
      <c r="AR583" s="6" t="str">
        <f>IFERROR(parse!AR583,"")</f>
        <v/>
      </c>
      <c r="AS583" s="6" t="str">
        <f>IFERROR(parse!AS583,"")</f>
        <v/>
      </c>
      <c r="AT583" s="6" t="str">
        <f>IFERROR(parse!AT583,"")</f>
        <v/>
      </c>
      <c r="AU583" s="6" t="str">
        <f>IFERROR(parse!AU583,"")</f>
        <v/>
      </c>
      <c r="AV583" s="12">
        <f>IFERROR(VLOOKUP(K583,'prika 24h list'!A:B,2,FALSE),0)</f>
        <v>0</v>
      </c>
    </row>
    <row r="584" spans="1:48" ht="187.2" x14ac:dyDescent="0.3">
      <c r="A584" s="1" t="s">
        <v>585</v>
      </c>
      <c r="B584" s="1">
        <v>3123747</v>
      </c>
      <c r="C584" s="16" t="s">
        <v>876</v>
      </c>
      <c r="D584" s="6">
        <f t="shared" si="36"/>
        <v>17</v>
      </c>
      <c r="E584" s="6" t="str">
        <f t="shared" si="37"/>
        <v>קף 12</v>
      </c>
      <c r="F584" s="6">
        <f t="shared" si="38"/>
        <v>3</v>
      </c>
      <c r="G584" s="6">
        <f t="shared" si="39"/>
        <v>5</v>
      </c>
      <c r="H584" s="14">
        <f>IFERROR(parse!H584,"")</f>
        <v>12</v>
      </c>
      <c r="I584" s="6">
        <f>IFERROR(parse!I584,"")</f>
        <v>21</v>
      </c>
      <c r="J584" s="6">
        <f>IFERROR(parse!J584,"")</f>
        <v>212</v>
      </c>
      <c r="K584" s="6" t="str">
        <f>IFERROR(parse!K584,"")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584" s="6">
        <f>IFERROR(parse!L584,"")</f>
        <v>80</v>
      </c>
      <c r="M584" s="6">
        <f>IFERROR(parse!M584,"")</f>
        <v>93</v>
      </c>
      <c r="N584" s="6" t="str">
        <f>IFERROR(parse!N584,"")</f>
        <v>09:00</v>
      </c>
      <c r="O584" s="6">
        <f>IFERROR(parse!O584,"")</f>
        <v>102</v>
      </c>
      <c r="P584" s="6" t="str">
        <f>IFERROR(parse!P584,"")</f>
        <v>17:00</v>
      </c>
      <c r="Q584" s="6">
        <f>IFERROR(parse!Q584,"")</f>
        <v>192</v>
      </c>
      <c r="R584" s="6" t="str">
        <f>IFERROR(parse!R584,"")</f>
        <v>00 ביתר הימים והשעות החניה במקום החניה הראשון הצמוד לתמרור זה מיועד לרכב הנושא תג נכה בלבד</v>
      </c>
      <c r="S584" s="6" t="str">
        <f>IFERROR(parse!S584,"")</f>
        <v/>
      </c>
      <c r="T584" s="6" t="str">
        <f>IFERROR(parse!T584,"")</f>
        <v/>
      </c>
      <c r="U584" s="6" t="str">
        <f>IFERROR(parse!U584,"")</f>
        <v/>
      </c>
      <c r="V584" s="6" t="str">
        <f>IFERROR(parse!V584,"")</f>
        <v/>
      </c>
      <c r="W584" s="6" t="str">
        <f>IFERROR(parse!W584,"")</f>
        <v/>
      </c>
      <c r="X584" s="6" t="str">
        <f>IFERROR(parse!X584,"")</f>
        <v/>
      </c>
      <c r="Y584" s="6" t="str">
        <f>IFERROR(parse!Y584,"")</f>
        <v/>
      </c>
      <c r="Z584" s="6" t="str">
        <f>IFERROR(parse!Z584,"")</f>
        <v/>
      </c>
      <c r="AA584" s="6" t="str">
        <f>IFERROR(parse!AA584,"")</f>
        <v/>
      </c>
      <c r="AB584" s="6">
        <f>IFERROR(parse!AB584,"")</f>
        <v>192</v>
      </c>
      <c r="AC584" s="6" t="str">
        <f>IFERROR(parse!AC584,"")</f>
        <v/>
      </c>
      <c r="AD584" s="6" t="str">
        <f>IFERROR(parse!AD584,"")</f>
        <v/>
      </c>
      <c r="AE584" s="6" t="str">
        <f>IFERROR(parse!AE584,"")</f>
        <v/>
      </c>
      <c r="AF584" s="6" t="str">
        <f>IFERROR(parse!AF584,"")</f>
        <v/>
      </c>
      <c r="AG584" s="6" t="str">
        <f>IFERROR(parse!AG584,"")</f>
        <v/>
      </c>
      <c r="AH584" s="6">
        <f>IFERROR(parse!AH584,"")</f>
        <v>0</v>
      </c>
      <c r="AI584" s="6">
        <f>IFERROR(parse!AI584,"")</f>
        <v>190</v>
      </c>
      <c r="AJ584" s="6" t="str">
        <f>IFERROR(parse!AJ584,"")</f>
        <v>בד</v>
      </c>
      <c r="AK584" s="6" t="str">
        <f>IFERROR(parse!AK584,"")</f>
        <v/>
      </c>
      <c r="AL584" s="6" t="str">
        <f>IFERROR(parse!AL584,"")</f>
        <v/>
      </c>
      <c r="AM584" s="6" t="str">
        <f>IFERROR(parse!AM584,"")</f>
        <v/>
      </c>
      <c r="AN584" s="6" t="str">
        <f>IFERROR(parse!AN584,"")</f>
        <v/>
      </c>
      <c r="AO584" s="6" t="str">
        <f>IFERROR(parse!AO584,"")</f>
        <v/>
      </c>
      <c r="AP584" s="6">
        <f>IFERROR(parse!AP584,"")</f>
        <v>2</v>
      </c>
      <c r="AQ584" s="6" t="str">
        <f>IFERROR(parse!AQ584,"")</f>
        <v/>
      </c>
      <c r="AR584" s="6" t="str">
        <f>IFERROR(parse!AR584,"")</f>
        <v/>
      </c>
      <c r="AS584" s="6" t="str">
        <f>IFERROR(parse!AS584,"")</f>
        <v/>
      </c>
      <c r="AT584" s="6" t="str">
        <f>IFERROR(parse!AT584,"")</f>
        <v/>
      </c>
      <c r="AU584" s="6" t="str">
        <f>IFERROR(parse!AU584,"")</f>
        <v/>
      </c>
      <c r="AV584" s="12">
        <f>IFERROR(VLOOKUP(K584,'prika 24h list'!A:B,2,FALSE),0)</f>
        <v>0</v>
      </c>
    </row>
    <row r="585" spans="1:48" ht="72" x14ac:dyDescent="0.3">
      <c r="A585" s="1" t="s">
        <v>586</v>
      </c>
      <c r="B585" s="1">
        <v>3123993</v>
      </c>
      <c r="C585" s="16" t="s">
        <v>1099</v>
      </c>
      <c r="D585" s="6" t="e">
        <f t="shared" si="36"/>
        <v>#VALUE!</v>
      </c>
      <c r="E585" s="6" t="e">
        <f t="shared" si="37"/>
        <v>#VALUE!</v>
      </c>
      <c r="F585" s="6" t="e">
        <f t="shared" si="38"/>
        <v>#VALUE!</v>
      </c>
      <c r="G585" s="6" t="e">
        <f t="shared" si="39"/>
        <v>#VALUE!</v>
      </c>
      <c r="H585" s="14" t="str">
        <f>IFERROR(parse!H585,"")</f>
        <v/>
      </c>
      <c r="I585" s="6">
        <f>IFERROR(parse!I585,"")</f>
        <v>14</v>
      </c>
      <c r="J585" s="6">
        <f>IFERROR(parse!J585,"")</f>
        <v>160</v>
      </c>
      <c r="K585" s="6" t="str">
        <f>IFERROR(parse!K585,"")</f>
        <v>פריקה וטעינה רציפה לכלי רכב המוגדרים ברשיונם "משא","מסחרי"ו"אחוד" בלבד בימי א' עד ה' מ-09:00 עד-17:00 יום ו' וערבי חג מ-09:00 עד-15:00 רכב אחר יגרר</v>
      </c>
      <c r="L585" s="6">
        <f>IFERROR(parse!L585,"")</f>
        <v>77</v>
      </c>
      <c r="M585" s="6">
        <f>IFERROR(parse!M585,"")</f>
        <v>90</v>
      </c>
      <c r="N585" s="6" t="str">
        <f>IFERROR(parse!N585,"")</f>
        <v>09:00</v>
      </c>
      <c r="O585" s="6">
        <f>IFERROR(parse!O585,"")</f>
        <v>99</v>
      </c>
      <c r="P585" s="6" t="str">
        <f>IFERROR(parse!P585,"")</f>
        <v>17:00</v>
      </c>
      <c r="Q585" s="6">
        <f>IFERROR(parse!Q585,"")</f>
        <v>108</v>
      </c>
      <c r="R585" s="6" t="str">
        <f>IFERROR(parse!R585,"")</f>
        <v>00 יום ו'</v>
      </c>
      <c r="S585" s="6" t="str">
        <f>IFERROR(parse!S585,"")</f>
        <v/>
      </c>
      <c r="T585" s="6" t="str">
        <f>IFERROR(parse!T585,"")</f>
        <v/>
      </c>
      <c r="U585" s="6" t="str">
        <f>IFERROR(parse!U585,"")</f>
        <v/>
      </c>
      <c r="V585" s="6" t="str">
        <f>IFERROR(parse!V585,"")</f>
        <v/>
      </c>
      <c r="W585" s="6" t="str">
        <f>IFERROR(parse!W585,"")</f>
        <v/>
      </c>
      <c r="X585" s="6" t="str">
        <f>IFERROR(parse!X585,"")</f>
        <v/>
      </c>
      <c r="Y585" s="6" t="str">
        <f>IFERROR(parse!Y585,"")</f>
        <v/>
      </c>
      <c r="Z585" s="6" t="str">
        <f>IFERROR(parse!Z585,"")</f>
        <v/>
      </c>
      <c r="AA585" s="6" t="str">
        <f>IFERROR(parse!AA585,"")</f>
        <v/>
      </c>
      <c r="AB585" s="6">
        <f>IFERROR(parse!AB585,"")</f>
        <v>147</v>
      </c>
      <c r="AC585" s="6" t="str">
        <f>IFERROR(parse!AC585,"")</f>
        <v/>
      </c>
      <c r="AD585" s="6" t="str">
        <f>IFERROR(parse!AD585,"")</f>
        <v/>
      </c>
      <c r="AE585" s="6" t="str">
        <f>IFERROR(parse!AE585,"")</f>
        <v/>
      </c>
      <c r="AF585" s="6" t="str">
        <f>IFERROR(parse!AF585,"")</f>
        <v/>
      </c>
      <c r="AG585" s="6" t="str">
        <f>IFERROR(parse!AG585,"")</f>
        <v/>
      </c>
      <c r="AH585" s="6">
        <f>IFERROR(parse!AH585,"")</f>
        <v>0</v>
      </c>
      <c r="AI585" s="6">
        <f>IFERROR(parse!AI585,"")</f>
        <v>106</v>
      </c>
      <c r="AJ585" s="6" t="str">
        <f>IFERROR(parse!AJ585,"")</f>
        <v>ו' וערבי חג מ-09:00 עד-15:00 רכב אחר יגרר</v>
      </c>
      <c r="AK585" s="6">
        <f>IFERROR(parse!AK585,"")</f>
        <v>1</v>
      </c>
      <c r="AL585" s="6">
        <f>IFERROR(parse!AL585,"")</f>
        <v>17</v>
      </c>
      <c r="AM585" s="6" t="str">
        <f>IFERROR(parse!AM585,"")</f>
        <v>09:00</v>
      </c>
      <c r="AN585" s="6">
        <f>IFERROR(parse!AN585,"")</f>
        <v>26</v>
      </c>
      <c r="AO585" s="6" t="str">
        <f>IFERROR(parse!AO585,"")</f>
        <v>15:00</v>
      </c>
      <c r="AP585" s="6">
        <f>IFERROR(parse!AP585,"")</f>
        <v>41</v>
      </c>
      <c r="AQ585" s="6" t="str">
        <f>IFERROR(parse!AQ585,"")</f>
        <v>00 רכב אחר יגרר</v>
      </c>
      <c r="AR585" s="6" t="str">
        <f>IFERROR(parse!AR585,"")</f>
        <v/>
      </c>
      <c r="AS585" s="6" t="str">
        <f>IFERROR(parse!AS585,"")</f>
        <v/>
      </c>
      <c r="AT585" s="6" t="str">
        <f>IFERROR(parse!AT585,"")</f>
        <v/>
      </c>
      <c r="AU585" s="6" t="str">
        <f>IFERROR(parse!AU585,"")</f>
        <v/>
      </c>
      <c r="AV585" s="12">
        <f>IFERROR(VLOOKUP(K585,'prika 24h list'!A:B,2,FALSE),0)</f>
        <v>0</v>
      </c>
    </row>
    <row r="586" spans="1:48" ht="230.4" x14ac:dyDescent="0.3">
      <c r="A586" s="1" t="s">
        <v>587</v>
      </c>
      <c r="B586" s="1">
        <v>3124020</v>
      </c>
      <c r="C586" s="16" t="s">
        <v>1100</v>
      </c>
      <c r="D586" s="6">
        <f t="shared" si="36"/>
        <v>17</v>
      </c>
      <c r="E586" s="6" t="str">
        <f t="shared" si="37"/>
        <v>קף 12</v>
      </c>
      <c r="F586" s="6">
        <f t="shared" si="38"/>
        <v>3</v>
      </c>
      <c r="G586" s="6">
        <f t="shared" si="39"/>
        <v>5</v>
      </c>
      <c r="H586" s="14">
        <f>IFERROR(parse!H586,"")</f>
        <v>12</v>
      </c>
      <c r="I586" s="6">
        <f>IFERROR(parse!I586,"")</f>
        <v>21</v>
      </c>
      <c r="J586" s="6">
        <f>IFERROR(parse!J586,"")</f>
        <v>241</v>
      </c>
      <c r="K586" s="6" t="str">
        <f>IFERROR(parse!K586,"")</f>
        <v>פריקה וטעינה רציפה מותרת לכלי רכב המוגדרים ברישיונם "משא" "מסחרי" ו"אחוד" בימי א' עד ה' מ 07:00 עד 17:00 ו' וערבי חג מ 07:00 עד 13:00 ביתר הימים והשעות החניה במקום החניה הראשון הצמוד לתמרור זה מיועד לרכב הנושא תג נכה בלבד</v>
      </c>
      <c r="L586" s="6">
        <f>IFERROR(parse!L586,"")</f>
        <v>80</v>
      </c>
      <c r="M586" s="6">
        <f>IFERROR(parse!M586,"")</f>
        <v>93</v>
      </c>
      <c r="N586" s="6" t="str">
        <f>IFERROR(parse!N586,"")</f>
        <v>07:00</v>
      </c>
      <c r="O586" s="6">
        <f>IFERROR(parse!O586,"")</f>
        <v>102</v>
      </c>
      <c r="P586" s="6" t="str">
        <f>IFERROR(parse!P586,"")</f>
        <v>17:00</v>
      </c>
      <c r="Q586" s="6">
        <f>IFERROR(parse!Q586,"")</f>
        <v>107</v>
      </c>
      <c r="R586" s="6" t="str">
        <f>IFERROR(parse!R586,"")</f>
        <v>00 ו'</v>
      </c>
      <c r="S586" s="6" t="str">
        <f>IFERROR(parse!S586,"")</f>
        <v/>
      </c>
      <c r="T586" s="6" t="str">
        <f>IFERROR(parse!T586,"")</f>
        <v/>
      </c>
      <c r="U586" s="6" t="str">
        <f>IFERROR(parse!U586,"")</f>
        <v/>
      </c>
      <c r="V586" s="6" t="str">
        <f>IFERROR(parse!V586,"")</f>
        <v/>
      </c>
      <c r="W586" s="6" t="str">
        <f>IFERROR(parse!W586,"")</f>
        <v/>
      </c>
      <c r="X586" s="6" t="str">
        <f>IFERROR(parse!X586,"")</f>
        <v/>
      </c>
      <c r="Y586" s="6" t="str">
        <f>IFERROR(parse!Y586,"")</f>
        <v/>
      </c>
      <c r="Z586" s="6" t="str">
        <f>IFERROR(parse!Z586,"")</f>
        <v/>
      </c>
      <c r="AA586" s="6" t="str">
        <f>IFERROR(parse!AA586,"")</f>
        <v/>
      </c>
      <c r="AB586" s="6">
        <f>IFERROR(parse!AB586,"")</f>
        <v>221</v>
      </c>
      <c r="AC586" s="6" t="str">
        <f>IFERROR(parse!AC586,"")</f>
        <v/>
      </c>
      <c r="AD586" s="6" t="str">
        <f>IFERROR(parse!AD586,"")</f>
        <v/>
      </c>
      <c r="AE586" s="6" t="str">
        <f>IFERROR(parse!AE586,"")</f>
        <v/>
      </c>
      <c r="AF586" s="6" t="str">
        <f>IFERROR(parse!AF586,"")</f>
        <v/>
      </c>
      <c r="AG586" s="6" t="str">
        <f>IFERROR(parse!AG586,"")</f>
        <v/>
      </c>
      <c r="AH586" s="6">
        <f>IFERROR(parse!AH586,"")</f>
        <v>0</v>
      </c>
      <c r="AI586" s="6">
        <f>IFERROR(parse!AI586,"")</f>
        <v>105</v>
      </c>
      <c r="AJ586" s="6" t="str">
        <f>IFERROR(parse!AJ586,"")</f>
        <v>ו' וערבי חג מ 07:00 עד 13:00 ביתר הימים והשעות החניה במקום החניה הראשון הצמוד לתמרור זה מיועד לרכב הנושא תג נכה בלבד</v>
      </c>
      <c r="AK586" s="6">
        <f>IFERROR(parse!AK586,"")</f>
        <v>1</v>
      </c>
      <c r="AL586" s="6">
        <f>IFERROR(parse!AL586,"")</f>
        <v>17</v>
      </c>
      <c r="AM586" s="6" t="str">
        <f>IFERROR(parse!AM586,"")</f>
        <v>07:00</v>
      </c>
      <c r="AN586" s="6">
        <f>IFERROR(parse!AN586,"")</f>
        <v>26</v>
      </c>
      <c r="AO586" s="6" t="str">
        <f>IFERROR(parse!AO586,"")</f>
        <v>13:00</v>
      </c>
      <c r="AP586" s="6">
        <f>IFERROR(parse!AP586,"")</f>
        <v>116</v>
      </c>
      <c r="AQ586" s="6" t="str">
        <f>IFERROR(parse!AQ586,"")</f>
        <v>00 ביתר הימים והשעות החניה במקום החניה הראשון הצמוד לתמרור זה מיועד לרכב הנושא תג נכה בלבד</v>
      </c>
      <c r="AR586" s="6" t="str">
        <f>IFERROR(parse!AR586,"")</f>
        <v/>
      </c>
      <c r="AS586" s="6" t="str">
        <f>IFERROR(parse!AS586,"")</f>
        <v/>
      </c>
      <c r="AT586" s="6" t="str">
        <f>IFERROR(parse!AT586,"")</f>
        <v/>
      </c>
      <c r="AU586" s="6" t="str">
        <f>IFERROR(parse!AU586,"")</f>
        <v/>
      </c>
      <c r="AV586" s="12">
        <f>IFERROR(VLOOKUP(K586,'prika 24h list'!A:B,2,FALSE),0)</f>
        <v>0</v>
      </c>
    </row>
    <row r="587" spans="1:48" ht="158.4" x14ac:dyDescent="0.3">
      <c r="A587" s="1" t="s">
        <v>588</v>
      </c>
      <c r="B587" s="1">
        <v>3124067</v>
      </c>
      <c r="C587" s="16" t="s">
        <v>1101</v>
      </c>
      <c r="D587" s="6">
        <f t="shared" si="36"/>
        <v>17</v>
      </c>
      <c r="E587" s="6" t="str">
        <f t="shared" si="37"/>
        <v>קף 10</v>
      </c>
      <c r="F587" s="6">
        <f t="shared" si="38"/>
        <v>3</v>
      </c>
      <c r="G587" s="6">
        <f t="shared" si="39"/>
        <v>5</v>
      </c>
      <c r="H587" s="14">
        <f>IFERROR(parse!H587,"")</f>
        <v>10</v>
      </c>
      <c r="I587" s="6">
        <f>IFERROR(parse!I587,"")</f>
        <v>21</v>
      </c>
      <c r="J587" s="6">
        <f>IFERROR(parse!J587,"")</f>
        <v>206</v>
      </c>
      <c r="K587" s="6" t="str">
        <f>IFERROR(parse!K587,"")</f>
        <v>פריקה וטעינה רציפה מותרת לכלי רכב המוגדרים ברישיונם "משא" "מסחרי" ו"אחוד" בימי א' עד ה' מ 08:00 עד 15:00 ו' וערבי חג מ 07:00 עד 12:00 ביתר הימים והשעות החניה מותרת לרכב הנושא תג נכה בלבד</v>
      </c>
      <c r="L587" s="6">
        <f>IFERROR(parse!L587,"")</f>
        <v>80</v>
      </c>
      <c r="M587" s="6">
        <f>IFERROR(parse!M587,"")</f>
        <v>93</v>
      </c>
      <c r="N587" s="6" t="str">
        <f>IFERROR(parse!N587,"")</f>
        <v>08:00</v>
      </c>
      <c r="O587" s="6">
        <f>IFERROR(parse!O587,"")</f>
        <v>102</v>
      </c>
      <c r="P587" s="6" t="str">
        <f>IFERROR(parse!P587,"")</f>
        <v>15:00</v>
      </c>
      <c r="Q587" s="6">
        <f>IFERROR(parse!Q587,"")</f>
        <v>107</v>
      </c>
      <c r="R587" s="6" t="str">
        <f>IFERROR(parse!R587,"")</f>
        <v>00 ו'</v>
      </c>
      <c r="S587" s="6" t="str">
        <f>IFERROR(parse!S587,"")</f>
        <v/>
      </c>
      <c r="T587" s="6" t="str">
        <f>IFERROR(parse!T587,"")</f>
        <v/>
      </c>
      <c r="U587" s="6" t="str">
        <f>IFERROR(parse!U587,"")</f>
        <v/>
      </c>
      <c r="V587" s="6" t="str">
        <f>IFERROR(parse!V587,"")</f>
        <v/>
      </c>
      <c r="W587" s="6" t="str">
        <f>IFERROR(parse!W587,"")</f>
        <v/>
      </c>
      <c r="X587" s="6" t="str">
        <f>IFERROR(parse!X587,"")</f>
        <v/>
      </c>
      <c r="Y587" s="6" t="str">
        <f>IFERROR(parse!Y587,"")</f>
        <v/>
      </c>
      <c r="Z587" s="6" t="str">
        <f>IFERROR(parse!Z587,"")</f>
        <v/>
      </c>
      <c r="AA587" s="6" t="str">
        <f>IFERROR(parse!AA587,"")</f>
        <v/>
      </c>
      <c r="AB587" s="6">
        <f>IFERROR(parse!AB587,"")</f>
        <v>186</v>
      </c>
      <c r="AC587" s="6" t="str">
        <f>IFERROR(parse!AC587,"")</f>
        <v/>
      </c>
      <c r="AD587" s="6" t="str">
        <f>IFERROR(parse!AD587,"")</f>
        <v/>
      </c>
      <c r="AE587" s="6" t="str">
        <f>IFERROR(parse!AE587,"")</f>
        <v/>
      </c>
      <c r="AF587" s="6" t="str">
        <f>IFERROR(parse!AF587,"")</f>
        <v/>
      </c>
      <c r="AG587" s="6" t="str">
        <f>IFERROR(parse!AG587,"")</f>
        <v/>
      </c>
      <c r="AH587" s="6">
        <f>IFERROR(parse!AH587,"")</f>
        <v>0</v>
      </c>
      <c r="AI587" s="6">
        <f>IFERROR(parse!AI587,"")</f>
        <v>105</v>
      </c>
      <c r="AJ587" s="6" t="str">
        <f>IFERROR(parse!AJ587,"")</f>
        <v>ו' וערבי חג מ 07:00 עד 12:00 ביתר הימים והשעות החניה מותרת לרכב הנושא תג נכה בלבד</v>
      </c>
      <c r="AK587" s="6">
        <f>IFERROR(parse!AK587,"")</f>
        <v>1</v>
      </c>
      <c r="AL587" s="6">
        <f>IFERROR(parse!AL587,"")</f>
        <v>17</v>
      </c>
      <c r="AM587" s="6" t="str">
        <f>IFERROR(parse!AM587,"")</f>
        <v>07:00</v>
      </c>
      <c r="AN587" s="6">
        <f>IFERROR(parse!AN587,"")</f>
        <v>26</v>
      </c>
      <c r="AO587" s="6" t="str">
        <f>IFERROR(parse!AO587,"")</f>
        <v>12:00</v>
      </c>
      <c r="AP587" s="6">
        <f>IFERROR(parse!AP587,"")</f>
        <v>81</v>
      </c>
      <c r="AQ587" s="6" t="str">
        <f>IFERROR(parse!AQ587,"")</f>
        <v>00 ביתר הימים והשעות החניה מותרת לרכב הנושא תג נכה בלבד</v>
      </c>
      <c r="AR587" s="6" t="str">
        <f>IFERROR(parse!AR587,"")</f>
        <v/>
      </c>
      <c r="AS587" s="6" t="str">
        <f>IFERROR(parse!AS587,"")</f>
        <v/>
      </c>
      <c r="AT587" s="6" t="str">
        <f>IFERROR(parse!AT587,"")</f>
        <v/>
      </c>
      <c r="AU587" s="6" t="str">
        <f>IFERROR(parse!AU587,"")</f>
        <v/>
      </c>
      <c r="AV587" s="12">
        <f>IFERROR(VLOOKUP(K587,'prika 24h list'!A:B,2,FALSE),0)</f>
        <v>0</v>
      </c>
    </row>
    <row r="588" spans="1:48" ht="158.4" x14ac:dyDescent="0.3">
      <c r="A588" s="1" t="s">
        <v>589</v>
      </c>
      <c r="B588" s="1">
        <v>3124071</v>
      </c>
      <c r="C588" s="16" t="s">
        <v>1102</v>
      </c>
      <c r="D588" s="6">
        <f t="shared" si="36"/>
        <v>16</v>
      </c>
      <c r="E588" s="6" t="str">
        <f t="shared" si="37"/>
        <v>וקף 6</v>
      </c>
      <c r="F588" s="6">
        <f t="shared" si="38"/>
        <v>4</v>
      </c>
      <c r="G588" s="6">
        <f t="shared" si="39"/>
        <v>5</v>
      </c>
      <c r="H588" s="14">
        <f>IFERROR(parse!H588,"")</f>
        <v>6</v>
      </c>
      <c r="I588" s="6">
        <f>IFERROR(parse!I588,"")</f>
        <v>20</v>
      </c>
      <c r="J588" s="6">
        <f>IFERROR(parse!J588,"")</f>
        <v>210</v>
      </c>
      <c r="K588" s="6" t="str">
        <f>IFERROR(parse!K588,"")</f>
        <v>פריקה וטעינה רציפה מותרת לכלי רכב המוגדרים ברישיונם "משא" "מסחרי" ו"אחוד" בימי א' עד ה' מ 08:30 עד 15:00 בימי ו' וערבי חג מ 08:30 עד 13:00 ביתר הימים והשעות החניה מותרת לרכב הנושא תג נכה בלבד</v>
      </c>
      <c r="L588" s="6">
        <f>IFERROR(parse!L588,"")</f>
        <v>80</v>
      </c>
      <c r="M588" s="6">
        <f>IFERROR(parse!M588,"")</f>
        <v>93</v>
      </c>
      <c r="N588" s="6" t="str">
        <f>IFERROR(parse!N588,"")</f>
        <v>08:30</v>
      </c>
      <c r="O588" s="6">
        <f>IFERROR(parse!O588,"")</f>
        <v>102</v>
      </c>
      <c r="P588" s="6" t="str">
        <f>IFERROR(parse!P588,"")</f>
        <v>15:00</v>
      </c>
      <c r="Q588" s="6">
        <f>IFERROR(parse!Q588,"")</f>
        <v>112</v>
      </c>
      <c r="R588" s="6" t="str">
        <f>IFERROR(parse!R588,"")</f>
        <v>00 בימי ו'</v>
      </c>
      <c r="S588" s="6" t="str">
        <f>IFERROR(parse!S588,"")</f>
        <v/>
      </c>
      <c r="T588" s="6" t="str">
        <f>IFERROR(parse!T588,"")</f>
        <v/>
      </c>
      <c r="U588" s="6" t="str">
        <f>IFERROR(parse!U588,"")</f>
        <v/>
      </c>
      <c r="V588" s="6" t="str">
        <f>IFERROR(parse!V588,"")</f>
        <v/>
      </c>
      <c r="W588" s="6" t="str">
        <f>IFERROR(parse!W588,"")</f>
        <v/>
      </c>
      <c r="X588" s="6" t="str">
        <f>IFERROR(parse!X588,"")</f>
        <v/>
      </c>
      <c r="Y588" s="6" t="str">
        <f>IFERROR(parse!Y588,"")</f>
        <v/>
      </c>
      <c r="Z588" s="6" t="str">
        <f>IFERROR(parse!Z588,"")</f>
        <v/>
      </c>
      <c r="AA588" s="6" t="str">
        <f>IFERROR(parse!AA588,"")</f>
        <v/>
      </c>
      <c r="AB588" s="6">
        <f>IFERROR(parse!AB588,"")</f>
        <v>191</v>
      </c>
      <c r="AC588" s="6" t="str">
        <f>IFERROR(parse!AC588,"")</f>
        <v/>
      </c>
      <c r="AD588" s="6" t="str">
        <f>IFERROR(parse!AD588,"")</f>
        <v/>
      </c>
      <c r="AE588" s="6" t="str">
        <f>IFERROR(parse!AE588,"")</f>
        <v/>
      </c>
      <c r="AF588" s="6" t="str">
        <f>IFERROR(parse!AF588,"")</f>
        <v/>
      </c>
      <c r="AG588" s="6" t="str">
        <f>IFERROR(parse!AG588,"")</f>
        <v/>
      </c>
      <c r="AH588" s="6">
        <f>IFERROR(parse!AH588,"")</f>
        <v>0</v>
      </c>
      <c r="AI588" s="6">
        <f>IFERROR(parse!AI588,"")</f>
        <v>110</v>
      </c>
      <c r="AJ588" s="6" t="str">
        <f>IFERROR(parse!AJ588,"")</f>
        <v>ו' וערבי חג מ 08:30 עד 13:00 ביתר הימים והשעות החניה מותרת לרכב הנושא תג נכה בלבד</v>
      </c>
      <c r="AK588" s="6">
        <f>IFERROR(parse!AK588,"")</f>
        <v>1</v>
      </c>
      <c r="AL588" s="6">
        <f>IFERROR(parse!AL588,"")</f>
        <v>17</v>
      </c>
      <c r="AM588" s="6" t="str">
        <f>IFERROR(parse!AM588,"")</f>
        <v>08:30</v>
      </c>
      <c r="AN588" s="6">
        <f>IFERROR(parse!AN588,"")</f>
        <v>26</v>
      </c>
      <c r="AO588" s="6" t="str">
        <f>IFERROR(parse!AO588,"")</f>
        <v>13:00</v>
      </c>
      <c r="AP588" s="6">
        <f>IFERROR(parse!AP588,"")</f>
        <v>81</v>
      </c>
      <c r="AQ588" s="6" t="str">
        <f>IFERROR(parse!AQ588,"")</f>
        <v>00 ביתר הימים והשעות החניה מותרת לרכב הנושא תג נכה בלבד</v>
      </c>
      <c r="AR588" s="6" t="str">
        <f>IFERROR(parse!AR588,"")</f>
        <v/>
      </c>
      <c r="AS588" s="6" t="str">
        <f>IFERROR(parse!AS588,"")</f>
        <v/>
      </c>
      <c r="AT588" s="6" t="str">
        <f>IFERROR(parse!AT588,"")</f>
        <v/>
      </c>
      <c r="AU588" s="6" t="str">
        <f>IFERROR(parse!AU588,"")</f>
        <v/>
      </c>
      <c r="AV588" s="12">
        <f>IFERROR(VLOOKUP(K588,'prika 24h list'!A:B,2,FALSE),0)</f>
        <v>0</v>
      </c>
    </row>
    <row r="589" spans="1:48" ht="187.2" x14ac:dyDescent="0.3">
      <c r="A589" s="1" t="s">
        <v>590</v>
      </c>
      <c r="B589" s="1">
        <v>3124073</v>
      </c>
      <c r="C589" s="16" t="s">
        <v>896</v>
      </c>
      <c r="D589" s="6">
        <f t="shared" si="36"/>
        <v>17</v>
      </c>
      <c r="E589" s="6" t="str">
        <f t="shared" si="37"/>
        <v>קף 12</v>
      </c>
      <c r="F589" s="6">
        <f t="shared" si="38"/>
        <v>3</v>
      </c>
      <c r="G589" s="6">
        <f t="shared" si="39"/>
        <v>5</v>
      </c>
      <c r="H589" s="14">
        <f>IFERROR(parse!H589,"")</f>
        <v>12</v>
      </c>
      <c r="I589" s="6">
        <f>IFERROR(parse!I589,"")</f>
        <v>21</v>
      </c>
      <c r="J589" s="6">
        <f>IFERROR(parse!J589,"")</f>
        <v>212</v>
      </c>
      <c r="K589" s="6" t="str">
        <f>IFERROR(parse!K589,"")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89" s="6">
        <f>IFERROR(parse!L589,"")</f>
        <v>80</v>
      </c>
      <c r="M589" s="6">
        <f>IFERROR(parse!M589,"")</f>
        <v>93</v>
      </c>
      <c r="N589" s="6" t="str">
        <f>IFERROR(parse!N589,"")</f>
        <v>08:00</v>
      </c>
      <c r="O589" s="6">
        <f>IFERROR(parse!O589,"")</f>
        <v>102</v>
      </c>
      <c r="P589" s="6" t="str">
        <f>IFERROR(parse!P589,"")</f>
        <v>15:00</v>
      </c>
      <c r="Q589" s="6">
        <f>IFERROR(parse!Q589,"")</f>
        <v>192</v>
      </c>
      <c r="R589" s="6" t="str">
        <f>IFERROR(parse!R589,"")</f>
        <v>00 ביתר הימים והשעות החניה במקום החניה הראשון הצמוד לתמרור זה מיועד לרכב הנושא תג נכה בלבד</v>
      </c>
      <c r="S589" s="6" t="str">
        <f>IFERROR(parse!S589,"")</f>
        <v/>
      </c>
      <c r="T589" s="6" t="str">
        <f>IFERROR(parse!T589,"")</f>
        <v/>
      </c>
      <c r="U589" s="6" t="str">
        <f>IFERROR(parse!U589,"")</f>
        <v/>
      </c>
      <c r="V589" s="6" t="str">
        <f>IFERROR(parse!V589,"")</f>
        <v/>
      </c>
      <c r="W589" s="6" t="str">
        <f>IFERROR(parse!W589,"")</f>
        <v/>
      </c>
      <c r="X589" s="6" t="str">
        <f>IFERROR(parse!X589,"")</f>
        <v/>
      </c>
      <c r="Y589" s="6" t="str">
        <f>IFERROR(parse!Y589,"")</f>
        <v/>
      </c>
      <c r="Z589" s="6" t="str">
        <f>IFERROR(parse!Z589,"")</f>
        <v/>
      </c>
      <c r="AA589" s="6" t="str">
        <f>IFERROR(parse!AA589,"")</f>
        <v/>
      </c>
      <c r="AB589" s="6">
        <f>IFERROR(parse!AB589,"")</f>
        <v>192</v>
      </c>
      <c r="AC589" s="6" t="str">
        <f>IFERROR(parse!AC589,"")</f>
        <v/>
      </c>
      <c r="AD589" s="6" t="str">
        <f>IFERROR(parse!AD589,"")</f>
        <v/>
      </c>
      <c r="AE589" s="6" t="str">
        <f>IFERROR(parse!AE589,"")</f>
        <v/>
      </c>
      <c r="AF589" s="6" t="str">
        <f>IFERROR(parse!AF589,"")</f>
        <v/>
      </c>
      <c r="AG589" s="6" t="str">
        <f>IFERROR(parse!AG589,"")</f>
        <v/>
      </c>
      <c r="AH589" s="6">
        <f>IFERROR(parse!AH589,"")</f>
        <v>0</v>
      </c>
      <c r="AI589" s="6">
        <f>IFERROR(parse!AI589,"")</f>
        <v>190</v>
      </c>
      <c r="AJ589" s="6" t="str">
        <f>IFERROR(parse!AJ589,"")</f>
        <v>בד</v>
      </c>
      <c r="AK589" s="6" t="str">
        <f>IFERROR(parse!AK589,"")</f>
        <v/>
      </c>
      <c r="AL589" s="6" t="str">
        <f>IFERROR(parse!AL589,"")</f>
        <v/>
      </c>
      <c r="AM589" s="6" t="str">
        <f>IFERROR(parse!AM589,"")</f>
        <v/>
      </c>
      <c r="AN589" s="6" t="str">
        <f>IFERROR(parse!AN589,"")</f>
        <v/>
      </c>
      <c r="AO589" s="6" t="str">
        <f>IFERROR(parse!AO589,"")</f>
        <v/>
      </c>
      <c r="AP589" s="6">
        <f>IFERROR(parse!AP589,"")</f>
        <v>2</v>
      </c>
      <c r="AQ589" s="6" t="str">
        <f>IFERROR(parse!AQ589,"")</f>
        <v/>
      </c>
      <c r="AR589" s="6" t="str">
        <f>IFERROR(parse!AR589,"")</f>
        <v/>
      </c>
      <c r="AS589" s="6" t="str">
        <f>IFERROR(parse!AS589,"")</f>
        <v/>
      </c>
      <c r="AT589" s="6" t="str">
        <f>IFERROR(parse!AT589,"")</f>
        <v/>
      </c>
      <c r="AU589" s="6" t="str">
        <f>IFERROR(parse!AU589,"")</f>
        <v/>
      </c>
      <c r="AV589" s="12">
        <f>IFERROR(VLOOKUP(K589,'prika 24h list'!A:B,2,FALSE),0)</f>
        <v>0</v>
      </c>
    </row>
    <row r="590" spans="1:48" ht="72" x14ac:dyDescent="0.3">
      <c r="A590" s="1" t="s">
        <v>591</v>
      </c>
      <c r="B590" s="1">
        <v>3124171</v>
      </c>
      <c r="C590" s="16" t="s">
        <v>900</v>
      </c>
      <c r="D590" s="6" t="e">
        <f t="shared" si="36"/>
        <v>#VALUE!</v>
      </c>
      <c r="E590" s="6" t="e">
        <f t="shared" si="37"/>
        <v>#VALUE!</v>
      </c>
      <c r="F590" s="6" t="e">
        <f t="shared" si="38"/>
        <v>#VALUE!</v>
      </c>
      <c r="G590" s="6" t="e">
        <f t="shared" si="39"/>
        <v>#VALUE!</v>
      </c>
      <c r="H590" s="14" t="str">
        <f>IFERROR(parse!H590,"")</f>
        <v/>
      </c>
      <c r="I590" s="6">
        <f>IFERROR(parse!I590,"")</f>
        <v>14</v>
      </c>
      <c r="J590" s="6">
        <f>IFERROR(parse!J590,"")</f>
        <v>78</v>
      </c>
      <c r="K590" s="6" t="str">
        <f>IFERROR(parse!K590,"")</f>
        <v>פריקה וטעינה א' עד ה' 09:00 עד 16:00 בשאר הימים והשעות חניה מותרת</v>
      </c>
      <c r="L590" s="6">
        <f>IFERROR(parse!L590,"")</f>
        <v>14</v>
      </c>
      <c r="M590" s="6">
        <f>IFERROR(parse!M590,"")</f>
        <v>25</v>
      </c>
      <c r="N590" s="6" t="str">
        <f>IFERROR(parse!N590,"")</f>
        <v>09:00</v>
      </c>
      <c r="O590" s="6">
        <f>IFERROR(parse!O590,"")</f>
        <v>34</v>
      </c>
      <c r="P590" s="6" t="str">
        <f>IFERROR(parse!P590,"")</f>
        <v>16:00</v>
      </c>
      <c r="Q590" s="6">
        <f>IFERROR(parse!Q590,"")</f>
        <v>65</v>
      </c>
      <c r="R590" s="6" t="str">
        <f>IFERROR(parse!R590,"")</f>
        <v>00 בשאר הימים והשעות חניה מותרת</v>
      </c>
      <c r="S590" s="6" t="str">
        <f>IFERROR(parse!S590,"")</f>
        <v/>
      </c>
      <c r="T590" s="6" t="str">
        <f>IFERROR(parse!T590,"")</f>
        <v/>
      </c>
      <c r="U590" s="6" t="str">
        <f>IFERROR(parse!U590,"")</f>
        <v/>
      </c>
      <c r="V590" s="6" t="str">
        <f>IFERROR(parse!V590,"")</f>
        <v/>
      </c>
      <c r="W590" s="6" t="str">
        <f>IFERROR(parse!W590,"")</f>
        <v/>
      </c>
      <c r="X590" s="6" t="str">
        <f>IFERROR(parse!X590,"")</f>
        <v/>
      </c>
      <c r="Y590" s="6" t="str">
        <f>IFERROR(parse!Y590,"")</f>
        <v/>
      </c>
      <c r="Z590" s="6" t="str">
        <f>IFERROR(parse!Z590,"")</f>
        <v/>
      </c>
      <c r="AA590" s="6" t="str">
        <f>IFERROR(parse!AA590,"")</f>
        <v/>
      </c>
      <c r="AB590" s="6">
        <f>IFERROR(parse!AB590,"")</f>
        <v>65</v>
      </c>
      <c r="AC590" s="6" t="str">
        <f>IFERROR(parse!AC590,"")</f>
        <v/>
      </c>
      <c r="AD590" s="6" t="str">
        <f>IFERROR(parse!AD590,"")</f>
        <v/>
      </c>
      <c r="AE590" s="6" t="str">
        <f>IFERROR(parse!AE590,"")</f>
        <v/>
      </c>
      <c r="AF590" s="6" t="str">
        <f>IFERROR(parse!AF590,"")</f>
        <v/>
      </c>
      <c r="AG590" s="6" t="str">
        <f>IFERROR(parse!AG590,"")</f>
        <v/>
      </c>
      <c r="AH590" s="6">
        <f>IFERROR(parse!AH590,"")</f>
        <v>0</v>
      </c>
      <c r="AI590" s="6">
        <f>IFERROR(parse!AI590,"")</f>
        <v>63</v>
      </c>
      <c r="AJ590" s="6" t="str">
        <f>IFERROR(parse!AJ590,"")</f>
        <v>רת</v>
      </c>
      <c r="AK590" s="6" t="str">
        <f>IFERROR(parse!AK590,"")</f>
        <v/>
      </c>
      <c r="AL590" s="6" t="str">
        <f>IFERROR(parse!AL590,"")</f>
        <v/>
      </c>
      <c r="AM590" s="6" t="str">
        <f>IFERROR(parse!AM590,"")</f>
        <v/>
      </c>
      <c r="AN590" s="6" t="str">
        <f>IFERROR(parse!AN590,"")</f>
        <v/>
      </c>
      <c r="AO590" s="6" t="str">
        <f>IFERROR(parse!AO590,"")</f>
        <v/>
      </c>
      <c r="AP590" s="6">
        <f>IFERROR(parse!AP590,"")</f>
        <v>2</v>
      </c>
      <c r="AQ590" s="6" t="str">
        <f>IFERROR(parse!AQ590,"")</f>
        <v/>
      </c>
      <c r="AR590" s="6" t="str">
        <f>IFERROR(parse!AR590,"")</f>
        <v/>
      </c>
      <c r="AS590" s="6" t="str">
        <f>IFERROR(parse!AS590,"")</f>
        <v/>
      </c>
      <c r="AT590" s="6" t="str">
        <f>IFERROR(parse!AT590,"")</f>
        <v/>
      </c>
      <c r="AU590" s="6" t="str">
        <f>IFERROR(parse!AU590,"")</f>
        <v/>
      </c>
      <c r="AV590" s="12">
        <f>IFERROR(VLOOKUP(K590,'prika 24h list'!A:B,2,FALSE),0)</f>
        <v>0</v>
      </c>
    </row>
    <row r="591" spans="1:48" ht="187.2" x14ac:dyDescent="0.3">
      <c r="A591" s="1" t="s">
        <v>592</v>
      </c>
      <c r="B591" s="1">
        <v>3124188</v>
      </c>
      <c r="C591" s="16" t="s">
        <v>896</v>
      </c>
      <c r="D591" s="6">
        <f t="shared" si="36"/>
        <v>17</v>
      </c>
      <c r="E591" s="6" t="str">
        <f t="shared" si="37"/>
        <v>קף 12</v>
      </c>
      <c r="F591" s="6">
        <f t="shared" si="38"/>
        <v>3</v>
      </c>
      <c r="G591" s="6">
        <f t="shared" si="39"/>
        <v>5</v>
      </c>
      <c r="H591" s="14">
        <f>IFERROR(parse!H591,"")</f>
        <v>12</v>
      </c>
      <c r="I591" s="6">
        <f>IFERROR(parse!I591,"")</f>
        <v>21</v>
      </c>
      <c r="J591" s="6">
        <f>IFERROR(parse!J591,"")</f>
        <v>212</v>
      </c>
      <c r="K591" s="6" t="str">
        <f>IFERROR(parse!K591,"")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591" s="6">
        <f>IFERROR(parse!L591,"")</f>
        <v>80</v>
      </c>
      <c r="M591" s="6">
        <f>IFERROR(parse!M591,"")</f>
        <v>93</v>
      </c>
      <c r="N591" s="6" t="str">
        <f>IFERROR(parse!N591,"")</f>
        <v>08:00</v>
      </c>
      <c r="O591" s="6">
        <f>IFERROR(parse!O591,"")</f>
        <v>102</v>
      </c>
      <c r="P591" s="6" t="str">
        <f>IFERROR(parse!P591,"")</f>
        <v>15:00</v>
      </c>
      <c r="Q591" s="6">
        <f>IFERROR(parse!Q591,"")</f>
        <v>192</v>
      </c>
      <c r="R591" s="6" t="str">
        <f>IFERROR(parse!R591,"")</f>
        <v>00 ביתר הימים והשעות החניה במקום החניה הראשון הצמוד לתמרור זה מיועד לרכב הנושא תג נכה בלבד</v>
      </c>
      <c r="S591" s="6" t="str">
        <f>IFERROR(parse!S591,"")</f>
        <v/>
      </c>
      <c r="T591" s="6" t="str">
        <f>IFERROR(parse!T591,"")</f>
        <v/>
      </c>
      <c r="U591" s="6" t="str">
        <f>IFERROR(parse!U591,"")</f>
        <v/>
      </c>
      <c r="V591" s="6" t="str">
        <f>IFERROR(parse!V591,"")</f>
        <v/>
      </c>
      <c r="W591" s="6" t="str">
        <f>IFERROR(parse!W591,"")</f>
        <v/>
      </c>
      <c r="X591" s="6" t="str">
        <f>IFERROR(parse!X591,"")</f>
        <v/>
      </c>
      <c r="Y591" s="6" t="str">
        <f>IFERROR(parse!Y591,"")</f>
        <v/>
      </c>
      <c r="Z591" s="6" t="str">
        <f>IFERROR(parse!Z591,"")</f>
        <v/>
      </c>
      <c r="AA591" s="6" t="str">
        <f>IFERROR(parse!AA591,"")</f>
        <v/>
      </c>
      <c r="AB591" s="6">
        <f>IFERROR(parse!AB591,"")</f>
        <v>192</v>
      </c>
      <c r="AC591" s="6" t="str">
        <f>IFERROR(parse!AC591,"")</f>
        <v/>
      </c>
      <c r="AD591" s="6" t="str">
        <f>IFERROR(parse!AD591,"")</f>
        <v/>
      </c>
      <c r="AE591" s="6" t="str">
        <f>IFERROR(parse!AE591,"")</f>
        <v/>
      </c>
      <c r="AF591" s="6" t="str">
        <f>IFERROR(parse!AF591,"")</f>
        <v/>
      </c>
      <c r="AG591" s="6" t="str">
        <f>IFERROR(parse!AG591,"")</f>
        <v/>
      </c>
      <c r="AH591" s="6">
        <f>IFERROR(parse!AH591,"")</f>
        <v>0</v>
      </c>
      <c r="AI591" s="6">
        <f>IFERROR(parse!AI591,"")</f>
        <v>190</v>
      </c>
      <c r="AJ591" s="6" t="str">
        <f>IFERROR(parse!AJ591,"")</f>
        <v>בד</v>
      </c>
      <c r="AK591" s="6" t="str">
        <f>IFERROR(parse!AK591,"")</f>
        <v/>
      </c>
      <c r="AL591" s="6" t="str">
        <f>IFERROR(parse!AL591,"")</f>
        <v/>
      </c>
      <c r="AM591" s="6" t="str">
        <f>IFERROR(parse!AM591,"")</f>
        <v/>
      </c>
      <c r="AN591" s="6" t="str">
        <f>IFERROR(parse!AN591,"")</f>
        <v/>
      </c>
      <c r="AO591" s="6" t="str">
        <f>IFERROR(parse!AO591,"")</f>
        <v/>
      </c>
      <c r="AP591" s="6">
        <f>IFERROR(parse!AP591,"")</f>
        <v>2</v>
      </c>
      <c r="AQ591" s="6" t="str">
        <f>IFERROR(parse!AQ591,"")</f>
        <v/>
      </c>
      <c r="AR591" s="6" t="str">
        <f>IFERROR(parse!AR591,"")</f>
        <v/>
      </c>
      <c r="AS591" s="6" t="str">
        <f>IFERROR(parse!AS591,"")</f>
        <v/>
      </c>
      <c r="AT591" s="6" t="str">
        <f>IFERROR(parse!AT591,"")</f>
        <v/>
      </c>
      <c r="AU591" s="6" t="str">
        <f>IFERROR(parse!AU591,"")</f>
        <v/>
      </c>
      <c r="AV591" s="12">
        <f>IFERROR(VLOOKUP(K591,'prika 24h list'!A:B,2,FALSE),0)</f>
        <v>0</v>
      </c>
    </row>
    <row r="592" spans="1:48" ht="201.6" x14ac:dyDescent="0.3">
      <c r="A592" s="1" t="s">
        <v>593</v>
      </c>
      <c r="B592" s="1">
        <v>3124194</v>
      </c>
      <c r="C592" s="16" t="s">
        <v>1103</v>
      </c>
      <c r="D592" s="6" t="e">
        <f t="shared" si="36"/>
        <v>#VALUE!</v>
      </c>
      <c r="E592" s="6" t="e">
        <f t="shared" si="37"/>
        <v>#VALUE!</v>
      </c>
      <c r="F592" s="6" t="e">
        <f t="shared" si="38"/>
        <v>#VALUE!</v>
      </c>
      <c r="G592" s="6" t="e">
        <f t="shared" si="39"/>
        <v>#VALUE!</v>
      </c>
      <c r="H592" s="14" t="str">
        <f>IFERROR(parse!H592,"")</f>
        <v/>
      </c>
      <c r="I592" s="6">
        <f>IFERROR(parse!I592,"")</f>
        <v>14</v>
      </c>
      <c r="J592" s="6">
        <f>IFERROR(parse!J592,"")</f>
        <v>224</v>
      </c>
      <c r="K592" s="6" t="str">
        <f>IFERROR(parse!K592,"")</f>
        <v>פריקה וטעינה רציפה מותרת לכלי רכב המוגדרים ברישיונם "משא" "מסחרי" ו"אחוד" בימי א' עד ו' וערבי חג ' מ 07:00 עד 12:00 ביתר הימים והשעות החניה בשני מקום החניה הראשונים הצמודים לתמרור זה מיועד לרכב הנושא תג נכה בלבד</v>
      </c>
      <c r="L592" s="6" t="str">
        <f>IFERROR(parse!L592,"")</f>
        <v/>
      </c>
      <c r="M592" s="6" t="str">
        <f>IFERROR(parse!M592,"")</f>
        <v/>
      </c>
      <c r="N592" s="6" t="str">
        <f>IFERROR(parse!N592,"")</f>
        <v/>
      </c>
      <c r="O592" s="6" t="str">
        <f>IFERROR(parse!O592,"")</f>
        <v/>
      </c>
      <c r="P592" s="6" t="str">
        <f>IFERROR(parse!P592,"")</f>
        <v/>
      </c>
      <c r="Q592" s="6">
        <f>IFERROR(parse!Q592,"")</f>
        <v>211</v>
      </c>
      <c r="R592" s="6" t="str">
        <f>IFERROR(parse!R592,"")</f>
        <v/>
      </c>
      <c r="S592" s="6" t="str">
        <f>IFERROR(parse!S592,"")</f>
        <v/>
      </c>
      <c r="T592" s="6" t="str">
        <f>IFERROR(parse!T592,"")</f>
        <v/>
      </c>
      <c r="U592" s="6" t="str">
        <f>IFERROR(parse!U592,"")</f>
        <v/>
      </c>
      <c r="V592" s="6" t="str">
        <f>IFERROR(parse!V592,"")</f>
        <v/>
      </c>
      <c r="W592" s="6">
        <f>IFERROR(parse!W592,"")</f>
        <v>80</v>
      </c>
      <c r="X592" s="6">
        <f>IFERROR(parse!X592,"")</f>
        <v>104</v>
      </c>
      <c r="Y592" s="6" t="str">
        <f>IFERROR(parse!Y592,"")</f>
        <v>07:00</v>
      </c>
      <c r="Z592" s="6">
        <f>IFERROR(parse!Z592,"")</f>
        <v>113</v>
      </c>
      <c r="AA592" s="6" t="str">
        <f>IFERROR(parse!AA592,"")</f>
        <v>12:00</v>
      </c>
      <c r="AB592" s="6">
        <f>IFERROR(parse!AB592,"")</f>
        <v>211</v>
      </c>
      <c r="AC592" s="6" t="str">
        <f>IFERROR(parse!AC592,"")</f>
        <v>00 ביתר הימים והשעות החניה בשני מקום החניה הראשונים הצמודים לתמרור זה מיועד לרכב הנושא תג נכה בלבד</v>
      </c>
      <c r="AD592" s="6" t="str">
        <f>IFERROR(parse!AD592,"")</f>
        <v/>
      </c>
      <c r="AE592" s="6" t="str">
        <f>IFERROR(parse!AE592,"")</f>
        <v/>
      </c>
      <c r="AF592" s="6" t="str">
        <f>IFERROR(parse!AF592,"")</f>
        <v/>
      </c>
      <c r="AG592" s="6" t="str">
        <f>IFERROR(parse!AG592,"")</f>
        <v/>
      </c>
      <c r="AH592" s="6">
        <f>IFERROR(parse!AH592,"")</f>
        <v>0</v>
      </c>
      <c r="AI592" s="6">
        <f>IFERROR(parse!AI592,"")</f>
        <v>209</v>
      </c>
      <c r="AJ592" s="6" t="str">
        <f>IFERROR(parse!AJ592,"")</f>
        <v>בד</v>
      </c>
      <c r="AK592" s="6" t="str">
        <f>IFERROR(parse!AK592,"")</f>
        <v/>
      </c>
      <c r="AL592" s="6" t="str">
        <f>IFERROR(parse!AL592,"")</f>
        <v/>
      </c>
      <c r="AM592" s="6" t="str">
        <f>IFERROR(parse!AM592,"")</f>
        <v/>
      </c>
      <c r="AN592" s="6" t="str">
        <f>IFERROR(parse!AN592,"")</f>
        <v/>
      </c>
      <c r="AO592" s="6" t="str">
        <f>IFERROR(parse!AO592,"")</f>
        <v/>
      </c>
      <c r="AP592" s="6">
        <f>IFERROR(parse!AP592,"")</f>
        <v>2</v>
      </c>
      <c r="AQ592" s="6" t="str">
        <f>IFERROR(parse!AQ592,"")</f>
        <v/>
      </c>
      <c r="AR592" s="6" t="str">
        <f>IFERROR(parse!AR592,"")</f>
        <v/>
      </c>
      <c r="AS592" s="6" t="str">
        <f>IFERROR(parse!AS592,"")</f>
        <v/>
      </c>
      <c r="AT592" s="6" t="str">
        <f>IFERROR(parse!AT592,"")</f>
        <v/>
      </c>
      <c r="AU592" s="6" t="str">
        <f>IFERROR(parse!AU592,"")</f>
        <v/>
      </c>
      <c r="AV592" s="12">
        <f>IFERROR(VLOOKUP(K592,'prika 24h list'!A:B,2,FALSE),0)</f>
        <v>0</v>
      </c>
    </row>
    <row r="593" spans="1:48" ht="187.2" x14ac:dyDescent="0.3">
      <c r="A593" s="1" t="s">
        <v>594</v>
      </c>
      <c r="B593" s="1">
        <v>3124327</v>
      </c>
      <c r="C593" s="16" t="s">
        <v>1104</v>
      </c>
      <c r="D593" s="6">
        <f t="shared" si="36"/>
        <v>17</v>
      </c>
      <c r="E593" s="6" t="str">
        <f t="shared" si="37"/>
        <v>קף 12</v>
      </c>
      <c r="F593" s="6">
        <f t="shared" si="38"/>
        <v>3</v>
      </c>
      <c r="G593" s="6">
        <f t="shared" si="39"/>
        <v>5</v>
      </c>
      <c r="H593" s="14">
        <f>IFERROR(parse!H593,"")</f>
        <v>12</v>
      </c>
      <c r="I593" s="6">
        <f>IFERROR(parse!I593,"")</f>
        <v>21</v>
      </c>
      <c r="J593" s="6">
        <f>IFERROR(parse!J593,"")</f>
        <v>212</v>
      </c>
      <c r="K593" s="6" t="str">
        <f>IFERROR(parse!K593,"")</f>
        <v>פריקה וטעינה רציפה מותרת לכלי רכב המוגדרים ברישיונם "משא" "מסחרי" ו"אחוד" בימי א' עד ה' מ 07:00 עד 16:00 ביתר הימים והשעות החניה במקום החניה הראשון הצמוד לתמרור זה מיועד לרכב הנושא תג נכה בלבד</v>
      </c>
      <c r="L593" s="6">
        <f>IFERROR(parse!L593,"")</f>
        <v>80</v>
      </c>
      <c r="M593" s="6">
        <f>IFERROR(parse!M593,"")</f>
        <v>93</v>
      </c>
      <c r="N593" s="6" t="str">
        <f>IFERROR(parse!N593,"")</f>
        <v>07:00</v>
      </c>
      <c r="O593" s="6">
        <f>IFERROR(parse!O593,"")</f>
        <v>102</v>
      </c>
      <c r="P593" s="6" t="str">
        <f>IFERROR(parse!P593,"")</f>
        <v>16:00</v>
      </c>
      <c r="Q593" s="6">
        <f>IFERROR(parse!Q593,"")</f>
        <v>192</v>
      </c>
      <c r="R593" s="6" t="str">
        <f>IFERROR(parse!R593,"")</f>
        <v>00 ביתר הימים והשעות החניה במקום החניה הראשון הצמוד לתמרור זה מיועד לרכב הנושא תג נכה בלבד</v>
      </c>
      <c r="S593" s="6" t="str">
        <f>IFERROR(parse!S593,"")</f>
        <v/>
      </c>
      <c r="T593" s="6" t="str">
        <f>IFERROR(parse!T593,"")</f>
        <v/>
      </c>
      <c r="U593" s="6" t="str">
        <f>IFERROR(parse!U593,"")</f>
        <v/>
      </c>
      <c r="V593" s="6" t="str">
        <f>IFERROR(parse!V593,"")</f>
        <v/>
      </c>
      <c r="W593" s="6" t="str">
        <f>IFERROR(parse!W593,"")</f>
        <v/>
      </c>
      <c r="X593" s="6" t="str">
        <f>IFERROR(parse!X593,"")</f>
        <v/>
      </c>
      <c r="Y593" s="6" t="str">
        <f>IFERROR(parse!Y593,"")</f>
        <v/>
      </c>
      <c r="Z593" s="6" t="str">
        <f>IFERROR(parse!Z593,"")</f>
        <v/>
      </c>
      <c r="AA593" s="6" t="str">
        <f>IFERROR(parse!AA593,"")</f>
        <v/>
      </c>
      <c r="AB593" s="6">
        <f>IFERROR(parse!AB593,"")</f>
        <v>192</v>
      </c>
      <c r="AC593" s="6" t="str">
        <f>IFERROR(parse!AC593,"")</f>
        <v/>
      </c>
      <c r="AD593" s="6" t="str">
        <f>IFERROR(parse!AD593,"")</f>
        <v/>
      </c>
      <c r="AE593" s="6" t="str">
        <f>IFERROR(parse!AE593,"")</f>
        <v/>
      </c>
      <c r="AF593" s="6" t="str">
        <f>IFERROR(parse!AF593,"")</f>
        <v/>
      </c>
      <c r="AG593" s="6" t="str">
        <f>IFERROR(parse!AG593,"")</f>
        <v/>
      </c>
      <c r="AH593" s="6">
        <f>IFERROR(parse!AH593,"")</f>
        <v>0</v>
      </c>
      <c r="AI593" s="6">
        <f>IFERROR(parse!AI593,"")</f>
        <v>190</v>
      </c>
      <c r="AJ593" s="6" t="str">
        <f>IFERROR(parse!AJ593,"")</f>
        <v>בד</v>
      </c>
      <c r="AK593" s="6" t="str">
        <f>IFERROR(parse!AK593,"")</f>
        <v/>
      </c>
      <c r="AL593" s="6" t="str">
        <f>IFERROR(parse!AL593,"")</f>
        <v/>
      </c>
      <c r="AM593" s="6" t="str">
        <f>IFERROR(parse!AM593,"")</f>
        <v/>
      </c>
      <c r="AN593" s="6" t="str">
        <f>IFERROR(parse!AN593,"")</f>
        <v/>
      </c>
      <c r="AO593" s="6" t="str">
        <f>IFERROR(parse!AO593,"")</f>
        <v/>
      </c>
      <c r="AP593" s="6">
        <f>IFERROR(parse!AP593,"")</f>
        <v>2</v>
      </c>
      <c r="AQ593" s="6" t="str">
        <f>IFERROR(parse!AQ593,"")</f>
        <v/>
      </c>
      <c r="AR593" s="6" t="str">
        <f>IFERROR(parse!AR593,"")</f>
        <v/>
      </c>
      <c r="AS593" s="6" t="str">
        <f>IFERROR(parse!AS593,"")</f>
        <v/>
      </c>
      <c r="AT593" s="6" t="str">
        <f>IFERROR(parse!AT593,"")</f>
        <v/>
      </c>
      <c r="AU593" s="6" t="str">
        <f>IFERROR(parse!AU593,"")</f>
        <v/>
      </c>
      <c r="AV593" s="12">
        <f>IFERROR(VLOOKUP(K593,'prika 24h list'!A:B,2,FALSE),0)</f>
        <v>0</v>
      </c>
    </row>
    <row r="594" spans="1:48" ht="187.2" x14ac:dyDescent="0.3">
      <c r="A594" s="1" t="s">
        <v>595</v>
      </c>
      <c r="B594" s="1">
        <v>3124329</v>
      </c>
      <c r="C594" s="16" t="s">
        <v>875</v>
      </c>
      <c r="D594" s="6">
        <f t="shared" si="36"/>
        <v>17</v>
      </c>
      <c r="E594" s="6" t="str">
        <f t="shared" si="37"/>
        <v>קף 12</v>
      </c>
      <c r="F594" s="6">
        <f t="shared" si="38"/>
        <v>3</v>
      </c>
      <c r="G594" s="6">
        <f t="shared" si="39"/>
        <v>5</v>
      </c>
      <c r="H594" s="14">
        <f>IFERROR(parse!H594,"")</f>
        <v>12</v>
      </c>
      <c r="I594" s="6">
        <f>IFERROR(parse!I594,"")</f>
        <v>21</v>
      </c>
      <c r="J594" s="6">
        <f>IFERROR(parse!J594,"")</f>
        <v>212</v>
      </c>
      <c r="K594" s="6" t="str">
        <f>IFERROR(parse!K594,"")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94" s="6">
        <f>IFERROR(parse!L594,"")</f>
        <v>80</v>
      </c>
      <c r="M594" s="6">
        <f>IFERROR(parse!M594,"")</f>
        <v>93</v>
      </c>
      <c r="N594" s="6" t="str">
        <f>IFERROR(parse!N594,"")</f>
        <v>09:00</v>
      </c>
      <c r="O594" s="6">
        <f>IFERROR(parse!O594,"")</f>
        <v>102</v>
      </c>
      <c r="P594" s="6" t="str">
        <f>IFERROR(parse!P594,"")</f>
        <v>15:00</v>
      </c>
      <c r="Q594" s="6">
        <f>IFERROR(parse!Q594,"")</f>
        <v>192</v>
      </c>
      <c r="R594" s="6" t="str">
        <f>IFERROR(parse!R594,"")</f>
        <v>00 ביתר הימים והשעות החניה במקום החניה הראשון הצמוד לתמרור זה מיועד לרכב הנושא תג נכה בלבד</v>
      </c>
      <c r="S594" s="6" t="str">
        <f>IFERROR(parse!S594,"")</f>
        <v/>
      </c>
      <c r="T594" s="6" t="str">
        <f>IFERROR(parse!T594,"")</f>
        <v/>
      </c>
      <c r="U594" s="6" t="str">
        <f>IFERROR(parse!U594,"")</f>
        <v/>
      </c>
      <c r="V594" s="6" t="str">
        <f>IFERROR(parse!V594,"")</f>
        <v/>
      </c>
      <c r="W594" s="6" t="str">
        <f>IFERROR(parse!W594,"")</f>
        <v/>
      </c>
      <c r="X594" s="6" t="str">
        <f>IFERROR(parse!X594,"")</f>
        <v/>
      </c>
      <c r="Y594" s="6" t="str">
        <f>IFERROR(parse!Y594,"")</f>
        <v/>
      </c>
      <c r="Z594" s="6" t="str">
        <f>IFERROR(parse!Z594,"")</f>
        <v/>
      </c>
      <c r="AA594" s="6" t="str">
        <f>IFERROR(parse!AA594,"")</f>
        <v/>
      </c>
      <c r="AB594" s="6">
        <f>IFERROR(parse!AB594,"")</f>
        <v>192</v>
      </c>
      <c r="AC594" s="6" t="str">
        <f>IFERROR(parse!AC594,"")</f>
        <v/>
      </c>
      <c r="AD594" s="6" t="str">
        <f>IFERROR(parse!AD594,"")</f>
        <v/>
      </c>
      <c r="AE594" s="6" t="str">
        <f>IFERROR(parse!AE594,"")</f>
        <v/>
      </c>
      <c r="AF594" s="6" t="str">
        <f>IFERROR(parse!AF594,"")</f>
        <v/>
      </c>
      <c r="AG594" s="6" t="str">
        <f>IFERROR(parse!AG594,"")</f>
        <v/>
      </c>
      <c r="AH594" s="6">
        <f>IFERROR(parse!AH594,"")</f>
        <v>0</v>
      </c>
      <c r="AI594" s="6">
        <f>IFERROR(parse!AI594,"")</f>
        <v>190</v>
      </c>
      <c r="AJ594" s="6" t="str">
        <f>IFERROR(parse!AJ594,"")</f>
        <v>בד</v>
      </c>
      <c r="AK594" s="6" t="str">
        <f>IFERROR(parse!AK594,"")</f>
        <v/>
      </c>
      <c r="AL594" s="6" t="str">
        <f>IFERROR(parse!AL594,"")</f>
        <v/>
      </c>
      <c r="AM594" s="6" t="str">
        <f>IFERROR(parse!AM594,"")</f>
        <v/>
      </c>
      <c r="AN594" s="6" t="str">
        <f>IFERROR(parse!AN594,"")</f>
        <v/>
      </c>
      <c r="AO594" s="6" t="str">
        <f>IFERROR(parse!AO594,"")</f>
        <v/>
      </c>
      <c r="AP594" s="6">
        <f>IFERROR(parse!AP594,"")</f>
        <v>2</v>
      </c>
      <c r="AQ594" s="6" t="str">
        <f>IFERROR(parse!AQ594,"")</f>
        <v/>
      </c>
      <c r="AR594" s="6" t="str">
        <f>IFERROR(parse!AR594,"")</f>
        <v/>
      </c>
      <c r="AS594" s="6" t="str">
        <f>IFERROR(parse!AS594,"")</f>
        <v/>
      </c>
      <c r="AT594" s="6" t="str">
        <f>IFERROR(parse!AT594,"")</f>
        <v/>
      </c>
      <c r="AU594" s="6" t="str">
        <f>IFERROR(parse!AU594,"")</f>
        <v/>
      </c>
      <c r="AV594" s="12">
        <f>IFERROR(VLOOKUP(K594,'prika 24h list'!A:B,2,FALSE),0)</f>
        <v>0</v>
      </c>
    </row>
    <row r="595" spans="1:48" ht="172.8" x14ac:dyDescent="0.3">
      <c r="A595" s="1" t="s">
        <v>596</v>
      </c>
      <c r="B595" s="1">
        <v>3124524</v>
      </c>
      <c r="C595" s="16" t="s">
        <v>1105</v>
      </c>
      <c r="D595" s="6" t="e">
        <f t="shared" si="36"/>
        <v>#VALUE!</v>
      </c>
      <c r="E595" s="6" t="e">
        <f t="shared" si="37"/>
        <v>#VALUE!</v>
      </c>
      <c r="F595" s="6" t="e">
        <f t="shared" si="38"/>
        <v>#VALUE!</v>
      </c>
      <c r="G595" s="6" t="e">
        <f t="shared" si="39"/>
        <v>#VALUE!</v>
      </c>
      <c r="H595" s="14" t="str">
        <f>IFERROR(parse!H595,"")</f>
        <v/>
      </c>
      <c r="I595" s="6">
        <f>IFERROR(parse!I595,"")</f>
        <v>14</v>
      </c>
      <c r="J595" s="6">
        <f>IFERROR(parse!J595,"")</f>
        <v>216</v>
      </c>
      <c r="K595" s="6" t="str">
        <f>IFERROR(parse!K595,"")</f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</v>
      </c>
      <c r="L595" s="6">
        <f>IFERROR(parse!L595,"")</f>
        <v>81</v>
      </c>
      <c r="M595" s="6">
        <f>IFERROR(parse!M595,"")</f>
        <v>94</v>
      </c>
      <c r="N595" s="6" t="str">
        <f>IFERROR(parse!N595,"")</f>
        <v>07:00</v>
      </c>
      <c r="O595" s="6">
        <f>IFERROR(parse!O595,"")</f>
        <v>103</v>
      </c>
      <c r="P595" s="6" t="str">
        <f>IFERROR(parse!P595,"")</f>
        <v>17:00</v>
      </c>
      <c r="Q595" s="6">
        <f>IFERROR(parse!Q595,"")</f>
        <v>108</v>
      </c>
      <c r="R595" s="6" t="str">
        <f>IFERROR(parse!R595,"")</f>
        <v>00 ו'</v>
      </c>
      <c r="S595" s="6" t="str">
        <f>IFERROR(parse!S595,"")</f>
        <v/>
      </c>
      <c r="T595" s="6" t="str">
        <f>IFERROR(parse!T595,"")</f>
        <v/>
      </c>
      <c r="U595" s="6" t="str">
        <f>IFERROR(parse!U595,"")</f>
        <v/>
      </c>
      <c r="V595" s="6" t="str">
        <f>IFERROR(parse!V595,"")</f>
        <v/>
      </c>
      <c r="W595" s="6" t="str">
        <f>IFERROR(parse!W595,"")</f>
        <v/>
      </c>
      <c r="X595" s="6" t="str">
        <f>IFERROR(parse!X595,"")</f>
        <v/>
      </c>
      <c r="Y595" s="6" t="str">
        <f>IFERROR(parse!Y595,"")</f>
        <v/>
      </c>
      <c r="Z595" s="6" t="str">
        <f>IFERROR(parse!Z595,"")</f>
        <v/>
      </c>
      <c r="AA595" s="6" t="str">
        <f>IFERROR(parse!AA595,"")</f>
        <v/>
      </c>
      <c r="AB595" s="6">
        <f>IFERROR(parse!AB595,"")</f>
        <v>203</v>
      </c>
      <c r="AC595" s="6" t="str">
        <f>IFERROR(parse!AC595,"")</f>
        <v/>
      </c>
      <c r="AD595" s="6" t="str">
        <f>IFERROR(parse!AD595,"")</f>
        <v/>
      </c>
      <c r="AE595" s="6" t="str">
        <f>IFERROR(parse!AE595,"")</f>
        <v/>
      </c>
      <c r="AF595" s="6" t="str">
        <f>IFERROR(parse!AF595,"")</f>
        <v/>
      </c>
      <c r="AG595" s="6" t="str">
        <f>IFERROR(parse!AG595,"")</f>
        <v/>
      </c>
      <c r="AH595" s="6">
        <f>IFERROR(parse!AH595,"")</f>
        <v>0</v>
      </c>
      <c r="AI595" s="6">
        <f>IFERROR(parse!AI595,"")</f>
        <v>106</v>
      </c>
      <c r="AJ595" s="6" t="str">
        <f>IFERROR(parse!AJ595,"")</f>
        <v>ו' וערבי חג מ 07:00 עד 13:00 רכב חונה בניגוד לחוק יגרר ביתר הימים והשעות החניהמותרת לכל סוגי הרכב</v>
      </c>
      <c r="AK595" s="6">
        <f>IFERROR(parse!AK595,"")</f>
        <v>1</v>
      </c>
      <c r="AL595" s="6">
        <f>IFERROR(parse!AL595,"")</f>
        <v>17</v>
      </c>
      <c r="AM595" s="6" t="str">
        <f>IFERROR(parse!AM595,"")</f>
        <v>07:00</v>
      </c>
      <c r="AN595" s="6">
        <f>IFERROR(parse!AN595,"")</f>
        <v>26</v>
      </c>
      <c r="AO595" s="6" t="str">
        <f>IFERROR(parse!AO595,"")</f>
        <v>13:00</v>
      </c>
      <c r="AP595" s="6">
        <f>IFERROR(parse!AP595,"")</f>
        <v>97</v>
      </c>
      <c r="AQ595" s="6" t="str">
        <f>IFERROR(parse!AQ595,"")</f>
        <v>00 רכב חונה בניגוד לחוק יגרר ביתר הימים והשעות החניהמותרת לכל סוגי הרכב</v>
      </c>
      <c r="AR595" s="6" t="str">
        <f>IFERROR(parse!AR595,"")</f>
        <v/>
      </c>
      <c r="AS595" s="6" t="str">
        <f>IFERROR(parse!AS595,"")</f>
        <v/>
      </c>
      <c r="AT595" s="6" t="str">
        <f>IFERROR(parse!AT595,"")</f>
        <v/>
      </c>
      <c r="AU595" s="6" t="str">
        <f>IFERROR(parse!AU595,"")</f>
        <v/>
      </c>
      <c r="AV595" s="12">
        <f>IFERROR(VLOOKUP(K595,'prika 24h list'!A:B,2,FALSE),0)</f>
        <v>0</v>
      </c>
    </row>
    <row r="596" spans="1:48" ht="172.8" x14ac:dyDescent="0.3">
      <c r="A596" s="1" t="s">
        <v>597</v>
      </c>
      <c r="B596" s="1">
        <v>3124525</v>
      </c>
      <c r="C596" s="16" t="s">
        <v>1105</v>
      </c>
      <c r="D596" s="6" t="e">
        <f t="shared" si="36"/>
        <v>#VALUE!</v>
      </c>
      <c r="E596" s="6" t="e">
        <f t="shared" si="37"/>
        <v>#VALUE!</v>
      </c>
      <c r="F596" s="6" t="e">
        <f t="shared" si="38"/>
        <v>#VALUE!</v>
      </c>
      <c r="G596" s="6" t="e">
        <f t="shared" si="39"/>
        <v>#VALUE!</v>
      </c>
      <c r="H596" s="14" t="str">
        <f>IFERROR(parse!H596,"")</f>
        <v/>
      </c>
      <c r="I596" s="6">
        <f>IFERROR(parse!I596,"")</f>
        <v>14</v>
      </c>
      <c r="J596" s="6">
        <f>IFERROR(parse!J596,"")</f>
        <v>216</v>
      </c>
      <c r="K596" s="6" t="str">
        <f>IFERROR(parse!K596,"")</f>
        <v>פריקה וטעינה רציפה לכלי רכב המוגדרים ברשיונם "משא", "מסחרי", ו"אחוד" בלבד בימים א' עד ה' מ 07:00 עד 17:00 ו' וערבי חג מ 07:00 עד 13:00 רכב חונה בניגוד לחוק יגרר ביתר הימים והשעות החניהמותרת לכל סוגי הרכב</v>
      </c>
      <c r="L596" s="6">
        <f>IFERROR(parse!L596,"")</f>
        <v>81</v>
      </c>
      <c r="M596" s="6">
        <f>IFERROR(parse!M596,"")</f>
        <v>94</v>
      </c>
      <c r="N596" s="6" t="str">
        <f>IFERROR(parse!N596,"")</f>
        <v>07:00</v>
      </c>
      <c r="O596" s="6">
        <f>IFERROR(parse!O596,"")</f>
        <v>103</v>
      </c>
      <c r="P596" s="6" t="str">
        <f>IFERROR(parse!P596,"")</f>
        <v>17:00</v>
      </c>
      <c r="Q596" s="6">
        <f>IFERROR(parse!Q596,"")</f>
        <v>108</v>
      </c>
      <c r="R596" s="6" t="str">
        <f>IFERROR(parse!R596,"")</f>
        <v>00 ו'</v>
      </c>
      <c r="S596" s="6" t="str">
        <f>IFERROR(parse!S596,"")</f>
        <v/>
      </c>
      <c r="T596" s="6" t="str">
        <f>IFERROR(parse!T596,"")</f>
        <v/>
      </c>
      <c r="U596" s="6" t="str">
        <f>IFERROR(parse!U596,"")</f>
        <v/>
      </c>
      <c r="V596" s="6" t="str">
        <f>IFERROR(parse!V596,"")</f>
        <v/>
      </c>
      <c r="W596" s="6" t="str">
        <f>IFERROR(parse!W596,"")</f>
        <v/>
      </c>
      <c r="X596" s="6" t="str">
        <f>IFERROR(parse!X596,"")</f>
        <v/>
      </c>
      <c r="Y596" s="6" t="str">
        <f>IFERROR(parse!Y596,"")</f>
        <v/>
      </c>
      <c r="Z596" s="6" t="str">
        <f>IFERROR(parse!Z596,"")</f>
        <v/>
      </c>
      <c r="AA596" s="6" t="str">
        <f>IFERROR(parse!AA596,"")</f>
        <v/>
      </c>
      <c r="AB596" s="6">
        <f>IFERROR(parse!AB596,"")</f>
        <v>203</v>
      </c>
      <c r="AC596" s="6" t="str">
        <f>IFERROR(parse!AC596,"")</f>
        <v/>
      </c>
      <c r="AD596" s="6" t="str">
        <f>IFERROR(parse!AD596,"")</f>
        <v/>
      </c>
      <c r="AE596" s="6" t="str">
        <f>IFERROR(parse!AE596,"")</f>
        <v/>
      </c>
      <c r="AF596" s="6" t="str">
        <f>IFERROR(parse!AF596,"")</f>
        <v/>
      </c>
      <c r="AG596" s="6" t="str">
        <f>IFERROR(parse!AG596,"")</f>
        <v/>
      </c>
      <c r="AH596" s="6">
        <f>IFERROR(parse!AH596,"")</f>
        <v>0</v>
      </c>
      <c r="AI596" s="6">
        <f>IFERROR(parse!AI596,"")</f>
        <v>106</v>
      </c>
      <c r="AJ596" s="6" t="str">
        <f>IFERROR(parse!AJ596,"")</f>
        <v>ו' וערבי חג מ 07:00 עד 13:00 רכב חונה בניגוד לחוק יגרר ביתר הימים והשעות החניהמותרת לכל סוגי הרכב</v>
      </c>
      <c r="AK596" s="6">
        <f>IFERROR(parse!AK596,"")</f>
        <v>1</v>
      </c>
      <c r="AL596" s="6">
        <f>IFERROR(parse!AL596,"")</f>
        <v>17</v>
      </c>
      <c r="AM596" s="6" t="str">
        <f>IFERROR(parse!AM596,"")</f>
        <v>07:00</v>
      </c>
      <c r="AN596" s="6">
        <f>IFERROR(parse!AN596,"")</f>
        <v>26</v>
      </c>
      <c r="AO596" s="6" t="str">
        <f>IFERROR(parse!AO596,"")</f>
        <v>13:00</v>
      </c>
      <c r="AP596" s="6">
        <f>IFERROR(parse!AP596,"")</f>
        <v>97</v>
      </c>
      <c r="AQ596" s="6" t="str">
        <f>IFERROR(parse!AQ596,"")</f>
        <v>00 רכב חונה בניגוד לחוק יגרר ביתר הימים והשעות החניהמותרת לכל סוגי הרכב</v>
      </c>
      <c r="AR596" s="6" t="str">
        <f>IFERROR(parse!AR596,"")</f>
        <v/>
      </c>
      <c r="AS596" s="6" t="str">
        <f>IFERROR(parse!AS596,"")</f>
        <v/>
      </c>
      <c r="AT596" s="6" t="str">
        <f>IFERROR(parse!AT596,"")</f>
        <v/>
      </c>
      <c r="AU596" s="6" t="str">
        <f>IFERROR(parse!AU596,"")</f>
        <v/>
      </c>
      <c r="AV596" s="12">
        <f>IFERROR(VLOOKUP(K596,'prika 24h list'!A:B,2,FALSE),0)</f>
        <v>0</v>
      </c>
    </row>
    <row r="597" spans="1:48" ht="187.2" x14ac:dyDescent="0.3">
      <c r="A597" s="1" t="s">
        <v>598</v>
      </c>
      <c r="B597" s="1">
        <v>3124538</v>
      </c>
      <c r="C597" s="16" t="s">
        <v>884</v>
      </c>
      <c r="D597" s="6">
        <f t="shared" si="36"/>
        <v>17</v>
      </c>
      <c r="E597" s="6" t="str">
        <f t="shared" si="37"/>
        <v>קף 12</v>
      </c>
      <c r="F597" s="6">
        <f t="shared" si="38"/>
        <v>3</v>
      </c>
      <c r="G597" s="6">
        <f t="shared" si="39"/>
        <v>5</v>
      </c>
      <c r="H597" s="14">
        <f>IFERROR(parse!H597,"")</f>
        <v>12</v>
      </c>
      <c r="I597" s="6">
        <f>IFERROR(parse!I597,"")</f>
        <v>21</v>
      </c>
      <c r="J597" s="6">
        <f>IFERROR(parse!J597,"")</f>
        <v>212</v>
      </c>
      <c r="K597" s="6" t="str">
        <f>IFERROR(parse!K597,"")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597" s="6">
        <f>IFERROR(parse!L597,"")</f>
        <v>80</v>
      </c>
      <c r="M597" s="6">
        <f>IFERROR(parse!M597,"")</f>
        <v>93</v>
      </c>
      <c r="N597" s="6" t="str">
        <f>IFERROR(parse!N597,"")</f>
        <v>07:00</v>
      </c>
      <c r="O597" s="6">
        <f>IFERROR(parse!O597,"")</f>
        <v>102</v>
      </c>
      <c r="P597" s="6" t="str">
        <f>IFERROR(parse!P597,"")</f>
        <v>17:00</v>
      </c>
      <c r="Q597" s="6">
        <f>IFERROR(parse!Q597,"")</f>
        <v>192</v>
      </c>
      <c r="R597" s="6" t="str">
        <f>IFERROR(parse!R597,"")</f>
        <v>00 ביתר הימים והשעות החניה במקום החניה הראשון הצמוד לתמרור זה מיועד לרכב הנושא תג נכה בלבד</v>
      </c>
      <c r="S597" s="6" t="str">
        <f>IFERROR(parse!S597,"")</f>
        <v/>
      </c>
      <c r="T597" s="6" t="str">
        <f>IFERROR(parse!T597,"")</f>
        <v/>
      </c>
      <c r="U597" s="6" t="str">
        <f>IFERROR(parse!U597,"")</f>
        <v/>
      </c>
      <c r="V597" s="6" t="str">
        <f>IFERROR(parse!V597,"")</f>
        <v/>
      </c>
      <c r="W597" s="6" t="str">
        <f>IFERROR(parse!W597,"")</f>
        <v/>
      </c>
      <c r="X597" s="6" t="str">
        <f>IFERROR(parse!X597,"")</f>
        <v/>
      </c>
      <c r="Y597" s="6" t="str">
        <f>IFERROR(parse!Y597,"")</f>
        <v/>
      </c>
      <c r="Z597" s="6" t="str">
        <f>IFERROR(parse!Z597,"")</f>
        <v/>
      </c>
      <c r="AA597" s="6" t="str">
        <f>IFERROR(parse!AA597,"")</f>
        <v/>
      </c>
      <c r="AB597" s="6">
        <f>IFERROR(parse!AB597,"")</f>
        <v>192</v>
      </c>
      <c r="AC597" s="6" t="str">
        <f>IFERROR(parse!AC597,"")</f>
        <v/>
      </c>
      <c r="AD597" s="6" t="str">
        <f>IFERROR(parse!AD597,"")</f>
        <v/>
      </c>
      <c r="AE597" s="6" t="str">
        <f>IFERROR(parse!AE597,"")</f>
        <v/>
      </c>
      <c r="AF597" s="6" t="str">
        <f>IFERROR(parse!AF597,"")</f>
        <v/>
      </c>
      <c r="AG597" s="6" t="str">
        <f>IFERROR(parse!AG597,"")</f>
        <v/>
      </c>
      <c r="AH597" s="6">
        <f>IFERROR(parse!AH597,"")</f>
        <v>0</v>
      </c>
      <c r="AI597" s="6">
        <f>IFERROR(parse!AI597,"")</f>
        <v>190</v>
      </c>
      <c r="AJ597" s="6" t="str">
        <f>IFERROR(parse!AJ597,"")</f>
        <v>בד</v>
      </c>
      <c r="AK597" s="6" t="str">
        <f>IFERROR(parse!AK597,"")</f>
        <v/>
      </c>
      <c r="AL597" s="6" t="str">
        <f>IFERROR(parse!AL597,"")</f>
        <v/>
      </c>
      <c r="AM597" s="6" t="str">
        <f>IFERROR(parse!AM597,"")</f>
        <v/>
      </c>
      <c r="AN597" s="6" t="str">
        <f>IFERROR(parse!AN597,"")</f>
        <v/>
      </c>
      <c r="AO597" s="6" t="str">
        <f>IFERROR(parse!AO597,"")</f>
        <v/>
      </c>
      <c r="AP597" s="6">
        <f>IFERROR(parse!AP597,"")</f>
        <v>2</v>
      </c>
      <c r="AQ597" s="6" t="str">
        <f>IFERROR(parse!AQ597,"")</f>
        <v/>
      </c>
      <c r="AR597" s="6" t="str">
        <f>IFERROR(parse!AR597,"")</f>
        <v/>
      </c>
      <c r="AS597" s="6" t="str">
        <f>IFERROR(parse!AS597,"")</f>
        <v/>
      </c>
      <c r="AT597" s="6" t="str">
        <f>IFERROR(parse!AT597,"")</f>
        <v/>
      </c>
      <c r="AU597" s="6" t="str">
        <f>IFERROR(parse!AU597,"")</f>
        <v/>
      </c>
      <c r="AV597" s="12">
        <f>IFERROR(VLOOKUP(K597,'prika 24h list'!A:B,2,FALSE),0)</f>
        <v>0</v>
      </c>
    </row>
    <row r="598" spans="1:48" ht="187.2" x14ac:dyDescent="0.3">
      <c r="A598" s="1" t="s">
        <v>599</v>
      </c>
      <c r="B598" s="1">
        <v>3124542</v>
      </c>
      <c r="C598" s="16" t="s">
        <v>1106</v>
      </c>
      <c r="D598" s="6">
        <f t="shared" si="36"/>
        <v>17</v>
      </c>
      <c r="E598" s="6" t="str">
        <f t="shared" si="37"/>
        <v>קף 12</v>
      </c>
      <c r="F598" s="6">
        <f t="shared" si="38"/>
        <v>3</v>
      </c>
      <c r="G598" s="6">
        <f t="shared" si="39"/>
        <v>5</v>
      </c>
      <c r="H598" s="14">
        <f>IFERROR(parse!H598,"")</f>
        <v>12</v>
      </c>
      <c r="I598" s="6">
        <f>IFERROR(parse!I598,"")</f>
        <v>21</v>
      </c>
      <c r="J598" s="6">
        <f>IFERROR(parse!J598,"")</f>
        <v>212</v>
      </c>
      <c r="K598" s="6" t="str">
        <f>IFERROR(parse!K598,"")</f>
        <v>פריקה וטעינה רציפה מותרת לכלי רכב המוגדרים ברישיונם "משא" "מסחרי" ו"אחוד" בימי א' עד ה' מ 09:00 עד 19:00 ביתר הימים והשעות החניה במקום החניה הראשון הצמוד לתמרור זה מיועד לרכב הנושא תג נכה בלבד</v>
      </c>
      <c r="L598" s="6">
        <f>IFERROR(parse!L598,"")</f>
        <v>80</v>
      </c>
      <c r="M598" s="6">
        <f>IFERROR(parse!M598,"")</f>
        <v>93</v>
      </c>
      <c r="N598" s="6" t="str">
        <f>IFERROR(parse!N598,"")</f>
        <v>09:00</v>
      </c>
      <c r="O598" s="6">
        <f>IFERROR(parse!O598,"")</f>
        <v>102</v>
      </c>
      <c r="P598" s="6" t="str">
        <f>IFERROR(parse!P598,"")</f>
        <v>19:00</v>
      </c>
      <c r="Q598" s="6">
        <f>IFERROR(parse!Q598,"")</f>
        <v>192</v>
      </c>
      <c r="R598" s="6" t="str">
        <f>IFERROR(parse!R598,"")</f>
        <v>00 ביתר הימים והשעות החניה במקום החניה הראשון הצמוד לתמרור זה מיועד לרכב הנושא תג נכה בלבד</v>
      </c>
      <c r="S598" s="6" t="str">
        <f>IFERROR(parse!S598,"")</f>
        <v/>
      </c>
      <c r="T598" s="6" t="str">
        <f>IFERROR(parse!T598,"")</f>
        <v/>
      </c>
      <c r="U598" s="6" t="str">
        <f>IFERROR(parse!U598,"")</f>
        <v/>
      </c>
      <c r="V598" s="6" t="str">
        <f>IFERROR(parse!V598,"")</f>
        <v/>
      </c>
      <c r="W598" s="6" t="str">
        <f>IFERROR(parse!W598,"")</f>
        <v/>
      </c>
      <c r="X598" s="6" t="str">
        <f>IFERROR(parse!X598,"")</f>
        <v/>
      </c>
      <c r="Y598" s="6" t="str">
        <f>IFERROR(parse!Y598,"")</f>
        <v/>
      </c>
      <c r="Z598" s="6" t="str">
        <f>IFERROR(parse!Z598,"")</f>
        <v/>
      </c>
      <c r="AA598" s="6" t="str">
        <f>IFERROR(parse!AA598,"")</f>
        <v/>
      </c>
      <c r="AB598" s="6">
        <f>IFERROR(parse!AB598,"")</f>
        <v>192</v>
      </c>
      <c r="AC598" s="6" t="str">
        <f>IFERROR(parse!AC598,"")</f>
        <v/>
      </c>
      <c r="AD598" s="6" t="str">
        <f>IFERROR(parse!AD598,"")</f>
        <v/>
      </c>
      <c r="AE598" s="6" t="str">
        <f>IFERROR(parse!AE598,"")</f>
        <v/>
      </c>
      <c r="AF598" s="6" t="str">
        <f>IFERROR(parse!AF598,"")</f>
        <v/>
      </c>
      <c r="AG598" s="6" t="str">
        <f>IFERROR(parse!AG598,"")</f>
        <v/>
      </c>
      <c r="AH598" s="6">
        <f>IFERROR(parse!AH598,"")</f>
        <v>0</v>
      </c>
      <c r="AI598" s="6">
        <f>IFERROR(parse!AI598,"")</f>
        <v>190</v>
      </c>
      <c r="AJ598" s="6" t="str">
        <f>IFERROR(parse!AJ598,"")</f>
        <v>בד</v>
      </c>
      <c r="AK598" s="6" t="str">
        <f>IFERROR(parse!AK598,"")</f>
        <v/>
      </c>
      <c r="AL598" s="6" t="str">
        <f>IFERROR(parse!AL598,"")</f>
        <v/>
      </c>
      <c r="AM598" s="6" t="str">
        <f>IFERROR(parse!AM598,"")</f>
        <v/>
      </c>
      <c r="AN598" s="6" t="str">
        <f>IFERROR(parse!AN598,"")</f>
        <v/>
      </c>
      <c r="AO598" s="6" t="str">
        <f>IFERROR(parse!AO598,"")</f>
        <v/>
      </c>
      <c r="AP598" s="6">
        <f>IFERROR(parse!AP598,"")</f>
        <v>2</v>
      </c>
      <c r="AQ598" s="6" t="str">
        <f>IFERROR(parse!AQ598,"")</f>
        <v/>
      </c>
      <c r="AR598" s="6" t="str">
        <f>IFERROR(parse!AR598,"")</f>
        <v/>
      </c>
      <c r="AS598" s="6" t="str">
        <f>IFERROR(parse!AS598,"")</f>
        <v/>
      </c>
      <c r="AT598" s="6" t="str">
        <f>IFERROR(parse!AT598,"")</f>
        <v/>
      </c>
      <c r="AU598" s="6" t="str">
        <f>IFERROR(parse!AU598,"")</f>
        <v/>
      </c>
      <c r="AV598" s="12">
        <f>IFERROR(VLOOKUP(K598,'prika 24h list'!A:B,2,FALSE),0)</f>
        <v>0</v>
      </c>
    </row>
    <row r="599" spans="1:48" ht="187.2" x14ac:dyDescent="0.3">
      <c r="A599" s="1" t="s">
        <v>600</v>
      </c>
      <c r="B599" s="1">
        <v>3124546</v>
      </c>
      <c r="C599" s="16" t="s">
        <v>875</v>
      </c>
      <c r="D599" s="6">
        <f t="shared" si="36"/>
        <v>17</v>
      </c>
      <c r="E599" s="6" t="str">
        <f t="shared" si="37"/>
        <v>קף 12</v>
      </c>
      <c r="F599" s="6">
        <f t="shared" si="38"/>
        <v>3</v>
      </c>
      <c r="G599" s="6">
        <f t="shared" si="39"/>
        <v>5</v>
      </c>
      <c r="H599" s="14">
        <f>IFERROR(parse!H599,"")</f>
        <v>12</v>
      </c>
      <c r="I599" s="6">
        <f>IFERROR(parse!I599,"")</f>
        <v>21</v>
      </c>
      <c r="J599" s="6">
        <f>IFERROR(parse!J599,"")</f>
        <v>212</v>
      </c>
      <c r="K599" s="6" t="str">
        <f>IFERROR(parse!K599,"")</f>
        <v>פריקה וטעינה רציפה מותרת לכלי רכב המוגדרים ברישיונם "משא" "מסחרי" ו"אחוד" בימי א' עד ה' מ 09:00 עד 15:00 ביתר הימים והשעות החניה במקום החניה הראשון הצמוד לתמרור זה מיועד לרכב הנושא תג נכה בלבד</v>
      </c>
      <c r="L599" s="6">
        <f>IFERROR(parse!L599,"")</f>
        <v>80</v>
      </c>
      <c r="M599" s="6">
        <f>IFERROR(parse!M599,"")</f>
        <v>93</v>
      </c>
      <c r="N599" s="6" t="str">
        <f>IFERROR(parse!N599,"")</f>
        <v>09:00</v>
      </c>
      <c r="O599" s="6">
        <f>IFERROR(parse!O599,"")</f>
        <v>102</v>
      </c>
      <c r="P599" s="6" t="str">
        <f>IFERROR(parse!P599,"")</f>
        <v>15:00</v>
      </c>
      <c r="Q599" s="6">
        <f>IFERROR(parse!Q599,"")</f>
        <v>192</v>
      </c>
      <c r="R599" s="6" t="str">
        <f>IFERROR(parse!R599,"")</f>
        <v>00 ביתר הימים והשעות החניה במקום החניה הראשון הצמוד לתמרור זה מיועד לרכב הנושא תג נכה בלבד</v>
      </c>
      <c r="S599" s="6" t="str">
        <f>IFERROR(parse!S599,"")</f>
        <v/>
      </c>
      <c r="T599" s="6" t="str">
        <f>IFERROR(parse!T599,"")</f>
        <v/>
      </c>
      <c r="U599" s="6" t="str">
        <f>IFERROR(parse!U599,"")</f>
        <v/>
      </c>
      <c r="V599" s="6" t="str">
        <f>IFERROR(parse!V599,"")</f>
        <v/>
      </c>
      <c r="W599" s="6" t="str">
        <f>IFERROR(parse!W599,"")</f>
        <v/>
      </c>
      <c r="X599" s="6" t="str">
        <f>IFERROR(parse!X599,"")</f>
        <v/>
      </c>
      <c r="Y599" s="6" t="str">
        <f>IFERROR(parse!Y599,"")</f>
        <v/>
      </c>
      <c r="Z599" s="6" t="str">
        <f>IFERROR(parse!Z599,"")</f>
        <v/>
      </c>
      <c r="AA599" s="6" t="str">
        <f>IFERROR(parse!AA599,"")</f>
        <v/>
      </c>
      <c r="AB599" s="6">
        <f>IFERROR(parse!AB599,"")</f>
        <v>192</v>
      </c>
      <c r="AC599" s="6" t="str">
        <f>IFERROR(parse!AC599,"")</f>
        <v/>
      </c>
      <c r="AD599" s="6" t="str">
        <f>IFERROR(parse!AD599,"")</f>
        <v/>
      </c>
      <c r="AE599" s="6" t="str">
        <f>IFERROR(parse!AE599,"")</f>
        <v/>
      </c>
      <c r="AF599" s="6" t="str">
        <f>IFERROR(parse!AF599,"")</f>
        <v/>
      </c>
      <c r="AG599" s="6" t="str">
        <f>IFERROR(parse!AG599,"")</f>
        <v/>
      </c>
      <c r="AH599" s="6">
        <f>IFERROR(parse!AH599,"")</f>
        <v>0</v>
      </c>
      <c r="AI599" s="6">
        <f>IFERROR(parse!AI599,"")</f>
        <v>190</v>
      </c>
      <c r="AJ599" s="6" t="str">
        <f>IFERROR(parse!AJ599,"")</f>
        <v>בד</v>
      </c>
      <c r="AK599" s="6" t="str">
        <f>IFERROR(parse!AK599,"")</f>
        <v/>
      </c>
      <c r="AL599" s="6" t="str">
        <f>IFERROR(parse!AL599,"")</f>
        <v/>
      </c>
      <c r="AM599" s="6" t="str">
        <f>IFERROR(parse!AM599,"")</f>
        <v/>
      </c>
      <c r="AN599" s="6" t="str">
        <f>IFERROR(parse!AN599,"")</f>
        <v/>
      </c>
      <c r="AO599" s="6" t="str">
        <f>IFERROR(parse!AO599,"")</f>
        <v/>
      </c>
      <c r="AP599" s="6">
        <f>IFERROR(parse!AP599,"")</f>
        <v>2</v>
      </c>
      <c r="AQ599" s="6" t="str">
        <f>IFERROR(parse!AQ599,"")</f>
        <v/>
      </c>
      <c r="AR599" s="6" t="str">
        <f>IFERROR(parse!AR599,"")</f>
        <v/>
      </c>
      <c r="AS599" s="6" t="str">
        <f>IFERROR(parse!AS599,"")</f>
        <v/>
      </c>
      <c r="AT599" s="6" t="str">
        <f>IFERROR(parse!AT599,"")</f>
        <v/>
      </c>
      <c r="AU599" s="6" t="str">
        <f>IFERROR(parse!AU599,"")</f>
        <v/>
      </c>
      <c r="AV599" s="12">
        <f>IFERROR(VLOOKUP(K599,'prika 24h list'!A:B,2,FALSE),0)</f>
        <v>0</v>
      </c>
    </row>
    <row r="600" spans="1:48" ht="115.2" x14ac:dyDescent="0.3">
      <c r="A600" s="1" t="s">
        <v>601</v>
      </c>
      <c r="B600" s="1">
        <v>3124624</v>
      </c>
      <c r="C600" s="16" t="s">
        <v>1107</v>
      </c>
      <c r="D600" s="6">
        <f t="shared" si="36"/>
        <v>16</v>
      </c>
      <c r="E600" s="6" t="str">
        <f t="shared" si="37"/>
        <v>וקף 7</v>
      </c>
      <c r="F600" s="6">
        <f t="shared" si="38"/>
        <v>4</v>
      </c>
      <c r="G600" s="6">
        <f t="shared" si="39"/>
        <v>5</v>
      </c>
      <c r="H600" s="14">
        <f>IFERROR(parse!H600,"")</f>
        <v>7</v>
      </c>
      <c r="I600" s="6">
        <f>IFERROR(parse!I600,"")</f>
        <v>20</v>
      </c>
      <c r="J600" s="6">
        <f>IFERROR(parse!J600,"")</f>
        <v>176</v>
      </c>
      <c r="K600" s="6" t="str">
        <f>IFERROR(parse!K600,"")</f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600" s="6">
        <f>IFERROR(parse!L600,"")</f>
        <v>80</v>
      </c>
      <c r="M600" s="6">
        <f>IFERROR(parse!M600,"")</f>
        <v>93</v>
      </c>
      <c r="N600" s="6" t="str">
        <f>IFERROR(parse!N600,"")</f>
        <v>09:00</v>
      </c>
      <c r="O600" s="6">
        <f>IFERROR(parse!O600,"")</f>
        <v>102</v>
      </c>
      <c r="P600" s="6" t="str">
        <f>IFERROR(parse!P600,"")</f>
        <v>15:00</v>
      </c>
      <c r="Q600" s="6">
        <f>IFERROR(parse!Q600,"")</f>
        <v>157</v>
      </c>
      <c r="R600" s="6" t="str">
        <f>IFERROR(parse!R600,"")</f>
        <v>00 ביתר הימים והשעות החניה מותרת לרכב הנושא תג נכה בלבד</v>
      </c>
      <c r="S600" s="6" t="str">
        <f>IFERROR(parse!S600,"")</f>
        <v/>
      </c>
      <c r="T600" s="6" t="str">
        <f>IFERROR(parse!T600,"")</f>
        <v/>
      </c>
      <c r="U600" s="6" t="str">
        <f>IFERROR(parse!U600,"")</f>
        <v/>
      </c>
      <c r="V600" s="6" t="str">
        <f>IFERROR(parse!V600,"")</f>
        <v/>
      </c>
      <c r="W600" s="6" t="str">
        <f>IFERROR(parse!W600,"")</f>
        <v/>
      </c>
      <c r="X600" s="6" t="str">
        <f>IFERROR(parse!X600,"")</f>
        <v/>
      </c>
      <c r="Y600" s="6" t="str">
        <f>IFERROR(parse!Y600,"")</f>
        <v/>
      </c>
      <c r="Z600" s="6" t="str">
        <f>IFERROR(parse!Z600,"")</f>
        <v/>
      </c>
      <c r="AA600" s="6" t="str">
        <f>IFERROR(parse!AA600,"")</f>
        <v/>
      </c>
      <c r="AB600" s="6">
        <f>IFERROR(parse!AB600,"")</f>
        <v>157</v>
      </c>
      <c r="AC600" s="6" t="str">
        <f>IFERROR(parse!AC600,"")</f>
        <v/>
      </c>
      <c r="AD600" s="6" t="str">
        <f>IFERROR(parse!AD600,"")</f>
        <v/>
      </c>
      <c r="AE600" s="6" t="str">
        <f>IFERROR(parse!AE600,"")</f>
        <v/>
      </c>
      <c r="AF600" s="6" t="str">
        <f>IFERROR(parse!AF600,"")</f>
        <v/>
      </c>
      <c r="AG600" s="6" t="str">
        <f>IFERROR(parse!AG600,"")</f>
        <v/>
      </c>
      <c r="AH600" s="6">
        <f>IFERROR(parse!AH600,"")</f>
        <v>0</v>
      </c>
      <c r="AI600" s="6">
        <f>IFERROR(parse!AI600,"")</f>
        <v>155</v>
      </c>
      <c r="AJ600" s="6" t="str">
        <f>IFERROR(parse!AJ600,"")</f>
        <v>בד</v>
      </c>
      <c r="AK600" s="6" t="str">
        <f>IFERROR(parse!AK600,"")</f>
        <v/>
      </c>
      <c r="AL600" s="6" t="str">
        <f>IFERROR(parse!AL600,"")</f>
        <v/>
      </c>
      <c r="AM600" s="6" t="str">
        <f>IFERROR(parse!AM600,"")</f>
        <v/>
      </c>
      <c r="AN600" s="6" t="str">
        <f>IFERROR(parse!AN600,"")</f>
        <v/>
      </c>
      <c r="AO600" s="6" t="str">
        <f>IFERROR(parse!AO600,"")</f>
        <v/>
      </c>
      <c r="AP600" s="6">
        <f>IFERROR(parse!AP600,"")</f>
        <v>2</v>
      </c>
      <c r="AQ600" s="6" t="str">
        <f>IFERROR(parse!AQ600,"")</f>
        <v/>
      </c>
      <c r="AR600" s="6" t="str">
        <f>IFERROR(parse!AR600,"")</f>
        <v/>
      </c>
      <c r="AS600" s="6" t="str">
        <f>IFERROR(parse!AS600,"")</f>
        <v/>
      </c>
      <c r="AT600" s="6" t="str">
        <f>IFERROR(parse!AT600,"")</f>
        <v/>
      </c>
      <c r="AU600" s="6" t="str">
        <f>IFERROR(parse!AU600,"")</f>
        <v/>
      </c>
      <c r="AV600" s="12">
        <f>IFERROR(VLOOKUP(K600,'prika 24h list'!A:B,2,FALSE),0)</f>
        <v>0</v>
      </c>
    </row>
    <row r="601" spans="1:48" ht="187.2" x14ac:dyDescent="0.3">
      <c r="A601" s="1" t="s">
        <v>602</v>
      </c>
      <c r="B601" s="1">
        <v>3124815</v>
      </c>
      <c r="C601" s="16" t="s">
        <v>1108</v>
      </c>
      <c r="D601" s="6">
        <f t="shared" si="36"/>
        <v>17</v>
      </c>
      <c r="E601" s="6" t="str">
        <f t="shared" si="37"/>
        <v>קף 12</v>
      </c>
      <c r="F601" s="6">
        <f t="shared" si="38"/>
        <v>3</v>
      </c>
      <c r="G601" s="6">
        <f t="shared" si="39"/>
        <v>5</v>
      </c>
      <c r="H601" s="14">
        <f>IFERROR(parse!H601,"")</f>
        <v>12</v>
      </c>
      <c r="I601" s="6">
        <f>IFERROR(parse!I601,"")</f>
        <v>27</v>
      </c>
      <c r="J601" s="6">
        <f>IFERROR(parse!J601,"")</f>
        <v>215</v>
      </c>
      <c r="K601" s="6" t="str">
        <f>IFERROR(parse!K601,"")</f>
        <v>פריקה וטעינה רציפה לכלי רכב המוגדרים ברשיונם "משא","מסחרי"ו"אחוד" בלבד ימים א' עד ה' מ-09:00 עד-17:00 ביתר הימים והשעות החניה במקום החניה הראשון הצמוד לתמרור זה מיועד לרכב הנושא תג נכה בלבד</v>
      </c>
      <c r="L601" s="6">
        <f>IFERROR(parse!L601,"")</f>
        <v>77</v>
      </c>
      <c r="M601" s="6">
        <f>IFERROR(parse!M601,"")</f>
        <v>90</v>
      </c>
      <c r="N601" s="6" t="str">
        <f>IFERROR(parse!N601,"")</f>
        <v>09:00</v>
      </c>
      <c r="O601" s="6">
        <f>IFERROR(parse!O601,"")</f>
        <v>99</v>
      </c>
      <c r="P601" s="6" t="str">
        <f>IFERROR(parse!P601,"")</f>
        <v>17:00</v>
      </c>
      <c r="Q601" s="6">
        <f>IFERROR(parse!Q601,"")</f>
        <v>189</v>
      </c>
      <c r="R601" s="6" t="str">
        <f>IFERROR(parse!R601,"")</f>
        <v>00 ביתר הימים והשעות החניה במקום החניה הראשון הצמוד לתמרור זה מיועד לרכב הנושא תג נכה בלבד</v>
      </c>
      <c r="S601" s="6" t="str">
        <f>IFERROR(parse!S601,"")</f>
        <v/>
      </c>
      <c r="T601" s="6" t="str">
        <f>IFERROR(parse!T601,"")</f>
        <v/>
      </c>
      <c r="U601" s="6" t="str">
        <f>IFERROR(parse!U601,"")</f>
        <v/>
      </c>
      <c r="V601" s="6" t="str">
        <f>IFERROR(parse!V601,"")</f>
        <v/>
      </c>
      <c r="W601" s="6" t="str">
        <f>IFERROR(parse!W601,"")</f>
        <v/>
      </c>
      <c r="X601" s="6" t="str">
        <f>IFERROR(parse!X601,"")</f>
        <v/>
      </c>
      <c r="Y601" s="6" t="str">
        <f>IFERROR(parse!Y601,"")</f>
        <v/>
      </c>
      <c r="Z601" s="6" t="str">
        <f>IFERROR(parse!Z601,"")</f>
        <v/>
      </c>
      <c r="AA601" s="6" t="str">
        <f>IFERROR(parse!AA601,"")</f>
        <v/>
      </c>
      <c r="AB601" s="6">
        <f>IFERROR(parse!AB601,"")</f>
        <v>189</v>
      </c>
      <c r="AC601" s="6" t="str">
        <f>IFERROR(parse!AC601,"")</f>
        <v/>
      </c>
      <c r="AD601" s="6" t="str">
        <f>IFERROR(parse!AD601,"")</f>
        <v/>
      </c>
      <c r="AE601" s="6" t="str">
        <f>IFERROR(parse!AE601,"")</f>
        <v/>
      </c>
      <c r="AF601" s="6" t="str">
        <f>IFERROR(parse!AF601,"")</f>
        <v/>
      </c>
      <c r="AG601" s="6" t="str">
        <f>IFERROR(parse!AG601,"")</f>
        <v/>
      </c>
      <c r="AH601" s="6">
        <f>IFERROR(parse!AH601,"")</f>
        <v>0</v>
      </c>
      <c r="AI601" s="6">
        <f>IFERROR(parse!AI601,"")</f>
        <v>187</v>
      </c>
      <c r="AJ601" s="6" t="str">
        <f>IFERROR(parse!AJ601,"")</f>
        <v>בד</v>
      </c>
      <c r="AK601" s="6" t="str">
        <f>IFERROR(parse!AK601,"")</f>
        <v/>
      </c>
      <c r="AL601" s="6" t="str">
        <f>IFERROR(parse!AL601,"")</f>
        <v/>
      </c>
      <c r="AM601" s="6" t="str">
        <f>IFERROR(parse!AM601,"")</f>
        <v/>
      </c>
      <c r="AN601" s="6" t="str">
        <f>IFERROR(parse!AN601,"")</f>
        <v/>
      </c>
      <c r="AO601" s="6" t="str">
        <f>IFERROR(parse!AO601,"")</f>
        <v/>
      </c>
      <c r="AP601" s="6">
        <f>IFERROR(parse!AP601,"")</f>
        <v>2</v>
      </c>
      <c r="AQ601" s="6" t="str">
        <f>IFERROR(parse!AQ601,"")</f>
        <v/>
      </c>
      <c r="AR601" s="6" t="str">
        <f>IFERROR(parse!AR601,"")</f>
        <v/>
      </c>
      <c r="AS601" s="6" t="str">
        <f>IFERROR(parse!AS601,"")</f>
        <v/>
      </c>
      <c r="AT601" s="6" t="str">
        <f>IFERROR(parse!AT601,"")</f>
        <v/>
      </c>
      <c r="AU601" s="6" t="str">
        <f>IFERROR(parse!AU601,"")</f>
        <v/>
      </c>
      <c r="AV601" s="12">
        <f>IFERROR(VLOOKUP(K601,'prika 24h list'!A:B,2,FALSE),0)</f>
        <v>0</v>
      </c>
    </row>
    <row r="602" spans="1:48" ht="72" x14ac:dyDescent="0.3">
      <c r="A602" s="1" t="s">
        <v>603</v>
      </c>
      <c r="B602" s="1">
        <v>3124845</v>
      </c>
      <c r="C602" s="16" t="s">
        <v>1109</v>
      </c>
      <c r="D602" s="6">
        <f t="shared" si="36"/>
        <v>17</v>
      </c>
      <c r="E602" s="6" t="str">
        <f t="shared" si="37"/>
        <v>קף 12</v>
      </c>
      <c r="F602" s="6">
        <f t="shared" si="38"/>
        <v>3</v>
      </c>
      <c r="G602" s="6">
        <f t="shared" si="39"/>
        <v>5</v>
      </c>
      <c r="H602" s="14">
        <f>IFERROR(parse!H602,"")</f>
        <v>12</v>
      </c>
      <c r="I602" s="6">
        <f>IFERROR(parse!I602,"")</f>
        <v>27</v>
      </c>
      <c r="J602" s="6">
        <f>IFERROR(parse!J602,"")</f>
        <v>212</v>
      </c>
      <c r="K602" s="6" t="str">
        <f>IFERROR(parse!K602,"")</f>
        <v>פריקה וטעינה רציפה לכלי רכב המוגדרים ברשיונם "משא", "מסחרי" ו"אחוד" בלבד בימי א-ה מ-08:00 עד 16:00 ביתר הימים והשעות החניה במקום החניה הראשון הצמוד לתמרור זה מיועד לרכב הנושא תג נכה בלבד</v>
      </c>
      <c r="L602" s="6" t="str">
        <f>IFERROR(parse!L602,"")</f>
        <v/>
      </c>
      <c r="M602" s="6" t="str">
        <f>IFERROR(parse!M602,"")</f>
        <v/>
      </c>
      <c r="N602" s="6" t="str">
        <f>IFERROR(parse!N602,"")</f>
        <v/>
      </c>
      <c r="O602" s="6" t="str">
        <f>IFERROR(parse!O602,"")</f>
        <v/>
      </c>
      <c r="P602" s="6" t="str">
        <f>IFERROR(parse!P602,"")</f>
        <v/>
      </c>
      <c r="Q602" s="6">
        <f>IFERROR(parse!Q602,"")</f>
        <v>186</v>
      </c>
      <c r="R602" s="6" t="str">
        <f>IFERROR(parse!R602,"")</f>
        <v/>
      </c>
      <c r="S602" s="6" t="str">
        <f>IFERROR(parse!S602,"")</f>
        <v/>
      </c>
      <c r="T602" s="6" t="str">
        <f>IFERROR(parse!T602,"")</f>
        <v/>
      </c>
      <c r="U602" s="6" t="str">
        <f>IFERROR(parse!U602,"")</f>
        <v/>
      </c>
      <c r="V602" s="6" t="str">
        <f>IFERROR(parse!V602,"")</f>
        <v/>
      </c>
      <c r="W602" s="6" t="str">
        <f>IFERROR(parse!W602,"")</f>
        <v/>
      </c>
      <c r="X602" s="6" t="str">
        <f>IFERROR(parse!X602,"")</f>
        <v/>
      </c>
      <c r="Y602" s="6" t="str">
        <f>IFERROR(parse!Y602,"")</f>
        <v/>
      </c>
      <c r="Z602" s="6" t="str">
        <f>IFERROR(parse!Z602,"")</f>
        <v/>
      </c>
      <c r="AA602" s="6" t="str">
        <f>IFERROR(parse!AA602,"")</f>
        <v/>
      </c>
      <c r="AB602" s="6">
        <f>IFERROR(parse!AB602,"")</f>
        <v>186</v>
      </c>
      <c r="AC602" s="6" t="str">
        <f>IFERROR(parse!AC602,"")</f>
        <v/>
      </c>
      <c r="AD602" s="6" t="str">
        <f>IFERROR(parse!AD602,"")</f>
        <v/>
      </c>
      <c r="AE602" s="6" t="str">
        <f>IFERROR(parse!AE602,"")</f>
        <v/>
      </c>
      <c r="AF602" s="6" t="str">
        <f>IFERROR(parse!AF602,"")</f>
        <v/>
      </c>
      <c r="AG602" s="6" t="str">
        <f>IFERROR(parse!AG602,"")</f>
        <v/>
      </c>
      <c r="AH602" s="6">
        <f>IFERROR(parse!AH602,"")</f>
        <v>0</v>
      </c>
      <c r="AI602" s="6">
        <f>IFERROR(parse!AI602,"")</f>
        <v>184</v>
      </c>
      <c r="AJ602" s="6" t="str">
        <f>IFERROR(parse!AJ602,"")</f>
        <v>בד</v>
      </c>
      <c r="AK602" s="6" t="str">
        <f>IFERROR(parse!AK602,"")</f>
        <v/>
      </c>
      <c r="AL602" s="6" t="str">
        <f>IFERROR(parse!AL602,"")</f>
        <v/>
      </c>
      <c r="AM602" s="6" t="str">
        <f>IFERROR(parse!AM602,"")</f>
        <v/>
      </c>
      <c r="AN602" s="6" t="str">
        <f>IFERROR(parse!AN602,"")</f>
        <v/>
      </c>
      <c r="AO602" s="6" t="str">
        <f>IFERROR(parse!AO602,"")</f>
        <v/>
      </c>
      <c r="AP602" s="6">
        <f>IFERROR(parse!AP602,"")</f>
        <v>2</v>
      </c>
      <c r="AQ602" s="6" t="str">
        <f>IFERROR(parse!AQ602,"")</f>
        <v/>
      </c>
      <c r="AR602" s="6" t="str">
        <f>IFERROR(parse!AR602,"")</f>
        <v/>
      </c>
      <c r="AS602" s="6" t="str">
        <f>IFERROR(parse!AS602,"")</f>
        <v/>
      </c>
      <c r="AT602" s="6" t="str">
        <f>IFERROR(parse!AT602,"")</f>
        <v/>
      </c>
      <c r="AU602" s="6" t="str">
        <f>IFERROR(parse!AU602,"")</f>
        <v/>
      </c>
      <c r="AV602" s="12">
        <f>IFERROR(VLOOKUP(K602,'prika 24h list'!A:B,2,FALSE),0)</f>
        <v>0</v>
      </c>
    </row>
    <row r="603" spans="1:48" ht="187.2" x14ac:dyDescent="0.3">
      <c r="A603" s="1" t="s">
        <v>604</v>
      </c>
      <c r="B603" s="1">
        <v>3124990</v>
      </c>
      <c r="C603" s="16" t="s">
        <v>876</v>
      </c>
      <c r="D603" s="6">
        <f t="shared" si="36"/>
        <v>17</v>
      </c>
      <c r="E603" s="6" t="str">
        <f t="shared" si="37"/>
        <v>קף 12</v>
      </c>
      <c r="F603" s="6">
        <f t="shared" si="38"/>
        <v>3</v>
      </c>
      <c r="G603" s="6">
        <f t="shared" si="39"/>
        <v>5</v>
      </c>
      <c r="H603" s="14">
        <f>IFERROR(parse!H603,"")</f>
        <v>12</v>
      </c>
      <c r="I603" s="6">
        <f>IFERROR(parse!I603,"")</f>
        <v>21</v>
      </c>
      <c r="J603" s="6">
        <f>IFERROR(parse!J603,"")</f>
        <v>212</v>
      </c>
      <c r="K603" s="6" t="str">
        <f>IFERROR(parse!K603,"")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03" s="6">
        <f>IFERROR(parse!L603,"")</f>
        <v>80</v>
      </c>
      <c r="M603" s="6">
        <f>IFERROR(parse!M603,"")</f>
        <v>93</v>
      </c>
      <c r="N603" s="6" t="str">
        <f>IFERROR(parse!N603,"")</f>
        <v>09:00</v>
      </c>
      <c r="O603" s="6">
        <f>IFERROR(parse!O603,"")</f>
        <v>102</v>
      </c>
      <c r="P603" s="6" t="str">
        <f>IFERROR(parse!P603,"")</f>
        <v>17:00</v>
      </c>
      <c r="Q603" s="6">
        <f>IFERROR(parse!Q603,"")</f>
        <v>192</v>
      </c>
      <c r="R603" s="6" t="str">
        <f>IFERROR(parse!R603,"")</f>
        <v>00 ביתר הימים והשעות החניה במקום החניה הראשון הצמוד לתמרור זה מיועד לרכב הנושא תג נכה בלבד</v>
      </c>
      <c r="S603" s="6" t="str">
        <f>IFERROR(parse!S603,"")</f>
        <v/>
      </c>
      <c r="T603" s="6" t="str">
        <f>IFERROR(parse!T603,"")</f>
        <v/>
      </c>
      <c r="U603" s="6" t="str">
        <f>IFERROR(parse!U603,"")</f>
        <v/>
      </c>
      <c r="V603" s="6" t="str">
        <f>IFERROR(parse!V603,"")</f>
        <v/>
      </c>
      <c r="W603" s="6" t="str">
        <f>IFERROR(parse!W603,"")</f>
        <v/>
      </c>
      <c r="X603" s="6" t="str">
        <f>IFERROR(parse!X603,"")</f>
        <v/>
      </c>
      <c r="Y603" s="6" t="str">
        <f>IFERROR(parse!Y603,"")</f>
        <v/>
      </c>
      <c r="Z603" s="6" t="str">
        <f>IFERROR(parse!Z603,"")</f>
        <v/>
      </c>
      <c r="AA603" s="6" t="str">
        <f>IFERROR(parse!AA603,"")</f>
        <v/>
      </c>
      <c r="AB603" s="6">
        <f>IFERROR(parse!AB603,"")</f>
        <v>192</v>
      </c>
      <c r="AC603" s="6" t="str">
        <f>IFERROR(parse!AC603,"")</f>
        <v/>
      </c>
      <c r="AD603" s="6" t="str">
        <f>IFERROR(parse!AD603,"")</f>
        <v/>
      </c>
      <c r="AE603" s="6" t="str">
        <f>IFERROR(parse!AE603,"")</f>
        <v/>
      </c>
      <c r="AF603" s="6" t="str">
        <f>IFERROR(parse!AF603,"")</f>
        <v/>
      </c>
      <c r="AG603" s="6" t="str">
        <f>IFERROR(parse!AG603,"")</f>
        <v/>
      </c>
      <c r="AH603" s="6">
        <f>IFERROR(parse!AH603,"")</f>
        <v>0</v>
      </c>
      <c r="AI603" s="6">
        <f>IFERROR(parse!AI603,"")</f>
        <v>190</v>
      </c>
      <c r="AJ603" s="6" t="str">
        <f>IFERROR(parse!AJ603,"")</f>
        <v>בד</v>
      </c>
      <c r="AK603" s="6" t="str">
        <f>IFERROR(parse!AK603,"")</f>
        <v/>
      </c>
      <c r="AL603" s="6" t="str">
        <f>IFERROR(parse!AL603,"")</f>
        <v/>
      </c>
      <c r="AM603" s="6" t="str">
        <f>IFERROR(parse!AM603,"")</f>
        <v/>
      </c>
      <c r="AN603" s="6" t="str">
        <f>IFERROR(parse!AN603,"")</f>
        <v/>
      </c>
      <c r="AO603" s="6" t="str">
        <f>IFERROR(parse!AO603,"")</f>
        <v/>
      </c>
      <c r="AP603" s="6">
        <f>IFERROR(parse!AP603,"")</f>
        <v>2</v>
      </c>
      <c r="AQ603" s="6" t="str">
        <f>IFERROR(parse!AQ603,"")</f>
        <v/>
      </c>
      <c r="AR603" s="6" t="str">
        <f>IFERROR(parse!AR603,"")</f>
        <v/>
      </c>
      <c r="AS603" s="6" t="str">
        <f>IFERROR(parse!AS603,"")</f>
        <v/>
      </c>
      <c r="AT603" s="6" t="str">
        <f>IFERROR(parse!AT603,"")</f>
        <v/>
      </c>
      <c r="AU603" s="6" t="str">
        <f>IFERROR(parse!AU603,"")</f>
        <v/>
      </c>
      <c r="AV603" s="12">
        <f>IFERROR(VLOOKUP(K603,'prika 24h list'!A:B,2,FALSE),0)</f>
        <v>0</v>
      </c>
    </row>
    <row r="604" spans="1:48" ht="201.6" x14ac:dyDescent="0.3">
      <c r="A604" s="1" t="s">
        <v>605</v>
      </c>
      <c r="B604" s="1">
        <v>3124992</v>
      </c>
      <c r="C604" s="16" t="s">
        <v>1110</v>
      </c>
      <c r="D604" s="6">
        <f t="shared" si="36"/>
        <v>17</v>
      </c>
      <c r="E604" s="6" t="str">
        <f t="shared" si="37"/>
        <v>קף 21</v>
      </c>
      <c r="F604" s="6">
        <f t="shared" si="38"/>
        <v>3</v>
      </c>
      <c r="G604" s="6">
        <f t="shared" si="39"/>
        <v>5</v>
      </c>
      <c r="H604" s="14">
        <f>IFERROR(parse!H604,"")</f>
        <v>21</v>
      </c>
      <c r="I604" s="6">
        <f>IFERROR(parse!I604,"")</f>
        <v>21</v>
      </c>
      <c r="J604" s="6">
        <f>IFERROR(parse!J604,"")</f>
        <v>222</v>
      </c>
      <c r="K604" s="6" t="str">
        <f>IFERROR(parse!K604,"")</f>
        <v>פריקה וטעינה רציפה מותרת לכלי רכב המוגדרים ברישיונם "משא" "מסחרי" ו"אחוד" בימי א' עד ה' מ 08:00 עד 15:00 ביתר הימים והשעות החניה בשני מקומות החניה הראשונים הצמודים לתמרור זה מיועד לרכב הנושא תג נכה בלבד</v>
      </c>
      <c r="L604" s="6">
        <f>IFERROR(parse!L604,"")</f>
        <v>80</v>
      </c>
      <c r="M604" s="6">
        <f>IFERROR(parse!M604,"")</f>
        <v>93</v>
      </c>
      <c r="N604" s="6" t="str">
        <f>IFERROR(parse!N604,"")</f>
        <v>08:00</v>
      </c>
      <c r="O604" s="6">
        <f>IFERROR(parse!O604,"")</f>
        <v>102</v>
      </c>
      <c r="P604" s="6" t="str">
        <f>IFERROR(parse!P604,"")</f>
        <v>15:00</v>
      </c>
      <c r="Q604" s="6">
        <f>IFERROR(parse!Q604,"")</f>
        <v>202</v>
      </c>
      <c r="R604" s="6" t="str">
        <f>IFERROR(parse!R604,"")</f>
        <v>00 ביתר הימים והשעות החניה בשני מקומות החניה הראשונים הצמודים לתמרור זה מיועד לרכב הנושא תג נכה בלבד</v>
      </c>
      <c r="S604" s="6" t="str">
        <f>IFERROR(parse!S604,"")</f>
        <v/>
      </c>
      <c r="T604" s="6" t="str">
        <f>IFERROR(parse!T604,"")</f>
        <v/>
      </c>
      <c r="U604" s="6" t="str">
        <f>IFERROR(parse!U604,"")</f>
        <v/>
      </c>
      <c r="V604" s="6" t="str">
        <f>IFERROR(parse!V604,"")</f>
        <v/>
      </c>
      <c r="W604" s="6" t="str">
        <f>IFERROR(parse!W604,"")</f>
        <v/>
      </c>
      <c r="X604" s="6" t="str">
        <f>IFERROR(parse!X604,"")</f>
        <v/>
      </c>
      <c r="Y604" s="6" t="str">
        <f>IFERROR(parse!Y604,"")</f>
        <v/>
      </c>
      <c r="Z604" s="6" t="str">
        <f>IFERROR(parse!Z604,"")</f>
        <v/>
      </c>
      <c r="AA604" s="6" t="str">
        <f>IFERROR(parse!AA604,"")</f>
        <v/>
      </c>
      <c r="AB604" s="6">
        <f>IFERROR(parse!AB604,"")</f>
        <v>202</v>
      </c>
      <c r="AC604" s="6" t="str">
        <f>IFERROR(parse!AC604,"")</f>
        <v/>
      </c>
      <c r="AD604" s="6" t="str">
        <f>IFERROR(parse!AD604,"")</f>
        <v/>
      </c>
      <c r="AE604" s="6" t="str">
        <f>IFERROR(parse!AE604,"")</f>
        <v/>
      </c>
      <c r="AF604" s="6" t="str">
        <f>IFERROR(parse!AF604,"")</f>
        <v/>
      </c>
      <c r="AG604" s="6" t="str">
        <f>IFERROR(parse!AG604,"")</f>
        <v/>
      </c>
      <c r="AH604" s="6">
        <f>IFERROR(parse!AH604,"")</f>
        <v>0</v>
      </c>
      <c r="AI604" s="6">
        <f>IFERROR(parse!AI604,"")</f>
        <v>200</v>
      </c>
      <c r="AJ604" s="6" t="str">
        <f>IFERROR(parse!AJ604,"")</f>
        <v>בד</v>
      </c>
      <c r="AK604" s="6" t="str">
        <f>IFERROR(parse!AK604,"")</f>
        <v/>
      </c>
      <c r="AL604" s="6" t="str">
        <f>IFERROR(parse!AL604,"")</f>
        <v/>
      </c>
      <c r="AM604" s="6" t="str">
        <f>IFERROR(parse!AM604,"")</f>
        <v/>
      </c>
      <c r="AN604" s="6" t="str">
        <f>IFERROR(parse!AN604,"")</f>
        <v/>
      </c>
      <c r="AO604" s="6" t="str">
        <f>IFERROR(parse!AO604,"")</f>
        <v/>
      </c>
      <c r="AP604" s="6">
        <f>IFERROR(parse!AP604,"")</f>
        <v>2</v>
      </c>
      <c r="AQ604" s="6" t="str">
        <f>IFERROR(parse!AQ604,"")</f>
        <v/>
      </c>
      <c r="AR604" s="6" t="str">
        <f>IFERROR(parse!AR604,"")</f>
        <v/>
      </c>
      <c r="AS604" s="6" t="str">
        <f>IFERROR(parse!AS604,"")</f>
        <v/>
      </c>
      <c r="AT604" s="6" t="str">
        <f>IFERROR(parse!AT604,"")</f>
        <v/>
      </c>
      <c r="AU604" s="6" t="str">
        <f>IFERROR(parse!AU604,"")</f>
        <v/>
      </c>
      <c r="AV604" s="12">
        <f>IFERROR(VLOOKUP(K604,'prika 24h list'!A:B,2,FALSE),0)</f>
        <v>0</v>
      </c>
    </row>
    <row r="605" spans="1:48" ht="187.2" x14ac:dyDescent="0.3">
      <c r="A605" s="1" t="s">
        <v>606</v>
      </c>
      <c r="B605" s="1">
        <v>3124996</v>
      </c>
      <c r="C605" s="16" t="s">
        <v>1083</v>
      </c>
      <c r="D605" s="6">
        <f t="shared" si="36"/>
        <v>17</v>
      </c>
      <c r="E605" s="6" t="str">
        <f t="shared" si="37"/>
        <v>קף 12</v>
      </c>
      <c r="F605" s="6">
        <f t="shared" si="38"/>
        <v>3</v>
      </c>
      <c r="G605" s="6">
        <f t="shared" si="39"/>
        <v>5</v>
      </c>
      <c r="H605" s="14">
        <f>IFERROR(parse!H605,"")</f>
        <v>12</v>
      </c>
      <c r="I605" s="6">
        <f>IFERROR(parse!I605,"")</f>
        <v>21</v>
      </c>
      <c r="J605" s="6">
        <f>IFERROR(parse!J605,"")</f>
        <v>212</v>
      </c>
      <c r="K605" s="6" t="str">
        <f>IFERROR(parse!K605,"")</f>
        <v>פריקה וטעינה רציפה מותרת לכלי רכב המוגדרים ברישיונם "משא" "מסחרי" ו"אחוד" בימי א' עד ה' מ 12:00 עד 17:00 ביתר הימים והשעות החניה במקום החניה הראשון הצמוד לתמרור זה מיועד לרכב הנושא תג נכה בלבד</v>
      </c>
      <c r="L605" s="6">
        <f>IFERROR(parse!L605,"")</f>
        <v>80</v>
      </c>
      <c r="M605" s="6">
        <f>IFERROR(parse!M605,"")</f>
        <v>93</v>
      </c>
      <c r="N605" s="6" t="str">
        <f>IFERROR(parse!N605,"")</f>
        <v>12:00</v>
      </c>
      <c r="O605" s="6">
        <f>IFERROR(parse!O605,"")</f>
        <v>102</v>
      </c>
      <c r="P605" s="6" t="str">
        <f>IFERROR(parse!P605,"")</f>
        <v>17:00</v>
      </c>
      <c r="Q605" s="6">
        <f>IFERROR(parse!Q605,"")</f>
        <v>192</v>
      </c>
      <c r="R605" s="6" t="str">
        <f>IFERROR(parse!R605,"")</f>
        <v>00 ביתר הימים והשעות החניה במקום החניה הראשון הצמוד לתמרור זה מיועד לרכב הנושא תג נכה בלבד</v>
      </c>
      <c r="S605" s="6" t="str">
        <f>IFERROR(parse!S605,"")</f>
        <v/>
      </c>
      <c r="T605" s="6" t="str">
        <f>IFERROR(parse!T605,"")</f>
        <v/>
      </c>
      <c r="U605" s="6" t="str">
        <f>IFERROR(parse!U605,"")</f>
        <v/>
      </c>
      <c r="V605" s="6" t="str">
        <f>IFERROR(parse!V605,"")</f>
        <v/>
      </c>
      <c r="W605" s="6" t="str">
        <f>IFERROR(parse!W605,"")</f>
        <v/>
      </c>
      <c r="X605" s="6" t="str">
        <f>IFERROR(parse!X605,"")</f>
        <v/>
      </c>
      <c r="Y605" s="6" t="str">
        <f>IFERROR(parse!Y605,"")</f>
        <v/>
      </c>
      <c r="Z605" s="6" t="str">
        <f>IFERROR(parse!Z605,"")</f>
        <v/>
      </c>
      <c r="AA605" s="6" t="str">
        <f>IFERROR(parse!AA605,"")</f>
        <v/>
      </c>
      <c r="AB605" s="6">
        <f>IFERROR(parse!AB605,"")</f>
        <v>192</v>
      </c>
      <c r="AC605" s="6" t="str">
        <f>IFERROR(parse!AC605,"")</f>
        <v/>
      </c>
      <c r="AD605" s="6" t="str">
        <f>IFERROR(parse!AD605,"")</f>
        <v/>
      </c>
      <c r="AE605" s="6" t="str">
        <f>IFERROR(parse!AE605,"")</f>
        <v/>
      </c>
      <c r="AF605" s="6" t="str">
        <f>IFERROR(parse!AF605,"")</f>
        <v/>
      </c>
      <c r="AG605" s="6" t="str">
        <f>IFERROR(parse!AG605,"")</f>
        <v/>
      </c>
      <c r="AH605" s="6">
        <f>IFERROR(parse!AH605,"")</f>
        <v>0</v>
      </c>
      <c r="AI605" s="6">
        <f>IFERROR(parse!AI605,"")</f>
        <v>190</v>
      </c>
      <c r="AJ605" s="6" t="str">
        <f>IFERROR(parse!AJ605,"")</f>
        <v>בד</v>
      </c>
      <c r="AK605" s="6" t="str">
        <f>IFERROR(parse!AK605,"")</f>
        <v/>
      </c>
      <c r="AL605" s="6" t="str">
        <f>IFERROR(parse!AL605,"")</f>
        <v/>
      </c>
      <c r="AM605" s="6" t="str">
        <f>IFERROR(parse!AM605,"")</f>
        <v/>
      </c>
      <c r="AN605" s="6" t="str">
        <f>IFERROR(parse!AN605,"")</f>
        <v/>
      </c>
      <c r="AO605" s="6" t="str">
        <f>IFERROR(parse!AO605,"")</f>
        <v/>
      </c>
      <c r="AP605" s="6">
        <f>IFERROR(parse!AP605,"")</f>
        <v>2</v>
      </c>
      <c r="AQ605" s="6" t="str">
        <f>IFERROR(parse!AQ605,"")</f>
        <v/>
      </c>
      <c r="AR605" s="6" t="str">
        <f>IFERROR(parse!AR605,"")</f>
        <v/>
      </c>
      <c r="AS605" s="6" t="str">
        <f>IFERROR(parse!AS605,"")</f>
        <v/>
      </c>
      <c r="AT605" s="6" t="str">
        <f>IFERROR(parse!AT605,"")</f>
        <v/>
      </c>
      <c r="AU605" s="6" t="str">
        <f>IFERROR(parse!AU605,"")</f>
        <v/>
      </c>
      <c r="AV605" s="12">
        <f>IFERROR(VLOOKUP(K605,'prika 24h list'!A:B,2,FALSE),0)</f>
        <v>0</v>
      </c>
    </row>
    <row r="606" spans="1:48" ht="187.2" x14ac:dyDescent="0.3">
      <c r="A606" s="1" t="s">
        <v>607</v>
      </c>
      <c r="B606" s="1">
        <v>3125000</v>
      </c>
      <c r="C606" s="16" t="s">
        <v>876</v>
      </c>
      <c r="D606" s="6">
        <f t="shared" si="36"/>
        <v>17</v>
      </c>
      <c r="E606" s="6" t="str">
        <f t="shared" si="37"/>
        <v>קף 12</v>
      </c>
      <c r="F606" s="6">
        <f t="shared" si="38"/>
        <v>3</v>
      </c>
      <c r="G606" s="6">
        <f t="shared" si="39"/>
        <v>5</v>
      </c>
      <c r="H606" s="14">
        <f>IFERROR(parse!H606,"")</f>
        <v>12</v>
      </c>
      <c r="I606" s="6">
        <f>IFERROR(parse!I606,"")</f>
        <v>21</v>
      </c>
      <c r="J606" s="6">
        <f>IFERROR(parse!J606,"")</f>
        <v>212</v>
      </c>
      <c r="K606" s="6" t="str">
        <f>IFERROR(parse!K606,"")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06" s="6">
        <f>IFERROR(parse!L606,"")</f>
        <v>80</v>
      </c>
      <c r="M606" s="6">
        <f>IFERROR(parse!M606,"")</f>
        <v>93</v>
      </c>
      <c r="N606" s="6" t="str">
        <f>IFERROR(parse!N606,"")</f>
        <v>09:00</v>
      </c>
      <c r="O606" s="6">
        <f>IFERROR(parse!O606,"")</f>
        <v>102</v>
      </c>
      <c r="P606" s="6" t="str">
        <f>IFERROR(parse!P606,"")</f>
        <v>17:00</v>
      </c>
      <c r="Q606" s="6">
        <f>IFERROR(parse!Q606,"")</f>
        <v>192</v>
      </c>
      <c r="R606" s="6" t="str">
        <f>IFERROR(parse!R606,"")</f>
        <v>00 ביתר הימים והשעות החניה במקום החניה הראשון הצמוד לתמרור זה מיועד לרכב הנושא תג נכה בלבד</v>
      </c>
      <c r="S606" s="6" t="str">
        <f>IFERROR(parse!S606,"")</f>
        <v/>
      </c>
      <c r="T606" s="6" t="str">
        <f>IFERROR(parse!T606,"")</f>
        <v/>
      </c>
      <c r="U606" s="6" t="str">
        <f>IFERROR(parse!U606,"")</f>
        <v/>
      </c>
      <c r="V606" s="6" t="str">
        <f>IFERROR(parse!V606,"")</f>
        <v/>
      </c>
      <c r="W606" s="6" t="str">
        <f>IFERROR(parse!W606,"")</f>
        <v/>
      </c>
      <c r="X606" s="6" t="str">
        <f>IFERROR(parse!X606,"")</f>
        <v/>
      </c>
      <c r="Y606" s="6" t="str">
        <f>IFERROR(parse!Y606,"")</f>
        <v/>
      </c>
      <c r="Z606" s="6" t="str">
        <f>IFERROR(parse!Z606,"")</f>
        <v/>
      </c>
      <c r="AA606" s="6" t="str">
        <f>IFERROR(parse!AA606,"")</f>
        <v/>
      </c>
      <c r="AB606" s="6">
        <f>IFERROR(parse!AB606,"")</f>
        <v>192</v>
      </c>
      <c r="AC606" s="6" t="str">
        <f>IFERROR(parse!AC606,"")</f>
        <v/>
      </c>
      <c r="AD606" s="6" t="str">
        <f>IFERROR(parse!AD606,"")</f>
        <v/>
      </c>
      <c r="AE606" s="6" t="str">
        <f>IFERROR(parse!AE606,"")</f>
        <v/>
      </c>
      <c r="AF606" s="6" t="str">
        <f>IFERROR(parse!AF606,"")</f>
        <v/>
      </c>
      <c r="AG606" s="6" t="str">
        <f>IFERROR(parse!AG606,"")</f>
        <v/>
      </c>
      <c r="AH606" s="6">
        <f>IFERROR(parse!AH606,"")</f>
        <v>0</v>
      </c>
      <c r="AI606" s="6">
        <f>IFERROR(parse!AI606,"")</f>
        <v>190</v>
      </c>
      <c r="AJ606" s="6" t="str">
        <f>IFERROR(parse!AJ606,"")</f>
        <v>בד</v>
      </c>
      <c r="AK606" s="6" t="str">
        <f>IFERROR(parse!AK606,"")</f>
        <v/>
      </c>
      <c r="AL606" s="6" t="str">
        <f>IFERROR(parse!AL606,"")</f>
        <v/>
      </c>
      <c r="AM606" s="6" t="str">
        <f>IFERROR(parse!AM606,"")</f>
        <v/>
      </c>
      <c r="AN606" s="6" t="str">
        <f>IFERROR(parse!AN606,"")</f>
        <v/>
      </c>
      <c r="AO606" s="6" t="str">
        <f>IFERROR(parse!AO606,"")</f>
        <v/>
      </c>
      <c r="AP606" s="6">
        <f>IFERROR(parse!AP606,"")</f>
        <v>2</v>
      </c>
      <c r="AQ606" s="6" t="str">
        <f>IFERROR(parse!AQ606,"")</f>
        <v/>
      </c>
      <c r="AR606" s="6" t="str">
        <f>IFERROR(parse!AR606,"")</f>
        <v/>
      </c>
      <c r="AS606" s="6" t="str">
        <f>IFERROR(parse!AS606,"")</f>
        <v/>
      </c>
      <c r="AT606" s="6" t="str">
        <f>IFERROR(parse!AT606,"")</f>
        <v/>
      </c>
      <c r="AU606" s="6" t="str">
        <f>IFERROR(parse!AU606,"")</f>
        <v/>
      </c>
      <c r="AV606" s="12">
        <f>IFERROR(VLOOKUP(K606,'prika 24h list'!A:B,2,FALSE),0)</f>
        <v>0</v>
      </c>
    </row>
    <row r="607" spans="1:48" ht="158.4" x14ac:dyDescent="0.3">
      <c r="A607" s="1" t="s">
        <v>608</v>
      </c>
      <c r="B607" s="1">
        <v>3125076</v>
      </c>
      <c r="C607" s="16" t="s">
        <v>1111</v>
      </c>
      <c r="D607" s="6">
        <f t="shared" si="36"/>
        <v>16</v>
      </c>
      <c r="E607" s="6" t="str">
        <f t="shared" si="37"/>
        <v>וקף 6</v>
      </c>
      <c r="F607" s="6">
        <f t="shared" si="38"/>
        <v>4</v>
      </c>
      <c r="G607" s="6">
        <f t="shared" si="39"/>
        <v>5</v>
      </c>
      <c r="H607" s="14">
        <f>IFERROR(parse!H607,"")</f>
        <v>6</v>
      </c>
      <c r="I607" s="6">
        <f>IFERROR(parse!I607,"")</f>
        <v>20</v>
      </c>
      <c r="J607" s="6">
        <f>IFERROR(parse!J607,"")</f>
        <v>205</v>
      </c>
      <c r="K607" s="6" t="str">
        <f>IFERROR(parse!K607,"")</f>
        <v>פריקה וטעינה רציפה מותרת לכלי רכב המוגדרים ברישיונם "משא" "מסחרי" ו"אחוד" בימי א' עד ה' מ 08:00 עד 18:00 ו' וערבי חג מ 08:00 עד 14:00 ביתר הימים והשעות החניה מותרת לרכב הנושא תג נכה בלבד</v>
      </c>
      <c r="L607" s="6">
        <f>IFERROR(parse!L607,"")</f>
        <v>80</v>
      </c>
      <c r="M607" s="6">
        <f>IFERROR(parse!M607,"")</f>
        <v>93</v>
      </c>
      <c r="N607" s="6" t="str">
        <f>IFERROR(parse!N607,"")</f>
        <v>08:00</v>
      </c>
      <c r="O607" s="6">
        <f>IFERROR(parse!O607,"")</f>
        <v>102</v>
      </c>
      <c r="P607" s="6" t="str">
        <f>IFERROR(parse!P607,"")</f>
        <v>18:00</v>
      </c>
      <c r="Q607" s="6">
        <f>IFERROR(parse!Q607,"")</f>
        <v>107</v>
      </c>
      <c r="R607" s="6" t="str">
        <f>IFERROR(parse!R607,"")</f>
        <v>00 ו'</v>
      </c>
      <c r="S607" s="6" t="str">
        <f>IFERROR(parse!S607,"")</f>
        <v/>
      </c>
      <c r="T607" s="6" t="str">
        <f>IFERROR(parse!T607,"")</f>
        <v/>
      </c>
      <c r="U607" s="6" t="str">
        <f>IFERROR(parse!U607,"")</f>
        <v/>
      </c>
      <c r="V607" s="6" t="str">
        <f>IFERROR(parse!V607,"")</f>
        <v/>
      </c>
      <c r="W607" s="6" t="str">
        <f>IFERROR(parse!W607,"")</f>
        <v/>
      </c>
      <c r="X607" s="6" t="str">
        <f>IFERROR(parse!X607,"")</f>
        <v/>
      </c>
      <c r="Y607" s="6" t="str">
        <f>IFERROR(parse!Y607,"")</f>
        <v/>
      </c>
      <c r="Z607" s="6" t="str">
        <f>IFERROR(parse!Z607,"")</f>
        <v/>
      </c>
      <c r="AA607" s="6" t="str">
        <f>IFERROR(parse!AA607,"")</f>
        <v/>
      </c>
      <c r="AB607" s="6">
        <f>IFERROR(parse!AB607,"")</f>
        <v>186</v>
      </c>
      <c r="AC607" s="6" t="str">
        <f>IFERROR(parse!AC607,"")</f>
        <v/>
      </c>
      <c r="AD607" s="6" t="str">
        <f>IFERROR(parse!AD607,"")</f>
        <v/>
      </c>
      <c r="AE607" s="6" t="str">
        <f>IFERROR(parse!AE607,"")</f>
        <v/>
      </c>
      <c r="AF607" s="6" t="str">
        <f>IFERROR(parse!AF607,"")</f>
        <v/>
      </c>
      <c r="AG607" s="6" t="str">
        <f>IFERROR(parse!AG607,"")</f>
        <v/>
      </c>
      <c r="AH607" s="6">
        <f>IFERROR(parse!AH607,"")</f>
        <v>0</v>
      </c>
      <c r="AI607" s="6">
        <f>IFERROR(parse!AI607,"")</f>
        <v>105</v>
      </c>
      <c r="AJ607" s="6" t="str">
        <f>IFERROR(parse!AJ607,"")</f>
        <v>ו' וערבי חג מ 08:00 עד 14:00 ביתר הימים והשעות החניה מותרת לרכב הנושא תג נכה בלבד</v>
      </c>
      <c r="AK607" s="6">
        <f>IFERROR(parse!AK607,"")</f>
        <v>1</v>
      </c>
      <c r="AL607" s="6">
        <f>IFERROR(parse!AL607,"")</f>
        <v>17</v>
      </c>
      <c r="AM607" s="6" t="str">
        <f>IFERROR(parse!AM607,"")</f>
        <v>08:00</v>
      </c>
      <c r="AN607" s="6">
        <f>IFERROR(parse!AN607,"")</f>
        <v>26</v>
      </c>
      <c r="AO607" s="6" t="str">
        <f>IFERROR(parse!AO607,"")</f>
        <v>14:00</v>
      </c>
      <c r="AP607" s="6">
        <f>IFERROR(parse!AP607,"")</f>
        <v>81</v>
      </c>
      <c r="AQ607" s="6" t="str">
        <f>IFERROR(parse!AQ607,"")</f>
        <v>00 ביתר הימים והשעות החניה מותרת לרכב הנושא תג נכה בלבד</v>
      </c>
      <c r="AR607" s="6" t="str">
        <f>IFERROR(parse!AR607,"")</f>
        <v/>
      </c>
      <c r="AS607" s="6" t="str">
        <f>IFERROR(parse!AS607,"")</f>
        <v/>
      </c>
      <c r="AT607" s="6" t="str">
        <f>IFERROR(parse!AT607,"")</f>
        <v/>
      </c>
      <c r="AU607" s="6" t="str">
        <f>IFERROR(parse!AU607,"")</f>
        <v/>
      </c>
      <c r="AV607" s="12">
        <f>IFERROR(VLOOKUP(K607,'prika 24h list'!A:B,2,FALSE),0)</f>
        <v>0</v>
      </c>
    </row>
    <row r="608" spans="1:48" ht="230.4" x14ac:dyDescent="0.3">
      <c r="A608" s="1" t="s">
        <v>609</v>
      </c>
      <c r="B608" s="1">
        <v>3125100</v>
      </c>
      <c r="C608" s="16" t="s">
        <v>1112</v>
      </c>
      <c r="D608" s="6">
        <f t="shared" si="36"/>
        <v>17</v>
      </c>
      <c r="E608" s="6" t="str">
        <f t="shared" si="37"/>
        <v>קף 12</v>
      </c>
      <c r="F608" s="6">
        <f t="shared" si="38"/>
        <v>3</v>
      </c>
      <c r="G608" s="6">
        <f t="shared" si="39"/>
        <v>5</v>
      </c>
      <c r="H608" s="14">
        <f>IFERROR(parse!H608,"")</f>
        <v>12</v>
      </c>
      <c r="I608" s="6">
        <f>IFERROR(parse!I608,"")</f>
        <v>21</v>
      </c>
      <c r="J608" s="6">
        <f>IFERROR(parse!J608,"")</f>
        <v>241</v>
      </c>
      <c r="K608" s="6" t="str">
        <f>IFERROR(parse!K608,"")</f>
        <v>פריקה וטעינה רציפה מותרת לכלי רכב המוגדרים ברישיונם "משא" "מסחרי" ו"אחוד" בימי א' עד ה' מ 07:00 עד 19:00 ו' וערבי חג מ 07:00 עד 15:00 ביתר הימים והשעות החניה במקום החניה הראשון הצמוד לתמרור זה מיועד לרכב הנושא תג נכה בלבד</v>
      </c>
      <c r="L608" s="6">
        <f>IFERROR(parse!L608,"")</f>
        <v>80</v>
      </c>
      <c r="M608" s="6">
        <f>IFERROR(parse!M608,"")</f>
        <v>93</v>
      </c>
      <c r="N608" s="6" t="str">
        <f>IFERROR(parse!N608,"")</f>
        <v>07:00</v>
      </c>
      <c r="O608" s="6">
        <f>IFERROR(parse!O608,"")</f>
        <v>102</v>
      </c>
      <c r="P608" s="6" t="str">
        <f>IFERROR(parse!P608,"")</f>
        <v>19:00</v>
      </c>
      <c r="Q608" s="6">
        <f>IFERROR(parse!Q608,"")</f>
        <v>107</v>
      </c>
      <c r="R608" s="6" t="str">
        <f>IFERROR(parse!R608,"")</f>
        <v>00 ו'</v>
      </c>
      <c r="S608" s="6" t="str">
        <f>IFERROR(parse!S608,"")</f>
        <v/>
      </c>
      <c r="T608" s="6" t="str">
        <f>IFERROR(parse!T608,"")</f>
        <v/>
      </c>
      <c r="U608" s="6" t="str">
        <f>IFERROR(parse!U608,"")</f>
        <v/>
      </c>
      <c r="V608" s="6" t="str">
        <f>IFERROR(parse!V608,"")</f>
        <v/>
      </c>
      <c r="W608" s="6" t="str">
        <f>IFERROR(parse!W608,"")</f>
        <v/>
      </c>
      <c r="X608" s="6" t="str">
        <f>IFERROR(parse!X608,"")</f>
        <v/>
      </c>
      <c r="Y608" s="6" t="str">
        <f>IFERROR(parse!Y608,"")</f>
        <v/>
      </c>
      <c r="Z608" s="6" t="str">
        <f>IFERROR(parse!Z608,"")</f>
        <v/>
      </c>
      <c r="AA608" s="6" t="str">
        <f>IFERROR(parse!AA608,"")</f>
        <v/>
      </c>
      <c r="AB608" s="6">
        <f>IFERROR(parse!AB608,"")</f>
        <v>221</v>
      </c>
      <c r="AC608" s="6" t="str">
        <f>IFERROR(parse!AC608,"")</f>
        <v/>
      </c>
      <c r="AD608" s="6" t="str">
        <f>IFERROR(parse!AD608,"")</f>
        <v/>
      </c>
      <c r="AE608" s="6" t="str">
        <f>IFERROR(parse!AE608,"")</f>
        <v/>
      </c>
      <c r="AF608" s="6" t="str">
        <f>IFERROR(parse!AF608,"")</f>
        <v/>
      </c>
      <c r="AG608" s="6" t="str">
        <f>IFERROR(parse!AG608,"")</f>
        <v/>
      </c>
      <c r="AH608" s="6">
        <f>IFERROR(parse!AH608,"")</f>
        <v>0</v>
      </c>
      <c r="AI608" s="6">
        <f>IFERROR(parse!AI608,"")</f>
        <v>105</v>
      </c>
      <c r="AJ608" s="6" t="str">
        <f>IFERROR(parse!AJ608,"")</f>
        <v>ו' וערבי חג מ 07:00 עד 15:00 ביתר הימים והשעות החניה במקום החניה הראשון הצמוד לתמרור זה מיועד לרכב הנושא תג נכה בלבד</v>
      </c>
      <c r="AK608" s="6">
        <f>IFERROR(parse!AK608,"")</f>
        <v>1</v>
      </c>
      <c r="AL608" s="6">
        <f>IFERROR(parse!AL608,"")</f>
        <v>17</v>
      </c>
      <c r="AM608" s="6" t="str">
        <f>IFERROR(parse!AM608,"")</f>
        <v>07:00</v>
      </c>
      <c r="AN608" s="6">
        <f>IFERROR(parse!AN608,"")</f>
        <v>26</v>
      </c>
      <c r="AO608" s="6" t="str">
        <f>IFERROR(parse!AO608,"")</f>
        <v>15:00</v>
      </c>
      <c r="AP608" s="6">
        <f>IFERROR(parse!AP608,"")</f>
        <v>116</v>
      </c>
      <c r="AQ608" s="6" t="str">
        <f>IFERROR(parse!AQ608,"")</f>
        <v>00 ביתר הימים והשעות החניה במקום החניה הראשון הצמוד לתמרור זה מיועד לרכב הנושא תג נכה בלבד</v>
      </c>
      <c r="AR608" s="6" t="str">
        <f>IFERROR(parse!AR608,"")</f>
        <v/>
      </c>
      <c r="AS608" s="6" t="str">
        <f>IFERROR(parse!AS608,"")</f>
        <v/>
      </c>
      <c r="AT608" s="6" t="str">
        <f>IFERROR(parse!AT608,"")</f>
        <v/>
      </c>
      <c r="AU608" s="6" t="str">
        <f>IFERROR(parse!AU608,"")</f>
        <v/>
      </c>
      <c r="AV608" s="12">
        <f>IFERROR(VLOOKUP(K608,'prika 24h list'!A:B,2,FALSE),0)</f>
        <v>0</v>
      </c>
    </row>
    <row r="609" spans="1:48" ht="230.4" x14ac:dyDescent="0.3">
      <c r="A609" s="1" t="s">
        <v>610</v>
      </c>
      <c r="B609" s="1">
        <v>3125105</v>
      </c>
      <c r="C609" s="16" t="s">
        <v>895</v>
      </c>
      <c r="D609" s="6">
        <f t="shared" si="36"/>
        <v>17</v>
      </c>
      <c r="E609" s="6" t="str">
        <f t="shared" si="37"/>
        <v>קף 12</v>
      </c>
      <c r="F609" s="6">
        <f t="shared" si="38"/>
        <v>3</v>
      </c>
      <c r="G609" s="6">
        <f t="shared" si="39"/>
        <v>5</v>
      </c>
      <c r="H609" s="14">
        <f>IFERROR(parse!H609,"")</f>
        <v>12</v>
      </c>
      <c r="I609" s="6">
        <f>IFERROR(parse!I609,"")</f>
        <v>21</v>
      </c>
      <c r="J609" s="6">
        <f>IFERROR(parse!J609,"")</f>
        <v>246</v>
      </c>
      <c r="K609" s="6" t="str">
        <f>IFERROR(parse!K609,"")</f>
        <v>פריקה וטעינה רציפה מותרת לכלי רכב המוגדרים ברישיונם "משא" "מסחרי" ו"אחוד" בימי א' עד ה' מ 08:00 עד 17:00 בימי ו' וערבי חג מ 08:00 עד 14:00 ביתר הימים והשעות החניה במקום החניה הראשון הצמוד לתמרור זה מיועד לרכב הנושא תג נכה בלבד</v>
      </c>
      <c r="L609" s="6">
        <f>IFERROR(parse!L609,"")</f>
        <v>80</v>
      </c>
      <c r="M609" s="6">
        <f>IFERROR(parse!M609,"")</f>
        <v>93</v>
      </c>
      <c r="N609" s="6" t="str">
        <f>IFERROR(parse!N609,"")</f>
        <v>08:00</v>
      </c>
      <c r="O609" s="6">
        <f>IFERROR(parse!O609,"")</f>
        <v>102</v>
      </c>
      <c r="P609" s="6" t="str">
        <f>IFERROR(parse!P609,"")</f>
        <v>17:00</v>
      </c>
      <c r="Q609" s="6">
        <f>IFERROR(parse!Q609,"")</f>
        <v>112</v>
      </c>
      <c r="R609" s="6" t="str">
        <f>IFERROR(parse!R609,"")</f>
        <v>00 בימי ו'</v>
      </c>
      <c r="S609" s="6" t="str">
        <f>IFERROR(parse!S609,"")</f>
        <v/>
      </c>
      <c r="T609" s="6" t="str">
        <f>IFERROR(parse!T609,"")</f>
        <v/>
      </c>
      <c r="U609" s="6" t="str">
        <f>IFERROR(parse!U609,"")</f>
        <v/>
      </c>
      <c r="V609" s="6" t="str">
        <f>IFERROR(parse!V609,"")</f>
        <v/>
      </c>
      <c r="W609" s="6" t="str">
        <f>IFERROR(parse!W609,"")</f>
        <v/>
      </c>
      <c r="X609" s="6" t="str">
        <f>IFERROR(parse!X609,"")</f>
        <v/>
      </c>
      <c r="Y609" s="6" t="str">
        <f>IFERROR(parse!Y609,"")</f>
        <v/>
      </c>
      <c r="Z609" s="6" t="str">
        <f>IFERROR(parse!Z609,"")</f>
        <v/>
      </c>
      <c r="AA609" s="6" t="str">
        <f>IFERROR(parse!AA609,"")</f>
        <v/>
      </c>
      <c r="AB609" s="6">
        <f>IFERROR(parse!AB609,"")</f>
        <v>226</v>
      </c>
      <c r="AC609" s="6" t="str">
        <f>IFERROR(parse!AC609,"")</f>
        <v/>
      </c>
      <c r="AD609" s="6" t="str">
        <f>IFERROR(parse!AD609,"")</f>
        <v/>
      </c>
      <c r="AE609" s="6" t="str">
        <f>IFERROR(parse!AE609,"")</f>
        <v/>
      </c>
      <c r="AF609" s="6" t="str">
        <f>IFERROR(parse!AF609,"")</f>
        <v/>
      </c>
      <c r="AG609" s="6" t="str">
        <f>IFERROR(parse!AG609,"")</f>
        <v/>
      </c>
      <c r="AH609" s="6">
        <f>IFERROR(parse!AH609,"")</f>
        <v>0</v>
      </c>
      <c r="AI609" s="6">
        <f>IFERROR(parse!AI609,"")</f>
        <v>110</v>
      </c>
      <c r="AJ609" s="6" t="str">
        <f>IFERROR(parse!AJ609,"")</f>
        <v>ו' וערבי חג מ 08:00 עד 14:00 ביתר הימים והשעות החניה במקום החניה הראשון הצמוד לתמרור זה מיועד לרכב הנושא תג נכה בלבד</v>
      </c>
      <c r="AK609" s="6">
        <f>IFERROR(parse!AK609,"")</f>
        <v>1</v>
      </c>
      <c r="AL609" s="6">
        <f>IFERROR(parse!AL609,"")</f>
        <v>17</v>
      </c>
      <c r="AM609" s="6" t="str">
        <f>IFERROR(parse!AM609,"")</f>
        <v>08:00</v>
      </c>
      <c r="AN609" s="6">
        <f>IFERROR(parse!AN609,"")</f>
        <v>26</v>
      </c>
      <c r="AO609" s="6" t="str">
        <f>IFERROR(parse!AO609,"")</f>
        <v>14:00</v>
      </c>
      <c r="AP609" s="6">
        <f>IFERROR(parse!AP609,"")</f>
        <v>116</v>
      </c>
      <c r="AQ609" s="6" t="str">
        <f>IFERROR(parse!AQ609,"")</f>
        <v>00 ביתר הימים והשעות החניה במקום החניה הראשון הצמוד לתמרור זה מיועד לרכב הנושא תג נכה בלבד</v>
      </c>
      <c r="AR609" s="6" t="str">
        <f>IFERROR(parse!AR609,"")</f>
        <v/>
      </c>
      <c r="AS609" s="6" t="str">
        <f>IFERROR(parse!AS609,"")</f>
        <v/>
      </c>
      <c r="AT609" s="6" t="str">
        <f>IFERROR(parse!AT609,"")</f>
        <v/>
      </c>
      <c r="AU609" s="6" t="str">
        <f>IFERROR(parse!AU609,"")</f>
        <v/>
      </c>
      <c r="AV609" s="12">
        <f>IFERROR(VLOOKUP(K609,'prika 24h list'!A:B,2,FALSE),0)</f>
        <v>0</v>
      </c>
    </row>
    <row r="610" spans="1:48" ht="187.2" x14ac:dyDescent="0.3">
      <c r="A610" s="1" t="s">
        <v>611</v>
      </c>
      <c r="B610" s="1">
        <v>3125107</v>
      </c>
      <c r="C610" s="16" t="s">
        <v>847</v>
      </c>
      <c r="D610" s="6">
        <f t="shared" si="36"/>
        <v>17</v>
      </c>
      <c r="E610" s="6" t="str">
        <f t="shared" si="37"/>
        <v>קף 12</v>
      </c>
      <c r="F610" s="6">
        <f t="shared" si="38"/>
        <v>3</v>
      </c>
      <c r="G610" s="6">
        <f t="shared" si="39"/>
        <v>5</v>
      </c>
      <c r="H610" s="14">
        <f>IFERROR(parse!H610,"")</f>
        <v>12</v>
      </c>
      <c r="I610" s="6">
        <f>IFERROR(parse!I610,"")</f>
        <v>21</v>
      </c>
      <c r="J610" s="6">
        <f>IFERROR(parse!J610,"")</f>
        <v>212</v>
      </c>
      <c r="K610" s="6" t="str">
        <f>IFERROR(parse!K610,"")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10" s="6">
        <f>IFERROR(parse!L610,"")</f>
        <v>80</v>
      </c>
      <c r="M610" s="6">
        <f>IFERROR(parse!M610,"")</f>
        <v>93</v>
      </c>
      <c r="N610" s="6" t="str">
        <f>IFERROR(parse!N610,"")</f>
        <v>08:00</v>
      </c>
      <c r="O610" s="6">
        <f>IFERROR(parse!O610,"")</f>
        <v>102</v>
      </c>
      <c r="P610" s="6" t="str">
        <f>IFERROR(parse!P610,"")</f>
        <v>17:00</v>
      </c>
      <c r="Q610" s="6">
        <f>IFERROR(parse!Q610,"")</f>
        <v>192</v>
      </c>
      <c r="R610" s="6" t="str">
        <f>IFERROR(parse!R610,"")</f>
        <v>00 ביתר הימים והשעות החניה במקום החניה הראשון הצמוד לתמרור זה מיועד לרכב הנושא תג נכה בלבד</v>
      </c>
      <c r="S610" s="6" t="str">
        <f>IFERROR(parse!S610,"")</f>
        <v/>
      </c>
      <c r="T610" s="6" t="str">
        <f>IFERROR(parse!T610,"")</f>
        <v/>
      </c>
      <c r="U610" s="6" t="str">
        <f>IFERROR(parse!U610,"")</f>
        <v/>
      </c>
      <c r="V610" s="6" t="str">
        <f>IFERROR(parse!V610,"")</f>
        <v/>
      </c>
      <c r="W610" s="6" t="str">
        <f>IFERROR(parse!W610,"")</f>
        <v/>
      </c>
      <c r="X610" s="6" t="str">
        <f>IFERROR(parse!X610,"")</f>
        <v/>
      </c>
      <c r="Y610" s="6" t="str">
        <f>IFERROR(parse!Y610,"")</f>
        <v/>
      </c>
      <c r="Z610" s="6" t="str">
        <f>IFERROR(parse!Z610,"")</f>
        <v/>
      </c>
      <c r="AA610" s="6" t="str">
        <f>IFERROR(parse!AA610,"")</f>
        <v/>
      </c>
      <c r="AB610" s="6">
        <f>IFERROR(parse!AB610,"")</f>
        <v>192</v>
      </c>
      <c r="AC610" s="6" t="str">
        <f>IFERROR(parse!AC610,"")</f>
        <v/>
      </c>
      <c r="AD610" s="6" t="str">
        <f>IFERROR(parse!AD610,"")</f>
        <v/>
      </c>
      <c r="AE610" s="6" t="str">
        <f>IFERROR(parse!AE610,"")</f>
        <v/>
      </c>
      <c r="AF610" s="6" t="str">
        <f>IFERROR(parse!AF610,"")</f>
        <v/>
      </c>
      <c r="AG610" s="6" t="str">
        <f>IFERROR(parse!AG610,"")</f>
        <v/>
      </c>
      <c r="AH610" s="6">
        <f>IFERROR(parse!AH610,"")</f>
        <v>0</v>
      </c>
      <c r="AI610" s="6">
        <f>IFERROR(parse!AI610,"")</f>
        <v>190</v>
      </c>
      <c r="AJ610" s="6" t="str">
        <f>IFERROR(parse!AJ610,"")</f>
        <v>בד</v>
      </c>
      <c r="AK610" s="6" t="str">
        <f>IFERROR(parse!AK610,"")</f>
        <v/>
      </c>
      <c r="AL610" s="6" t="str">
        <f>IFERROR(parse!AL610,"")</f>
        <v/>
      </c>
      <c r="AM610" s="6" t="str">
        <f>IFERROR(parse!AM610,"")</f>
        <v/>
      </c>
      <c r="AN610" s="6" t="str">
        <f>IFERROR(parse!AN610,"")</f>
        <v/>
      </c>
      <c r="AO610" s="6" t="str">
        <f>IFERROR(parse!AO610,"")</f>
        <v/>
      </c>
      <c r="AP610" s="6">
        <f>IFERROR(parse!AP610,"")</f>
        <v>2</v>
      </c>
      <c r="AQ610" s="6" t="str">
        <f>IFERROR(parse!AQ610,"")</f>
        <v/>
      </c>
      <c r="AR610" s="6" t="str">
        <f>IFERROR(parse!AR610,"")</f>
        <v/>
      </c>
      <c r="AS610" s="6" t="str">
        <f>IFERROR(parse!AS610,"")</f>
        <v/>
      </c>
      <c r="AT610" s="6" t="str">
        <f>IFERROR(parse!AT610,"")</f>
        <v/>
      </c>
      <c r="AU610" s="6" t="str">
        <f>IFERROR(parse!AU610,"")</f>
        <v/>
      </c>
      <c r="AV610" s="12">
        <f>IFERROR(VLOOKUP(K610,'prika 24h list'!A:B,2,FALSE),0)</f>
        <v>0</v>
      </c>
    </row>
    <row r="611" spans="1:48" ht="115.2" x14ac:dyDescent="0.3">
      <c r="A611" s="1" t="s">
        <v>612</v>
      </c>
      <c r="B611" s="1">
        <v>3125113</v>
      </c>
      <c r="C611" s="16" t="s">
        <v>1113</v>
      </c>
      <c r="D611" s="6" t="e">
        <f t="shared" si="36"/>
        <v>#VALUE!</v>
      </c>
      <c r="E611" s="6" t="e">
        <f t="shared" si="37"/>
        <v>#VALUE!</v>
      </c>
      <c r="F611" s="6" t="e">
        <f t="shared" si="38"/>
        <v>#VALUE!</v>
      </c>
      <c r="G611" s="6" t="e">
        <f t="shared" si="39"/>
        <v>#VALUE!</v>
      </c>
      <c r="H611" s="14" t="str">
        <f>IFERROR(parse!H611,"")</f>
        <v/>
      </c>
      <c r="I611" s="6">
        <f>IFERROR(parse!I611,"")</f>
        <v>8</v>
      </c>
      <c r="J611" s="6">
        <f>IFERROR(parse!J611,"")</f>
        <v>175</v>
      </c>
      <c r="K611" s="6" t="str">
        <f>IFERROR(parse!K611,"")</f>
        <v>פריקה וטעינה רציפה מותרת לכלי רכב המוגדרים ברשיונם "משא", "מסחרי", ו"אחוד" בלבד בימים א' עד ו' מ 08:30 עד 13:00 ביתר הימים והשעות החניה מותרת לכל סוגי הרכב רכב אחר יגרר</v>
      </c>
      <c r="L611" s="6" t="str">
        <f>IFERROR(parse!L611,"")</f>
        <v/>
      </c>
      <c r="M611" s="6" t="str">
        <f>IFERROR(parse!M611,"")</f>
        <v/>
      </c>
      <c r="N611" s="6" t="str">
        <f>IFERROR(parse!N611,"")</f>
        <v/>
      </c>
      <c r="O611" s="6" t="str">
        <f>IFERROR(parse!O611,"")</f>
        <v/>
      </c>
      <c r="P611" s="6" t="str">
        <f>IFERROR(parse!P611,"")</f>
        <v/>
      </c>
      <c r="Q611" s="6">
        <f>IFERROR(parse!Q611,"")</f>
        <v>168</v>
      </c>
      <c r="R611" s="6" t="str">
        <f>IFERROR(parse!R611,"")</f>
        <v/>
      </c>
      <c r="S611" s="6" t="str">
        <f>IFERROR(parse!S611,"")</f>
        <v/>
      </c>
      <c r="T611" s="6" t="str">
        <f>IFERROR(parse!T611,"")</f>
        <v/>
      </c>
      <c r="U611" s="6" t="str">
        <f>IFERROR(parse!U611,"")</f>
        <v/>
      </c>
      <c r="V611" s="6" t="str">
        <f>IFERROR(parse!V611,"")</f>
        <v/>
      </c>
      <c r="W611" s="6">
        <f>IFERROR(parse!W611,"")</f>
        <v>87</v>
      </c>
      <c r="X611" s="6">
        <f>IFERROR(parse!X611,"")</f>
        <v>100</v>
      </c>
      <c r="Y611" s="6" t="str">
        <f>IFERROR(parse!Y611,"")</f>
        <v>08:30</v>
      </c>
      <c r="Z611" s="6">
        <f>IFERROR(parse!Z611,"")</f>
        <v>109</v>
      </c>
      <c r="AA611" s="6" t="str">
        <f>IFERROR(parse!AA611,"")</f>
        <v>13:00</v>
      </c>
      <c r="AB611" s="6">
        <f>IFERROR(parse!AB611,"")</f>
        <v>168</v>
      </c>
      <c r="AC611" s="6" t="str">
        <f>IFERROR(parse!AC611,"")</f>
        <v>00 ביתר הימים והשעות החניה מותרת לכל סוגי הרכב רכב אחר יגרר</v>
      </c>
      <c r="AD611" s="6" t="str">
        <f>IFERROR(parse!AD611,"")</f>
        <v/>
      </c>
      <c r="AE611" s="6" t="str">
        <f>IFERROR(parse!AE611,"")</f>
        <v/>
      </c>
      <c r="AF611" s="6" t="str">
        <f>IFERROR(parse!AF611,"")</f>
        <v/>
      </c>
      <c r="AG611" s="6" t="str">
        <f>IFERROR(parse!AG611,"")</f>
        <v/>
      </c>
      <c r="AH611" s="6">
        <f>IFERROR(parse!AH611,"")</f>
        <v>0</v>
      </c>
      <c r="AI611" s="6">
        <f>IFERROR(parse!AI611,"")</f>
        <v>166</v>
      </c>
      <c r="AJ611" s="6" t="str">
        <f>IFERROR(parse!AJ611,"")</f>
        <v>רר</v>
      </c>
      <c r="AK611" s="6" t="str">
        <f>IFERROR(parse!AK611,"")</f>
        <v/>
      </c>
      <c r="AL611" s="6" t="str">
        <f>IFERROR(parse!AL611,"")</f>
        <v/>
      </c>
      <c r="AM611" s="6" t="str">
        <f>IFERROR(parse!AM611,"")</f>
        <v/>
      </c>
      <c r="AN611" s="6" t="str">
        <f>IFERROR(parse!AN611,"")</f>
        <v/>
      </c>
      <c r="AO611" s="6" t="str">
        <f>IFERROR(parse!AO611,"")</f>
        <v/>
      </c>
      <c r="AP611" s="6">
        <f>IFERROR(parse!AP611,"")</f>
        <v>2</v>
      </c>
      <c r="AQ611" s="6" t="str">
        <f>IFERROR(parse!AQ611,"")</f>
        <v/>
      </c>
      <c r="AR611" s="6" t="str">
        <f>IFERROR(parse!AR611,"")</f>
        <v/>
      </c>
      <c r="AS611" s="6" t="str">
        <f>IFERROR(parse!AS611,"")</f>
        <v/>
      </c>
      <c r="AT611" s="6" t="str">
        <f>IFERROR(parse!AT611,"")</f>
        <v/>
      </c>
      <c r="AU611" s="6" t="str">
        <f>IFERROR(parse!AU611,"")</f>
        <v/>
      </c>
      <c r="AV611" s="12">
        <f>IFERROR(VLOOKUP(K611,'prika 24h list'!A:B,2,FALSE),0)</f>
        <v>0</v>
      </c>
    </row>
    <row r="612" spans="1:48" ht="230.4" x14ac:dyDescent="0.3">
      <c r="A612" s="1" t="s">
        <v>613</v>
      </c>
      <c r="B612" s="1">
        <v>3125114</v>
      </c>
      <c r="C612" s="16" t="s">
        <v>1114</v>
      </c>
      <c r="D612" s="6">
        <f t="shared" si="36"/>
        <v>17</v>
      </c>
      <c r="E612" s="6" t="str">
        <f t="shared" si="37"/>
        <v>קף 12</v>
      </c>
      <c r="F612" s="6">
        <f t="shared" si="38"/>
        <v>3</v>
      </c>
      <c r="G612" s="6">
        <f t="shared" si="39"/>
        <v>5</v>
      </c>
      <c r="H612" s="14">
        <f>IFERROR(parse!H612,"")</f>
        <v>12</v>
      </c>
      <c r="I612" s="6">
        <f>IFERROR(parse!I612,"")</f>
        <v>21</v>
      </c>
      <c r="J612" s="6">
        <f>IFERROR(parse!J612,"")</f>
        <v>241</v>
      </c>
      <c r="K612" s="6" t="str">
        <f>IFERROR(parse!K612,"")</f>
        <v>פריקה וטעינה רציפה מותרת לכלי רכב המוגדרים ברישיונם "משא" "מסחרי" ו"אחוד" בימי א' עד ה' מ 08:30 עד 17:00 ו' וערבי חג מ 08:30 עד 15:00 ביתר הימים והשעות החניה במקום החניה הראשון הצמוד לתמרור זה מיועד לרכב הנושא תג נכה בלבד</v>
      </c>
      <c r="L612" s="6">
        <f>IFERROR(parse!L612,"")</f>
        <v>80</v>
      </c>
      <c r="M612" s="6">
        <f>IFERROR(parse!M612,"")</f>
        <v>93</v>
      </c>
      <c r="N612" s="6" t="str">
        <f>IFERROR(parse!N612,"")</f>
        <v>08:30</v>
      </c>
      <c r="O612" s="6">
        <f>IFERROR(parse!O612,"")</f>
        <v>102</v>
      </c>
      <c r="P612" s="6" t="str">
        <f>IFERROR(parse!P612,"")</f>
        <v>17:00</v>
      </c>
      <c r="Q612" s="6">
        <f>IFERROR(parse!Q612,"")</f>
        <v>107</v>
      </c>
      <c r="R612" s="6" t="str">
        <f>IFERROR(parse!R612,"")</f>
        <v>00 ו'</v>
      </c>
      <c r="S612" s="6" t="str">
        <f>IFERROR(parse!S612,"")</f>
        <v/>
      </c>
      <c r="T612" s="6" t="str">
        <f>IFERROR(parse!T612,"")</f>
        <v/>
      </c>
      <c r="U612" s="6" t="str">
        <f>IFERROR(parse!U612,"")</f>
        <v/>
      </c>
      <c r="V612" s="6" t="str">
        <f>IFERROR(parse!V612,"")</f>
        <v/>
      </c>
      <c r="W612" s="6" t="str">
        <f>IFERROR(parse!W612,"")</f>
        <v/>
      </c>
      <c r="X612" s="6" t="str">
        <f>IFERROR(parse!X612,"")</f>
        <v/>
      </c>
      <c r="Y612" s="6" t="str">
        <f>IFERROR(parse!Y612,"")</f>
        <v/>
      </c>
      <c r="Z612" s="6" t="str">
        <f>IFERROR(parse!Z612,"")</f>
        <v/>
      </c>
      <c r="AA612" s="6" t="str">
        <f>IFERROR(parse!AA612,"")</f>
        <v/>
      </c>
      <c r="AB612" s="6">
        <f>IFERROR(parse!AB612,"")</f>
        <v>221</v>
      </c>
      <c r="AC612" s="6" t="str">
        <f>IFERROR(parse!AC612,"")</f>
        <v/>
      </c>
      <c r="AD612" s="6" t="str">
        <f>IFERROR(parse!AD612,"")</f>
        <v/>
      </c>
      <c r="AE612" s="6" t="str">
        <f>IFERROR(parse!AE612,"")</f>
        <v/>
      </c>
      <c r="AF612" s="6" t="str">
        <f>IFERROR(parse!AF612,"")</f>
        <v/>
      </c>
      <c r="AG612" s="6" t="str">
        <f>IFERROR(parse!AG612,"")</f>
        <v/>
      </c>
      <c r="AH612" s="6">
        <f>IFERROR(parse!AH612,"")</f>
        <v>0</v>
      </c>
      <c r="AI612" s="6">
        <f>IFERROR(parse!AI612,"")</f>
        <v>105</v>
      </c>
      <c r="AJ612" s="6" t="str">
        <f>IFERROR(parse!AJ612,"")</f>
        <v>ו' וערבי חג מ 08:30 עד 15:00 ביתר הימים והשעות החניה במקום החניה הראשון הצמוד לתמרור זה מיועד לרכב הנושא תג נכה בלבד</v>
      </c>
      <c r="AK612" s="6">
        <f>IFERROR(parse!AK612,"")</f>
        <v>1</v>
      </c>
      <c r="AL612" s="6">
        <f>IFERROR(parse!AL612,"")</f>
        <v>17</v>
      </c>
      <c r="AM612" s="6" t="str">
        <f>IFERROR(parse!AM612,"")</f>
        <v>08:30</v>
      </c>
      <c r="AN612" s="6">
        <f>IFERROR(parse!AN612,"")</f>
        <v>26</v>
      </c>
      <c r="AO612" s="6" t="str">
        <f>IFERROR(parse!AO612,"")</f>
        <v>15:00</v>
      </c>
      <c r="AP612" s="6">
        <f>IFERROR(parse!AP612,"")</f>
        <v>116</v>
      </c>
      <c r="AQ612" s="6" t="str">
        <f>IFERROR(parse!AQ612,"")</f>
        <v>00 ביתר הימים והשעות החניה במקום החניה הראשון הצמוד לתמרור זה מיועד לרכב הנושא תג נכה בלבד</v>
      </c>
      <c r="AR612" s="6" t="str">
        <f>IFERROR(parse!AR612,"")</f>
        <v/>
      </c>
      <c r="AS612" s="6" t="str">
        <f>IFERROR(parse!AS612,"")</f>
        <v/>
      </c>
      <c r="AT612" s="6" t="str">
        <f>IFERROR(parse!AT612,"")</f>
        <v/>
      </c>
      <c r="AU612" s="6" t="str">
        <f>IFERROR(parse!AU612,"")</f>
        <v/>
      </c>
      <c r="AV612" s="12">
        <f>IFERROR(VLOOKUP(K612,'prika 24h list'!A:B,2,FALSE),0)</f>
        <v>0</v>
      </c>
    </row>
    <row r="613" spans="1:48" ht="115.2" x14ac:dyDescent="0.3">
      <c r="A613" s="1" t="s">
        <v>614</v>
      </c>
      <c r="B613" s="1">
        <v>3125151</v>
      </c>
      <c r="C613" s="16" t="s">
        <v>1115</v>
      </c>
      <c r="D613" s="6" t="e">
        <f t="shared" si="36"/>
        <v>#VALUE!</v>
      </c>
      <c r="E613" s="6" t="e">
        <f t="shared" si="37"/>
        <v>#VALUE!</v>
      </c>
      <c r="F613" s="6" t="e">
        <f t="shared" si="38"/>
        <v>#VALUE!</v>
      </c>
      <c r="G613" s="6" t="e">
        <f t="shared" si="39"/>
        <v>#VALUE!</v>
      </c>
      <c r="H613" s="14" t="str">
        <f>IFERROR(parse!H613,"")</f>
        <v/>
      </c>
      <c r="I613" s="6">
        <f>IFERROR(parse!I613,"")</f>
        <v>14</v>
      </c>
      <c r="J613" s="6">
        <f>IFERROR(parse!J613,"")</f>
        <v>170</v>
      </c>
      <c r="K613" s="6" t="str">
        <f>IFERROR(parse!K613,"")</f>
        <v>פריקה וטעינה רציפה מותרת לכלי רכב המוגדרים ברישיונם "משא" "מסחרי" ו"אחוד" בימי א' עד ו' מ 08:00 עד 15:00 ביתר הימים והשעות החניה מותרת לרכב הנושא תג נכה בלבד</v>
      </c>
      <c r="L613" s="6" t="str">
        <f>IFERROR(parse!L613,"")</f>
        <v/>
      </c>
      <c r="M613" s="6" t="str">
        <f>IFERROR(parse!M613,"")</f>
        <v/>
      </c>
      <c r="N613" s="6" t="str">
        <f>IFERROR(parse!N613,"")</f>
        <v/>
      </c>
      <c r="O613" s="6" t="str">
        <f>IFERROR(parse!O613,"")</f>
        <v/>
      </c>
      <c r="P613" s="6" t="str">
        <f>IFERROR(parse!P613,"")</f>
        <v/>
      </c>
      <c r="Q613" s="6">
        <f>IFERROR(parse!Q613,"")</f>
        <v>157</v>
      </c>
      <c r="R613" s="6" t="str">
        <f>IFERROR(parse!R613,"")</f>
        <v/>
      </c>
      <c r="S613" s="6" t="str">
        <f>IFERROR(parse!S613,"")</f>
        <v/>
      </c>
      <c r="T613" s="6" t="str">
        <f>IFERROR(parse!T613,"")</f>
        <v/>
      </c>
      <c r="U613" s="6" t="str">
        <f>IFERROR(parse!U613,"")</f>
        <v/>
      </c>
      <c r="V613" s="6" t="str">
        <f>IFERROR(parse!V613,"")</f>
        <v/>
      </c>
      <c r="W613" s="6">
        <f>IFERROR(parse!W613,"")</f>
        <v>80</v>
      </c>
      <c r="X613" s="6">
        <f>IFERROR(parse!X613,"")</f>
        <v>93</v>
      </c>
      <c r="Y613" s="6" t="str">
        <f>IFERROR(parse!Y613,"")</f>
        <v>08:00</v>
      </c>
      <c r="Z613" s="6">
        <f>IFERROR(parse!Z613,"")</f>
        <v>102</v>
      </c>
      <c r="AA613" s="6" t="str">
        <f>IFERROR(parse!AA613,"")</f>
        <v>15:00</v>
      </c>
      <c r="AB613" s="6">
        <f>IFERROR(parse!AB613,"")</f>
        <v>157</v>
      </c>
      <c r="AC613" s="6" t="str">
        <f>IFERROR(parse!AC613,"")</f>
        <v>00 ביתר הימים והשעות החניה מותרת לרכב הנושא תג נכה בלבד</v>
      </c>
      <c r="AD613" s="6" t="str">
        <f>IFERROR(parse!AD613,"")</f>
        <v/>
      </c>
      <c r="AE613" s="6" t="str">
        <f>IFERROR(parse!AE613,"")</f>
        <v/>
      </c>
      <c r="AF613" s="6" t="str">
        <f>IFERROR(parse!AF613,"")</f>
        <v/>
      </c>
      <c r="AG613" s="6" t="str">
        <f>IFERROR(parse!AG613,"")</f>
        <v/>
      </c>
      <c r="AH613" s="6">
        <f>IFERROR(parse!AH613,"")</f>
        <v>0</v>
      </c>
      <c r="AI613" s="6">
        <f>IFERROR(parse!AI613,"")</f>
        <v>155</v>
      </c>
      <c r="AJ613" s="6" t="str">
        <f>IFERROR(parse!AJ613,"")</f>
        <v>בד</v>
      </c>
      <c r="AK613" s="6" t="str">
        <f>IFERROR(parse!AK613,"")</f>
        <v/>
      </c>
      <c r="AL613" s="6" t="str">
        <f>IFERROR(parse!AL613,"")</f>
        <v/>
      </c>
      <c r="AM613" s="6" t="str">
        <f>IFERROR(parse!AM613,"")</f>
        <v/>
      </c>
      <c r="AN613" s="6" t="str">
        <f>IFERROR(parse!AN613,"")</f>
        <v/>
      </c>
      <c r="AO613" s="6" t="str">
        <f>IFERROR(parse!AO613,"")</f>
        <v/>
      </c>
      <c r="AP613" s="6">
        <f>IFERROR(parse!AP613,"")</f>
        <v>2</v>
      </c>
      <c r="AQ613" s="6" t="str">
        <f>IFERROR(parse!AQ613,"")</f>
        <v/>
      </c>
      <c r="AR613" s="6" t="str">
        <f>IFERROR(parse!AR613,"")</f>
        <v/>
      </c>
      <c r="AS613" s="6" t="str">
        <f>IFERROR(parse!AS613,"")</f>
        <v/>
      </c>
      <c r="AT613" s="6" t="str">
        <f>IFERROR(parse!AT613,"")</f>
        <v/>
      </c>
      <c r="AU613" s="6" t="str">
        <f>IFERROR(parse!AU613,"")</f>
        <v/>
      </c>
      <c r="AV613" s="12">
        <f>IFERROR(VLOOKUP(K613,'prika 24h list'!A:B,2,FALSE),0)</f>
        <v>0</v>
      </c>
    </row>
    <row r="614" spans="1:48" ht="230.4" x14ac:dyDescent="0.3">
      <c r="A614" s="1" t="s">
        <v>615</v>
      </c>
      <c r="B614" s="1">
        <v>3125158</v>
      </c>
      <c r="C614" s="16" t="s">
        <v>1116</v>
      </c>
      <c r="D614" s="6">
        <f t="shared" si="36"/>
        <v>17</v>
      </c>
      <c r="E614" s="6" t="str">
        <f t="shared" si="37"/>
        <v>קף 12</v>
      </c>
      <c r="F614" s="6">
        <f t="shared" si="38"/>
        <v>3</v>
      </c>
      <c r="G614" s="6">
        <f t="shared" si="39"/>
        <v>5</v>
      </c>
      <c r="H614" s="14">
        <f>IFERROR(parse!H614,"")</f>
        <v>12</v>
      </c>
      <c r="I614" s="6">
        <f>IFERROR(parse!I614,"")</f>
        <v>21</v>
      </c>
      <c r="J614" s="6">
        <f>IFERROR(parse!J614,"")</f>
        <v>246</v>
      </c>
      <c r="K614" s="6" t="str">
        <f>IFERROR(parse!K614,"")</f>
        <v>פריקה וטעינה רציפה מותרת לכלי רכב המוגדרים ברישיונם "משא" "מסחרי" ו"אחוד" בימי א' עד ה' מ 07:00 עד 15:00 בימי ו' וערבי חג מ 07:00 עד 12:30 ביתר הימים והשעות החניה במקום החניה הראשון הצמוד לתמרור זה מיועד לרכב הנושא תג נכה בלבד</v>
      </c>
      <c r="L614" s="6">
        <f>IFERROR(parse!L614,"")</f>
        <v>80</v>
      </c>
      <c r="M614" s="6">
        <f>IFERROR(parse!M614,"")</f>
        <v>93</v>
      </c>
      <c r="N614" s="6" t="str">
        <f>IFERROR(parse!N614,"")</f>
        <v>07:00</v>
      </c>
      <c r="O614" s="6">
        <f>IFERROR(parse!O614,"")</f>
        <v>102</v>
      </c>
      <c r="P614" s="6" t="str">
        <f>IFERROR(parse!P614,"")</f>
        <v>15:00</v>
      </c>
      <c r="Q614" s="6">
        <f>IFERROR(parse!Q614,"")</f>
        <v>112</v>
      </c>
      <c r="R614" s="6" t="str">
        <f>IFERROR(parse!R614,"")</f>
        <v>00 בימי ו'</v>
      </c>
      <c r="S614" s="6" t="str">
        <f>IFERROR(parse!S614,"")</f>
        <v/>
      </c>
      <c r="T614" s="6" t="str">
        <f>IFERROR(parse!T614,"")</f>
        <v/>
      </c>
      <c r="U614" s="6" t="str">
        <f>IFERROR(parse!U614,"")</f>
        <v/>
      </c>
      <c r="V614" s="6" t="str">
        <f>IFERROR(parse!V614,"")</f>
        <v/>
      </c>
      <c r="W614" s="6" t="str">
        <f>IFERROR(parse!W614,"")</f>
        <v/>
      </c>
      <c r="X614" s="6" t="str">
        <f>IFERROR(parse!X614,"")</f>
        <v/>
      </c>
      <c r="Y614" s="6" t="str">
        <f>IFERROR(parse!Y614,"")</f>
        <v/>
      </c>
      <c r="Z614" s="6" t="str">
        <f>IFERROR(parse!Z614,"")</f>
        <v/>
      </c>
      <c r="AA614" s="6" t="str">
        <f>IFERROR(parse!AA614,"")</f>
        <v/>
      </c>
      <c r="AB614" s="6">
        <f>IFERROR(parse!AB614,"")</f>
        <v>226</v>
      </c>
      <c r="AC614" s="6" t="str">
        <f>IFERROR(parse!AC614,"")</f>
        <v/>
      </c>
      <c r="AD614" s="6" t="str">
        <f>IFERROR(parse!AD614,"")</f>
        <v/>
      </c>
      <c r="AE614" s="6" t="str">
        <f>IFERROR(parse!AE614,"")</f>
        <v/>
      </c>
      <c r="AF614" s="6" t="str">
        <f>IFERROR(parse!AF614,"")</f>
        <v/>
      </c>
      <c r="AG614" s="6" t="str">
        <f>IFERROR(parse!AG614,"")</f>
        <v/>
      </c>
      <c r="AH614" s="6">
        <f>IFERROR(parse!AH614,"")</f>
        <v>0</v>
      </c>
      <c r="AI614" s="6">
        <f>IFERROR(parse!AI614,"")</f>
        <v>110</v>
      </c>
      <c r="AJ614" s="6" t="str">
        <f>IFERROR(parse!AJ614,"")</f>
        <v>ו' וערבי חג מ 07:00 עד 12:30 ביתר הימים והשעות החניה במקום החניה הראשון הצמוד לתמרור זה מיועד לרכב הנושא תג נכה בלבד</v>
      </c>
      <c r="AK614" s="6">
        <f>IFERROR(parse!AK614,"")</f>
        <v>1</v>
      </c>
      <c r="AL614" s="6">
        <f>IFERROR(parse!AL614,"")</f>
        <v>17</v>
      </c>
      <c r="AM614" s="6" t="str">
        <f>IFERROR(parse!AM614,"")</f>
        <v>07:00</v>
      </c>
      <c r="AN614" s="6">
        <f>IFERROR(parse!AN614,"")</f>
        <v>26</v>
      </c>
      <c r="AO614" s="6" t="str">
        <f>IFERROR(parse!AO614,"")</f>
        <v>12:30</v>
      </c>
      <c r="AP614" s="6">
        <f>IFERROR(parse!AP614,"")</f>
        <v>116</v>
      </c>
      <c r="AQ614" s="6" t="str">
        <f>IFERROR(parse!AQ614,"")</f>
        <v>30 ביתר הימים והשעות החניה במקום החניה הראשון הצמוד לתמרור זה מיועד לרכב הנושא תג נכה בלבד</v>
      </c>
      <c r="AR614" s="6" t="str">
        <f>IFERROR(parse!AR614,"")</f>
        <v/>
      </c>
      <c r="AS614" s="6" t="str">
        <f>IFERROR(parse!AS614,"")</f>
        <v/>
      </c>
      <c r="AT614" s="6" t="str">
        <f>IFERROR(parse!AT614,"")</f>
        <v/>
      </c>
      <c r="AU614" s="6" t="str">
        <f>IFERROR(parse!AU614,"")</f>
        <v/>
      </c>
      <c r="AV614" s="12">
        <f>IFERROR(VLOOKUP(K614,'prika 24h list'!A:B,2,FALSE),0)</f>
        <v>0</v>
      </c>
    </row>
    <row r="615" spans="1:48" ht="244.8" x14ac:dyDescent="0.3">
      <c r="A615" s="1" t="s">
        <v>616</v>
      </c>
      <c r="B615" s="1">
        <v>3125160</v>
      </c>
      <c r="C615" s="16" t="s">
        <v>1117</v>
      </c>
      <c r="D615" s="6">
        <f t="shared" si="36"/>
        <v>17</v>
      </c>
      <c r="E615" s="6" t="str">
        <f t="shared" si="37"/>
        <v>קף 18</v>
      </c>
      <c r="F615" s="6">
        <f t="shared" si="38"/>
        <v>3</v>
      </c>
      <c r="G615" s="6">
        <f t="shared" si="39"/>
        <v>5</v>
      </c>
      <c r="H615" s="14">
        <f>IFERROR(parse!H615,"")</f>
        <v>18</v>
      </c>
      <c r="I615" s="6">
        <f>IFERROR(parse!I615,"")</f>
        <v>21</v>
      </c>
      <c r="J615" s="6">
        <f>IFERROR(parse!J615,"")</f>
        <v>256</v>
      </c>
      <c r="K615" s="6" t="str">
        <f>IFERROR(parse!K615,"")</f>
        <v>פריקה וטעינה רציפה מותרת לכלי רכב המוגדרים ברישיונם "משא" "מסחרי" ו"אחוד" בימי א' עד ה' מ 08:00 עד 00:19 בימי ו' וערבי חג מ 08:00 עד 12:00 ביתר הימים והשעות החניה בשני מקומות החניה הראשונים הצמודים לתמרור זה מיועד לרכב הנושא תג נכה בלבד</v>
      </c>
      <c r="L615" s="6">
        <f>IFERROR(parse!L615,"")</f>
        <v>80</v>
      </c>
      <c r="M615" s="6">
        <f>IFERROR(parse!M615,"")</f>
        <v>93</v>
      </c>
      <c r="N615" s="6" t="str">
        <f>IFERROR(parse!N615,"")</f>
        <v>08:00</v>
      </c>
      <c r="O615" s="6">
        <f>IFERROR(parse!O615,"")</f>
        <v>102</v>
      </c>
      <c r="P615" s="6" t="str">
        <f>IFERROR(parse!P615,"")</f>
        <v>00:19</v>
      </c>
      <c r="Q615" s="6">
        <f>IFERROR(parse!Q615,"")</f>
        <v>112</v>
      </c>
      <c r="R615" s="6" t="str">
        <f>IFERROR(parse!R615,"")</f>
        <v>19 בימי ו'</v>
      </c>
      <c r="S615" s="6" t="str">
        <f>IFERROR(parse!S615,"")</f>
        <v/>
      </c>
      <c r="T615" s="6" t="str">
        <f>IFERROR(parse!T615,"")</f>
        <v/>
      </c>
      <c r="U615" s="6" t="str">
        <f>IFERROR(parse!U615,"")</f>
        <v/>
      </c>
      <c r="V615" s="6" t="str">
        <f>IFERROR(parse!V615,"")</f>
        <v/>
      </c>
      <c r="W615" s="6" t="str">
        <f>IFERROR(parse!W615,"")</f>
        <v/>
      </c>
      <c r="X615" s="6" t="str">
        <f>IFERROR(parse!X615,"")</f>
        <v/>
      </c>
      <c r="Y615" s="6" t="str">
        <f>IFERROR(parse!Y615,"")</f>
        <v/>
      </c>
      <c r="Z615" s="6" t="str">
        <f>IFERROR(parse!Z615,"")</f>
        <v/>
      </c>
      <c r="AA615" s="6" t="str">
        <f>IFERROR(parse!AA615,"")</f>
        <v/>
      </c>
      <c r="AB615" s="6">
        <f>IFERROR(parse!AB615,"")</f>
        <v>236</v>
      </c>
      <c r="AC615" s="6" t="str">
        <f>IFERROR(parse!AC615,"")</f>
        <v/>
      </c>
      <c r="AD615" s="6" t="str">
        <f>IFERROR(parse!AD615,"")</f>
        <v/>
      </c>
      <c r="AE615" s="6" t="str">
        <f>IFERROR(parse!AE615,"")</f>
        <v/>
      </c>
      <c r="AF615" s="6" t="str">
        <f>IFERROR(parse!AF615,"")</f>
        <v/>
      </c>
      <c r="AG615" s="6" t="str">
        <f>IFERROR(parse!AG615,"")</f>
        <v/>
      </c>
      <c r="AH615" s="6">
        <f>IFERROR(parse!AH615,"")</f>
        <v>0</v>
      </c>
      <c r="AI615" s="6">
        <f>IFERROR(parse!AI615,"")</f>
        <v>110</v>
      </c>
      <c r="AJ615" s="6" t="str">
        <f>IFERROR(parse!AJ615,"")</f>
        <v>ו' וערבי חג מ 08:00 עד 12:00 ביתר הימים והשעות החניה בשני מקומות החניה הראשונים הצמודים לתמרור זה מיועד לרכב הנושא תג נכה בלבד</v>
      </c>
      <c r="AK615" s="6">
        <f>IFERROR(parse!AK615,"")</f>
        <v>1</v>
      </c>
      <c r="AL615" s="6">
        <f>IFERROR(parse!AL615,"")</f>
        <v>17</v>
      </c>
      <c r="AM615" s="6" t="str">
        <f>IFERROR(parse!AM615,"")</f>
        <v>08:00</v>
      </c>
      <c r="AN615" s="6">
        <f>IFERROR(parse!AN615,"")</f>
        <v>26</v>
      </c>
      <c r="AO615" s="6" t="str">
        <f>IFERROR(parse!AO615,"")</f>
        <v>12:00</v>
      </c>
      <c r="AP615" s="6">
        <f>IFERROR(parse!AP615,"")</f>
        <v>126</v>
      </c>
      <c r="AQ615" s="6" t="str">
        <f>IFERROR(parse!AQ615,"")</f>
        <v>00 ביתר הימים והשעות החניה בשני מקומות החניה הראשונים הצמודים לתמרור זה מיועד לרכב הנושא תג נכה בלבד</v>
      </c>
      <c r="AR615" s="6" t="str">
        <f>IFERROR(parse!AR615,"")</f>
        <v/>
      </c>
      <c r="AS615" s="6" t="str">
        <f>IFERROR(parse!AS615,"")</f>
        <v/>
      </c>
      <c r="AT615" s="6" t="str">
        <f>IFERROR(parse!AT615,"")</f>
        <v/>
      </c>
      <c r="AU615" s="6" t="str">
        <f>IFERROR(parse!AU615,"")</f>
        <v/>
      </c>
      <c r="AV615" s="12">
        <f>IFERROR(VLOOKUP(K615,'prika 24h list'!A:B,2,FALSE),0)</f>
        <v>0</v>
      </c>
    </row>
    <row r="616" spans="1:48" ht="187.2" x14ac:dyDescent="0.3">
      <c r="A616" s="1" t="s">
        <v>617</v>
      </c>
      <c r="B616" s="1">
        <v>3125166</v>
      </c>
      <c r="C616" s="16" t="s">
        <v>1118</v>
      </c>
      <c r="D616" s="6">
        <f t="shared" si="36"/>
        <v>17</v>
      </c>
      <c r="E616" s="6" t="str">
        <f t="shared" si="37"/>
        <v>קף 12</v>
      </c>
      <c r="F616" s="6">
        <f t="shared" si="38"/>
        <v>3</v>
      </c>
      <c r="G616" s="6">
        <f t="shared" si="39"/>
        <v>5</v>
      </c>
      <c r="H616" s="14">
        <f>IFERROR(parse!H616,"")</f>
        <v>12</v>
      </c>
      <c r="I616" s="6">
        <f>IFERROR(parse!I616,"")</f>
        <v>21</v>
      </c>
      <c r="J616" s="6">
        <f>IFERROR(parse!J616,"")</f>
        <v>212</v>
      </c>
      <c r="K616" s="6" t="str">
        <f>IFERROR(parse!K616,"")</f>
        <v>פריקה וטעינה רציפה מותרת לכלי רכב המוגדרים ברישיונם "משא" "מסחרי" ו"אחוד" בימי א' עד ה' מ 09:00 עד 12:00 ביתר הימים והשעות החניה במקום החניה הראשון הצמוד לתמרור זה מיועד לרכב הנושא תג נכה בלבד</v>
      </c>
      <c r="L616" s="6">
        <f>IFERROR(parse!L616,"")</f>
        <v>80</v>
      </c>
      <c r="M616" s="6">
        <f>IFERROR(parse!M616,"")</f>
        <v>93</v>
      </c>
      <c r="N616" s="6" t="str">
        <f>IFERROR(parse!N616,"")</f>
        <v>09:00</v>
      </c>
      <c r="O616" s="6">
        <f>IFERROR(parse!O616,"")</f>
        <v>102</v>
      </c>
      <c r="P616" s="6" t="str">
        <f>IFERROR(parse!P616,"")</f>
        <v>12:00</v>
      </c>
      <c r="Q616" s="6">
        <f>IFERROR(parse!Q616,"")</f>
        <v>192</v>
      </c>
      <c r="R616" s="6" t="str">
        <f>IFERROR(parse!R616,"")</f>
        <v>00 ביתר הימים והשעות החניה במקום החניה הראשון הצמוד לתמרור זה מיועד לרכב הנושא תג נכה בלבד</v>
      </c>
      <c r="S616" s="6" t="str">
        <f>IFERROR(parse!S616,"")</f>
        <v/>
      </c>
      <c r="T616" s="6" t="str">
        <f>IFERROR(parse!T616,"")</f>
        <v/>
      </c>
      <c r="U616" s="6" t="str">
        <f>IFERROR(parse!U616,"")</f>
        <v/>
      </c>
      <c r="V616" s="6" t="str">
        <f>IFERROR(parse!V616,"")</f>
        <v/>
      </c>
      <c r="W616" s="6" t="str">
        <f>IFERROR(parse!W616,"")</f>
        <v/>
      </c>
      <c r="X616" s="6" t="str">
        <f>IFERROR(parse!X616,"")</f>
        <v/>
      </c>
      <c r="Y616" s="6" t="str">
        <f>IFERROR(parse!Y616,"")</f>
        <v/>
      </c>
      <c r="Z616" s="6" t="str">
        <f>IFERROR(parse!Z616,"")</f>
        <v/>
      </c>
      <c r="AA616" s="6" t="str">
        <f>IFERROR(parse!AA616,"")</f>
        <v/>
      </c>
      <c r="AB616" s="6">
        <f>IFERROR(parse!AB616,"")</f>
        <v>192</v>
      </c>
      <c r="AC616" s="6" t="str">
        <f>IFERROR(parse!AC616,"")</f>
        <v/>
      </c>
      <c r="AD616" s="6" t="str">
        <f>IFERROR(parse!AD616,"")</f>
        <v/>
      </c>
      <c r="AE616" s="6" t="str">
        <f>IFERROR(parse!AE616,"")</f>
        <v/>
      </c>
      <c r="AF616" s="6" t="str">
        <f>IFERROR(parse!AF616,"")</f>
        <v/>
      </c>
      <c r="AG616" s="6" t="str">
        <f>IFERROR(parse!AG616,"")</f>
        <v/>
      </c>
      <c r="AH616" s="6">
        <f>IFERROR(parse!AH616,"")</f>
        <v>0</v>
      </c>
      <c r="AI616" s="6">
        <f>IFERROR(parse!AI616,"")</f>
        <v>190</v>
      </c>
      <c r="AJ616" s="6" t="str">
        <f>IFERROR(parse!AJ616,"")</f>
        <v>בד</v>
      </c>
      <c r="AK616" s="6" t="str">
        <f>IFERROR(parse!AK616,"")</f>
        <v/>
      </c>
      <c r="AL616" s="6" t="str">
        <f>IFERROR(parse!AL616,"")</f>
        <v/>
      </c>
      <c r="AM616" s="6" t="str">
        <f>IFERROR(parse!AM616,"")</f>
        <v/>
      </c>
      <c r="AN616" s="6" t="str">
        <f>IFERROR(parse!AN616,"")</f>
        <v/>
      </c>
      <c r="AO616" s="6" t="str">
        <f>IFERROR(parse!AO616,"")</f>
        <v/>
      </c>
      <c r="AP616" s="6">
        <f>IFERROR(parse!AP616,"")</f>
        <v>2</v>
      </c>
      <c r="AQ616" s="6" t="str">
        <f>IFERROR(parse!AQ616,"")</f>
        <v/>
      </c>
      <c r="AR616" s="6" t="str">
        <f>IFERROR(parse!AR616,"")</f>
        <v/>
      </c>
      <c r="AS616" s="6" t="str">
        <f>IFERROR(parse!AS616,"")</f>
        <v/>
      </c>
      <c r="AT616" s="6" t="str">
        <f>IFERROR(parse!AT616,"")</f>
        <v/>
      </c>
      <c r="AU616" s="6" t="str">
        <f>IFERROR(parse!AU616,"")</f>
        <v/>
      </c>
      <c r="AV616" s="12">
        <f>IFERROR(VLOOKUP(K616,'prika 24h list'!A:B,2,FALSE),0)</f>
        <v>0</v>
      </c>
    </row>
    <row r="617" spans="1:48" ht="187.2" x14ac:dyDescent="0.3">
      <c r="A617" s="1" t="s">
        <v>618</v>
      </c>
      <c r="B617" s="1">
        <v>3125170</v>
      </c>
      <c r="C617" s="16" t="s">
        <v>1088</v>
      </c>
      <c r="D617" s="6">
        <f t="shared" si="36"/>
        <v>17</v>
      </c>
      <c r="E617" s="6" t="str">
        <f t="shared" si="37"/>
        <v>קף 12</v>
      </c>
      <c r="F617" s="6">
        <f t="shared" si="38"/>
        <v>3</v>
      </c>
      <c r="G617" s="6">
        <f t="shared" si="39"/>
        <v>5</v>
      </c>
      <c r="H617" s="14">
        <f>IFERROR(parse!H617,"")</f>
        <v>12</v>
      </c>
      <c r="I617" s="6">
        <f>IFERROR(parse!I617,"")</f>
        <v>21</v>
      </c>
      <c r="J617" s="6">
        <f>IFERROR(parse!J617,"")</f>
        <v>212</v>
      </c>
      <c r="K617" s="6" t="str">
        <f>IFERROR(parse!K617,"")</f>
        <v>פריקה וטעינה רציפה מותרת לכלי רכב המוגדרים ברישיונם "משא" "מסחרי" ו"אחוד" בימי א' עד ו' מ 08:00 עד 17:00 ביתר הימים והשעות החניה במקום החניה הראשון הצמוד לתמרור זה מיועד לרכב הנושא תג נכה בלבד</v>
      </c>
      <c r="L617" s="6" t="str">
        <f>IFERROR(parse!L617,"")</f>
        <v/>
      </c>
      <c r="M617" s="6" t="str">
        <f>IFERROR(parse!M617,"")</f>
        <v/>
      </c>
      <c r="N617" s="6" t="str">
        <f>IFERROR(parse!N617,"")</f>
        <v/>
      </c>
      <c r="O617" s="6" t="str">
        <f>IFERROR(parse!O617,"")</f>
        <v/>
      </c>
      <c r="P617" s="6" t="str">
        <f>IFERROR(parse!P617,"")</f>
        <v/>
      </c>
      <c r="Q617" s="6">
        <f>IFERROR(parse!Q617,"")</f>
        <v>192</v>
      </c>
      <c r="R617" s="6" t="str">
        <f>IFERROR(parse!R617,"")</f>
        <v/>
      </c>
      <c r="S617" s="6" t="str">
        <f>IFERROR(parse!S617,"")</f>
        <v/>
      </c>
      <c r="T617" s="6" t="str">
        <f>IFERROR(parse!T617,"")</f>
        <v/>
      </c>
      <c r="U617" s="6" t="str">
        <f>IFERROR(parse!U617,"")</f>
        <v/>
      </c>
      <c r="V617" s="6" t="str">
        <f>IFERROR(parse!V617,"")</f>
        <v/>
      </c>
      <c r="W617" s="6">
        <f>IFERROR(parse!W617,"")</f>
        <v>80</v>
      </c>
      <c r="X617" s="6">
        <f>IFERROR(parse!X617,"")</f>
        <v>93</v>
      </c>
      <c r="Y617" s="6" t="str">
        <f>IFERROR(parse!Y617,"")</f>
        <v>08:00</v>
      </c>
      <c r="Z617" s="6">
        <f>IFERROR(parse!Z617,"")</f>
        <v>102</v>
      </c>
      <c r="AA617" s="6" t="str">
        <f>IFERROR(parse!AA617,"")</f>
        <v>17:00</v>
      </c>
      <c r="AB617" s="6">
        <f>IFERROR(parse!AB617,"")</f>
        <v>192</v>
      </c>
      <c r="AC617" s="6" t="str">
        <f>IFERROR(parse!AC617,"")</f>
        <v>00 ביתר הימים והשעות החניה במקום החניה הראשון הצמוד לתמרור זה מיועד לרכב הנושא תג נכה בלבד</v>
      </c>
      <c r="AD617" s="6" t="str">
        <f>IFERROR(parse!AD617,"")</f>
        <v/>
      </c>
      <c r="AE617" s="6" t="str">
        <f>IFERROR(parse!AE617,"")</f>
        <v/>
      </c>
      <c r="AF617" s="6" t="str">
        <f>IFERROR(parse!AF617,"")</f>
        <v/>
      </c>
      <c r="AG617" s="6" t="str">
        <f>IFERROR(parse!AG617,"")</f>
        <v/>
      </c>
      <c r="AH617" s="6">
        <f>IFERROR(parse!AH617,"")</f>
        <v>0</v>
      </c>
      <c r="AI617" s="6">
        <f>IFERROR(parse!AI617,"")</f>
        <v>190</v>
      </c>
      <c r="AJ617" s="6" t="str">
        <f>IFERROR(parse!AJ617,"")</f>
        <v>בד</v>
      </c>
      <c r="AK617" s="6" t="str">
        <f>IFERROR(parse!AK617,"")</f>
        <v/>
      </c>
      <c r="AL617" s="6" t="str">
        <f>IFERROR(parse!AL617,"")</f>
        <v/>
      </c>
      <c r="AM617" s="6" t="str">
        <f>IFERROR(parse!AM617,"")</f>
        <v/>
      </c>
      <c r="AN617" s="6" t="str">
        <f>IFERROR(parse!AN617,"")</f>
        <v/>
      </c>
      <c r="AO617" s="6" t="str">
        <f>IFERROR(parse!AO617,"")</f>
        <v/>
      </c>
      <c r="AP617" s="6">
        <f>IFERROR(parse!AP617,"")</f>
        <v>2</v>
      </c>
      <c r="AQ617" s="6" t="str">
        <f>IFERROR(parse!AQ617,"")</f>
        <v/>
      </c>
      <c r="AR617" s="6" t="str">
        <f>IFERROR(parse!AR617,"")</f>
        <v/>
      </c>
      <c r="AS617" s="6" t="str">
        <f>IFERROR(parse!AS617,"")</f>
        <v/>
      </c>
      <c r="AT617" s="6" t="str">
        <f>IFERROR(parse!AT617,"")</f>
        <v/>
      </c>
      <c r="AU617" s="6" t="str">
        <f>IFERROR(parse!AU617,"")</f>
        <v/>
      </c>
      <c r="AV617" s="12">
        <f>IFERROR(VLOOKUP(K617,'prika 24h list'!A:B,2,FALSE),0)</f>
        <v>0</v>
      </c>
    </row>
    <row r="618" spans="1:48" ht="230.4" x14ac:dyDescent="0.3">
      <c r="A618" s="1" t="s">
        <v>619</v>
      </c>
      <c r="B618" s="1">
        <v>3125188</v>
      </c>
      <c r="C618" s="16" t="s">
        <v>1119</v>
      </c>
      <c r="D618" s="6">
        <f t="shared" si="36"/>
        <v>17</v>
      </c>
      <c r="E618" s="6" t="str">
        <f t="shared" si="37"/>
        <v>קף 12</v>
      </c>
      <c r="F618" s="6">
        <f t="shared" si="38"/>
        <v>3</v>
      </c>
      <c r="G618" s="6">
        <f t="shared" si="39"/>
        <v>5</v>
      </c>
      <c r="H618" s="14">
        <f>IFERROR(parse!H618,"")</f>
        <v>12</v>
      </c>
      <c r="I618" s="6">
        <f>IFERROR(parse!I618,"")</f>
        <v>21</v>
      </c>
      <c r="J618" s="6">
        <f>IFERROR(parse!J618,"")</f>
        <v>246</v>
      </c>
      <c r="K618" s="6" t="str">
        <f>IFERROR(parse!K618,"")</f>
        <v>פריקה וטעינה רציפה מותרת לכלי רכב המוגדרים ברישיונם "משא" "מסחרי" ו"אחוד" בימי א' עד ה' מ 07:30 עד 14:30 בימי ו' וערבי חג מ 07:30 עד 14:30 ביתר הימים והשעות החניה במקום החניה הראשון הצמוד לתמרור זה מיועד לרכב הנושא תג נכה בלבד</v>
      </c>
      <c r="L618" s="6">
        <f>IFERROR(parse!L618,"")</f>
        <v>80</v>
      </c>
      <c r="M618" s="6">
        <f>IFERROR(parse!M618,"")</f>
        <v>93</v>
      </c>
      <c r="N618" s="6" t="str">
        <f>IFERROR(parse!N618,"")</f>
        <v>07:30</v>
      </c>
      <c r="O618" s="6">
        <f>IFERROR(parse!O618,"")</f>
        <v>102</v>
      </c>
      <c r="P618" s="6" t="str">
        <f>IFERROR(parse!P618,"")</f>
        <v>14:30</v>
      </c>
      <c r="Q618" s="6">
        <f>IFERROR(parse!Q618,"")</f>
        <v>112</v>
      </c>
      <c r="R618" s="6" t="str">
        <f>IFERROR(parse!R618,"")</f>
        <v>30 בימי ו'</v>
      </c>
      <c r="S618" s="6" t="str">
        <f>IFERROR(parse!S618,"")</f>
        <v/>
      </c>
      <c r="T618" s="6" t="str">
        <f>IFERROR(parse!T618,"")</f>
        <v/>
      </c>
      <c r="U618" s="6" t="str">
        <f>IFERROR(parse!U618,"")</f>
        <v/>
      </c>
      <c r="V618" s="6" t="str">
        <f>IFERROR(parse!V618,"")</f>
        <v/>
      </c>
      <c r="W618" s="6" t="str">
        <f>IFERROR(parse!W618,"")</f>
        <v/>
      </c>
      <c r="X618" s="6" t="str">
        <f>IFERROR(parse!X618,"")</f>
        <v/>
      </c>
      <c r="Y618" s="6" t="str">
        <f>IFERROR(parse!Y618,"")</f>
        <v/>
      </c>
      <c r="Z618" s="6" t="str">
        <f>IFERROR(parse!Z618,"")</f>
        <v/>
      </c>
      <c r="AA618" s="6" t="str">
        <f>IFERROR(parse!AA618,"")</f>
        <v/>
      </c>
      <c r="AB618" s="6">
        <f>IFERROR(parse!AB618,"")</f>
        <v>226</v>
      </c>
      <c r="AC618" s="6" t="str">
        <f>IFERROR(parse!AC618,"")</f>
        <v/>
      </c>
      <c r="AD618" s="6" t="str">
        <f>IFERROR(parse!AD618,"")</f>
        <v/>
      </c>
      <c r="AE618" s="6" t="str">
        <f>IFERROR(parse!AE618,"")</f>
        <v/>
      </c>
      <c r="AF618" s="6" t="str">
        <f>IFERROR(parse!AF618,"")</f>
        <v/>
      </c>
      <c r="AG618" s="6" t="str">
        <f>IFERROR(parse!AG618,"")</f>
        <v/>
      </c>
      <c r="AH618" s="6">
        <f>IFERROR(parse!AH618,"")</f>
        <v>0</v>
      </c>
      <c r="AI618" s="6">
        <f>IFERROR(parse!AI618,"")</f>
        <v>110</v>
      </c>
      <c r="AJ618" s="6" t="str">
        <f>IFERROR(parse!AJ618,"")</f>
        <v>ו' וערבי חג מ 07:30 עד 14:30 ביתר הימים והשעות החניה במקום החניה הראשון הצמוד לתמרור זה מיועד לרכב הנושא תג נכה בלבד</v>
      </c>
      <c r="AK618" s="6">
        <f>IFERROR(parse!AK618,"")</f>
        <v>1</v>
      </c>
      <c r="AL618" s="6">
        <f>IFERROR(parse!AL618,"")</f>
        <v>17</v>
      </c>
      <c r="AM618" s="6" t="str">
        <f>IFERROR(parse!AM618,"")</f>
        <v>07:30</v>
      </c>
      <c r="AN618" s="6">
        <f>IFERROR(parse!AN618,"")</f>
        <v>26</v>
      </c>
      <c r="AO618" s="6" t="str">
        <f>IFERROR(parse!AO618,"")</f>
        <v>14:30</v>
      </c>
      <c r="AP618" s="6">
        <f>IFERROR(parse!AP618,"")</f>
        <v>116</v>
      </c>
      <c r="AQ618" s="6" t="str">
        <f>IFERROR(parse!AQ618,"")</f>
        <v>30 ביתר הימים והשעות החניה במקום החניה הראשון הצמוד לתמרור זה מיועד לרכב הנושא תג נכה בלבד</v>
      </c>
      <c r="AR618" s="6" t="str">
        <f>IFERROR(parse!AR618,"")</f>
        <v/>
      </c>
      <c r="AS618" s="6" t="str">
        <f>IFERROR(parse!AS618,"")</f>
        <v/>
      </c>
      <c r="AT618" s="6" t="str">
        <f>IFERROR(parse!AT618,"")</f>
        <v/>
      </c>
      <c r="AU618" s="6" t="str">
        <f>IFERROR(parse!AU618,"")</f>
        <v/>
      </c>
      <c r="AV618" s="12">
        <f>IFERROR(VLOOKUP(K618,'prika 24h list'!A:B,2,FALSE),0)</f>
        <v>0</v>
      </c>
    </row>
    <row r="619" spans="1:48" ht="187.2" x14ac:dyDescent="0.3">
      <c r="A619" s="1" t="s">
        <v>620</v>
      </c>
      <c r="B619" s="1">
        <v>3125190</v>
      </c>
      <c r="C619" s="16" t="s">
        <v>1120</v>
      </c>
      <c r="D619" s="6">
        <f t="shared" si="36"/>
        <v>17</v>
      </c>
      <c r="E619" s="6" t="str">
        <f t="shared" si="37"/>
        <v>קף 11</v>
      </c>
      <c r="F619" s="6">
        <f t="shared" si="38"/>
        <v>3</v>
      </c>
      <c r="G619" s="6">
        <f t="shared" si="39"/>
        <v>5</v>
      </c>
      <c r="H619" s="14">
        <f>IFERROR(parse!H619,"")</f>
        <v>11</v>
      </c>
      <c r="I619" s="6">
        <f>IFERROR(parse!I619,"")</f>
        <v>27</v>
      </c>
      <c r="J619" s="6">
        <f>IFERROR(parse!J619,"")</f>
        <v>222</v>
      </c>
      <c r="K619" s="6" t="str">
        <f>IFERROR(parse!K619,"")</f>
        <v>פריקה וטעינה רציפה לכלי רכב המוגדרים ברשיונם "משא", "מסחרי", ו"אחוד" בלבד בימים א' עד ו' משעה 08:00 עד 12:00 ביתר הימים והשעות החניה במקום החניה הראשון הצמוד לתמרור זה מיועד לרכב הנושא תג נכה בלבד</v>
      </c>
      <c r="L619" s="6" t="str">
        <f>IFERROR(parse!L619,"")</f>
        <v/>
      </c>
      <c r="M619" s="6" t="str">
        <f>IFERROR(parse!M619,"")</f>
        <v/>
      </c>
      <c r="N619" s="6" t="str">
        <f>IFERROR(parse!N619,"")</f>
        <v/>
      </c>
      <c r="O619" s="6" t="str">
        <f>IFERROR(parse!O619,"")</f>
        <v/>
      </c>
      <c r="P619" s="6" t="str">
        <f>IFERROR(parse!P619,"")</f>
        <v/>
      </c>
      <c r="Q619" s="6">
        <f>IFERROR(parse!Q619,"")</f>
        <v>196</v>
      </c>
      <c r="R619" s="6" t="str">
        <f>IFERROR(parse!R619,"")</f>
        <v/>
      </c>
      <c r="S619" s="6" t="str">
        <f>IFERROR(parse!S619,"")</f>
        <v/>
      </c>
      <c r="T619" s="6" t="str">
        <f>IFERROR(parse!T619,"")</f>
        <v/>
      </c>
      <c r="U619" s="6" t="str">
        <f>IFERROR(parse!U619,"")</f>
        <v/>
      </c>
      <c r="V619" s="6" t="str">
        <f>IFERROR(parse!V619,"")</f>
        <v/>
      </c>
      <c r="W619" s="6">
        <f>IFERROR(parse!W619,"")</f>
        <v>81</v>
      </c>
      <c r="X619" s="6">
        <f>IFERROR(parse!X619,"")</f>
        <v>97</v>
      </c>
      <c r="Y619" s="6" t="str">
        <f>IFERROR(parse!Y619,"")</f>
        <v>08:00</v>
      </c>
      <c r="Z619" s="6">
        <f>IFERROR(parse!Z619,"")</f>
        <v>106</v>
      </c>
      <c r="AA619" s="6" t="str">
        <f>IFERROR(parse!AA619,"")</f>
        <v>12:00</v>
      </c>
      <c r="AB619" s="6">
        <f>IFERROR(parse!AB619,"")</f>
        <v>196</v>
      </c>
      <c r="AC619" s="6" t="str">
        <f>IFERROR(parse!AC619,"")</f>
        <v>00 ביתר הימים והשעות החניה במקום החניה הראשון הצמוד לתמרור זה מיועד לרכב הנושא תג נכה בלבד</v>
      </c>
      <c r="AD619" s="6" t="str">
        <f>IFERROR(parse!AD619,"")</f>
        <v/>
      </c>
      <c r="AE619" s="6" t="str">
        <f>IFERROR(parse!AE619,"")</f>
        <v/>
      </c>
      <c r="AF619" s="6" t="str">
        <f>IFERROR(parse!AF619,"")</f>
        <v/>
      </c>
      <c r="AG619" s="6" t="str">
        <f>IFERROR(parse!AG619,"")</f>
        <v/>
      </c>
      <c r="AH619" s="6">
        <f>IFERROR(parse!AH619,"")</f>
        <v>0</v>
      </c>
      <c r="AI619" s="6">
        <f>IFERROR(parse!AI619,"")</f>
        <v>194</v>
      </c>
      <c r="AJ619" s="6" t="str">
        <f>IFERROR(parse!AJ619,"")</f>
        <v>בד</v>
      </c>
      <c r="AK619" s="6" t="str">
        <f>IFERROR(parse!AK619,"")</f>
        <v/>
      </c>
      <c r="AL619" s="6" t="str">
        <f>IFERROR(parse!AL619,"")</f>
        <v/>
      </c>
      <c r="AM619" s="6" t="str">
        <f>IFERROR(parse!AM619,"")</f>
        <v/>
      </c>
      <c r="AN619" s="6" t="str">
        <f>IFERROR(parse!AN619,"")</f>
        <v/>
      </c>
      <c r="AO619" s="6" t="str">
        <f>IFERROR(parse!AO619,"")</f>
        <v/>
      </c>
      <c r="AP619" s="6">
        <f>IFERROR(parse!AP619,"")</f>
        <v>2</v>
      </c>
      <c r="AQ619" s="6" t="str">
        <f>IFERROR(parse!AQ619,"")</f>
        <v/>
      </c>
      <c r="AR619" s="6" t="str">
        <f>IFERROR(parse!AR619,"")</f>
        <v/>
      </c>
      <c r="AS619" s="6" t="str">
        <f>IFERROR(parse!AS619,"")</f>
        <v/>
      </c>
      <c r="AT619" s="6" t="str">
        <f>IFERROR(parse!AT619,"")</f>
        <v/>
      </c>
      <c r="AU619" s="6" t="str">
        <f>IFERROR(parse!AU619,"")</f>
        <v/>
      </c>
      <c r="AV619" s="12">
        <f>IFERROR(VLOOKUP(K619,'prika 24h list'!A:B,2,FALSE),0)</f>
        <v>0</v>
      </c>
    </row>
    <row r="620" spans="1:48" ht="187.2" x14ac:dyDescent="0.3">
      <c r="A620" s="1" t="s">
        <v>621</v>
      </c>
      <c r="B620" s="1">
        <v>3125198</v>
      </c>
      <c r="C620" s="16" t="s">
        <v>896</v>
      </c>
      <c r="D620" s="6">
        <f t="shared" si="36"/>
        <v>17</v>
      </c>
      <c r="E620" s="6" t="str">
        <f t="shared" si="37"/>
        <v>קף 12</v>
      </c>
      <c r="F620" s="6">
        <f t="shared" si="38"/>
        <v>3</v>
      </c>
      <c r="G620" s="6">
        <f t="shared" si="39"/>
        <v>5</v>
      </c>
      <c r="H620" s="14">
        <f>IFERROR(parse!H620,"")</f>
        <v>12</v>
      </c>
      <c r="I620" s="6">
        <f>IFERROR(parse!I620,"")</f>
        <v>21</v>
      </c>
      <c r="J620" s="6">
        <f>IFERROR(parse!J620,"")</f>
        <v>212</v>
      </c>
      <c r="K620" s="6" t="str">
        <f>IFERROR(parse!K620,"")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0" s="6">
        <f>IFERROR(parse!L620,"")</f>
        <v>80</v>
      </c>
      <c r="M620" s="6">
        <f>IFERROR(parse!M620,"")</f>
        <v>93</v>
      </c>
      <c r="N620" s="6" t="str">
        <f>IFERROR(parse!N620,"")</f>
        <v>08:00</v>
      </c>
      <c r="O620" s="6">
        <f>IFERROR(parse!O620,"")</f>
        <v>102</v>
      </c>
      <c r="P620" s="6" t="str">
        <f>IFERROR(parse!P620,"")</f>
        <v>15:00</v>
      </c>
      <c r="Q620" s="6">
        <f>IFERROR(parse!Q620,"")</f>
        <v>192</v>
      </c>
      <c r="R620" s="6" t="str">
        <f>IFERROR(parse!R620,"")</f>
        <v>00 ביתר הימים והשעות החניה במקום החניה הראשון הצמוד לתמרור זה מיועד לרכב הנושא תג נכה בלבד</v>
      </c>
      <c r="S620" s="6" t="str">
        <f>IFERROR(parse!S620,"")</f>
        <v/>
      </c>
      <c r="T620" s="6" t="str">
        <f>IFERROR(parse!T620,"")</f>
        <v/>
      </c>
      <c r="U620" s="6" t="str">
        <f>IFERROR(parse!U620,"")</f>
        <v/>
      </c>
      <c r="V620" s="6" t="str">
        <f>IFERROR(parse!V620,"")</f>
        <v/>
      </c>
      <c r="W620" s="6" t="str">
        <f>IFERROR(parse!W620,"")</f>
        <v/>
      </c>
      <c r="X620" s="6" t="str">
        <f>IFERROR(parse!X620,"")</f>
        <v/>
      </c>
      <c r="Y620" s="6" t="str">
        <f>IFERROR(parse!Y620,"")</f>
        <v/>
      </c>
      <c r="Z620" s="6" t="str">
        <f>IFERROR(parse!Z620,"")</f>
        <v/>
      </c>
      <c r="AA620" s="6" t="str">
        <f>IFERROR(parse!AA620,"")</f>
        <v/>
      </c>
      <c r="AB620" s="6">
        <f>IFERROR(parse!AB620,"")</f>
        <v>192</v>
      </c>
      <c r="AC620" s="6" t="str">
        <f>IFERROR(parse!AC620,"")</f>
        <v/>
      </c>
      <c r="AD620" s="6" t="str">
        <f>IFERROR(parse!AD620,"")</f>
        <v/>
      </c>
      <c r="AE620" s="6" t="str">
        <f>IFERROR(parse!AE620,"")</f>
        <v/>
      </c>
      <c r="AF620" s="6" t="str">
        <f>IFERROR(parse!AF620,"")</f>
        <v/>
      </c>
      <c r="AG620" s="6" t="str">
        <f>IFERROR(parse!AG620,"")</f>
        <v/>
      </c>
      <c r="AH620" s="6">
        <f>IFERROR(parse!AH620,"")</f>
        <v>0</v>
      </c>
      <c r="AI620" s="6">
        <f>IFERROR(parse!AI620,"")</f>
        <v>190</v>
      </c>
      <c r="AJ620" s="6" t="str">
        <f>IFERROR(parse!AJ620,"")</f>
        <v>בד</v>
      </c>
      <c r="AK620" s="6" t="str">
        <f>IFERROR(parse!AK620,"")</f>
        <v/>
      </c>
      <c r="AL620" s="6" t="str">
        <f>IFERROR(parse!AL620,"")</f>
        <v/>
      </c>
      <c r="AM620" s="6" t="str">
        <f>IFERROR(parse!AM620,"")</f>
        <v/>
      </c>
      <c r="AN620" s="6" t="str">
        <f>IFERROR(parse!AN620,"")</f>
        <v/>
      </c>
      <c r="AO620" s="6" t="str">
        <f>IFERROR(parse!AO620,"")</f>
        <v/>
      </c>
      <c r="AP620" s="6">
        <f>IFERROR(parse!AP620,"")</f>
        <v>2</v>
      </c>
      <c r="AQ620" s="6" t="str">
        <f>IFERROR(parse!AQ620,"")</f>
        <v/>
      </c>
      <c r="AR620" s="6" t="str">
        <f>IFERROR(parse!AR620,"")</f>
        <v/>
      </c>
      <c r="AS620" s="6" t="str">
        <f>IFERROR(parse!AS620,"")</f>
        <v/>
      </c>
      <c r="AT620" s="6" t="str">
        <f>IFERROR(parse!AT620,"")</f>
        <v/>
      </c>
      <c r="AU620" s="6" t="str">
        <f>IFERROR(parse!AU620,"")</f>
        <v/>
      </c>
      <c r="AV620" s="12">
        <f>IFERROR(VLOOKUP(K620,'prika 24h list'!A:B,2,FALSE),0)</f>
        <v>0</v>
      </c>
    </row>
    <row r="621" spans="1:48" ht="187.2" x14ac:dyDescent="0.3">
      <c r="A621" s="1" t="s">
        <v>622</v>
      </c>
      <c r="B621" s="1">
        <v>3125203</v>
      </c>
      <c r="C621" s="16" t="s">
        <v>913</v>
      </c>
      <c r="D621" s="6">
        <f t="shared" si="36"/>
        <v>17</v>
      </c>
      <c r="E621" s="6" t="str">
        <f t="shared" si="37"/>
        <v>קף 12</v>
      </c>
      <c r="F621" s="6">
        <f t="shared" si="38"/>
        <v>3</v>
      </c>
      <c r="G621" s="6">
        <f t="shared" si="39"/>
        <v>5</v>
      </c>
      <c r="H621" s="14">
        <f>IFERROR(parse!H621,"")</f>
        <v>12</v>
      </c>
      <c r="I621" s="6">
        <f>IFERROR(parse!I621,"")</f>
        <v>21</v>
      </c>
      <c r="J621" s="6">
        <f>IFERROR(parse!J621,"")</f>
        <v>212</v>
      </c>
      <c r="K621" s="6" t="str">
        <f>IFERROR(parse!K621,"")</f>
        <v>פריקה וטעינה רציפה מותרת לכלי רכב המוגדרים ברישיונם "משא" "מסחרי" ו"אחוד" בימי א' עד ה' מ 08:00 עד 16:00 ביתר הימים והשעות החניה במקום החניה הראשון הצמוד לתמרור זה מיועד לרכב הנושא תג נכה בלבד</v>
      </c>
      <c r="L621" s="6">
        <f>IFERROR(parse!L621,"")</f>
        <v>80</v>
      </c>
      <c r="M621" s="6">
        <f>IFERROR(parse!M621,"")</f>
        <v>93</v>
      </c>
      <c r="N621" s="6" t="str">
        <f>IFERROR(parse!N621,"")</f>
        <v>08:00</v>
      </c>
      <c r="O621" s="6">
        <f>IFERROR(parse!O621,"")</f>
        <v>102</v>
      </c>
      <c r="P621" s="6" t="str">
        <f>IFERROR(parse!P621,"")</f>
        <v>16:00</v>
      </c>
      <c r="Q621" s="6">
        <f>IFERROR(parse!Q621,"")</f>
        <v>192</v>
      </c>
      <c r="R621" s="6" t="str">
        <f>IFERROR(parse!R621,"")</f>
        <v>00 ביתר הימים והשעות החניה במקום החניה הראשון הצמוד לתמרור זה מיועד לרכב הנושא תג נכה בלבד</v>
      </c>
      <c r="S621" s="6" t="str">
        <f>IFERROR(parse!S621,"")</f>
        <v/>
      </c>
      <c r="T621" s="6" t="str">
        <f>IFERROR(parse!T621,"")</f>
        <v/>
      </c>
      <c r="U621" s="6" t="str">
        <f>IFERROR(parse!U621,"")</f>
        <v/>
      </c>
      <c r="V621" s="6" t="str">
        <f>IFERROR(parse!V621,"")</f>
        <v/>
      </c>
      <c r="W621" s="6" t="str">
        <f>IFERROR(parse!W621,"")</f>
        <v/>
      </c>
      <c r="X621" s="6" t="str">
        <f>IFERROR(parse!X621,"")</f>
        <v/>
      </c>
      <c r="Y621" s="6" t="str">
        <f>IFERROR(parse!Y621,"")</f>
        <v/>
      </c>
      <c r="Z621" s="6" t="str">
        <f>IFERROR(parse!Z621,"")</f>
        <v/>
      </c>
      <c r="AA621" s="6" t="str">
        <f>IFERROR(parse!AA621,"")</f>
        <v/>
      </c>
      <c r="AB621" s="6">
        <f>IFERROR(parse!AB621,"")</f>
        <v>192</v>
      </c>
      <c r="AC621" s="6" t="str">
        <f>IFERROR(parse!AC621,"")</f>
        <v/>
      </c>
      <c r="AD621" s="6" t="str">
        <f>IFERROR(parse!AD621,"")</f>
        <v/>
      </c>
      <c r="AE621" s="6" t="str">
        <f>IFERROR(parse!AE621,"")</f>
        <v/>
      </c>
      <c r="AF621" s="6" t="str">
        <f>IFERROR(parse!AF621,"")</f>
        <v/>
      </c>
      <c r="AG621" s="6" t="str">
        <f>IFERROR(parse!AG621,"")</f>
        <v/>
      </c>
      <c r="AH621" s="6">
        <f>IFERROR(parse!AH621,"")</f>
        <v>0</v>
      </c>
      <c r="AI621" s="6">
        <f>IFERROR(parse!AI621,"")</f>
        <v>190</v>
      </c>
      <c r="AJ621" s="6" t="str">
        <f>IFERROR(parse!AJ621,"")</f>
        <v>בד</v>
      </c>
      <c r="AK621" s="6" t="str">
        <f>IFERROR(parse!AK621,"")</f>
        <v/>
      </c>
      <c r="AL621" s="6" t="str">
        <f>IFERROR(parse!AL621,"")</f>
        <v/>
      </c>
      <c r="AM621" s="6" t="str">
        <f>IFERROR(parse!AM621,"")</f>
        <v/>
      </c>
      <c r="AN621" s="6" t="str">
        <f>IFERROR(parse!AN621,"")</f>
        <v/>
      </c>
      <c r="AO621" s="6" t="str">
        <f>IFERROR(parse!AO621,"")</f>
        <v/>
      </c>
      <c r="AP621" s="6">
        <f>IFERROR(parse!AP621,"")</f>
        <v>2</v>
      </c>
      <c r="AQ621" s="6" t="str">
        <f>IFERROR(parse!AQ621,"")</f>
        <v/>
      </c>
      <c r="AR621" s="6" t="str">
        <f>IFERROR(parse!AR621,"")</f>
        <v/>
      </c>
      <c r="AS621" s="6" t="str">
        <f>IFERROR(parse!AS621,"")</f>
        <v/>
      </c>
      <c r="AT621" s="6" t="str">
        <f>IFERROR(parse!AT621,"")</f>
        <v/>
      </c>
      <c r="AU621" s="6" t="str">
        <f>IFERROR(parse!AU621,"")</f>
        <v/>
      </c>
      <c r="AV621" s="12">
        <f>IFERROR(VLOOKUP(K621,'prika 24h list'!A:B,2,FALSE),0)</f>
        <v>0</v>
      </c>
    </row>
    <row r="622" spans="1:48" ht="187.2" x14ac:dyDescent="0.3">
      <c r="A622" s="1" t="s">
        <v>623</v>
      </c>
      <c r="B622" s="1">
        <v>3125205</v>
      </c>
      <c r="C622" s="16" t="s">
        <v>1121</v>
      </c>
      <c r="D622" s="6">
        <f t="shared" si="36"/>
        <v>17</v>
      </c>
      <c r="E622" s="6" t="str">
        <f t="shared" si="37"/>
        <v>קף 15</v>
      </c>
      <c r="F622" s="6">
        <f t="shared" si="38"/>
        <v>3</v>
      </c>
      <c r="G622" s="6">
        <f t="shared" si="39"/>
        <v>5</v>
      </c>
      <c r="H622" s="14">
        <f>IFERROR(parse!H622,"")</f>
        <v>15</v>
      </c>
      <c r="I622" s="6">
        <f>IFERROR(parse!I622,"")</f>
        <v>21</v>
      </c>
      <c r="J622" s="6">
        <f>IFERROR(parse!J622,"")</f>
        <v>212</v>
      </c>
      <c r="K622" s="6" t="str">
        <f>IFERROR(parse!K622,"")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2" s="6">
        <f>IFERROR(parse!L622,"")</f>
        <v>80</v>
      </c>
      <c r="M622" s="6">
        <f>IFERROR(parse!M622,"")</f>
        <v>93</v>
      </c>
      <c r="N622" s="6" t="str">
        <f>IFERROR(parse!N622,"")</f>
        <v>08:00</v>
      </c>
      <c r="O622" s="6">
        <f>IFERROR(parse!O622,"")</f>
        <v>102</v>
      </c>
      <c r="P622" s="6" t="str">
        <f>IFERROR(parse!P622,"")</f>
        <v>15:00</v>
      </c>
      <c r="Q622" s="6">
        <f>IFERROR(parse!Q622,"")</f>
        <v>192</v>
      </c>
      <c r="R622" s="6" t="str">
        <f>IFERROR(parse!R622,"")</f>
        <v>00 ביתר הימים והשעות החניה במקום החניה הראשון הצמוד לתמרור זה מיועד לרכב הנושא תג נכה בלבד</v>
      </c>
      <c r="S622" s="6" t="str">
        <f>IFERROR(parse!S622,"")</f>
        <v/>
      </c>
      <c r="T622" s="6" t="str">
        <f>IFERROR(parse!T622,"")</f>
        <v/>
      </c>
      <c r="U622" s="6" t="str">
        <f>IFERROR(parse!U622,"")</f>
        <v/>
      </c>
      <c r="V622" s="6" t="str">
        <f>IFERROR(parse!V622,"")</f>
        <v/>
      </c>
      <c r="W622" s="6" t="str">
        <f>IFERROR(parse!W622,"")</f>
        <v/>
      </c>
      <c r="X622" s="6" t="str">
        <f>IFERROR(parse!X622,"")</f>
        <v/>
      </c>
      <c r="Y622" s="6" t="str">
        <f>IFERROR(parse!Y622,"")</f>
        <v/>
      </c>
      <c r="Z622" s="6" t="str">
        <f>IFERROR(parse!Z622,"")</f>
        <v/>
      </c>
      <c r="AA622" s="6" t="str">
        <f>IFERROR(parse!AA622,"")</f>
        <v/>
      </c>
      <c r="AB622" s="6">
        <f>IFERROR(parse!AB622,"")</f>
        <v>192</v>
      </c>
      <c r="AC622" s="6" t="str">
        <f>IFERROR(parse!AC622,"")</f>
        <v/>
      </c>
      <c r="AD622" s="6" t="str">
        <f>IFERROR(parse!AD622,"")</f>
        <v/>
      </c>
      <c r="AE622" s="6" t="str">
        <f>IFERROR(parse!AE622,"")</f>
        <v/>
      </c>
      <c r="AF622" s="6" t="str">
        <f>IFERROR(parse!AF622,"")</f>
        <v/>
      </c>
      <c r="AG622" s="6" t="str">
        <f>IFERROR(parse!AG622,"")</f>
        <v/>
      </c>
      <c r="AH622" s="6">
        <f>IFERROR(parse!AH622,"")</f>
        <v>0</v>
      </c>
      <c r="AI622" s="6">
        <f>IFERROR(parse!AI622,"")</f>
        <v>190</v>
      </c>
      <c r="AJ622" s="6" t="str">
        <f>IFERROR(parse!AJ622,"")</f>
        <v>בד</v>
      </c>
      <c r="AK622" s="6" t="str">
        <f>IFERROR(parse!AK622,"")</f>
        <v/>
      </c>
      <c r="AL622" s="6" t="str">
        <f>IFERROR(parse!AL622,"")</f>
        <v/>
      </c>
      <c r="AM622" s="6" t="str">
        <f>IFERROR(parse!AM622,"")</f>
        <v/>
      </c>
      <c r="AN622" s="6" t="str">
        <f>IFERROR(parse!AN622,"")</f>
        <v/>
      </c>
      <c r="AO622" s="6" t="str">
        <f>IFERROR(parse!AO622,"")</f>
        <v/>
      </c>
      <c r="AP622" s="6">
        <f>IFERROR(parse!AP622,"")</f>
        <v>2</v>
      </c>
      <c r="AQ622" s="6" t="str">
        <f>IFERROR(parse!AQ622,"")</f>
        <v/>
      </c>
      <c r="AR622" s="6" t="str">
        <f>IFERROR(parse!AR622,"")</f>
        <v/>
      </c>
      <c r="AS622" s="6" t="str">
        <f>IFERROR(parse!AS622,"")</f>
        <v/>
      </c>
      <c r="AT622" s="6" t="str">
        <f>IFERROR(parse!AT622,"")</f>
        <v/>
      </c>
      <c r="AU622" s="6" t="str">
        <f>IFERROR(parse!AU622,"")</f>
        <v/>
      </c>
      <c r="AV622" s="12">
        <f>IFERROR(VLOOKUP(K622,'prika 24h list'!A:B,2,FALSE),0)</f>
        <v>0</v>
      </c>
    </row>
    <row r="623" spans="1:48" ht="230.4" x14ac:dyDescent="0.3">
      <c r="A623" s="1" t="s">
        <v>624</v>
      </c>
      <c r="B623" s="1">
        <v>3125212</v>
      </c>
      <c r="C623" s="16" t="s">
        <v>1122</v>
      </c>
      <c r="D623" s="6">
        <f t="shared" si="36"/>
        <v>17</v>
      </c>
      <c r="E623" s="6" t="str">
        <f t="shared" si="37"/>
        <v>קף 12</v>
      </c>
      <c r="F623" s="6">
        <f t="shared" si="38"/>
        <v>3</v>
      </c>
      <c r="G623" s="6">
        <f t="shared" si="39"/>
        <v>5</v>
      </c>
      <c r="H623" s="14">
        <f>IFERROR(parse!H623,"")</f>
        <v>12</v>
      </c>
      <c r="I623" s="6">
        <f>IFERROR(parse!I623,"")</f>
        <v>21</v>
      </c>
      <c r="J623" s="6">
        <f>IFERROR(parse!J623,"")</f>
        <v>246</v>
      </c>
      <c r="K623" s="6" t="str">
        <f>IFERROR(parse!K623,"")</f>
        <v>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v>
      </c>
      <c r="L623" s="6">
        <f>IFERROR(parse!L623,"")</f>
        <v>80</v>
      </c>
      <c r="M623" s="6">
        <f>IFERROR(parse!M623,"")</f>
        <v>93</v>
      </c>
      <c r="N623" s="6" t="str">
        <f>IFERROR(parse!N623,"")</f>
        <v>06:00</v>
      </c>
      <c r="O623" s="6">
        <f>IFERROR(parse!O623,"")</f>
        <v>102</v>
      </c>
      <c r="P623" s="6" t="str">
        <f>IFERROR(parse!P623,"")</f>
        <v>14:00</v>
      </c>
      <c r="Q623" s="6">
        <f>IFERROR(parse!Q623,"")</f>
        <v>112</v>
      </c>
      <c r="R623" s="6" t="str">
        <f>IFERROR(parse!R623,"")</f>
        <v>00 בימי ו'</v>
      </c>
      <c r="S623" s="6" t="str">
        <f>IFERROR(parse!S623,"")</f>
        <v/>
      </c>
      <c r="T623" s="6" t="str">
        <f>IFERROR(parse!T623,"")</f>
        <v/>
      </c>
      <c r="U623" s="6" t="str">
        <f>IFERROR(parse!U623,"")</f>
        <v/>
      </c>
      <c r="V623" s="6" t="str">
        <f>IFERROR(parse!V623,"")</f>
        <v/>
      </c>
      <c r="W623" s="6" t="str">
        <f>IFERROR(parse!W623,"")</f>
        <v/>
      </c>
      <c r="X623" s="6" t="str">
        <f>IFERROR(parse!X623,"")</f>
        <v/>
      </c>
      <c r="Y623" s="6" t="str">
        <f>IFERROR(parse!Y623,"")</f>
        <v/>
      </c>
      <c r="Z623" s="6" t="str">
        <f>IFERROR(parse!Z623,"")</f>
        <v/>
      </c>
      <c r="AA623" s="6" t="str">
        <f>IFERROR(parse!AA623,"")</f>
        <v/>
      </c>
      <c r="AB623" s="6">
        <f>IFERROR(parse!AB623,"")</f>
        <v>226</v>
      </c>
      <c r="AC623" s="6" t="str">
        <f>IFERROR(parse!AC623,"")</f>
        <v/>
      </c>
      <c r="AD623" s="6" t="str">
        <f>IFERROR(parse!AD623,"")</f>
        <v/>
      </c>
      <c r="AE623" s="6" t="str">
        <f>IFERROR(parse!AE623,"")</f>
        <v/>
      </c>
      <c r="AF623" s="6" t="str">
        <f>IFERROR(parse!AF623,"")</f>
        <v/>
      </c>
      <c r="AG623" s="6" t="str">
        <f>IFERROR(parse!AG623,"")</f>
        <v/>
      </c>
      <c r="AH623" s="6">
        <f>IFERROR(parse!AH623,"")</f>
        <v>0</v>
      </c>
      <c r="AI623" s="6">
        <f>IFERROR(parse!AI623,"")</f>
        <v>110</v>
      </c>
      <c r="AJ623" s="6" t="str">
        <f>IFERROR(parse!AJ623,"")</f>
        <v>ו' וערבי חג מ 06:00 עד 14:00 ביתר הימים והשעות החניה במקום החניה הראשון הצמוד לתמרור זה מיועד לרכב הנושא תג נכה בלבד</v>
      </c>
      <c r="AK623" s="6">
        <f>IFERROR(parse!AK623,"")</f>
        <v>1</v>
      </c>
      <c r="AL623" s="6">
        <f>IFERROR(parse!AL623,"")</f>
        <v>17</v>
      </c>
      <c r="AM623" s="6" t="str">
        <f>IFERROR(parse!AM623,"")</f>
        <v>06:00</v>
      </c>
      <c r="AN623" s="6">
        <f>IFERROR(parse!AN623,"")</f>
        <v>26</v>
      </c>
      <c r="AO623" s="6" t="str">
        <f>IFERROR(parse!AO623,"")</f>
        <v>14:00</v>
      </c>
      <c r="AP623" s="6">
        <f>IFERROR(parse!AP623,"")</f>
        <v>116</v>
      </c>
      <c r="AQ623" s="6" t="str">
        <f>IFERROR(parse!AQ623,"")</f>
        <v>00 ביתר הימים והשעות החניה במקום החניה הראשון הצמוד לתמרור זה מיועד לרכב הנושא תג נכה בלבד</v>
      </c>
      <c r="AR623" s="6" t="str">
        <f>IFERROR(parse!AR623,"")</f>
        <v/>
      </c>
      <c r="AS623" s="6" t="str">
        <f>IFERROR(parse!AS623,"")</f>
        <v/>
      </c>
      <c r="AT623" s="6" t="str">
        <f>IFERROR(parse!AT623,"")</f>
        <v/>
      </c>
      <c r="AU623" s="6" t="str">
        <f>IFERROR(parse!AU623,"")</f>
        <v/>
      </c>
      <c r="AV623" s="12">
        <f>IFERROR(VLOOKUP(K623,'prika 24h list'!A:B,2,FALSE),0)</f>
        <v>0</v>
      </c>
    </row>
    <row r="624" spans="1:48" ht="115.2" x14ac:dyDescent="0.3">
      <c r="A624" s="1" t="s">
        <v>625</v>
      </c>
      <c r="B624" s="1">
        <v>3125215</v>
      </c>
      <c r="C624" s="16" t="s">
        <v>1123</v>
      </c>
      <c r="D624" s="6">
        <f t="shared" si="36"/>
        <v>16</v>
      </c>
      <c r="E624" s="6" t="str">
        <f t="shared" si="37"/>
        <v>וקף 6</v>
      </c>
      <c r="F624" s="6">
        <f t="shared" si="38"/>
        <v>4</v>
      </c>
      <c r="G624" s="6">
        <f t="shared" si="39"/>
        <v>5</v>
      </c>
      <c r="H624" s="14">
        <f>IFERROR(parse!H624,"")</f>
        <v>6</v>
      </c>
      <c r="I624" s="6">
        <f>IFERROR(parse!I624,"")</f>
        <v>20</v>
      </c>
      <c r="J624" s="6">
        <f>IFERROR(parse!J624,"")</f>
        <v>176</v>
      </c>
      <c r="K624" s="6" t="str">
        <f>IFERROR(parse!K624,"")</f>
        <v>פריקה וטעינה רציפה מותרת לכלי רכב המוגדרים ברישיונם "משא" "מסחרי" ו"אחוד" בימי א' עד ה' מ 08:00 עד 10:00 ביתר הימים והשעות החניה מותרת לרכב הנושא תג נכה בלבד</v>
      </c>
      <c r="L624" s="6">
        <f>IFERROR(parse!L624,"")</f>
        <v>80</v>
      </c>
      <c r="M624" s="6">
        <f>IFERROR(parse!M624,"")</f>
        <v>93</v>
      </c>
      <c r="N624" s="6" t="str">
        <f>IFERROR(parse!N624,"")</f>
        <v>08:00</v>
      </c>
      <c r="O624" s="6">
        <f>IFERROR(parse!O624,"")</f>
        <v>102</v>
      </c>
      <c r="P624" s="6" t="str">
        <f>IFERROR(parse!P624,"")</f>
        <v>10:00</v>
      </c>
      <c r="Q624" s="6">
        <f>IFERROR(parse!Q624,"")</f>
        <v>157</v>
      </c>
      <c r="R624" s="6" t="str">
        <f>IFERROR(parse!R624,"")</f>
        <v>00 ביתר הימים והשעות החניה מותרת לרכב הנושא תג נכה בלבד</v>
      </c>
      <c r="S624" s="6" t="str">
        <f>IFERROR(parse!S624,"")</f>
        <v/>
      </c>
      <c r="T624" s="6" t="str">
        <f>IFERROR(parse!T624,"")</f>
        <v/>
      </c>
      <c r="U624" s="6" t="str">
        <f>IFERROR(parse!U624,"")</f>
        <v/>
      </c>
      <c r="V624" s="6" t="str">
        <f>IFERROR(parse!V624,"")</f>
        <v/>
      </c>
      <c r="W624" s="6" t="str">
        <f>IFERROR(parse!W624,"")</f>
        <v/>
      </c>
      <c r="X624" s="6" t="str">
        <f>IFERROR(parse!X624,"")</f>
        <v/>
      </c>
      <c r="Y624" s="6" t="str">
        <f>IFERROR(parse!Y624,"")</f>
        <v/>
      </c>
      <c r="Z624" s="6" t="str">
        <f>IFERROR(parse!Z624,"")</f>
        <v/>
      </c>
      <c r="AA624" s="6" t="str">
        <f>IFERROR(parse!AA624,"")</f>
        <v/>
      </c>
      <c r="AB624" s="6">
        <f>IFERROR(parse!AB624,"")</f>
        <v>157</v>
      </c>
      <c r="AC624" s="6" t="str">
        <f>IFERROR(parse!AC624,"")</f>
        <v/>
      </c>
      <c r="AD624" s="6" t="str">
        <f>IFERROR(parse!AD624,"")</f>
        <v/>
      </c>
      <c r="AE624" s="6" t="str">
        <f>IFERROR(parse!AE624,"")</f>
        <v/>
      </c>
      <c r="AF624" s="6" t="str">
        <f>IFERROR(parse!AF624,"")</f>
        <v/>
      </c>
      <c r="AG624" s="6" t="str">
        <f>IFERROR(parse!AG624,"")</f>
        <v/>
      </c>
      <c r="AH624" s="6">
        <f>IFERROR(parse!AH624,"")</f>
        <v>0</v>
      </c>
      <c r="AI624" s="6">
        <f>IFERROR(parse!AI624,"")</f>
        <v>155</v>
      </c>
      <c r="AJ624" s="6" t="str">
        <f>IFERROR(parse!AJ624,"")</f>
        <v>בד</v>
      </c>
      <c r="AK624" s="6" t="str">
        <f>IFERROR(parse!AK624,"")</f>
        <v/>
      </c>
      <c r="AL624" s="6" t="str">
        <f>IFERROR(parse!AL624,"")</f>
        <v/>
      </c>
      <c r="AM624" s="6" t="str">
        <f>IFERROR(parse!AM624,"")</f>
        <v/>
      </c>
      <c r="AN624" s="6" t="str">
        <f>IFERROR(parse!AN624,"")</f>
        <v/>
      </c>
      <c r="AO624" s="6" t="str">
        <f>IFERROR(parse!AO624,"")</f>
        <v/>
      </c>
      <c r="AP624" s="6">
        <f>IFERROR(parse!AP624,"")</f>
        <v>2</v>
      </c>
      <c r="AQ624" s="6" t="str">
        <f>IFERROR(parse!AQ624,"")</f>
        <v/>
      </c>
      <c r="AR624" s="6" t="str">
        <f>IFERROR(parse!AR624,"")</f>
        <v/>
      </c>
      <c r="AS624" s="6" t="str">
        <f>IFERROR(parse!AS624,"")</f>
        <v/>
      </c>
      <c r="AT624" s="6" t="str">
        <f>IFERROR(parse!AT624,"")</f>
        <v/>
      </c>
      <c r="AU624" s="6" t="str">
        <f>IFERROR(parse!AU624,"")</f>
        <v/>
      </c>
      <c r="AV624" s="12">
        <f>IFERROR(VLOOKUP(K624,'prika 24h list'!A:B,2,FALSE),0)</f>
        <v>0</v>
      </c>
    </row>
    <row r="625" spans="1:48" ht="230.4" x14ac:dyDescent="0.3">
      <c r="A625" s="1" t="s">
        <v>626</v>
      </c>
      <c r="B625" s="1">
        <v>3125223</v>
      </c>
      <c r="C625" s="16" t="s">
        <v>1124</v>
      </c>
      <c r="D625" s="6">
        <f t="shared" si="36"/>
        <v>17</v>
      </c>
      <c r="E625" s="6" t="str">
        <f t="shared" si="37"/>
        <v>קף 16</v>
      </c>
      <c r="F625" s="6">
        <f t="shared" si="38"/>
        <v>3</v>
      </c>
      <c r="G625" s="6">
        <f t="shared" si="39"/>
        <v>5</v>
      </c>
      <c r="H625" s="14">
        <f>IFERROR(parse!H625,"")</f>
        <v>16</v>
      </c>
      <c r="I625" s="6">
        <f>IFERROR(parse!I625,"")</f>
        <v>21</v>
      </c>
      <c r="J625" s="6">
        <f>IFERROR(parse!J625,"")</f>
        <v>246</v>
      </c>
      <c r="K625" s="6" t="str">
        <f>IFERROR(parse!K625,"")</f>
        <v>פריקה וטעינה רציפה מותרת לכלי רכב המוגדרים ברישיונם "משא" "מסחרי" ו"אחוד" בימי א' עד ה' מ 06:00 עד 14:00 בימי ו' וערבי חג מ 06:00 עד 14:00 ביתר הימים והשעות החניה במקום החניה הראשון הצמוד לתמרור זה מיועד לרכב הנושא תג נכה בלבד</v>
      </c>
      <c r="L625" s="6">
        <f>IFERROR(parse!L625,"")</f>
        <v>80</v>
      </c>
      <c r="M625" s="6">
        <f>IFERROR(parse!M625,"")</f>
        <v>93</v>
      </c>
      <c r="N625" s="6" t="str">
        <f>IFERROR(parse!N625,"")</f>
        <v>06:00</v>
      </c>
      <c r="O625" s="6">
        <f>IFERROR(parse!O625,"")</f>
        <v>102</v>
      </c>
      <c r="P625" s="6" t="str">
        <f>IFERROR(parse!P625,"")</f>
        <v>14:00</v>
      </c>
      <c r="Q625" s="6">
        <f>IFERROR(parse!Q625,"")</f>
        <v>112</v>
      </c>
      <c r="R625" s="6" t="str">
        <f>IFERROR(parse!R625,"")</f>
        <v>00 בימי ו'</v>
      </c>
      <c r="S625" s="6" t="str">
        <f>IFERROR(parse!S625,"")</f>
        <v/>
      </c>
      <c r="T625" s="6" t="str">
        <f>IFERROR(parse!T625,"")</f>
        <v/>
      </c>
      <c r="U625" s="6" t="str">
        <f>IFERROR(parse!U625,"")</f>
        <v/>
      </c>
      <c r="V625" s="6" t="str">
        <f>IFERROR(parse!V625,"")</f>
        <v/>
      </c>
      <c r="W625" s="6" t="str">
        <f>IFERROR(parse!W625,"")</f>
        <v/>
      </c>
      <c r="X625" s="6" t="str">
        <f>IFERROR(parse!X625,"")</f>
        <v/>
      </c>
      <c r="Y625" s="6" t="str">
        <f>IFERROR(parse!Y625,"")</f>
        <v/>
      </c>
      <c r="Z625" s="6" t="str">
        <f>IFERROR(parse!Z625,"")</f>
        <v/>
      </c>
      <c r="AA625" s="6" t="str">
        <f>IFERROR(parse!AA625,"")</f>
        <v/>
      </c>
      <c r="AB625" s="6">
        <f>IFERROR(parse!AB625,"")</f>
        <v>226</v>
      </c>
      <c r="AC625" s="6" t="str">
        <f>IFERROR(parse!AC625,"")</f>
        <v/>
      </c>
      <c r="AD625" s="6" t="str">
        <f>IFERROR(parse!AD625,"")</f>
        <v/>
      </c>
      <c r="AE625" s="6" t="str">
        <f>IFERROR(parse!AE625,"")</f>
        <v/>
      </c>
      <c r="AF625" s="6" t="str">
        <f>IFERROR(parse!AF625,"")</f>
        <v/>
      </c>
      <c r="AG625" s="6" t="str">
        <f>IFERROR(parse!AG625,"")</f>
        <v/>
      </c>
      <c r="AH625" s="6">
        <f>IFERROR(parse!AH625,"")</f>
        <v>0</v>
      </c>
      <c r="AI625" s="6">
        <f>IFERROR(parse!AI625,"")</f>
        <v>110</v>
      </c>
      <c r="AJ625" s="6" t="str">
        <f>IFERROR(parse!AJ625,"")</f>
        <v>ו' וערבי חג מ 06:00 עד 14:00 ביתר הימים והשעות החניה במקום החניה הראשון הצמוד לתמרור זה מיועד לרכב הנושא תג נכה בלבד</v>
      </c>
      <c r="AK625" s="6">
        <f>IFERROR(parse!AK625,"")</f>
        <v>1</v>
      </c>
      <c r="AL625" s="6">
        <f>IFERROR(parse!AL625,"")</f>
        <v>17</v>
      </c>
      <c r="AM625" s="6" t="str">
        <f>IFERROR(parse!AM625,"")</f>
        <v>06:00</v>
      </c>
      <c r="AN625" s="6">
        <f>IFERROR(parse!AN625,"")</f>
        <v>26</v>
      </c>
      <c r="AO625" s="6" t="str">
        <f>IFERROR(parse!AO625,"")</f>
        <v>14:00</v>
      </c>
      <c r="AP625" s="6">
        <f>IFERROR(parse!AP625,"")</f>
        <v>116</v>
      </c>
      <c r="AQ625" s="6" t="str">
        <f>IFERROR(parse!AQ625,"")</f>
        <v>00 ביתר הימים והשעות החניה במקום החניה הראשון הצמוד לתמרור זה מיועד לרכב הנושא תג נכה בלבד</v>
      </c>
      <c r="AR625" s="6" t="str">
        <f>IFERROR(parse!AR625,"")</f>
        <v/>
      </c>
      <c r="AS625" s="6" t="str">
        <f>IFERROR(parse!AS625,"")</f>
        <v/>
      </c>
      <c r="AT625" s="6" t="str">
        <f>IFERROR(parse!AT625,"")</f>
        <v/>
      </c>
      <c r="AU625" s="6" t="str">
        <f>IFERROR(parse!AU625,"")</f>
        <v/>
      </c>
      <c r="AV625" s="12">
        <f>IFERROR(VLOOKUP(K625,'prika 24h list'!A:B,2,FALSE),0)</f>
        <v>0</v>
      </c>
    </row>
    <row r="626" spans="1:48" ht="244.8" x14ac:dyDescent="0.3">
      <c r="A626" s="1" t="s">
        <v>627</v>
      </c>
      <c r="B626" s="1">
        <v>3125224</v>
      </c>
      <c r="C626" s="16" t="s">
        <v>1125</v>
      </c>
      <c r="D626" s="6">
        <f t="shared" si="36"/>
        <v>17</v>
      </c>
      <c r="E626" s="6" t="str">
        <f t="shared" si="37"/>
        <v>קף 18</v>
      </c>
      <c r="F626" s="6">
        <f t="shared" si="38"/>
        <v>3</v>
      </c>
      <c r="G626" s="6">
        <f t="shared" si="39"/>
        <v>5</v>
      </c>
      <c r="H626" s="14">
        <f>IFERROR(parse!H626,"")</f>
        <v>18</v>
      </c>
      <c r="I626" s="6">
        <f>IFERROR(parse!I626,"")</f>
        <v>21</v>
      </c>
      <c r="J626" s="6">
        <f>IFERROR(parse!J626,"")</f>
        <v>256</v>
      </c>
      <c r="K626" s="6" t="str">
        <f>IFERROR(parse!K626,"")</f>
        <v>פריקה וטעינה רציפה מותרת לכלי רכב המוגדרים ברישיונם "משא" "מסחרי" ו"אחוד" בימי א' עד ה' מ 08:30 עד 15:00 בימי ו' וערבי חג מ 08:30 עד 12:00 ביתר הימים והשעות החניה בשני מקומות החניה הראשונים הצמודים לתמרור זה מיועד לרכב הנושא תג נכה בלבד</v>
      </c>
      <c r="L626" s="6">
        <f>IFERROR(parse!L626,"")</f>
        <v>80</v>
      </c>
      <c r="M626" s="6">
        <f>IFERROR(parse!M626,"")</f>
        <v>93</v>
      </c>
      <c r="N626" s="6" t="str">
        <f>IFERROR(parse!N626,"")</f>
        <v>08:30</v>
      </c>
      <c r="O626" s="6">
        <f>IFERROR(parse!O626,"")</f>
        <v>102</v>
      </c>
      <c r="P626" s="6" t="str">
        <f>IFERROR(parse!P626,"")</f>
        <v>15:00</v>
      </c>
      <c r="Q626" s="6">
        <f>IFERROR(parse!Q626,"")</f>
        <v>112</v>
      </c>
      <c r="R626" s="6" t="str">
        <f>IFERROR(parse!R626,"")</f>
        <v>00 בימי ו'</v>
      </c>
      <c r="S626" s="6" t="str">
        <f>IFERROR(parse!S626,"")</f>
        <v/>
      </c>
      <c r="T626" s="6" t="str">
        <f>IFERROR(parse!T626,"")</f>
        <v/>
      </c>
      <c r="U626" s="6" t="str">
        <f>IFERROR(parse!U626,"")</f>
        <v/>
      </c>
      <c r="V626" s="6" t="str">
        <f>IFERROR(parse!V626,"")</f>
        <v/>
      </c>
      <c r="W626" s="6" t="str">
        <f>IFERROR(parse!W626,"")</f>
        <v/>
      </c>
      <c r="X626" s="6" t="str">
        <f>IFERROR(parse!X626,"")</f>
        <v/>
      </c>
      <c r="Y626" s="6" t="str">
        <f>IFERROR(parse!Y626,"")</f>
        <v/>
      </c>
      <c r="Z626" s="6" t="str">
        <f>IFERROR(parse!Z626,"")</f>
        <v/>
      </c>
      <c r="AA626" s="6" t="str">
        <f>IFERROR(parse!AA626,"")</f>
        <v/>
      </c>
      <c r="AB626" s="6">
        <f>IFERROR(parse!AB626,"")</f>
        <v>236</v>
      </c>
      <c r="AC626" s="6" t="str">
        <f>IFERROR(parse!AC626,"")</f>
        <v/>
      </c>
      <c r="AD626" s="6" t="str">
        <f>IFERROR(parse!AD626,"")</f>
        <v/>
      </c>
      <c r="AE626" s="6" t="str">
        <f>IFERROR(parse!AE626,"")</f>
        <v/>
      </c>
      <c r="AF626" s="6" t="str">
        <f>IFERROR(parse!AF626,"")</f>
        <v/>
      </c>
      <c r="AG626" s="6" t="str">
        <f>IFERROR(parse!AG626,"")</f>
        <v/>
      </c>
      <c r="AH626" s="6">
        <f>IFERROR(parse!AH626,"")</f>
        <v>0</v>
      </c>
      <c r="AI626" s="6">
        <f>IFERROR(parse!AI626,"")</f>
        <v>110</v>
      </c>
      <c r="AJ626" s="6" t="str">
        <f>IFERROR(parse!AJ626,"")</f>
        <v>ו' וערבי חג מ 08:30 עד 12:00 ביתר הימים והשעות החניה בשני מקומות החניה הראשונים הצמודים לתמרור זה מיועד לרכב הנושא תג נכה בלבד</v>
      </c>
      <c r="AK626" s="6">
        <f>IFERROR(parse!AK626,"")</f>
        <v>1</v>
      </c>
      <c r="AL626" s="6">
        <f>IFERROR(parse!AL626,"")</f>
        <v>17</v>
      </c>
      <c r="AM626" s="6" t="str">
        <f>IFERROR(parse!AM626,"")</f>
        <v>08:30</v>
      </c>
      <c r="AN626" s="6">
        <f>IFERROR(parse!AN626,"")</f>
        <v>26</v>
      </c>
      <c r="AO626" s="6" t="str">
        <f>IFERROR(parse!AO626,"")</f>
        <v>12:00</v>
      </c>
      <c r="AP626" s="6">
        <f>IFERROR(parse!AP626,"")</f>
        <v>126</v>
      </c>
      <c r="AQ626" s="6" t="str">
        <f>IFERROR(parse!AQ626,"")</f>
        <v>00 ביתר הימים והשעות החניה בשני מקומות החניה הראשונים הצמודים לתמרור זה מיועד לרכב הנושא תג נכה בלבד</v>
      </c>
      <c r="AR626" s="6" t="str">
        <f>IFERROR(parse!AR626,"")</f>
        <v/>
      </c>
      <c r="AS626" s="6" t="str">
        <f>IFERROR(parse!AS626,"")</f>
        <v/>
      </c>
      <c r="AT626" s="6" t="str">
        <f>IFERROR(parse!AT626,"")</f>
        <v/>
      </c>
      <c r="AU626" s="6" t="str">
        <f>IFERROR(parse!AU626,"")</f>
        <v/>
      </c>
      <c r="AV626" s="12">
        <f>IFERROR(VLOOKUP(K626,'prika 24h list'!A:B,2,FALSE),0)</f>
        <v>0</v>
      </c>
    </row>
    <row r="627" spans="1:48" ht="187.2" x14ac:dyDescent="0.3">
      <c r="A627" s="1" t="s">
        <v>628</v>
      </c>
      <c r="B627" s="1">
        <v>3125226</v>
      </c>
      <c r="C627" s="16" t="s">
        <v>896</v>
      </c>
      <c r="D627" s="6">
        <f t="shared" si="36"/>
        <v>17</v>
      </c>
      <c r="E627" s="6" t="str">
        <f t="shared" si="37"/>
        <v>קף 12</v>
      </c>
      <c r="F627" s="6">
        <f t="shared" si="38"/>
        <v>3</v>
      </c>
      <c r="G627" s="6">
        <f t="shared" si="39"/>
        <v>5</v>
      </c>
      <c r="H627" s="14">
        <f>IFERROR(parse!H627,"")</f>
        <v>12</v>
      </c>
      <c r="I627" s="6">
        <f>IFERROR(parse!I627,"")</f>
        <v>21</v>
      </c>
      <c r="J627" s="6">
        <f>IFERROR(parse!J627,"")</f>
        <v>212</v>
      </c>
      <c r="K627" s="6" t="str">
        <f>IFERROR(parse!K627,"")</f>
        <v>פריקה וטעינה רציפה מותרת לכלי רכב המוגדרים ברישיונם "משא" "מסחרי" ו"אחוד" בימי א' עד ה' מ 08:00 עד 15:00 ביתר הימים והשעות החניה במקום החניה הראשון הצמוד לתמרור זה מיועד לרכב הנושא תג נכה בלבד</v>
      </c>
      <c r="L627" s="6">
        <f>IFERROR(parse!L627,"")</f>
        <v>80</v>
      </c>
      <c r="M627" s="6">
        <f>IFERROR(parse!M627,"")</f>
        <v>93</v>
      </c>
      <c r="N627" s="6" t="str">
        <f>IFERROR(parse!N627,"")</f>
        <v>08:00</v>
      </c>
      <c r="O627" s="6">
        <f>IFERROR(parse!O627,"")</f>
        <v>102</v>
      </c>
      <c r="P627" s="6" t="str">
        <f>IFERROR(parse!P627,"")</f>
        <v>15:00</v>
      </c>
      <c r="Q627" s="6">
        <f>IFERROR(parse!Q627,"")</f>
        <v>192</v>
      </c>
      <c r="R627" s="6" t="str">
        <f>IFERROR(parse!R627,"")</f>
        <v>00 ביתר הימים והשעות החניה במקום החניה הראשון הצמוד לתמרור זה מיועד לרכב הנושא תג נכה בלבד</v>
      </c>
      <c r="S627" s="6" t="str">
        <f>IFERROR(parse!S627,"")</f>
        <v/>
      </c>
      <c r="T627" s="6" t="str">
        <f>IFERROR(parse!T627,"")</f>
        <v/>
      </c>
      <c r="U627" s="6" t="str">
        <f>IFERROR(parse!U627,"")</f>
        <v/>
      </c>
      <c r="V627" s="6" t="str">
        <f>IFERROR(parse!V627,"")</f>
        <v/>
      </c>
      <c r="W627" s="6" t="str">
        <f>IFERROR(parse!W627,"")</f>
        <v/>
      </c>
      <c r="X627" s="6" t="str">
        <f>IFERROR(parse!X627,"")</f>
        <v/>
      </c>
      <c r="Y627" s="6" t="str">
        <f>IFERROR(parse!Y627,"")</f>
        <v/>
      </c>
      <c r="Z627" s="6" t="str">
        <f>IFERROR(parse!Z627,"")</f>
        <v/>
      </c>
      <c r="AA627" s="6" t="str">
        <f>IFERROR(parse!AA627,"")</f>
        <v/>
      </c>
      <c r="AB627" s="6">
        <f>IFERROR(parse!AB627,"")</f>
        <v>192</v>
      </c>
      <c r="AC627" s="6" t="str">
        <f>IFERROR(parse!AC627,"")</f>
        <v/>
      </c>
      <c r="AD627" s="6" t="str">
        <f>IFERROR(parse!AD627,"")</f>
        <v/>
      </c>
      <c r="AE627" s="6" t="str">
        <f>IFERROR(parse!AE627,"")</f>
        <v/>
      </c>
      <c r="AF627" s="6" t="str">
        <f>IFERROR(parse!AF627,"")</f>
        <v/>
      </c>
      <c r="AG627" s="6" t="str">
        <f>IFERROR(parse!AG627,"")</f>
        <v/>
      </c>
      <c r="AH627" s="6">
        <f>IFERROR(parse!AH627,"")</f>
        <v>0</v>
      </c>
      <c r="AI627" s="6">
        <f>IFERROR(parse!AI627,"")</f>
        <v>190</v>
      </c>
      <c r="AJ627" s="6" t="str">
        <f>IFERROR(parse!AJ627,"")</f>
        <v>בד</v>
      </c>
      <c r="AK627" s="6" t="str">
        <f>IFERROR(parse!AK627,"")</f>
        <v/>
      </c>
      <c r="AL627" s="6" t="str">
        <f>IFERROR(parse!AL627,"")</f>
        <v/>
      </c>
      <c r="AM627" s="6" t="str">
        <f>IFERROR(parse!AM627,"")</f>
        <v/>
      </c>
      <c r="AN627" s="6" t="str">
        <f>IFERROR(parse!AN627,"")</f>
        <v/>
      </c>
      <c r="AO627" s="6" t="str">
        <f>IFERROR(parse!AO627,"")</f>
        <v/>
      </c>
      <c r="AP627" s="6">
        <f>IFERROR(parse!AP627,"")</f>
        <v>2</v>
      </c>
      <c r="AQ627" s="6" t="str">
        <f>IFERROR(parse!AQ627,"")</f>
        <v/>
      </c>
      <c r="AR627" s="6" t="str">
        <f>IFERROR(parse!AR627,"")</f>
        <v/>
      </c>
      <c r="AS627" s="6" t="str">
        <f>IFERROR(parse!AS627,"")</f>
        <v/>
      </c>
      <c r="AT627" s="6" t="str">
        <f>IFERROR(parse!AT627,"")</f>
        <v/>
      </c>
      <c r="AU627" s="6" t="str">
        <f>IFERROR(parse!AU627,"")</f>
        <v/>
      </c>
      <c r="AV627" s="12">
        <f>IFERROR(VLOOKUP(K627,'prika 24h list'!A:B,2,FALSE),0)</f>
        <v>0</v>
      </c>
    </row>
    <row r="628" spans="1:48" ht="158.4" x14ac:dyDescent="0.3">
      <c r="A628" s="1" t="s">
        <v>629</v>
      </c>
      <c r="B628" s="1">
        <v>3125234</v>
      </c>
      <c r="C628" s="16" t="s">
        <v>1126</v>
      </c>
      <c r="D628" s="6">
        <f t="shared" si="36"/>
        <v>17</v>
      </c>
      <c r="E628" s="6" t="str">
        <f t="shared" si="37"/>
        <v>קף 10</v>
      </c>
      <c r="F628" s="6">
        <f t="shared" si="38"/>
        <v>3</v>
      </c>
      <c r="G628" s="6">
        <f t="shared" si="39"/>
        <v>5</v>
      </c>
      <c r="H628" s="14">
        <f>IFERROR(parse!H628,"")</f>
        <v>10</v>
      </c>
      <c r="I628" s="6">
        <f>IFERROR(parse!I628,"")</f>
        <v>21</v>
      </c>
      <c r="J628" s="6">
        <f>IFERROR(parse!J628,"")</f>
        <v>211</v>
      </c>
      <c r="K628" s="6" t="str">
        <f>IFERROR(parse!K628,"")</f>
        <v>פריקה וטעינה רציפה מותרת לכלי רכב המוגדרים ברישיונם "משא" "מסחרי" ו"אחוד" בימי א' עד ה' מ 09:00 עד 15:00 בימי ו' וערבי חג מ 09:00 עד 13:00 ביתר הימים והשעות החניה מותרת לרכב הנושא תג נכה בלבד</v>
      </c>
      <c r="L628" s="6">
        <f>IFERROR(parse!L628,"")</f>
        <v>80</v>
      </c>
      <c r="M628" s="6">
        <f>IFERROR(parse!M628,"")</f>
        <v>93</v>
      </c>
      <c r="N628" s="6" t="str">
        <f>IFERROR(parse!N628,"")</f>
        <v>09:00</v>
      </c>
      <c r="O628" s="6">
        <f>IFERROR(parse!O628,"")</f>
        <v>102</v>
      </c>
      <c r="P628" s="6" t="str">
        <f>IFERROR(parse!P628,"")</f>
        <v>15:00</v>
      </c>
      <c r="Q628" s="6">
        <f>IFERROR(parse!Q628,"")</f>
        <v>112</v>
      </c>
      <c r="R628" s="6" t="str">
        <f>IFERROR(parse!R628,"")</f>
        <v>00 בימי ו'</v>
      </c>
      <c r="S628" s="6" t="str">
        <f>IFERROR(parse!S628,"")</f>
        <v/>
      </c>
      <c r="T628" s="6" t="str">
        <f>IFERROR(parse!T628,"")</f>
        <v/>
      </c>
      <c r="U628" s="6" t="str">
        <f>IFERROR(parse!U628,"")</f>
        <v/>
      </c>
      <c r="V628" s="6" t="str">
        <f>IFERROR(parse!V628,"")</f>
        <v/>
      </c>
      <c r="W628" s="6" t="str">
        <f>IFERROR(parse!W628,"")</f>
        <v/>
      </c>
      <c r="X628" s="6" t="str">
        <f>IFERROR(parse!X628,"")</f>
        <v/>
      </c>
      <c r="Y628" s="6" t="str">
        <f>IFERROR(parse!Y628,"")</f>
        <v/>
      </c>
      <c r="Z628" s="6" t="str">
        <f>IFERROR(parse!Z628,"")</f>
        <v/>
      </c>
      <c r="AA628" s="6" t="str">
        <f>IFERROR(parse!AA628,"")</f>
        <v/>
      </c>
      <c r="AB628" s="6">
        <f>IFERROR(parse!AB628,"")</f>
        <v>191</v>
      </c>
      <c r="AC628" s="6" t="str">
        <f>IFERROR(parse!AC628,"")</f>
        <v/>
      </c>
      <c r="AD628" s="6" t="str">
        <f>IFERROR(parse!AD628,"")</f>
        <v/>
      </c>
      <c r="AE628" s="6" t="str">
        <f>IFERROR(parse!AE628,"")</f>
        <v/>
      </c>
      <c r="AF628" s="6" t="str">
        <f>IFERROR(parse!AF628,"")</f>
        <v/>
      </c>
      <c r="AG628" s="6" t="str">
        <f>IFERROR(parse!AG628,"")</f>
        <v/>
      </c>
      <c r="AH628" s="6">
        <f>IFERROR(parse!AH628,"")</f>
        <v>0</v>
      </c>
      <c r="AI628" s="6">
        <f>IFERROR(parse!AI628,"")</f>
        <v>110</v>
      </c>
      <c r="AJ628" s="6" t="str">
        <f>IFERROR(parse!AJ628,"")</f>
        <v>ו' וערבי חג מ 09:00 עד 13:00 ביתר הימים והשעות החניה מותרת לרכב הנושא תג נכה בלבד</v>
      </c>
      <c r="AK628" s="6">
        <f>IFERROR(parse!AK628,"")</f>
        <v>1</v>
      </c>
      <c r="AL628" s="6">
        <f>IFERROR(parse!AL628,"")</f>
        <v>17</v>
      </c>
      <c r="AM628" s="6" t="str">
        <f>IFERROR(parse!AM628,"")</f>
        <v>09:00</v>
      </c>
      <c r="AN628" s="6">
        <f>IFERROR(parse!AN628,"")</f>
        <v>26</v>
      </c>
      <c r="AO628" s="6" t="str">
        <f>IFERROR(parse!AO628,"")</f>
        <v>13:00</v>
      </c>
      <c r="AP628" s="6">
        <f>IFERROR(parse!AP628,"")</f>
        <v>81</v>
      </c>
      <c r="AQ628" s="6" t="str">
        <f>IFERROR(parse!AQ628,"")</f>
        <v>00 ביתר הימים והשעות החניה מותרת לרכב הנושא תג נכה בלבד</v>
      </c>
      <c r="AR628" s="6" t="str">
        <f>IFERROR(parse!AR628,"")</f>
        <v/>
      </c>
      <c r="AS628" s="6" t="str">
        <f>IFERROR(parse!AS628,"")</f>
        <v/>
      </c>
      <c r="AT628" s="6" t="str">
        <f>IFERROR(parse!AT628,"")</f>
        <v/>
      </c>
      <c r="AU628" s="6" t="str">
        <f>IFERROR(parse!AU628,"")</f>
        <v/>
      </c>
      <c r="AV628" s="12">
        <f>IFERROR(VLOOKUP(K628,'prika 24h list'!A:B,2,FALSE),0)</f>
        <v>0</v>
      </c>
    </row>
    <row r="629" spans="1:48" ht="187.2" x14ac:dyDescent="0.3">
      <c r="A629" s="1" t="s">
        <v>630</v>
      </c>
      <c r="B629" s="1">
        <v>3125235</v>
      </c>
      <c r="C629" s="16" t="s">
        <v>884</v>
      </c>
      <c r="D629" s="6">
        <f t="shared" si="36"/>
        <v>17</v>
      </c>
      <c r="E629" s="6" t="str">
        <f t="shared" si="37"/>
        <v>קף 12</v>
      </c>
      <c r="F629" s="6">
        <f t="shared" si="38"/>
        <v>3</v>
      </c>
      <c r="G629" s="6">
        <f t="shared" si="39"/>
        <v>5</v>
      </c>
      <c r="H629" s="14">
        <f>IFERROR(parse!H629,"")</f>
        <v>12</v>
      </c>
      <c r="I629" s="6">
        <f>IFERROR(parse!I629,"")</f>
        <v>21</v>
      </c>
      <c r="J629" s="6">
        <f>IFERROR(parse!J629,"")</f>
        <v>212</v>
      </c>
      <c r="K629" s="6" t="str">
        <f>IFERROR(parse!K629,"")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29" s="6">
        <f>IFERROR(parse!L629,"")</f>
        <v>80</v>
      </c>
      <c r="M629" s="6">
        <f>IFERROR(parse!M629,"")</f>
        <v>93</v>
      </c>
      <c r="N629" s="6" t="str">
        <f>IFERROR(parse!N629,"")</f>
        <v>07:00</v>
      </c>
      <c r="O629" s="6">
        <f>IFERROR(parse!O629,"")</f>
        <v>102</v>
      </c>
      <c r="P629" s="6" t="str">
        <f>IFERROR(parse!P629,"")</f>
        <v>17:00</v>
      </c>
      <c r="Q629" s="6">
        <f>IFERROR(parse!Q629,"")</f>
        <v>192</v>
      </c>
      <c r="R629" s="6" t="str">
        <f>IFERROR(parse!R629,"")</f>
        <v>00 ביתר הימים והשעות החניה במקום החניה הראשון הצמוד לתמרור זה מיועד לרכב הנושא תג נכה בלבד</v>
      </c>
      <c r="S629" s="6" t="str">
        <f>IFERROR(parse!S629,"")</f>
        <v/>
      </c>
      <c r="T629" s="6" t="str">
        <f>IFERROR(parse!T629,"")</f>
        <v/>
      </c>
      <c r="U629" s="6" t="str">
        <f>IFERROR(parse!U629,"")</f>
        <v/>
      </c>
      <c r="V629" s="6" t="str">
        <f>IFERROR(parse!V629,"")</f>
        <v/>
      </c>
      <c r="W629" s="6" t="str">
        <f>IFERROR(parse!W629,"")</f>
        <v/>
      </c>
      <c r="X629" s="6" t="str">
        <f>IFERROR(parse!X629,"")</f>
        <v/>
      </c>
      <c r="Y629" s="6" t="str">
        <f>IFERROR(parse!Y629,"")</f>
        <v/>
      </c>
      <c r="Z629" s="6" t="str">
        <f>IFERROR(parse!Z629,"")</f>
        <v/>
      </c>
      <c r="AA629" s="6" t="str">
        <f>IFERROR(parse!AA629,"")</f>
        <v/>
      </c>
      <c r="AB629" s="6">
        <f>IFERROR(parse!AB629,"")</f>
        <v>192</v>
      </c>
      <c r="AC629" s="6" t="str">
        <f>IFERROR(parse!AC629,"")</f>
        <v/>
      </c>
      <c r="AD629" s="6" t="str">
        <f>IFERROR(parse!AD629,"")</f>
        <v/>
      </c>
      <c r="AE629" s="6" t="str">
        <f>IFERROR(parse!AE629,"")</f>
        <v/>
      </c>
      <c r="AF629" s="6" t="str">
        <f>IFERROR(parse!AF629,"")</f>
        <v/>
      </c>
      <c r="AG629" s="6" t="str">
        <f>IFERROR(parse!AG629,"")</f>
        <v/>
      </c>
      <c r="AH629" s="6">
        <f>IFERROR(parse!AH629,"")</f>
        <v>0</v>
      </c>
      <c r="AI629" s="6">
        <f>IFERROR(parse!AI629,"")</f>
        <v>190</v>
      </c>
      <c r="AJ629" s="6" t="str">
        <f>IFERROR(parse!AJ629,"")</f>
        <v>בד</v>
      </c>
      <c r="AK629" s="6" t="str">
        <f>IFERROR(parse!AK629,"")</f>
        <v/>
      </c>
      <c r="AL629" s="6" t="str">
        <f>IFERROR(parse!AL629,"")</f>
        <v/>
      </c>
      <c r="AM629" s="6" t="str">
        <f>IFERROR(parse!AM629,"")</f>
        <v/>
      </c>
      <c r="AN629" s="6" t="str">
        <f>IFERROR(parse!AN629,"")</f>
        <v/>
      </c>
      <c r="AO629" s="6" t="str">
        <f>IFERROR(parse!AO629,"")</f>
        <v/>
      </c>
      <c r="AP629" s="6">
        <f>IFERROR(parse!AP629,"")</f>
        <v>2</v>
      </c>
      <c r="AQ629" s="6" t="str">
        <f>IFERROR(parse!AQ629,"")</f>
        <v/>
      </c>
      <c r="AR629" s="6" t="str">
        <f>IFERROR(parse!AR629,"")</f>
        <v/>
      </c>
      <c r="AS629" s="6" t="str">
        <f>IFERROR(parse!AS629,"")</f>
        <v/>
      </c>
      <c r="AT629" s="6" t="str">
        <f>IFERROR(parse!AT629,"")</f>
        <v/>
      </c>
      <c r="AU629" s="6" t="str">
        <f>IFERROR(parse!AU629,"")</f>
        <v/>
      </c>
      <c r="AV629" s="12">
        <f>IFERROR(VLOOKUP(K629,'prika 24h list'!A:B,2,FALSE),0)</f>
        <v>0</v>
      </c>
    </row>
    <row r="630" spans="1:48" ht="230.4" x14ac:dyDescent="0.3">
      <c r="A630" s="1" t="s">
        <v>631</v>
      </c>
      <c r="B630" s="1">
        <v>3125243</v>
      </c>
      <c r="C630" s="16" t="s">
        <v>1127</v>
      </c>
      <c r="D630" s="6">
        <f t="shared" si="36"/>
        <v>17</v>
      </c>
      <c r="E630" s="6" t="str">
        <f t="shared" si="37"/>
        <v>קף 12</v>
      </c>
      <c r="F630" s="6">
        <f t="shared" si="38"/>
        <v>3</v>
      </c>
      <c r="G630" s="6">
        <f t="shared" si="39"/>
        <v>5</v>
      </c>
      <c r="H630" s="14">
        <f>IFERROR(parse!H630,"")</f>
        <v>12</v>
      </c>
      <c r="I630" s="6">
        <f>IFERROR(parse!I630,"")</f>
        <v>21</v>
      </c>
      <c r="J630" s="6">
        <f>IFERROR(parse!J630,"")</f>
        <v>246</v>
      </c>
      <c r="K630" s="6" t="str">
        <f>IFERROR(parse!K630,"")</f>
        <v>פריקה וטעינה רציפה מותרת לכלי רכב המוגדרים ברישיונם "משא" "מסחרי" ו"אחוד" בימי א' עד ה' מ 08:00 עד 15:00 בימי ו' וערבי חג מ 08:00 עד 13:00 ביתר הימים והשעות החניה במקום החניה הראשון הצמוד לתמרור זה מיועד לרכב הנושא תג נכה בלבד</v>
      </c>
      <c r="L630" s="6">
        <f>IFERROR(parse!L630,"")</f>
        <v>80</v>
      </c>
      <c r="M630" s="6">
        <f>IFERROR(parse!M630,"")</f>
        <v>93</v>
      </c>
      <c r="N630" s="6" t="str">
        <f>IFERROR(parse!N630,"")</f>
        <v>08:00</v>
      </c>
      <c r="O630" s="6">
        <f>IFERROR(parse!O630,"")</f>
        <v>102</v>
      </c>
      <c r="P630" s="6" t="str">
        <f>IFERROR(parse!P630,"")</f>
        <v>15:00</v>
      </c>
      <c r="Q630" s="6">
        <f>IFERROR(parse!Q630,"")</f>
        <v>112</v>
      </c>
      <c r="R630" s="6" t="str">
        <f>IFERROR(parse!R630,"")</f>
        <v>00 בימי ו'</v>
      </c>
      <c r="S630" s="6" t="str">
        <f>IFERROR(parse!S630,"")</f>
        <v/>
      </c>
      <c r="T630" s="6" t="str">
        <f>IFERROR(parse!T630,"")</f>
        <v/>
      </c>
      <c r="U630" s="6" t="str">
        <f>IFERROR(parse!U630,"")</f>
        <v/>
      </c>
      <c r="V630" s="6" t="str">
        <f>IFERROR(parse!V630,"")</f>
        <v/>
      </c>
      <c r="W630" s="6" t="str">
        <f>IFERROR(parse!W630,"")</f>
        <v/>
      </c>
      <c r="X630" s="6" t="str">
        <f>IFERROR(parse!X630,"")</f>
        <v/>
      </c>
      <c r="Y630" s="6" t="str">
        <f>IFERROR(parse!Y630,"")</f>
        <v/>
      </c>
      <c r="Z630" s="6" t="str">
        <f>IFERROR(parse!Z630,"")</f>
        <v/>
      </c>
      <c r="AA630" s="6" t="str">
        <f>IFERROR(parse!AA630,"")</f>
        <v/>
      </c>
      <c r="AB630" s="6">
        <f>IFERROR(parse!AB630,"")</f>
        <v>226</v>
      </c>
      <c r="AC630" s="6" t="str">
        <f>IFERROR(parse!AC630,"")</f>
        <v/>
      </c>
      <c r="AD630" s="6" t="str">
        <f>IFERROR(parse!AD630,"")</f>
        <v/>
      </c>
      <c r="AE630" s="6" t="str">
        <f>IFERROR(parse!AE630,"")</f>
        <v/>
      </c>
      <c r="AF630" s="6" t="str">
        <f>IFERROR(parse!AF630,"")</f>
        <v/>
      </c>
      <c r="AG630" s="6" t="str">
        <f>IFERROR(parse!AG630,"")</f>
        <v/>
      </c>
      <c r="AH630" s="6">
        <f>IFERROR(parse!AH630,"")</f>
        <v>0</v>
      </c>
      <c r="AI630" s="6">
        <f>IFERROR(parse!AI630,"")</f>
        <v>110</v>
      </c>
      <c r="AJ630" s="6" t="str">
        <f>IFERROR(parse!AJ630,"")</f>
        <v>ו' וערבי חג מ 08:00 עד 13:00 ביתר הימים והשעות החניה במקום החניה הראשון הצמוד לתמרור זה מיועד לרכב הנושא תג נכה בלבד</v>
      </c>
      <c r="AK630" s="6">
        <f>IFERROR(parse!AK630,"")</f>
        <v>1</v>
      </c>
      <c r="AL630" s="6">
        <f>IFERROR(parse!AL630,"")</f>
        <v>17</v>
      </c>
      <c r="AM630" s="6" t="str">
        <f>IFERROR(parse!AM630,"")</f>
        <v>08:00</v>
      </c>
      <c r="AN630" s="6">
        <f>IFERROR(parse!AN630,"")</f>
        <v>26</v>
      </c>
      <c r="AO630" s="6" t="str">
        <f>IFERROR(parse!AO630,"")</f>
        <v>13:00</v>
      </c>
      <c r="AP630" s="6">
        <f>IFERROR(parse!AP630,"")</f>
        <v>116</v>
      </c>
      <c r="AQ630" s="6" t="str">
        <f>IFERROR(parse!AQ630,"")</f>
        <v>00 ביתר הימים והשעות החניה במקום החניה הראשון הצמוד לתמרור זה מיועד לרכב הנושא תג נכה בלבד</v>
      </c>
      <c r="AR630" s="6" t="str">
        <f>IFERROR(parse!AR630,"")</f>
        <v/>
      </c>
      <c r="AS630" s="6" t="str">
        <f>IFERROR(parse!AS630,"")</f>
        <v/>
      </c>
      <c r="AT630" s="6" t="str">
        <f>IFERROR(parse!AT630,"")</f>
        <v/>
      </c>
      <c r="AU630" s="6" t="str">
        <f>IFERROR(parse!AU630,"")</f>
        <v/>
      </c>
      <c r="AV630" s="12">
        <f>IFERROR(VLOOKUP(K630,'prika 24h list'!A:B,2,FALSE),0)</f>
        <v>0</v>
      </c>
    </row>
    <row r="631" spans="1:48" ht="230.4" x14ac:dyDescent="0.3">
      <c r="A631" s="1" t="s">
        <v>632</v>
      </c>
      <c r="B631" s="1">
        <v>3125250</v>
      </c>
      <c r="C631" s="16" t="s">
        <v>1128</v>
      </c>
      <c r="D631" s="6">
        <f t="shared" si="36"/>
        <v>17</v>
      </c>
      <c r="E631" s="6" t="str">
        <f t="shared" si="37"/>
        <v>קף 12</v>
      </c>
      <c r="F631" s="6">
        <f t="shared" si="38"/>
        <v>3</v>
      </c>
      <c r="G631" s="6">
        <f t="shared" si="39"/>
        <v>5</v>
      </c>
      <c r="H631" s="14">
        <f>IFERROR(parse!H631,"")</f>
        <v>12</v>
      </c>
      <c r="I631" s="6">
        <f>IFERROR(parse!I631,"")</f>
        <v>21</v>
      </c>
      <c r="J631" s="6">
        <f>IFERROR(parse!J631,"")</f>
        <v>246</v>
      </c>
      <c r="K631" s="6" t="str">
        <f>IFERROR(parse!K631,"")</f>
        <v>פריקה וטעינה רציפה מותרת לכלי רכב המוגדרים ברישיונם "משא" "מסחרי" ו"אחוד" בימי א' עד ה' מ 09:00 עד 19:00 בימי ו' וערבי חג מ 09:00 עד 11:00 ביתר הימים והשעות החניה במקום החניה הראשון הצמוד לתמרור זה מיועד לרכב הנושא תג נכה בלבד</v>
      </c>
      <c r="L631" s="6">
        <f>IFERROR(parse!L631,"")</f>
        <v>80</v>
      </c>
      <c r="M631" s="6">
        <f>IFERROR(parse!M631,"")</f>
        <v>93</v>
      </c>
      <c r="N631" s="6" t="str">
        <f>IFERROR(parse!N631,"")</f>
        <v>09:00</v>
      </c>
      <c r="O631" s="6">
        <f>IFERROR(parse!O631,"")</f>
        <v>102</v>
      </c>
      <c r="P631" s="6" t="str">
        <f>IFERROR(parse!P631,"")</f>
        <v>19:00</v>
      </c>
      <c r="Q631" s="6">
        <f>IFERROR(parse!Q631,"")</f>
        <v>112</v>
      </c>
      <c r="R631" s="6" t="str">
        <f>IFERROR(parse!R631,"")</f>
        <v>00 בימי ו'</v>
      </c>
      <c r="S631" s="6" t="str">
        <f>IFERROR(parse!S631,"")</f>
        <v/>
      </c>
      <c r="T631" s="6" t="str">
        <f>IFERROR(parse!T631,"")</f>
        <v/>
      </c>
      <c r="U631" s="6" t="str">
        <f>IFERROR(parse!U631,"")</f>
        <v/>
      </c>
      <c r="V631" s="6" t="str">
        <f>IFERROR(parse!V631,"")</f>
        <v/>
      </c>
      <c r="W631" s="6" t="str">
        <f>IFERROR(parse!W631,"")</f>
        <v/>
      </c>
      <c r="X631" s="6" t="str">
        <f>IFERROR(parse!X631,"")</f>
        <v/>
      </c>
      <c r="Y631" s="6" t="str">
        <f>IFERROR(parse!Y631,"")</f>
        <v/>
      </c>
      <c r="Z631" s="6" t="str">
        <f>IFERROR(parse!Z631,"")</f>
        <v/>
      </c>
      <c r="AA631" s="6" t="str">
        <f>IFERROR(parse!AA631,"")</f>
        <v/>
      </c>
      <c r="AB631" s="6">
        <f>IFERROR(parse!AB631,"")</f>
        <v>226</v>
      </c>
      <c r="AC631" s="6" t="str">
        <f>IFERROR(parse!AC631,"")</f>
        <v/>
      </c>
      <c r="AD631" s="6" t="str">
        <f>IFERROR(parse!AD631,"")</f>
        <v/>
      </c>
      <c r="AE631" s="6" t="str">
        <f>IFERROR(parse!AE631,"")</f>
        <v/>
      </c>
      <c r="AF631" s="6" t="str">
        <f>IFERROR(parse!AF631,"")</f>
        <v/>
      </c>
      <c r="AG631" s="6" t="str">
        <f>IFERROR(parse!AG631,"")</f>
        <v/>
      </c>
      <c r="AH631" s="6">
        <f>IFERROR(parse!AH631,"")</f>
        <v>0</v>
      </c>
      <c r="AI631" s="6">
        <f>IFERROR(parse!AI631,"")</f>
        <v>110</v>
      </c>
      <c r="AJ631" s="6" t="str">
        <f>IFERROR(parse!AJ631,"")</f>
        <v>ו' וערבי חג מ 09:00 עד 11:00 ביתר הימים והשעות החניה במקום החניה הראשון הצמוד לתמרור זה מיועד לרכב הנושא תג נכה בלבד</v>
      </c>
      <c r="AK631" s="6">
        <f>IFERROR(parse!AK631,"")</f>
        <v>1</v>
      </c>
      <c r="AL631" s="6">
        <f>IFERROR(parse!AL631,"")</f>
        <v>17</v>
      </c>
      <c r="AM631" s="6" t="str">
        <f>IFERROR(parse!AM631,"")</f>
        <v>09:00</v>
      </c>
      <c r="AN631" s="6">
        <f>IFERROR(parse!AN631,"")</f>
        <v>26</v>
      </c>
      <c r="AO631" s="6" t="str">
        <f>IFERROR(parse!AO631,"")</f>
        <v>11:00</v>
      </c>
      <c r="AP631" s="6">
        <f>IFERROR(parse!AP631,"")</f>
        <v>116</v>
      </c>
      <c r="AQ631" s="6" t="str">
        <f>IFERROR(parse!AQ631,"")</f>
        <v>00 ביתר הימים והשעות החניה במקום החניה הראשון הצמוד לתמרור זה מיועד לרכב הנושא תג נכה בלבד</v>
      </c>
      <c r="AR631" s="6" t="str">
        <f>IFERROR(parse!AR631,"")</f>
        <v/>
      </c>
      <c r="AS631" s="6" t="str">
        <f>IFERROR(parse!AS631,"")</f>
        <v/>
      </c>
      <c r="AT631" s="6" t="str">
        <f>IFERROR(parse!AT631,"")</f>
        <v/>
      </c>
      <c r="AU631" s="6" t="str">
        <f>IFERROR(parse!AU631,"")</f>
        <v/>
      </c>
      <c r="AV631" s="12">
        <f>IFERROR(VLOOKUP(K631,'prika 24h list'!A:B,2,FALSE),0)</f>
        <v>0</v>
      </c>
    </row>
    <row r="632" spans="1:48" ht="158.4" x14ac:dyDescent="0.3">
      <c r="A632" s="1" t="s">
        <v>633</v>
      </c>
      <c r="B632" s="1">
        <v>3125300</v>
      </c>
      <c r="C632" s="16" t="s">
        <v>1192</v>
      </c>
      <c r="D632" s="6">
        <f t="shared" si="36"/>
        <v>17</v>
      </c>
      <c r="E632" s="6" t="str">
        <f t="shared" si="37"/>
        <v>קף 12</v>
      </c>
      <c r="F632" s="6">
        <f t="shared" si="38"/>
        <v>3</v>
      </c>
      <c r="G632" s="6">
        <f t="shared" si="39"/>
        <v>5</v>
      </c>
      <c r="H632" s="14">
        <f>IFERROR(parse!H632,"")</f>
        <v>12</v>
      </c>
      <c r="I632" s="6">
        <f>IFERROR(parse!I632,"")</f>
        <v>21</v>
      </c>
      <c r="J632" s="6">
        <f>IFERROR(parse!J632,"")</f>
        <v>200</v>
      </c>
      <c r="K632" s="6" t="str">
        <f>IFERROR(parse!K632,"")</f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2" s="6">
        <f>IFERROR(parse!L632,"")</f>
        <v>87</v>
      </c>
      <c r="M632" s="6">
        <f>IFERROR(parse!M632,"")</f>
        <v>100</v>
      </c>
      <c r="N632" s="6" t="str">
        <f>IFERROR(parse!N632,"")</f>
        <v>08:00</v>
      </c>
      <c r="O632" s="6">
        <f>IFERROR(parse!O632,"")</f>
        <v>109</v>
      </c>
      <c r="P632" s="6" t="str">
        <f>IFERROR(parse!P632,"")</f>
        <v>15:00</v>
      </c>
      <c r="Q632" s="6">
        <f>IFERROR(parse!Q632,"")</f>
        <v>180</v>
      </c>
      <c r="R632" s="6" t="str">
        <f>IFERROR(parse!R632,"")</f>
        <v>00 רכב חונה בניגוד לחוק יגרר ביתר הימים והשעות החניה אסורה לכל כלי הרכב</v>
      </c>
      <c r="S632" s="6" t="str">
        <f>IFERROR(parse!S632,"")</f>
        <v/>
      </c>
      <c r="T632" s="6" t="str">
        <f>IFERROR(parse!T632,"")</f>
        <v/>
      </c>
      <c r="U632" s="6" t="str">
        <f>IFERROR(parse!U632,"")</f>
        <v/>
      </c>
      <c r="V632" s="6" t="str">
        <f>IFERROR(parse!V632,"")</f>
        <v/>
      </c>
      <c r="W632" s="6" t="str">
        <f>IFERROR(parse!W632,"")</f>
        <v/>
      </c>
      <c r="X632" s="6" t="str">
        <f>IFERROR(parse!X632,"")</f>
        <v/>
      </c>
      <c r="Y632" s="6" t="str">
        <f>IFERROR(parse!Y632,"")</f>
        <v/>
      </c>
      <c r="Z632" s="6" t="str">
        <f>IFERROR(parse!Z632,"")</f>
        <v/>
      </c>
      <c r="AA632" s="6" t="str">
        <f>IFERROR(parse!AA632,"")</f>
        <v/>
      </c>
      <c r="AB632" s="6">
        <f>IFERROR(parse!AB632,"")</f>
        <v>180</v>
      </c>
      <c r="AC632" s="6" t="str">
        <f>IFERROR(parse!AC632,"")</f>
        <v/>
      </c>
      <c r="AD632" s="6" t="str">
        <f>IFERROR(parse!AD632,"")</f>
        <v/>
      </c>
      <c r="AE632" s="6" t="str">
        <f>IFERROR(parse!AE632,"")</f>
        <v/>
      </c>
      <c r="AF632" s="6" t="str">
        <f>IFERROR(parse!AF632,"")</f>
        <v/>
      </c>
      <c r="AG632" s="6" t="str">
        <f>IFERROR(parse!AG632,"")</f>
        <v/>
      </c>
      <c r="AH632" s="6">
        <f>IFERROR(parse!AH632,"")</f>
        <v>0</v>
      </c>
      <c r="AI632" s="6">
        <f>IFERROR(parse!AI632,"")</f>
        <v>178</v>
      </c>
      <c r="AJ632" s="6" t="str">
        <f>IFERROR(parse!AJ632,"")</f>
        <v>כב</v>
      </c>
      <c r="AK632" s="6" t="str">
        <f>IFERROR(parse!AK632,"")</f>
        <v/>
      </c>
      <c r="AL632" s="6" t="str">
        <f>IFERROR(parse!AL632,"")</f>
        <v/>
      </c>
      <c r="AM632" s="6" t="str">
        <f>IFERROR(parse!AM632,"")</f>
        <v/>
      </c>
      <c r="AN632" s="6" t="str">
        <f>IFERROR(parse!AN632,"")</f>
        <v/>
      </c>
      <c r="AO632" s="6" t="str">
        <f>IFERROR(parse!AO632,"")</f>
        <v/>
      </c>
      <c r="AP632" s="6">
        <f>IFERROR(parse!AP632,"")</f>
        <v>2</v>
      </c>
      <c r="AQ632" s="6" t="str">
        <f>IFERROR(parse!AQ632,"")</f>
        <v/>
      </c>
      <c r="AR632" s="6" t="str">
        <f>IFERROR(parse!AR632,"")</f>
        <v/>
      </c>
      <c r="AS632" s="6" t="str">
        <f>IFERROR(parse!AS632,"")</f>
        <v/>
      </c>
      <c r="AT632" s="6" t="str">
        <f>IFERROR(parse!AT632,"")</f>
        <v/>
      </c>
      <c r="AU632" s="6" t="str">
        <f>IFERROR(parse!AU632,"")</f>
        <v/>
      </c>
      <c r="AV632" s="12">
        <f>IFERROR(VLOOKUP(K632,'prika 24h list'!A:B,2,FALSE),0)</f>
        <v>0</v>
      </c>
    </row>
    <row r="633" spans="1:48" ht="158.4" x14ac:dyDescent="0.3">
      <c r="A633" s="1" t="s">
        <v>634</v>
      </c>
      <c r="B633" s="1">
        <v>3125305</v>
      </c>
      <c r="C633" s="16" t="s">
        <v>1192</v>
      </c>
      <c r="D633" s="6">
        <f t="shared" si="36"/>
        <v>17</v>
      </c>
      <c r="E633" s="6" t="str">
        <f t="shared" si="37"/>
        <v>קף 12</v>
      </c>
      <c r="F633" s="6">
        <f t="shared" si="38"/>
        <v>3</v>
      </c>
      <c r="G633" s="6">
        <f t="shared" si="39"/>
        <v>5</v>
      </c>
      <c r="H633" s="14">
        <f>IFERROR(parse!H633,"")</f>
        <v>12</v>
      </c>
      <c r="I633" s="6">
        <f>IFERROR(parse!I633,"")</f>
        <v>21</v>
      </c>
      <c r="J633" s="6">
        <f>IFERROR(parse!J633,"")</f>
        <v>200</v>
      </c>
      <c r="K633" s="6" t="str">
        <f>IFERROR(parse!K633,"")</f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3" s="6">
        <f>IFERROR(parse!L633,"")</f>
        <v>87</v>
      </c>
      <c r="M633" s="6">
        <f>IFERROR(parse!M633,"")</f>
        <v>100</v>
      </c>
      <c r="N633" s="6" t="str">
        <f>IFERROR(parse!N633,"")</f>
        <v>08:00</v>
      </c>
      <c r="O633" s="6">
        <f>IFERROR(parse!O633,"")</f>
        <v>109</v>
      </c>
      <c r="P633" s="6" t="str">
        <f>IFERROR(parse!P633,"")</f>
        <v>15:00</v>
      </c>
      <c r="Q633" s="6">
        <f>IFERROR(parse!Q633,"")</f>
        <v>180</v>
      </c>
      <c r="R633" s="6" t="str">
        <f>IFERROR(parse!R633,"")</f>
        <v>00 רכב חונה בניגוד לחוק יגרר ביתר הימים והשעות החניה אסורה לכל כלי הרכב</v>
      </c>
      <c r="S633" s="6" t="str">
        <f>IFERROR(parse!S633,"")</f>
        <v/>
      </c>
      <c r="T633" s="6" t="str">
        <f>IFERROR(parse!T633,"")</f>
        <v/>
      </c>
      <c r="U633" s="6" t="str">
        <f>IFERROR(parse!U633,"")</f>
        <v/>
      </c>
      <c r="V633" s="6" t="str">
        <f>IFERROR(parse!V633,"")</f>
        <v/>
      </c>
      <c r="W633" s="6" t="str">
        <f>IFERROR(parse!W633,"")</f>
        <v/>
      </c>
      <c r="X633" s="6" t="str">
        <f>IFERROR(parse!X633,"")</f>
        <v/>
      </c>
      <c r="Y633" s="6" t="str">
        <f>IFERROR(parse!Y633,"")</f>
        <v/>
      </c>
      <c r="Z633" s="6" t="str">
        <f>IFERROR(parse!Z633,"")</f>
        <v/>
      </c>
      <c r="AA633" s="6" t="str">
        <f>IFERROR(parse!AA633,"")</f>
        <v/>
      </c>
      <c r="AB633" s="6">
        <f>IFERROR(parse!AB633,"")</f>
        <v>180</v>
      </c>
      <c r="AC633" s="6" t="str">
        <f>IFERROR(parse!AC633,"")</f>
        <v/>
      </c>
      <c r="AD633" s="6" t="str">
        <f>IFERROR(parse!AD633,"")</f>
        <v/>
      </c>
      <c r="AE633" s="6" t="str">
        <f>IFERROR(parse!AE633,"")</f>
        <v/>
      </c>
      <c r="AF633" s="6" t="str">
        <f>IFERROR(parse!AF633,"")</f>
        <v/>
      </c>
      <c r="AG633" s="6" t="str">
        <f>IFERROR(parse!AG633,"")</f>
        <v/>
      </c>
      <c r="AH633" s="6">
        <f>IFERROR(parse!AH633,"")</f>
        <v>0</v>
      </c>
      <c r="AI633" s="6">
        <f>IFERROR(parse!AI633,"")</f>
        <v>178</v>
      </c>
      <c r="AJ633" s="6" t="str">
        <f>IFERROR(parse!AJ633,"")</f>
        <v>כב</v>
      </c>
      <c r="AK633" s="6" t="str">
        <f>IFERROR(parse!AK633,"")</f>
        <v/>
      </c>
      <c r="AL633" s="6" t="str">
        <f>IFERROR(parse!AL633,"")</f>
        <v/>
      </c>
      <c r="AM633" s="6" t="str">
        <f>IFERROR(parse!AM633,"")</f>
        <v/>
      </c>
      <c r="AN633" s="6" t="str">
        <f>IFERROR(parse!AN633,"")</f>
        <v/>
      </c>
      <c r="AO633" s="6" t="str">
        <f>IFERROR(parse!AO633,"")</f>
        <v/>
      </c>
      <c r="AP633" s="6">
        <f>IFERROR(parse!AP633,"")</f>
        <v>2</v>
      </c>
      <c r="AQ633" s="6" t="str">
        <f>IFERROR(parse!AQ633,"")</f>
        <v/>
      </c>
      <c r="AR633" s="6" t="str">
        <f>IFERROR(parse!AR633,"")</f>
        <v/>
      </c>
      <c r="AS633" s="6" t="str">
        <f>IFERROR(parse!AS633,"")</f>
        <v/>
      </c>
      <c r="AT633" s="6" t="str">
        <f>IFERROR(parse!AT633,"")</f>
        <v/>
      </c>
      <c r="AU633" s="6" t="str">
        <f>IFERROR(parse!AU633,"")</f>
        <v/>
      </c>
      <c r="AV633" s="12">
        <f>IFERROR(VLOOKUP(K633,'prika 24h list'!A:B,2,FALSE),0)</f>
        <v>0</v>
      </c>
    </row>
    <row r="634" spans="1:48" ht="158.4" x14ac:dyDescent="0.3">
      <c r="A634" s="1" t="s">
        <v>635</v>
      </c>
      <c r="B634" s="1">
        <v>3125310</v>
      </c>
      <c r="C634" s="16" t="s">
        <v>1129</v>
      </c>
      <c r="D634" s="6">
        <f t="shared" si="36"/>
        <v>17</v>
      </c>
      <c r="E634" s="6" t="str">
        <f t="shared" si="37"/>
        <v>קף 18</v>
      </c>
      <c r="F634" s="6">
        <f t="shared" si="38"/>
        <v>3</v>
      </c>
      <c r="G634" s="6">
        <f t="shared" si="39"/>
        <v>5</v>
      </c>
      <c r="H634" s="14">
        <f>IFERROR(parse!H634,"")</f>
        <v>18</v>
      </c>
      <c r="I634" s="6">
        <f>IFERROR(parse!I634,"")</f>
        <v>21</v>
      </c>
      <c r="J634" s="6">
        <f>IFERROR(parse!J634,"")</f>
        <v>200</v>
      </c>
      <c r="K634" s="6" t="str">
        <f>IFERROR(parse!K634,"")</f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4" s="6">
        <f>IFERROR(parse!L634,"")</f>
        <v>87</v>
      </c>
      <c r="M634" s="6">
        <f>IFERROR(parse!M634,"")</f>
        <v>100</v>
      </c>
      <c r="N634" s="6" t="str">
        <f>IFERROR(parse!N634,"")</f>
        <v>08:00</v>
      </c>
      <c r="O634" s="6">
        <f>IFERROR(parse!O634,"")</f>
        <v>109</v>
      </c>
      <c r="P634" s="6" t="str">
        <f>IFERROR(parse!P634,"")</f>
        <v>15:00</v>
      </c>
      <c r="Q634" s="6">
        <f>IFERROR(parse!Q634,"")</f>
        <v>180</v>
      </c>
      <c r="R634" s="6" t="str">
        <f>IFERROR(parse!R634,"")</f>
        <v>00 רכב חונה בניגוד לחוק יגרר ביתר הימים והשעות החניה אסורה לכל כלי הרכב</v>
      </c>
      <c r="S634" s="6" t="str">
        <f>IFERROR(parse!S634,"")</f>
        <v/>
      </c>
      <c r="T634" s="6" t="str">
        <f>IFERROR(parse!T634,"")</f>
        <v/>
      </c>
      <c r="U634" s="6" t="str">
        <f>IFERROR(parse!U634,"")</f>
        <v/>
      </c>
      <c r="V634" s="6" t="str">
        <f>IFERROR(parse!V634,"")</f>
        <v/>
      </c>
      <c r="W634" s="6" t="str">
        <f>IFERROR(parse!W634,"")</f>
        <v/>
      </c>
      <c r="X634" s="6" t="str">
        <f>IFERROR(parse!X634,"")</f>
        <v/>
      </c>
      <c r="Y634" s="6" t="str">
        <f>IFERROR(parse!Y634,"")</f>
        <v/>
      </c>
      <c r="Z634" s="6" t="str">
        <f>IFERROR(parse!Z634,"")</f>
        <v/>
      </c>
      <c r="AA634" s="6" t="str">
        <f>IFERROR(parse!AA634,"")</f>
        <v/>
      </c>
      <c r="AB634" s="6">
        <f>IFERROR(parse!AB634,"")</f>
        <v>180</v>
      </c>
      <c r="AC634" s="6" t="str">
        <f>IFERROR(parse!AC634,"")</f>
        <v/>
      </c>
      <c r="AD634" s="6" t="str">
        <f>IFERROR(parse!AD634,"")</f>
        <v/>
      </c>
      <c r="AE634" s="6" t="str">
        <f>IFERROR(parse!AE634,"")</f>
        <v/>
      </c>
      <c r="AF634" s="6" t="str">
        <f>IFERROR(parse!AF634,"")</f>
        <v/>
      </c>
      <c r="AG634" s="6" t="str">
        <f>IFERROR(parse!AG634,"")</f>
        <v/>
      </c>
      <c r="AH634" s="6">
        <f>IFERROR(parse!AH634,"")</f>
        <v>0</v>
      </c>
      <c r="AI634" s="6">
        <f>IFERROR(parse!AI634,"")</f>
        <v>178</v>
      </c>
      <c r="AJ634" s="6" t="str">
        <f>IFERROR(parse!AJ634,"")</f>
        <v>כב</v>
      </c>
      <c r="AK634" s="6" t="str">
        <f>IFERROR(parse!AK634,"")</f>
        <v/>
      </c>
      <c r="AL634" s="6" t="str">
        <f>IFERROR(parse!AL634,"")</f>
        <v/>
      </c>
      <c r="AM634" s="6" t="str">
        <f>IFERROR(parse!AM634,"")</f>
        <v/>
      </c>
      <c r="AN634" s="6" t="str">
        <f>IFERROR(parse!AN634,"")</f>
        <v/>
      </c>
      <c r="AO634" s="6" t="str">
        <f>IFERROR(parse!AO634,"")</f>
        <v/>
      </c>
      <c r="AP634" s="6">
        <f>IFERROR(parse!AP634,"")</f>
        <v>2</v>
      </c>
      <c r="AQ634" s="6" t="str">
        <f>IFERROR(parse!AQ634,"")</f>
        <v/>
      </c>
      <c r="AR634" s="6" t="str">
        <f>IFERROR(parse!AR634,"")</f>
        <v/>
      </c>
      <c r="AS634" s="6" t="str">
        <f>IFERROR(parse!AS634,"")</f>
        <v/>
      </c>
      <c r="AT634" s="6" t="str">
        <f>IFERROR(parse!AT634,"")</f>
        <v/>
      </c>
      <c r="AU634" s="6" t="str">
        <f>IFERROR(parse!AU634,"")</f>
        <v/>
      </c>
      <c r="AV634" s="12">
        <f>IFERROR(VLOOKUP(K634,'prika 24h list'!A:B,2,FALSE),0)</f>
        <v>0</v>
      </c>
    </row>
    <row r="635" spans="1:48" ht="158.4" x14ac:dyDescent="0.3">
      <c r="A635" s="1" t="s">
        <v>636</v>
      </c>
      <c r="B635" s="1">
        <v>3125315</v>
      </c>
      <c r="C635" s="16" t="s">
        <v>1129</v>
      </c>
      <c r="D635" s="6">
        <f t="shared" si="36"/>
        <v>17</v>
      </c>
      <c r="E635" s="6" t="str">
        <f t="shared" si="37"/>
        <v>קף 18</v>
      </c>
      <c r="F635" s="6">
        <f t="shared" si="38"/>
        <v>3</v>
      </c>
      <c r="G635" s="6">
        <f t="shared" si="39"/>
        <v>5</v>
      </c>
      <c r="H635" s="14">
        <f>IFERROR(parse!H635,"")</f>
        <v>18</v>
      </c>
      <c r="I635" s="6">
        <f>IFERROR(parse!I635,"")</f>
        <v>21</v>
      </c>
      <c r="J635" s="6">
        <f>IFERROR(parse!J635,"")</f>
        <v>200</v>
      </c>
      <c r="K635" s="6" t="str">
        <f>IFERROR(parse!K635,"")</f>
        <v>פריקה וטעינה רציפה מותרת לכלי רכב המוגדרים ברשיונם "משא", "מסחרי", ו"אחוד" בלבד בימים א' עד ה' מ 08:00 עד 15:00 רכב חונה בניגוד לחוק יגרר ביתר הימים והשעות החניה אסורה לכל כלי הרכב</v>
      </c>
      <c r="L635" s="6">
        <f>IFERROR(parse!L635,"")</f>
        <v>87</v>
      </c>
      <c r="M635" s="6">
        <f>IFERROR(parse!M635,"")</f>
        <v>100</v>
      </c>
      <c r="N635" s="6" t="str">
        <f>IFERROR(parse!N635,"")</f>
        <v>08:00</v>
      </c>
      <c r="O635" s="6">
        <f>IFERROR(parse!O635,"")</f>
        <v>109</v>
      </c>
      <c r="P635" s="6" t="str">
        <f>IFERROR(parse!P635,"")</f>
        <v>15:00</v>
      </c>
      <c r="Q635" s="6">
        <f>IFERROR(parse!Q635,"")</f>
        <v>180</v>
      </c>
      <c r="R635" s="6" t="str">
        <f>IFERROR(parse!R635,"")</f>
        <v>00 רכב חונה בניגוד לחוק יגרר ביתר הימים והשעות החניה אסורה לכל כלי הרכב</v>
      </c>
      <c r="S635" s="6" t="str">
        <f>IFERROR(parse!S635,"")</f>
        <v/>
      </c>
      <c r="T635" s="6" t="str">
        <f>IFERROR(parse!T635,"")</f>
        <v/>
      </c>
      <c r="U635" s="6" t="str">
        <f>IFERROR(parse!U635,"")</f>
        <v/>
      </c>
      <c r="V635" s="6" t="str">
        <f>IFERROR(parse!V635,"")</f>
        <v/>
      </c>
      <c r="W635" s="6" t="str">
        <f>IFERROR(parse!W635,"")</f>
        <v/>
      </c>
      <c r="X635" s="6" t="str">
        <f>IFERROR(parse!X635,"")</f>
        <v/>
      </c>
      <c r="Y635" s="6" t="str">
        <f>IFERROR(parse!Y635,"")</f>
        <v/>
      </c>
      <c r="Z635" s="6" t="str">
        <f>IFERROR(parse!Z635,"")</f>
        <v/>
      </c>
      <c r="AA635" s="6" t="str">
        <f>IFERROR(parse!AA635,"")</f>
        <v/>
      </c>
      <c r="AB635" s="6">
        <f>IFERROR(parse!AB635,"")</f>
        <v>180</v>
      </c>
      <c r="AC635" s="6" t="str">
        <f>IFERROR(parse!AC635,"")</f>
        <v/>
      </c>
      <c r="AD635" s="6" t="str">
        <f>IFERROR(parse!AD635,"")</f>
        <v/>
      </c>
      <c r="AE635" s="6" t="str">
        <f>IFERROR(parse!AE635,"")</f>
        <v/>
      </c>
      <c r="AF635" s="6" t="str">
        <f>IFERROR(parse!AF635,"")</f>
        <v/>
      </c>
      <c r="AG635" s="6" t="str">
        <f>IFERROR(parse!AG635,"")</f>
        <v/>
      </c>
      <c r="AH635" s="6">
        <f>IFERROR(parse!AH635,"")</f>
        <v>0</v>
      </c>
      <c r="AI635" s="6">
        <f>IFERROR(parse!AI635,"")</f>
        <v>178</v>
      </c>
      <c r="AJ635" s="6" t="str">
        <f>IFERROR(parse!AJ635,"")</f>
        <v>כב</v>
      </c>
      <c r="AK635" s="6" t="str">
        <f>IFERROR(parse!AK635,"")</f>
        <v/>
      </c>
      <c r="AL635" s="6" t="str">
        <f>IFERROR(parse!AL635,"")</f>
        <v/>
      </c>
      <c r="AM635" s="6" t="str">
        <f>IFERROR(parse!AM635,"")</f>
        <v/>
      </c>
      <c r="AN635" s="6" t="str">
        <f>IFERROR(parse!AN635,"")</f>
        <v/>
      </c>
      <c r="AO635" s="6" t="str">
        <f>IFERROR(parse!AO635,"")</f>
        <v/>
      </c>
      <c r="AP635" s="6">
        <f>IFERROR(parse!AP635,"")</f>
        <v>2</v>
      </c>
      <c r="AQ635" s="6" t="str">
        <f>IFERROR(parse!AQ635,"")</f>
        <v/>
      </c>
      <c r="AR635" s="6" t="str">
        <f>IFERROR(parse!AR635,"")</f>
        <v/>
      </c>
      <c r="AS635" s="6" t="str">
        <f>IFERROR(parse!AS635,"")</f>
        <v/>
      </c>
      <c r="AT635" s="6" t="str">
        <f>IFERROR(parse!AT635,"")</f>
        <v/>
      </c>
      <c r="AU635" s="6" t="str">
        <f>IFERROR(parse!AU635,"")</f>
        <v/>
      </c>
      <c r="AV635" s="12">
        <f>IFERROR(VLOOKUP(K635,'prika 24h list'!A:B,2,FALSE),0)</f>
        <v>0</v>
      </c>
    </row>
    <row r="636" spans="1:48" ht="187.2" x14ac:dyDescent="0.3">
      <c r="A636" s="1" t="s">
        <v>637</v>
      </c>
      <c r="B636" s="1">
        <v>3125321</v>
      </c>
      <c r="C636" s="16" t="s">
        <v>926</v>
      </c>
      <c r="D636" s="6">
        <f t="shared" si="36"/>
        <v>17</v>
      </c>
      <c r="E636" s="6" t="str">
        <f t="shared" si="37"/>
        <v>קף 12</v>
      </c>
      <c r="F636" s="6">
        <f t="shared" si="38"/>
        <v>3</v>
      </c>
      <c r="G636" s="6">
        <f t="shared" si="39"/>
        <v>5</v>
      </c>
      <c r="H636" s="14">
        <f>IFERROR(parse!H636,"")</f>
        <v>12</v>
      </c>
      <c r="I636" s="6">
        <f>IFERROR(parse!I636,"")</f>
        <v>21</v>
      </c>
      <c r="J636" s="6">
        <f>IFERROR(parse!J636,"")</f>
        <v>212</v>
      </c>
      <c r="K636" s="6" t="str">
        <f>IFERROR(parse!K636,"")</f>
        <v>פריקה וטעינה רציפה מותרת לכלי רכב המוגדרים ברישיונם "משא" "מסחרי" ו"אחוד" בימי א' עד ה' מ 08:00 עד 14:00 ביתר הימים והשעות החניה במקום החניה הראשון הצמוד לתמרור זה מיועד לרכב הנושא תג נכה בלבד</v>
      </c>
      <c r="L636" s="6">
        <f>IFERROR(parse!L636,"")</f>
        <v>80</v>
      </c>
      <c r="M636" s="6">
        <f>IFERROR(parse!M636,"")</f>
        <v>93</v>
      </c>
      <c r="N636" s="6" t="str">
        <f>IFERROR(parse!N636,"")</f>
        <v>08:00</v>
      </c>
      <c r="O636" s="6">
        <f>IFERROR(parse!O636,"")</f>
        <v>102</v>
      </c>
      <c r="P636" s="6" t="str">
        <f>IFERROR(parse!P636,"")</f>
        <v>14:00</v>
      </c>
      <c r="Q636" s="6">
        <f>IFERROR(parse!Q636,"")</f>
        <v>192</v>
      </c>
      <c r="R636" s="6" t="str">
        <f>IFERROR(parse!R636,"")</f>
        <v>00 ביתר הימים והשעות החניה במקום החניה הראשון הצמוד לתמרור זה מיועד לרכב הנושא תג נכה בלבד</v>
      </c>
      <c r="S636" s="6" t="str">
        <f>IFERROR(parse!S636,"")</f>
        <v/>
      </c>
      <c r="T636" s="6" t="str">
        <f>IFERROR(parse!T636,"")</f>
        <v/>
      </c>
      <c r="U636" s="6" t="str">
        <f>IFERROR(parse!U636,"")</f>
        <v/>
      </c>
      <c r="V636" s="6" t="str">
        <f>IFERROR(parse!V636,"")</f>
        <v/>
      </c>
      <c r="W636" s="6" t="str">
        <f>IFERROR(parse!W636,"")</f>
        <v/>
      </c>
      <c r="X636" s="6" t="str">
        <f>IFERROR(parse!X636,"")</f>
        <v/>
      </c>
      <c r="Y636" s="6" t="str">
        <f>IFERROR(parse!Y636,"")</f>
        <v/>
      </c>
      <c r="Z636" s="6" t="str">
        <f>IFERROR(parse!Z636,"")</f>
        <v/>
      </c>
      <c r="AA636" s="6" t="str">
        <f>IFERROR(parse!AA636,"")</f>
        <v/>
      </c>
      <c r="AB636" s="6">
        <f>IFERROR(parse!AB636,"")</f>
        <v>192</v>
      </c>
      <c r="AC636" s="6" t="str">
        <f>IFERROR(parse!AC636,"")</f>
        <v/>
      </c>
      <c r="AD636" s="6" t="str">
        <f>IFERROR(parse!AD636,"")</f>
        <v/>
      </c>
      <c r="AE636" s="6" t="str">
        <f>IFERROR(parse!AE636,"")</f>
        <v/>
      </c>
      <c r="AF636" s="6" t="str">
        <f>IFERROR(parse!AF636,"")</f>
        <v/>
      </c>
      <c r="AG636" s="6" t="str">
        <f>IFERROR(parse!AG636,"")</f>
        <v/>
      </c>
      <c r="AH636" s="6">
        <f>IFERROR(parse!AH636,"")</f>
        <v>0</v>
      </c>
      <c r="AI636" s="6">
        <f>IFERROR(parse!AI636,"")</f>
        <v>190</v>
      </c>
      <c r="AJ636" s="6" t="str">
        <f>IFERROR(parse!AJ636,"")</f>
        <v>בד</v>
      </c>
      <c r="AK636" s="6" t="str">
        <f>IFERROR(parse!AK636,"")</f>
        <v/>
      </c>
      <c r="AL636" s="6" t="str">
        <f>IFERROR(parse!AL636,"")</f>
        <v/>
      </c>
      <c r="AM636" s="6" t="str">
        <f>IFERROR(parse!AM636,"")</f>
        <v/>
      </c>
      <c r="AN636" s="6" t="str">
        <f>IFERROR(parse!AN636,"")</f>
        <v/>
      </c>
      <c r="AO636" s="6" t="str">
        <f>IFERROR(parse!AO636,"")</f>
        <v/>
      </c>
      <c r="AP636" s="6">
        <f>IFERROR(parse!AP636,"")</f>
        <v>2</v>
      </c>
      <c r="AQ636" s="6" t="str">
        <f>IFERROR(parse!AQ636,"")</f>
        <v/>
      </c>
      <c r="AR636" s="6" t="str">
        <f>IFERROR(parse!AR636,"")</f>
        <v/>
      </c>
      <c r="AS636" s="6" t="str">
        <f>IFERROR(parse!AS636,"")</f>
        <v/>
      </c>
      <c r="AT636" s="6" t="str">
        <f>IFERROR(parse!AT636,"")</f>
        <v/>
      </c>
      <c r="AU636" s="6" t="str">
        <f>IFERROR(parse!AU636,"")</f>
        <v/>
      </c>
      <c r="AV636" s="12">
        <f>IFERROR(VLOOKUP(K636,'prika 24h list'!A:B,2,FALSE),0)</f>
        <v>0</v>
      </c>
    </row>
    <row r="637" spans="1:48" ht="187.2" x14ac:dyDescent="0.3">
      <c r="A637" s="1" t="s">
        <v>638</v>
      </c>
      <c r="B637" s="1">
        <v>3125326</v>
      </c>
      <c r="C637" s="16" t="s">
        <v>1130</v>
      </c>
      <c r="D637" s="6">
        <f t="shared" si="36"/>
        <v>16</v>
      </c>
      <c r="E637" s="6" t="str">
        <f t="shared" si="37"/>
        <v>וקף 8</v>
      </c>
      <c r="F637" s="6">
        <f t="shared" si="38"/>
        <v>4</v>
      </c>
      <c r="G637" s="6">
        <f t="shared" si="39"/>
        <v>5</v>
      </c>
      <c r="H637" s="14">
        <f>IFERROR(parse!H637,"")</f>
        <v>8</v>
      </c>
      <c r="I637" s="6">
        <f>IFERROR(parse!I637,"")</f>
        <v>30</v>
      </c>
      <c r="J637" s="6">
        <f>IFERROR(parse!J637,"")</f>
        <v>221</v>
      </c>
      <c r="K637" s="6" t="str">
        <f>IFERROR(parse!K637,"")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637" s="6" t="str">
        <f>IFERROR(parse!L637,"")</f>
        <v/>
      </c>
      <c r="M637" s="6" t="str">
        <f>IFERROR(parse!M637,"")</f>
        <v/>
      </c>
      <c r="N637" s="6" t="str">
        <f>IFERROR(parse!N637,"")</f>
        <v/>
      </c>
      <c r="O637" s="6" t="str">
        <f>IFERROR(parse!O637,"")</f>
        <v/>
      </c>
      <c r="P637" s="6" t="str">
        <f>IFERROR(parse!P637,"")</f>
        <v/>
      </c>
      <c r="Q637" s="6">
        <f>IFERROR(parse!Q637,"")</f>
        <v>192</v>
      </c>
      <c r="R637" s="6" t="str">
        <f>IFERROR(parse!R637,"")</f>
        <v/>
      </c>
      <c r="S637" s="6" t="str">
        <f>IFERROR(parse!S637,"")</f>
        <v/>
      </c>
      <c r="T637" s="6" t="str">
        <f>IFERROR(parse!T637,"")</f>
        <v/>
      </c>
      <c r="U637" s="6" t="str">
        <f>IFERROR(parse!U637,"")</f>
        <v/>
      </c>
      <c r="V637" s="6" t="str">
        <f>IFERROR(parse!V637,"")</f>
        <v/>
      </c>
      <c r="W637" s="6">
        <f>IFERROR(parse!W637,"")</f>
        <v>80</v>
      </c>
      <c r="X637" s="6">
        <f>IFERROR(parse!X637,"")</f>
        <v>93</v>
      </c>
      <c r="Y637" s="6" t="str">
        <f>IFERROR(parse!Y637,"")</f>
        <v>08:00</v>
      </c>
      <c r="Z637" s="6">
        <f>IFERROR(parse!Z637,"")</f>
        <v>102</v>
      </c>
      <c r="AA637" s="6" t="str">
        <f>IFERROR(parse!AA637,"")</f>
        <v>15:00</v>
      </c>
      <c r="AB637" s="6">
        <f>IFERROR(parse!AB637,"")</f>
        <v>192</v>
      </c>
      <c r="AC637" s="6" t="str">
        <f>IFERROR(parse!AC637,"")</f>
        <v>00 ביתר הימים והשעות החניה במקום החניה הראשון הצמוד לתמרור זה מיועד לרכב הנושא תג נכה בלבד</v>
      </c>
      <c r="AD637" s="6" t="str">
        <f>IFERROR(parse!AD637,"")</f>
        <v/>
      </c>
      <c r="AE637" s="6" t="str">
        <f>IFERROR(parse!AE637,"")</f>
        <v/>
      </c>
      <c r="AF637" s="6" t="str">
        <f>IFERROR(parse!AF637,"")</f>
        <v/>
      </c>
      <c r="AG637" s="6" t="str">
        <f>IFERROR(parse!AG637,"")</f>
        <v/>
      </c>
      <c r="AH637" s="6">
        <f>IFERROR(parse!AH637,"")</f>
        <v>0</v>
      </c>
      <c r="AI637" s="6">
        <f>IFERROR(parse!AI637,"")</f>
        <v>190</v>
      </c>
      <c r="AJ637" s="6" t="str">
        <f>IFERROR(parse!AJ637,"")</f>
        <v>בד</v>
      </c>
      <c r="AK637" s="6" t="str">
        <f>IFERROR(parse!AK637,"")</f>
        <v/>
      </c>
      <c r="AL637" s="6" t="str">
        <f>IFERROR(parse!AL637,"")</f>
        <v/>
      </c>
      <c r="AM637" s="6" t="str">
        <f>IFERROR(parse!AM637,"")</f>
        <v/>
      </c>
      <c r="AN637" s="6" t="str">
        <f>IFERROR(parse!AN637,"")</f>
        <v/>
      </c>
      <c r="AO637" s="6" t="str">
        <f>IFERROR(parse!AO637,"")</f>
        <v/>
      </c>
      <c r="AP637" s="6">
        <f>IFERROR(parse!AP637,"")</f>
        <v>2</v>
      </c>
      <c r="AQ637" s="6" t="str">
        <f>IFERROR(parse!AQ637,"")</f>
        <v/>
      </c>
      <c r="AR637" s="6" t="str">
        <f>IFERROR(parse!AR637,"")</f>
        <v/>
      </c>
      <c r="AS637" s="6" t="str">
        <f>IFERROR(parse!AS637,"")</f>
        <v/>
      </c>
      <c r="AT637" s="6" t="str">
        <f>IFERROR(parse!AT637,"")</f>
        <v/>
      </c>
      <c r="AU637" s="6" t="str">
        <f>IFERROR(parse!AU637,"")</f>
        <v/>
      </c>
      <c r="AV637" s="12">
        <f>IFERROR(VLOOKUP(K637,'prika 24h list'!A:B,2,FALSE),0)</f>
        <v>0</v>
      </c>
    </row>
    <row r="638" spans="1:48" ht="230.4" x14ac:dyDescent="0.3">
      <c r="A638" s="1" t="s">
        <v>639</v>
      </c>
      <c r="B638" s="1">
        <v>3125330</v>
      </c>
      <c r="C638" s="16" t="s">
        <v>1131</v>
      </c>
      <c r="D638" s="6">
        <f t="shared" si="36"/>
        <v>17</v>
      </c>
      <c r="E638" s="6" t="str">
        <f t="shared" si="37"/>
        <v>קף 12</v>
      </c>
      <c r="F638" s="6">
        <f t="shared" si="38"/>
        <v>3</v>
      </c>
      <c r="G638" s="6">
        <f t="shared" si="39"/>
        <v>5</v>
      </c>
      <c r="H638" s="14">
        <f>IFERROR(parse!H638,"")</f>
        <v>12</v>
      </c>
      <c r="I638" s="6">
        <f>IFERROR(parse!I638,"")</f>
        <v>21</v>
      </c>
      <c r="J638" s="6">
        <f>IFERROR(parse!J638,"")</f>
        <v>246</v>
      </c>
      <c r="K638" s="6" t="str">
        <f>IFERROR(parse!K638,"")</f>
        <v>פריקה וטעינה רציפה מותרת לכלי רכב המוגדרים ברישיונם "משא" "מסחרי" ו"אחוד" בימי א' עד ה' מ 09:00 עד 17:00 בימי ו' וערבי חג מ 09:00 עד 14:00 ביתר הימים והשעות החניה במקום החניה הראשון הצמוד לתמרור זה מיועד לרכב הנושא תג נכה בלבד</v>
      </c>
      <c r="L638" s="6">
        <f>IFERROR(parse!L638,"")</f>
        <v>80</v>
      </c>
      <c r="M638" s="6">
        <f>IFERROR(parse!M638,"")</f>
        <v>93</v>
      </c>
      <c r="N638" s="6" t="str">
        <f>IFERROR(parse!N638,"")</f>
        <v>09:00</v>
      </c>
      <c r="O638" s="6">
        <f>IFERROR(parse!O638,"")</f>
        <v>102</v>
      </c>
      <c r="P638" s="6" t="str">
        <f>IFERROR(parse!P638,"")</f>
        <v>17:00</v>
      </c>
      <c r="Q638" s="6">
        <f>IFERROR(parse!Q638,"")</f>
        <v>112</v>
      </c>
      <c r="R638" s="6" t="str">
        <f>IFERROR(parse!R638,"")</f>
        <v>00 בימי ו'</v>
      </c>
      <c r="S638" s="6" t="str">
        <f>IFERROR(parse!S638,"")</f>
        <v/>
      </c>
      <c r="T638" s="6" t="str">
        <f>IFERROR(parse!T638,"")</f>
        <v/>
      </c>
      <c r="U638" s="6" t="str">
        <f>IFERROR(parse!U638,"")</f>
        <v/>
      </c>
      <c r="V638" s="6" t="str">
        <f>IFERROR(parse!V638,"")</f>
        <v/>
      </c>
      <c r="W638" s="6" t="str">
        <f>IFERROR(parse!W638,"")</f>
        <v/>
      </c>
      <c r="X638" s="6" t="str">
        <f>IFERROR(parse!X638,"")</f>
        <v/>
      </c>
      <c r="Y638" s="6" t="str">
        <f>IFERROR(parse!Y638,"")</f>
        <v/>
      </c>
      <c r="Z638" s="6" t="str">
        <f>IFERROR(parse!Z638,"")</f>
        <v/>
      </c>
      <c r="AA638" s="6" t="str">
        <f>IFERROR(parse!AA638,"")</f>
        <v/>
      </c>
      <c r="AB638" s="6">
        <f>IFERROR(parse!AB638,"")</f>
        <v>226</v>
      </c>
      <c r="AC638" s="6" t="str">
        <f>IFERROR(parse!AC638,"")</f>
        <v/>
      </c>
      <c r="AD638" s="6" t="str">
        <f>IFERROR(parse!AD638,"")</f>
        <v/>
      </c>
      <c r="AE638" s="6" t="str">
        <f>IFERROR(parse!AE638,"")</f>
        <v/>
      </c>
      <c r="AF638" s="6" t="str">
        <f>IFERROR(parse!AF638,"")</f>
        <v/>
      </c>
      <c r="AG638" s="6" t="str">
        <f>IFERROR(parse!AG638,"")</f>
        <v/>
      </c>
      <c r="AH638" s="6">
        <f>IFERROR(parse!AH638,"")</f>
        <v>0</v>
      </c>
      <c r="AI638" s="6">
        <f>IFERROR(parse!AI638,"")</f>
        <v>110</v>
      </c>
      <c r="AJ638" s="6" t="str">
        <f>IFERROR(parse!AJ638,"")</f>
        <v>ו' וערבי חג מ 09:00 עד 14:00 ביתר הימים והשעות החניה במקום החניה הראשון הצמוד לתמרור זה מיועד לרכב הנושא תג נכה בלבד</v>
      </c>
      <c r="AK638" s="6">
        <f>IFERROR(parse!AK638,"")</f>
        <v>1</v>
      </c>
      <c r="AL638" s="6">
        <f>IFERROR(parse!AL638,"")</f>
        <v>17</v>
      </c>
      <c r="AM638" s="6" t="str">
        <f>IFERROR(parse!AM638,"")</f>
        <v>09:00</v>
      </c>
      <c r="AN638" s="6">
        <f>IFERROR(parse!AN638,"")</f>
        <v>26</v>
      </c>
      <c r="AO638" s="6" t="str">
        <f>IFERROR(parse!AO638,"")</f>
        <v>14:00</v>
      </c>
      <c r="AP638" s="6">
        <f>IFERROR(parse!AP638,"")</f>
        <v>116</v>
      </c>
      <c r="AQ638" s="6" t="str">
        <f>IFERROR(parse!AQ638,"")</f>
        <v>00 ביתר הימים והשעות החניה במקום החניה הראשון הצמוד לתמרור זה מיועד לרכב הנושא תג נכה בלבד</v>
      </c>
      <c r="AR638" s="6" t="str">
        <f>IFERROR(parse!AR638,"")</f>
        <v/>
      </c>
      <c r="AS638" s="6" t="str">
        <f>IFERROR(parse!AS638,"")</f>
        <v/>
      </c>
      <c r="AT638" s="6" t="str">
        <f>IFERROR(parse!AT638,"")</f>
        <v/>
      </c>
      <c r="AU638" s="6" t="str">
        <f>IFERROR(parse!AU638,"")</f>
        <v/>
      </c>
      <c r="AV638" s="12">
        <f>IFERROR(VLOOKUP(K638,'prika 24h list'!A:B,2,FALSE),0)</f>
        <v>0</v>
      </c>
    </row>
    <row r="639" spans="1:48" ht="187.2" x14ac:dyDescent="0.3">
      <c r="A639" s="1" t="s">
        <v>640</v>
      </c>
      <c r="B639" s="1">
        <v>3125342</v>
      </c>
      <c r="C639" s="16" t="s">
        <v>1132</v>
      </c>
      <c r="D639" s="6">
        <f t="shared" si="36"/>
        <v>17</v>
      </c>
      <c r="E639" s="6" t="str">
        <f t="shared" si="37"/>
        <v>קף 12</v>
      </c>
      <c r="F639" s="6">
        <f t="shared" si="38"/>
        <v>3</v>
      </c>
      <c r="G639" s="6">
        <f t="shared" si="39"/>
        <v>5</v>
      </c>
      <c r="H639" s="14">
        <f>IFERROR(parse!H639,"")</f>
        <v>12</v>
      </c>
      <c r="I639" s="6">
        <f>IFERROR(parse!I639,"")</f>
        <v>21</v>
      </c>
      <c r="J639" s="6">
        <f>IFERROR(parse!J639,"")</f>
        <v>212</v>
      </c>
      <c r="K639" s="6" t="str">
        <f>IFERROR(parse!K639,"")</f>
        <v>פריקה וטעינה רציפה מותרת לכלי רכב המוגדרים ברישיונם "משא" "מסחרי" ו"אחוד" בימי א' עד ה' מ 08:00 עד 13:00 ביתר הימים והשעות החניה במקום החניה הראשון הצמוד לתמרור זה מיועד לרכב הנושא תג נכה בלבד</v>
      </c>
      <c r="L639" s="6">
        <f>IFERROR(parse!L639,"")</f>
        <v>80</v>
      </c>
      <c r="M639" s="6">
        <f>IFERROR(parse!M639,"")</f>
        <v>93</v>
      </c>
      <c r="N639" s="6" t="str">
        <f>IFERROR(parse!N639,"")</f>
        <v>08:00</v>
      </c>
      <c r="O639" s="6">
        <f>IFERROR(parse!O639,"")</f>
        <v>102</v>
      </c>
      <c r="P639" s="6" t="str">
        <f>IFERROR(parse!P639,"")</f>
        <v>13:00</v>
      </c>
      <c r="Q639" s="6">
        <f>IFERROR(parse!Q639,"")</f>
        <v>192</v>
      </c>
      <c r="R639" s="6" t="str">
        <f>IFERROR(parse!R639,"")</f>
        <v>00 ביתר הימים והשעות החניה במקום החניה הראשון הצמוד לתמרור זה מיועד לרכב הנושא תג נכה בלבד</v>
      </c>
      <c r="S639" s="6" t="str">
        <f>IFERROR(parse!S639,"")</f>
        <v/>
      </c>
      <c r="T639" s="6" t="str">
        <f>IFERROR(parse!T639,"")</f>
        <v/>
      </c>
      <c r="U639" s="6" t="str">
        <f>IFERROR(parse!U639,"")</f>
        <v/>
      </c>
      <c r="V639" s="6" t="str">
        <f>IFERROR(parse!V639,"")</f>
        <v/>
      </c>
      <c r="W639" s="6" t="str">
        <f>IFERROR(parse!W639,"")</f>
        <v/>
      </c>
      <c r="X639" s="6" t="str">
        <f>IFERROR(parse!X639,"")</f>
        <v/>
      </c>
      <c r="Y639" s="6" t="str">
        <f>IFERROR(parse!Y639,"")</f>
        <v/>
      </c>
      <c r="Z639" s="6" t="str">
        <f>IFERROR(parse!Z639,"")</f>
        <v/>
      </c>
      <c r="AA639" s="6" t="str">
        <f>IFERROR(parse!AA639,"")</f>
        <v/>
      </c>
      <c r="AB639" s="6">
        <f>IFERROR(parse!AB639,"")</f>
        <v>192</v>
      </c>
      <c r="AC639" s="6" t="str">
        <f>IFERROR(parse!AC639,"")</f>
        <v/>
      </c>
      <c r="AD639" s="6" t="str">
        <f>IFERROR(parse!AD639,"")</f>
        <v/>
      </c>
      <c r="AE639" s="6" t="str">
        <f>IFERROR(parse!AE639,"")</f>
        <v/>
      </c>
      <c r="AF639" s="6" t="str">
        <f>IFERROR(parse!AF639,"")</f>
        <v/>
      </c>
      <c r="AG639" s="6" t="str">
        <f>IFERROR(parse!AG639,"")</f>
        <v/>
      </c>
      <c r="AH639" s="6">
        <f>IFERROR(parse!AH639,"")</f>
        <v>0</v>
      </c>
      <c r="AI639" s="6">
        <f>IFERROR(parse!AI639,"")</f>
        <v>190</v>
      </c>
      <c r="AJ639" s="6" t="str">
        <f>IFERROR(parse!AJ639,"")</f>
        <v>בד</v>
      </c>
      <c r="AK639" s="6" t="str">
        <f>IFERROR(parse!AK639,"")</f>
        <v/>
      </c>
      <c r="AL639" s="6" t="str">
        <f>IFERROR(parse!AL639,"")</f>
        <v/>
      </c>
      <c r="AM639" s="6" t="str">
        <f>IFERROR(parse!AM639,"")</f>
        <v/>
      </c>
      <c r="AN639" s="6" t="str">
        <f>IFERROR(parse!AN639,"")</f>
        <v/>
      </c>
      <c r="AO639" s="6" t="str">
        <f>IFERROR(parse!AO639,"")</f>
        <v/>
      </c>
      <c r="AP639" s="6">
        <f>IFERROR(parse!AP639,"")</f>
        <v>2</v>
      </c>
      <c r="AQ639" s="6" t="str">
        <f>IFERROR(parse!AQ639,"")</f>
        <v/>
      </c>
      <c r="AR639" s="6" t="str">
        <f>IFERROR(parse!AR639,"")</f>
        <v/>
      </c>
      <c r="AS639" s="6" t="str">
        <f>IFERROR(parse!AS639,"")</f>
        <v/>
      </c>
      <c r="AT639" s="6" t="str">
        <f>IFERROR(parse!AT639,"")</f>
        <v/>
      </c>
      <c r="AU639" s="6" t="str">
        <f>IFERROR(parse!AU639,"")</f>
        <v/>
      </c>
      <c r="AV639" s="12">
        <f>IFERROR(VLOOKUP(K639,'prika 24h list'!A:B,2,FALSE),0)</f>
        <v>0</v>
      </c>
    </row>
    <row r="640" spans="1:48" ht="187.2" x14ac:dyDescent="0.3">
      <c r="A640" s="1" t="s">
        <v>641</v>
      </c>
      <c r="B640" s="1">
        <v>3125346</v>
      </c>
      <c r="C640" s="16" t="s">
        <v>884</v>
      </c>
      <c r="D640" s="6">
        <f t="shared" si="36"/>
        <v>17</v>
      </c>
      <c r="E640" s="6" t="str">
        <f t="shared" si="37"/>
        <v>קף 12</v>
      </c>
      <c r="F640" s="6">
        <f t="shared" si="38"/>
        <v>3</v>
      </c>
      <c r="G640" s="6">
        <f t="shared" si="39"/>
        <v>5</v>
      </c>
      <c r="H640" s="14">
        <f>IFERROR(parse!H640,"")</f>
        <v>12</v>
      </c>
      <c r="I640" s="6">
        <f>IFERROR(parse!I640,"")</f>
        <v>21</v>
      </c>
      <c r="J640" s="6">
        <f>IFERROR(parse!J640,"")</f>
        <v>212</v>
      </c>
      <c r="K640" s="6" t="str">
        <f>IFERROR(parse!K640,"")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40" s="6">
        <f>IFERROR(parse!L640,"")</f>
        <v>80</v>
      </c>
      <c r="M640" s="6">
        <f>IFERROR(parse!M640,"")</f>
        <v>93</v>
      </c>
      <c r="N640" s="6" t="str">
        <f>IFERROR(parse!N640,"")</f>
        <v>07:00</v>
      </c>
      <c r="O640" s="6">
        <f>IFERROR(parse!O640,"")</f>
        <v>102</v>
      </c>
      <c r="P640" s="6" t="str">
        <f>IFERROR(parse!P640,"")</f>
        <v>17:00</v>
      </c>
      <c r="Q640" s="6">
        <f>IFERROR(parse!Q640,"")</f>
        <v>192</v>
      </c>
      <c r="R640" s="6" t="str">
        <f>IFERROR(parse!R640,"")</f>
        <v>00 ביתר הימים והשעות החניה במקום החניה הראשון הצמוד לתמרור זה מיועד לרכב הנושא תג נכה בלבד</v>
      </c>
      <c r="S640" s="6" t="str">
        <f>IFERROR(parse!S640,"")</f>
        <v/>
      </c>
      <c r="T640" s="6" t="str">
        <f>IFERROR(parse!T640,"")</f>
        <v/>
      </c>
      <c r="U640" s="6" t="str">
        <f>IFERROR(parse!U640,"")</f>
        <v/>
      </c>
      <c r="V640" s="6" t="str">
        <f>IFERROR(parse!V640,"")</f>
        <v/>
      </c>
      <c r="W640" s="6" t="str">
        <f>IFERROR(parse!W640,"")</f>
        <v/>
      </c>
      <c r="X640" s="6" t="str">
        <f>IFERROR(parse!X640,"")</f>
        <v/>
      </c>
      <c r="Y640" s="6" t="str">
        <f>IFERROR(parse!Y640,"")</f>
        <v/>
      </c>
      <c r="Z640" s="6" t="str">
        <f>IFERROR(parse!Z640,"")</f>
        <v/>
      </c>
      <c r="AA640" s="6" t="str">
        <f>IFERROR(parse!AA640,"")</f>
        <v/>
      </c>
      <c r="AB640" s="6">
        <f>IFERROR(parse!AB640,"")</f>
        <v>192</v>
      </c>
      <c r="AC640" s="6" t="str">
        <f>IFERROR(parse!AC640,"")</f>
        <v/>
      </c>
      <c r="AD640" s="6" t="str">
        <f>IFERROR(parse!AD640,"")</f>
        <v/>
      </c>
      <c r="AE640" s="6" t="str">
        <f>IFERROR(parse!AE640,"")</f>
        <v/>
      </c>
      <c r="AF640" s="6" t="str">
        <f>IFERROR(parse!AF640,"")</f>
        <v/>
      </c>
      <c r="AG640" s="6" t="str">
        <f>IFERROR(parse!AG640,"")</f>
        <v/>
      </c>
      <c r="AH640" s="6">
        <f>IFERROR(parse!AH640,"")</f>
        <v>0</v>
      </c>
      <c r="AI640" s="6">
        <f>IFERROR(parse!AI640,"")</f>
        <v>190</v>
      </c>
      <c r="AJ640" s="6" t="str">
        <f>IFERROR(parse!AJ640,"")</f>
        <v>בד</v>
      </c>
      <c r="AK640" s="6" t="str">
        <f>IFERROR(parse!AK640,"")</f>
        <v/>
      </c>
      <c r="AL640" s="6" t="str">
        <f>IFERROR(parse!AL640,"")</f>
        <v/>
      </c>
      <c r="AM640" s="6" t="str">
        <f>IFERROR(parse!AM640,"")</f>
        <v/>
      </c>
      <c r="AN640" s="6" t="str">
        <f>IFERROR(parse!AN640,"")</f>
        <v/>
      </c>
      <c r="AO640" s="6" t="str">
        <f>IFERROR(parse!AO640,"")</f>
        <v/>
      </c>
      <c r="AP640" s="6">
        <f>IFERROR(parse!AP640,"")</f>
        <v>2</v>
      </c>
      <c r="AQ640" s="6" t="str">
        <f>IFERROR(parse!AQ640,"")</f>
        <v/>
      </c>
      <c r="AR640" s="6" t="str">
        <f>IFERROR(parse!AR640,"")</f>
        <v/>
      </c>
      <c r="AS640" s="6" t="str">
        <f>IFERROR(parse!AS640,"")</f>
        <v/>
      </c>
      <c r="AT640" s="6" t="str">
        <f>IFERROR(parse!AT640,"")</f>
        <v/>
      </c>
      <c r="AU640" s="6" t="str">
        <f>IFERROR(parse!AU640,"")</f>
        <v/>
      </c>
      <c r="AV640" s="12">
        <f>IFERROR(VLOOKUP(K640,'prika 24h list'!A:B,2,FALSE),0)</f>
        <v>0</v>
      </c>
    </row>
    <row r="641" spans="1:48" ht="187.2" x14ac:dyDescent="0.3">
      <c r="A641" s="1" t="s">
        <v>642</v>
      </c>
      <c r="B641" s="1">
        <v>3125348</v>
      </c>
      <c r="C641" s="16" t="s">
        <v>885</v>
      </c>
      <c r="D641" s="6">
        <f t="shared" si="36"/>
        <v>17</v>
      </c>
      <c r="E641" s="6" t="str">
        <f t="shared" si="37"/>
        <v>קף 12</v>
      </c>
      <c r="F641" s="6">
        <f t="shared" si="38"/>
        <v>3</v>
      </c>
      <c r="G641" s="6">
        <f t="shared" si="39"/>
        <v>5</v>
      </c>
      <c r="H641" s="14">
        <f>IFERROR(parse!H641,"")</f>
        <v>12</v>
      </c>
      <c r="I641" s="6">
        <f>IFERROR(parse!I641,"")</f>
        <v>21</v>
      </c>
      <c r="J641" s="6">
        <f>IFERROR(parse!J641,"")</f>
        <v>212</v>
      </c>
      <c r="K641" s="6" t="str">
        <f>IFERROR(parse!K641,"")</f>
        <v>פריקה וטעינה רציפה מותרת לכלי רכב המוגדרים ברישיונם "משא" "מסחרי" ו"אחוד" בימי א' עד ו' מ 08:00 עד 15:00 ביתר הימים והשעות החניה במקום החניה הראשון הצמוד לתמרור זה מיועד לרכב הנושא תג נכה בלבד</v>
      </c>
      <c r="L641" s="6" t="str">
        <f>IFERROR(parse!L641,"")</f>
        <v/>
      </c>
      <c r="M641" s="6" t="str">
        <f>IFERROR(parse!M641,"")</f>
        <v/>
      </c>
      <c r="N641" s="6" t="str">
        <f>IFERROR(parse!N641,"")</f>
        <v/>
      </c>
      <c r="O641" s="6" t="str">
        <f>IFERROR(parse!O641,"")</f>
        <v/>
      </c>
      <c r="P641" s="6" t="str">
        <f>IFERROR(parse!P641,"")</f>
        <v/>
      </c>
      <c r="Q641" s="6">
        <f>IFERROR(parse!Q641,"")</f>
        <v>192</v>
      </c>
      <c r="R641" s="6" t="str">
        <f>IFERROR(parse!R641,"")</f>
        <v/>
      </c>
      <c r="S641" s="6" t="str">
        <f>IFERROR(parse!S641,"")</f>
        <v/>
      </c>
      <c r="T641" s="6" t="str">
        <f>IFERROR(parse!T641,"")</f>
        <v/>
      </c>
      <c r="U641" s="6" t="str">
        <f>IFERROR(parse!U641,"")</f>
        <v/>
      </c>
      <c r="V641" s="6" t="str">
        <f>IFERROR(parse!V641,"")</f>
        <v/>
      </c>
      <c r="W641" s="6">
        <f>IFERROR(parse!W641,"")</f>
        <v>80</v>
      </c>
      <c r="X641" s="6">
        <f>IFERROR(parse!X641,"")</f>
        <v>93</v>
      </c>
      <c r="Y641" s="6" t="str">
        <f>IFERROR(parse!Y641,"")</f>
        <v>08:00</v>
      </c>
      <c r="Z641" s="6">
        <f>IFERROR(parse!Z641,"")</f>
        <v>102</v>
      </c>
      <c r="AA641" s="6" t="str">
        <f>IFERROR(parse!AA641,"")</f>
        <v>15:00</v>
      </c>
      <c r="AB641" s="6">
        <f>IFERROR(parse!AB641,"")</f>
        <v>192</v>
      </c>
      <c r="AC641" s="6" t="str">
        <f>IFERROR(parse!AC641,"")</f>
        <v>00 ביתר הימים והשעות החניה במקום החניה הראשון הצמוד לתמרור זה מיועד לרכב הנושא תג נכה בלבד</v>
      </c>
      <c r="AD641" s="6" t="str">
        <f>IFERROR(parse!AD641,"")</f>
        <v/>
      </c>
      <c r="AE641" s="6" t="str">
        <f>IFERROR(parse!AE641,"")</f>
        <v/>
      </c>
      <c r="AF641" s="6" t="str">
        <f>IFERROR(parse!AF641,"")</f>
        <v/>
      </c>
      <c r="AG641" s="6" t="str">
        <f>IFERROR(parse!AG641,"")</f>
        <v/>
      </c>
      <c r="AH641" s="6">
        <f>IFERROR(parse!AH641,"")</f>
        <v>0</v>
      </c>
      <c r="AI641" s="6">
        <f>IFERROR(parse!AI641,"")</f>
        <v>190</v>
      </c>
      <c r="AJ641" s="6" t="str">
        <f>IFERROR(parse!AJ641,"")</f>
        <v>בד</v>
      </c>
      <c r="AK641" s="6" t="str">
        <f>IFERROR(parse!AK641,"")</f>
        <v/>
      </c>
      <c r="AL641" s="6" t="str">
        <f>IFERROR(parse!AL641,"")</f>
        <v/>
      </c>
      <c r="AM641" s="6" t="str">
        <f>IFERROR(parse!AM641,"")</f>
        <v/>
      </c>
      <c r="AN641" s="6" t="str">
        <f>IFERROR(parse!AN641,"")</f>
        <v/>
      </c>
      <c r="AO641" s="6" t="str">
        <f>IFERROR(parse!AO641,"")</f>
        <v/>
      </c>
      <c r="AP641" s="6">
        <f>IFERROR(parse!AP641,"")</f>
        <v>2</v>
      </c>
      <c r="AQ641" s="6" t="str">
        <f>IFERROR(parse!AQ641,"")</f>
        <v/>
      </c>
      <c r="AR641" s="6" t="str">
        <f>IFERROR(parse!AR641,"")</f>
        <v/>
      </c>
      <c r="AS641" s="6" t="str">
        <f>IFERROR(parse!AS641,"")</f>
        <v/>
      </c>
      <c r="AT641" s="6" t="str">
        <f>IFERROR(parse!AT641,"")</f>
        <v/>
      </c>
      <c r="AU641" s="6" t="str">
        <f>IFERROR(parse!AU641,"")</f>
        <v/>
      </c>
      <c r="AV641" s="12">
        <f>IFERROR(VLOOKUP(K641,'prika 24h list'!A:B,2,FALSE),0)</f>
        <v>0</v>
      </c>
    </row>
    <row r="642" spans="1:48" ht="230.4" x14ac:dyDescent="0.3">
      <c r="A642" s="1" t="s">
        <v>643</v>
      </c>
      <c r="B642" s="1">
        <v>3125351</v>
      </c>
      <c r="C642" s="16" t="s">
        <v>1133</v>
      </c>
      <c r="D642" s="6">
        <f t="shared" si="36"/>
        <v>17</v>
      </c>
      <c r="E642" s="6" t="str">
        <f t="shared" si="37"/>
        <v>קף 12</v>
      </c>
      <c r="F642" s="6">
        <f t="shared" si="38"/>
        <v>3</v>
      </c>
      <c r="G642" s="6">
        <f t="shared" si="39"/>
        <v>5</v>
      </c>
      <c r="H642" s="14">
        <f>IFERROR(parse!H642,"")</f>
        <v>12</v>
      </c>
      <c r="I642" s="6">
        <f>IFERROR(parse!I642,"")</f>
        <v>21</v>
      </c>
      <c r="J642" s="6">
        <f>IFERROR(parse!J642,"")</f>
        <v>246</v>
      </c>
      <c r="K642" s="6" t="str">
        <f>IFERROR(parse!K642,"")</f>
        <v>פריקה וטעינה רציפה מותרת לכלי רכב המוגדרים ברישיונם "משא" "מסחרי" ו"אחוד" בימי א' עד ה' מ 06:00 עד 19:00 בימי ו' וערבי חג מ 06:00 עד 14:00 ביתר הימים והשעות החניה במקום החניה הראשון הצמוד לתמרור זה מיועד לרכב הנושא תג נכה בלבד</v>
      </c>
      <c r="L642" s="6">
        <f>IFERROR(parse!L642,"")</f>
        <v>80</v>
      </c>
      <c r="M642" s="6">
        <f>IFERROR(parse!M642,"")</f>
        <v>93</v>
      </c>
      <c r="N642" s="6" t="str">
        <f>IFERROR(parse!N642,"")</f>
        <v>06:00</v>
      </c>
      <c r="O642" s="6">
        <f>IFERROR(parse!O642,"")</f>
        <v>102</v>
      </c>
      <c r="P642" s="6" t="str">
        <f>IFERROR(parse!P642,"")</f>
        <v>19:00</v>
      </c>
      <c r="Q642" s="6">
        <f>IFERROR(parse!Q642,"")</f>
        <v>112</v>
      </c>
      <c r="R642" s="6" t="str">
        <f>IFERROR(parse!R642,"")</f>
        <v>00 בימי ו'</v>
      </c>
      <c r="S642" s="6" t="str">
        <f>IFERROR(parse!S642,"")</f>
        <v/>
      </c>
      <c r="T642" s="6" t="str">
        <f>IFERROR(parse!T642,"")</f>
        <v/>
      </c>
      <c r="U642" s="6" t="str">
        <f>IFERROR(parse!U642,"")</f>
        <v/>
      </c>
      <c r="V642" s="6" t="str">
        <f>IFERROR(parse!V642,"")</f>
        <v/>
      </c>
      <c r="W642" s="6" t="str">
        <f>IFERROR(parse!W642,"")</f>
        <v/>
      </c>
      <c r="X642" s="6" t="str">
        <f>IFERROR(parse!X642,"")</f>
        <v/>
      </c>
      <c r="Y642" s="6" t="str">
        <f>IFERROR(parse!Y642,"")</f>
        <v/>
      </c>
      <c r="Z642" s="6" t="str">
        <f>IFERROR(parse!Z642,"")</f>
        <v/>
      </c>
      <c r="AA642" s="6" t="str">
        <f>IFERROR(parse!AA642,"")</f>
        <v/>
      </c>
      <c r="AB642" s="6">
        <f>IFERROR(parse!AB642,"")</f>
        <v>226</v>
      </c>
      <c r="AC642" s="6" t="str">
        <f>IFERROR(parse!AC642,"")</f>
        <v/>
      </c>
      <c r="AD642" s="6" t="str">
        <f>IFERROR(parse!AD642,"")</f>
        <v/>
      </c>
      <c r="AE642" s="6" t="str">
        <f>IFERROR(parse!AE642,"")</f>
        <v/>
      </c>
      <c r="AF642" s="6" t="str">
        <f>IFERROR(parse!AF642,"")</f>
        <v/>
      </c>
      <c r="AG642" s="6" t="str">
        <f>IFERROR(parse!AG642,"")</f>
        <v/>
      </c>
      <c r="AH642" s="6">
        <f>IFERROR(parse!AH642,"")</f>
        <v>0</v>
      </c>
      <c r="AI642" s="6">
        <f>IFERROR(parse!AI642,"")</f>
        <v>110</v>
      </c>
      <c r="AJ642" s="6" t="str">
        <f>IFERROR(parse!AJ642,"")</f>
        <v>ו' וערבי חג מ 06:00 עד 14:00 ביתר הימים והשעות החניה במקום החניה הראשון הצמוד לתמרור זה מיועד לרכב הנושא תג נכה בלבד</v>
      </c>
      <c r="AK642" s="6">
        <f>IFERROR(parse!AK642,"")</f>
        <v>1</v>
      </c>
      <c r="AL642" s="6">
        <f>IFERROR(parse!AL642,"")</f>
        <v>17</v>
      </c>
      <c r="AM642" s="6" t="str">
        <f>IFERROR(parse!AM642,"")</f>
        <v>06:00</v>
      </c>
      <c r="AN642" s="6">
        <f>IFERROR(parse!AN642,"")</f>
        <v>26</v>
      </c>
      <c r="AO642" s="6" t="str">
        <f>IFERROR(parse!AO642,"")</f>
        <v>14:00</v>
      </c>
      <c r="AP642" s="6">
        <f>IFERROR(parse!AP642,"")</f>
        <v>116</v>
      </c>
      <c r="AQ642" s="6" t="str">
        <f>IFERROR(parse!AQ642,"")</f>
        <v>00 ביתר הימים והשעות החניה במקום החניה הראשון הצמוד לתמרור זה מיועד לרכב הנושא תג נכה בלבד</v>
      </c>
      <c r="AR642" s="6" t="str">
        <f>IFERROR(parse!AR642,"")</f>
        <v/>
      </c>
      <c r="AS642" s="6" t="str">
        <f>IFERROR(parse!AS642,"")</f>
        <v/>
      </c>
      <c r="AT642" s="6" t="str">
        <f>IFERROR(parse!AT642,"")</f>
        <v/>
      </c>
      <c r="AU642" s="6" t="str">
        <f>IFERROR(parse!AU642,"")</f>
        <v/>
      </c>
      <c r="AV642" s="12">
        <f>IFERROR(VLOOKUP(K642,'prika 24h list'!A:B,2,FALSE),0)</f>
        <v>0</v>
      </c>
    </row>
    <row r="643" spans="1:48" ht="158.4" x14ac:dyDescent="0.3">
      <c r="A643" s="1" t="s">
        <v>644</v>
      </c>
      <c r="B643" s="1">
        <v>3125356</v>
      </c>
      <c r="C643" s="16" t="s">
        <v>1134</v>
      </c>
      <c r="D643" s="6">
        <f t="shared" ref="D643:D669" si="40">FIND("מטר",C643)</f>
        <v>16</v>
      </c>
      <c r="E643" s="6" t="str">
        <f t="shared" ref="E643:E669" si="41">MID(C643,D643-6,5)</f>
        <v>וקף 6</v>
      </c>
      <c r="F643" s="6">
        <f t="shared" ref="F643:F669" si="42">FIND(" ",E643)</f>
        <v>4</v>
      </c>
      <c r="G643" s="6">
        <f t="shared" ref="G643:G669" si="43">LEN(E643)</f>
        <v>5</v>
      </c>
      <c r="H643" s="14">
        <f>IFERROR(parse!H643,"")</f>
        <v>6</v>
      </c>
      <c r="I643" s="6">
        <f>IFERROR(parse!I643,"")</f>
        <v>20</v>
      </c>
      <c r="J643" s="6">
        <f>IFERROR(parse!J643,"")</f>
        <v>210</v>
      </c>
      <c r="K643" s="6" t="str">
        <f>IFERROR(parse!K643,"")</f>
        <v>פריקה וטעינה רציפה מותרת לכלי רכב המוגדרים ברישיונם "משא" "מסחרי" ו"אחוד" בימי א' עד ה' מ 09:00 עד 13:00 בימי ו' וערבי חג מ 09:00 עד 11:00 ביתר הימים והשעות החניה מותרת לרכב הנושא תג נכה בלבד</v>
      </c>
      <c r="L643" s="6">
        <f>IFERROR(parse!L643,"")</f>
        <v>80</v>
      </c>
      <c r="M643" s="6">
        <f>IFERROR(parse!M643,"")</f>
        <v>93</v>
      </c>
      <c r="N643" s="6" t="str">
        <f>IFERROR(parse!N643,"")</f>
        <v>09:00</v>
      </c>
      <c r="O643" s="6">
        <f>IFERROR(parse!O643,"")</f>
        <v>102</v>
      </c>
      <c r="P643" s="6" t="str">
        <f>IFERROR(parse!P643,"")</f>
        <v>13:00</v>
      </c>
      <c r="Q643" s="6">
        <f>IFERROR(parse!Q643,"")</f>
        <v>112</v>
      </c>
      <c r="R643" s="6" t="str">
        <f>IFERROR(parse!R643,"")</f>
        <v>00 בימי ו'</v>
      </c>
      <c r="S643" s="6" t="str">
        <f>IFERROR(parse!S643,"")</f>
        <v/>
      </c>
      <c r="T643" s="6" t="str">
        <f>IFERROR(parse!T643,"")</f>
        <v/>
      </c>
      <c r="U643" s="6" t="str">
        <f>IFERROR(parse!U643,"")</f>
        <v/>
      </c>
      <c r="V643" s="6" t="str">
        <f>IFERROR(parse!V643,"")</f>
        <v/>
      </c>
      <c r="W643" s="6" t="str">
        <f>IFERROR(parse!W643,"")</f>
        <v/>
      </c>
      <c r="X643" s="6" t="str">
        <f>IFERROR(parse!X643,"")</f>
        <v/>
      </c>
      <c r="Y643" s="6" t="str">
        <f>IFERROR(parse!Y643,"")</f>
        <v/>
      </c>
      <c r="Z643" s="6" t="str">
        <f>IFERROR(parse!Z643,"")</f>
        <v/>
      </c>
      <c r="AA643" s="6" t="str">
        <f>IFERROR(parse!AA643,"")</f>
        <v/>
      </c>
      <c r="AB643" s="6">
        <f>IFERROR(parse!AB643,"")</f>
        <v>191</v>
      </c>
      <c r="AC643" s="6" t="str">
        <f>IFERROR(parse!AC643,"")</f>
        <v/>
      </c>
      <c r="AD643" s="6" t="str">
        <f>IFERROR(parse!AD643,"")</f>
        <v/>
      </c>
      <c r="AE643" s="6" t="str">
        <f>IFERROR(parse!AE643,"")</f>
        <v/>
      </c>
      <c r="AF643" s="6" t="str">
        <f>IFERROR(parse!AF643,"")</f>
        <v/>
      </c>
      <c r="AG643" s="6" t="str">
        <f>IFERROR(parse!AG643,"")</f>
        <v/>
      </c>
      <c r="AH643" s="6">
        <f>IFERROR(parse!AH643,"")</f>
        <v>0</v>
      </c>
      <c r="AI643" s="6">
        <f>IFERROR(parse!AI643,"")</f>
        <v>110</v>
      </c>
      <c r="AJ643" s="6" t="str">
        <f>IFERROR(parse!AJ643,"")</f>
        <v>ו' וערבי חג מ 09:00 עד 11:00 ביתר הימים והשעות החניה מותרת לרכב הנושא תג נכה בלבד</v>
      </c>
      <c r="AK643" s="6">
        <f>IFERROR(parse!AK643,"")</f>
        <v>1</v>
      </c>
      <c r="AL643" s="6">
        <f>IFERROR(parse!AL643,"")</f>
        <v>17</v>
      </c>
      <c r="AM643" s="6" t="str">
        <f>IFERROR(parse!AM643,"")</f>
        <v>09:00</v>
      </c>
      <c r="AN643" s="6">
        <f>IFERROR(parse!AN643,"")</f>
        <v>26</v>
      </c>
      <c r="AO643" s="6" t="str">
        <f>IFERROR(parse!AO643,"")</f>
        <v>11:00</v>
      </c>
      <c r="AP643" s="6">
        <f>IFERROR(parse!AP643,"")</f>
        <v>81</v>
      </c>
      <c r="AQ643" s="6" t="str">
        <f>IFERROR(parse!AQ643,"")</f>
        <v>00 ביתר הימים והשעות החניה מותרת לרכב הנושא תג נכה בלבד</v>
      </c>
      <c r="AR643" s="6" t="str">
        <f>IFERROR(parse!AR643,"")</f>
        <v/>
      </c>
      <c r="AS643" s="6" t="str">
        <f>IFERROR(parse!AS643,"")</f>
        <v/>
      </c>
      <c r="AT643" s="6" t="str">
        <f>IFERROR(parse!AT643,"")</f>
        <v/>
      </c>
      <c r="AU643" s="6" t="str">
        <f>IFERROR(parse!AU643,"")</f>
        <v/>
      </c>
      <c r="AV643" s="12">
        <f>IFERROR(VLOOKUP(K643,'prika 24h list'!A:B,2,FALSE),0)</f>
        <v>0</v>
      </c>
    </row>
    <row r="644" spans="1:48" ht="187.2" x14ac:dyDescent="0.3">
      <c r="A644" s="1" t="s">
        <v>645</v>
      </c>
      <c r="B644" s="1">
        <v>3125359</v>
      </c>
      <c r="C644" s="16" t="s">
        <v>1135</v>
      </c>
      <c r="D644" s="6">
        <f t="shared" si="40"/>
        <v>17</v>
      </c>
      <c r="E644" s="6" t="str">
        <f t="shared" si="41"/>
        <v>קף 16</v>
      </c>
      <c r="F644" s="6">
        <f t="shared" si="42"/>
        <v>3</v>
      </c>
      <c r="G644" s="6">
        <f t="shared" si="43"/>
        <v>5</v>
      </c>
      <c r="H644" s="14">
        <f>IFERROR(parse!H644,"")</f>
        <v>16</v>
      </c>
      <c r="I644" s="6">
        <f>IFERROR(parse!I644,"")</f>
        <v>21</v>
      </c>
      <c r="J644" s="6">
        <f>IFERROR(parse!J644,"")</f>
        <v>212</v>
      </c>
      <c r="K644" s="6" t="str">
        <f>IFERROR(parse!K644,"")</f>
        <v>פריקה וטעינה רציפה מותרת לכלי רכב המוגדרים ברישיונם "משא" "מסחרי" ו"אחוד" בימי א' עד ה' מ 07:00 עד 17:00 ביתר הימים והשעות החניה במקום החניה הראשון הצמוד לתמרור זה מיועד לרכב הנושא תג נכה בלבד</v>
      </c>
      <c r="L644" s="6">
        <f>IFERROR(parse!L644,"")</f>
        <v>80</v>
      </c>
      <c r="M644" s="6">
        <f>IFERROR(parse!M644,"")</f>
        <v>93</v>
      </c>
      <c r="N644" s="6" t="str">
        <f>IFERROR(parse!N644,"")</f>
        <v>07:00</v>
      </c>
      <c r="O644" s="6">
        <f>IFERROR(parse!O644,"")</f>
        <v>102</v>
      </c>
      <c r="P644" s="6" t="str">
        <f>IFERROR(parse!P644,"")</f>
        <v>17:00</v>
      </c>
      <c r="Q644" s="6">
        <f>IFERROR(parse!Q644,"")</f>
        <v>192</v>
      </c>
      <c r="R644" s="6" t="str">
        <f>IFERROR(parse!R644,"")</f>
        <v>00 ביתר הימים והשעות החניה במקום החניה הראשון הצמוד לתמרור זה מיועד לרכב הנושא תג נכה בלבד</v>
      </c>
      <c r="S644" s="6" t="str">
        <f>IFERROR(parse!S644,"")</f>
        <v/>
      </c>
      <c r="T644" s="6" t="str">
        <f>IFERROR(parse!T644,"")</f>
        <v/>
      </c>
      <c r="U644" s="6" t="str">
        <f>IFERROR(parse!U644,"")</f>
        <v/>
      </c>
      <c r="V644" s="6" t="str">
        <f>IFERROR(parse!V644,"")</f>
        <v/>
      </c>
      <c r="W644" s="6" t="str">
        <f>IFERROR(parse!W644,"")</f>
        <v/>
      </c>
      <c r="X644" s="6" t="str">
        <f>IFERROR(parse!X644,"")</f>
        <v/>
      </c>
      <c r="Y644" s="6" t="str">
        <f>IFERROR(parse!Y644,"")</f>
        <v/>
      </c>
      <c r="Z644" s="6" t="str">
        <f>IFERROR(parse!Z644,"")</f>
        <v/>
      </c>
      <c r="AA644" s="6" t="str">
        <f>IFERROR(parse!AA644,"")</f>
        <v/>
      </c>
      <c r="AB644" s="6">
        <f>IFERROR(parse!AB644,"")</f>
        <v>192</v>
      </c>
      <c r="AC644" s="6" t="str">
        <f>IFERROR(parse!AC644,"")</f>
        <v/>
      </c>
      <c r="AD644" s="6" t="str">
        <f>IFERROR(parse!AD644,"")</f>
        <v/>
      </c>
      <c r="AE644" s="6" t="str">
        <f>IFERROR(parse!AE644,"")</f>
        <v/>
      </c>
      <c r="AF644" s="6" t="str">
        <f>IFERROR(parse!AF644,"")</f>
        <v/>
      </c>
      <c r="AG644" s="6" t="str">
        <f>IFERROR(parse!AG644,"")</f>
        <v/>
      </c>
      <c r="AH644" s="6">
        <f>IFERROR(parse!AH644,"")</f>
        <v>0</v>
      </c>
      <c r="AI644" s="6">
        <f>IFERROR(parse!AI644,"")</f>
        <v>190</v>
      </c>
      <c r="AJ644" s="6" t="str">
        <f>IFERROR(parse!AJ644,"")</f>
        <v>בד</v>
      </c>
      <c r="AK644" s="6" t="str">
        <f>IFERROR(parse!AK644,"")</f>
        <v/>
      </c>
      <c r="AL644" s="6" t="str">
        <f>IFERROR(parse!AL644,"")</f>
        <v/>
      </c>
      <c r="AM644" s="6" t="str">
        <f>IFERROR(parse!AM644,"")</f>
        <v/>
      </c>
      <c r="AN644" s="6" t="str">
        <f>IFERROR(parse!AN644,"")</f>
        <v/>
      </c>
      <c r="AO644" s="6" t="str">
        <f>IFERROR(parse!AO644,"")</f>
        <v/>
      </c>
      <c r="AP644" s="6">
        <f>IFERROR(parse!AP644,"")</f>
        <v>2</v>
      </c>
      <c r="AQ644" s="6" t="str">
        <f>IFERROR(parse!AQ644,"")</f>
        <v/>
      </c>
      <c r="AR644" s="6" t="str">
        <f>IFERROR(parse!AR644,"")</f>
        <v/>
      </c>
      <c r="AS644" s="6" t="str">
        <f>IFERROR(parse!AS644,"")</f>
        <v/>
      </c>
      <c r="AT644" s="6" t="str">
        <f>IFERROR(parse!AT644,"")</f>
        <v/>
      </c>
      <c r="AU644" s="6" t="str">
        <f>IFERROR(parse!AU644,"")</f>
        <v/>
      </c>
      <c r="AV644" s="12">
        <f>IFERROR(VLOOKUP(K644,'prika 24h list'!A:B,2,FALSE),0)</f>
        <v>0</v>
      </c>
    </row>
    <row r="645" spans="1:48" ht="144" x14ac:dyDescent="0.3">
      <c r="A645" s="1" t="s">
        <v>646</v>
      </c>
      <c r="B645" s="1">
        <v>3125787</v>
      </c>
      <c r="C645" s="16" t="s">
        <v>1136</v>
      </c>
      <c r="D645" s="6" t="e">
        <f t="shared" si="40"/>
        <v>#VALUE!</v>
      </c>
      <c r="E645" s="6" t="e">
        <f t="shared" si="41"/>
        <v>#VALUE!</v>
      </c>
      <c r="F645" s="6" t="e">
        <f t="shared" si="42"/>
        <v>#VALUE!</v>
      </c>
      <c r="G645" s="6" t="e">
        <f t="shared" si="43"/>
        <v>#VALUE!</v>
      </c>
      <c r="H645" s="14" t="str">
        <f>IFERROR(parse!H645,"")</f>
        <v/>
      </c>
      <c r="I645" s="6">
        <f>IFERROR(parse!I645,"")</f>
        <v>29</v>
      </c>
      <c r="J645" s="6">
        <f>IFERROR(parse!J645,"")</f>
        <v>203</v>
      </c>
      <c r="K645" s="6" t="str">
        <f>IFERROR(parse!K645,"")</f>
        <v>פריקה וטעינה רציפה לכלי רכב המוגדרים ברשיונם "משא", "מסחרי", ו"אחוד" בלבד בימים א' עד ו' מ 09:00 עד 16:00 רכב החונה בניגוד לחוק יגרר ביתר הימים והשעות מותרת חניה לכל סוגי הרכב</v>
      </c>
      <c r="L645" s="6" t="str">
        <f>IFERROR(parse!L645,"")</f>
        <v/>
      </c>
      <c r="M645" s="6" t="str">
        <f>IFERROR(parse!M645,"")</f>
        <v/>
      </c>
      <c r="N645" s="6" t="str">
        <f>IFERROR(parse!N645,"")</f>
        <v/>
      </c>
      <c r="O645" s="6" t="str">
        <f>IFERROR(parse!O645,"")</f>
        <v/>
      </c>
      <c r="P645" s="6" t="str">
        <f>IFERROR(parse!P645,"")</f>
        <v/>
      </c>
      <c r="Q645" s="6">
        <f>IFERROR(parse!Q645,"")</f>
        <v>175</v>
      </c>
      <c r="R645" s="6" t="str">
        <f>IFERROR(parse!R645,"")</f>
        <v/>
      </c>
      <c r="S645" s="6" t="str">
        <f>IFERROR(parse!S645,"")</f>
        <v/>
      </c>
      <c r="T645" s="6" t="str">
        <f>IFERROR(parse!T645,"")</f>
        <v/>
      </c>
      <c r="U645" s="6" t="str">
        <f>IFERROR(parse!U645,"")</f>
        <v/>
      </c>
      <c r="V645" s="6" t="str">
        <f>IFERROR(parse!V645,"")</f>
        <v/>
      </c>
      <c r="W645" s="6">
        <f>IFERROR(parse!W645,"")</f>
        <v>81</v>
      </c>
      <c r="X645" s="6">
        <f>IFERROR(parse!X645,"")</f>
        <v>94</v>
      </c>
      <c r="Y645" s="6" t="str">
        <f>IFERROR(parse!Y645,"")</f>
        <v>09:00</v>
      </c>
      <c r="Z645" s="6">
        <f>IFERROR(parse!Z645,"")</f>
        <v>103</v>
      </c>
      <c r="AA645" s="6" t="str">
        <f>IFERROR(parse!AA645,"")</f>
        <v>16:00</v>
      </c>
      <c r="AB645" s="6">
        <f>IFERROR(parse!AB645,"")</f>
        <v>175</v>
      </c>
      <c r="AC645" s="6" t="str">
        <f>IFERROR(parse!AC645,"")</f>
        <v>00 רכב החונה בניגוד לחוק יגרר ביתר הימים והשעות מותרת חניה לכל סוגי הרכב</v>
      </c>
      <c r="AD645" s="6" t="str">
        <f>IFERROR(parse!AD645,"")</f>
        <v/>
      </c>
      <c r="AE645" s="6" t="str">
        <f>IFERROR(parse!AE645,"")</f>
        <v/>
      </c>
      <c r="AF645" s="6" t="str">
        <f>IFERROR(parse!AF645,"")</f>
        <v/>
      </c>
      <c r="AG645" s="6" t="str">
        <f>IFERROR(parse!AG645,"")</f>
        <v/>
      </c>
      <c r="AH645" s="6">
        <f>IFERROR(parse!AH645,"")</f>
        <v>0</v>
      </c>
      <c r="AI645" s="6">
        <f>IFERROR(parse!AI645,"")</f>
        <v>173</v>
      </c>
      <c r="AJ645" s="6" t="str">
        <f>IFERROR(parse!AJ645,"")</f>
        <v>כב</v>
      </c>
      <c r="AK645" s="6" t="str">
        <f>IFERROR(parse!AK645,"")</f>
        <v/>
      </c>
      <c r="AL645" s="6" t="str">
        <f>IFERROR(parse!AL645,"")</f>
        <v/>
      </c>
      <c r="AM645" s="6" t="str">
        <f>IFERROR(parse!AM645,"")</f>
        <v/>
      </c>
      <c r="AN645" s="6" t="str">
        <f>IFERROR(parse!AN645,"")</f>
        <v/>
      </c>
      <c r="AO645" s="6" t="str">
        <f>IFERROR(parse!AO645,"")</f>
        <v/>
      </c>
      <c r="AP645" s="6">
        <f>IFERROR(parse!AP645,"")</f>
        <v>2</v>
      </c>
      <c r="AQ645" s="6" t="str">
        <f>IFERROR(parse!AQ645,"")</f>
        <v/>
      </c>
      <c r="AR645" s="6" t="str">
        <f>IFERROR(parse!AR645,"")</f>
        <v/>
      </c>
      <c r="AS645" s="6" t="str">
        <f>IFERROR(parse!AS645,"")</f>
        <v/>
      </c>
      <c r="AT645" s="6" t="str">
        <f>IFERROR(parse!AT645,"")</f>
        <v/>
      </c>
      <c r="AU645" s="6" t="str">
        <f>IFERROR(parse!AU645,"")</f>
        <v/>
      </c>
      <c r="AV645" s="12">
        <f>IFERROR(VLOOKUP(K645,'prika 24h list'!A:B,2,FALSE),0)</f>
        <v>0</v>
      </c>
    </row>
    <row r="646" spans="1:48" x14ac:dyDescent="0.3">
      <c r="A646" s="1" t="s">
        <v>647</v>
      </c>
      <c r="B646" s="1">
        <v>3126169</v>
      </c>
      <c r="C646" s="16" t="s">
        <v>1137</v>
      </c>
      <c r="D646" s="6" t="e">
        <f t="shared" si="40"/>
        <v>#VALUE!</v>
      </c>
      <c r="E646" s="6" t="e">
        <f t="shared" si="41"/>
        <v>#VALUE!</v>
      </c>
      <c r="F646" s="6" t="e">
        <f t="shared" si="42"/>
        <v>#VALUE!</v>
      </c>
      <c r="G646" s="6" t="e">
        <f t="shared" si="43"/>
        <v>#VALUE!</v>
      </c>
      <c r="H646" s="14" t="str">
        <f>IFERROR(parse!H646,"")</f>
        <v/>
      </c>
      <c r="I646" s="6" t="str">
        <f>IFERROR(parse!I646,"")</f>
        <v/>
      </c>
      <c r="J646" s="6">
        <f>IFERROR(parse!J646,"")</f>
        <v>38</v>
      </c>
      <c r="K646" s="6" t="str">
        <f>IFERROR(parse!K646,"")</f>
        <v/>
      </c>
      <c r="L646" s="6" t="str">
        <f>IFERROR(parse!L646,"")</f>
        <v/>
      </c>
      <c r="M646" s="6" t="str">
        <f>IFERROR(parse!M646,"")</f>
        <v/>
      </c>
      <c r="N646" s="6" t="str">
        <f>IFERROR(parse!N646,"")</f>
        <v/>
      </c>
      <c r="O646" s="6" t="str">
        <f>IFERROR(parse!O646,"")</f>
        <v/>
      </c>
      <c r="P646" s="6" t="str">
        <f>IFERROR(parse!P646,"")</f>
        <v/>
      </c>
      <c r="Q646" s="6" t="str">
        <f>IFERROR(parse!Q646,"")</f>
        <v/>
      </c>
      <c r="R646" s="6" t="str">
        <f>IFERROR(parse!R646,"")</f>
        <v/>
      </c>
      <c r="S646" s="6" t="str">
        <f>IFERROR(parse!S646,"")</f>
        <v/>
      </c>
      <c r="T646" s="6" t="str">
        <f>IFERROR(parse!T646,"")</f>
        <v/>
      </c>
      <c r="U646" s="6" t="str">
        <f>IFERROR(parse!U646,"")</f>
        <v/>
      </c>
      <c r="V646" s="6" t="str">
        <f>IFERROR(parse!V646,"")</f>
        <v/>
      </c>
      <c r="W646" s="6" t="str">
        <f>IFERROR(parse!W646,"")</f>
        <v/>
      </c>
      <c r="X646" s="6" t="str">
        <f>IFERROR(parse!X646,"")</f>
        <v/>
      </c>
      <c r="Y646" s="6" t="str">
        <f>IFERROR(parse!Y646,"")</f>
        <v/>
      </c>
      <c r="Z646" s="6" t="str">
        <f>IFERROR(parse!Z646,"")</f>
        <v/>
      </c>
      <c r="AA646" s="6" t="str">
        <f>IFERROR(parse!AA646,"")</f>
        <v/>
      </c>
      <c r="AB646" s="6" t="str">
        <f>IFERROR(parse!AB646,"")</f>
        <v/>
      </c>
      <c r="AC646" s="6" t="str">
        <f>IFERROR(parse!AC646,"")</f>
        <v/>
      </c>
      <c r="AD646" s="6" t="str">
        <f>IFERROR(parse!AD646,"")</f>
        <v/>
      </c>
      <c r="AE646" s="6" t="str">
        <f>IFERROR(parse!AE646,"")</f>
        <v/>
      </c>
      <c r="AF646" s="6" t="str">
        <f>IFERROR(parse!AF646,"")</f>
        <v/>
      </c>
      <c r="AG646" s="6" t="str">
        <f>IFERROR(parse!AG646,"")</f>
        <v/>
      </c>
      <c r="AH646" s="6">
        <f>IFERROR(parse!AH646,"")</f>
        <v>0</v>
      </c>
      <c r="AI646" s="6">
        <f>IFERROR(parse!AI646,"")</f>
        <v>0</v>
      </c>
      <c r="AJ646" s="6" t="str">
        <f>IFERROR(parse!AJ646,"")</f>
        <v/>
      </c>
      <c r="AK646" s="6" t="str">
        <f>IFERROR(parse!AK646,"")</f>
        <v/>
      </c>
      <c r="AL646" s="6" t="str">
        <f>IFERROR(parse!AL646,"")</f>
        <v/>
      </c>
      <c r="AM646" s="6" t="str">
        <f>IFERROR(parse!AM646,"")</f>
        <v/>
      </c>
      <c r="AN646" s="6" t="str">
        <f>IFERROR(parse!AN646,"")</f>
        <v/>
      </c>
      <c r="AO646" s="6" t="str">
        <f>IFERROR(parse!AO646,"")</f>
        <v/>
      </c>
      <c r="AP646" s="6" t="str">
        <f>IFERROR(parse!AP646,"")</f>
        <v/>
      </c>
      <c r="AQ646" s="6" t="str">
        <f>IFERROR(parse!AQ646,"")</f>
        <v/>
      </c>
      <c r="AR646" s="6" t="str">
        <f>IFERROR(parse!AR646,"")</f>
        <v/>
      </c>
      <c r="AS646" s="6" t="str">
        <f>IFERROR(parse!AS646,"")</f>
        <v/>
      </c>
      <c r="AT646" s="6" t="str">
        <f>IFERROR(parse!AT646,"")</f>
        <v/>
      </c>
      <c r="AU646" s="6" t="str">
        <f>IFERROR(parse!AU646,"")</f>
        <v/>
      </c>
      <c r="AV646" s="12">
        <f>IFERROR(VLOOKUP(K646,'prika 24h list'!A:B,2,FALSE),0)</f>
        <v>0</v>
      </c>
    </row>
    <row r="647" spans="1:48" ht="28.8" x14ac:dyDescent="0.3">
      <c r="A647" s="1" t="s">
        <v>648</v>
      </c>
      <c r="B647" s="1">
        <v>3126503</v>
      </c>
      <c r="C647" s="16" t="s">
        <v>1138</v>
      </c>
      <c r="D647" s="6">
        <f t="shared" si="40"/>
        <v>11</v>
      </c>
      <c r="E647" s="6" t="str">
        <f t="shared" si="41"/>
        <v>__ 15</v>
      </c>
      <c r="F647" s="6">
        <f t="shared" si="42"/>
        <v>3</v>
      </c>
      <c r="G647" s="6">
        <f t="shared" si="43"/>
        <v>5</v>
      </c>
      <c r="H647" s="14">
        <f>IFERROR(parse!H647,"")</f>
        <v>15</v>
      </c>
      <c r="I647" s="6">
        <f>IFERROR(parse!I647,"")</f>
        <v>48</v>
      </c>
      <c r="J647" s="6">
        <f>IFERROR(parse!J647,"")</f>
        <v>65</v>
      </c>
      <c r="K647" s="6" t="str">
        <f>IFERROR(parse!K647,"")</f>
        <v>פריקה וטעינה מותרת</v>
      </c>
      <c r="L647" s="6" t="str">
        <f>IFERROR(parse!L647,"")</f>
        <v/>
      </c>
      <c r="M647" s="6" t="str">
        <f>IFERROR(parse!M647,"")</f>
        <v/>
      </c>
      <c r="N647" s="6" t="str">
        <f>IFERROR(parse!N647,"")</f>
        <v/>
      </c>
      <c r="O647" s="6" t="str">
        <f>IFERROR(parse!O647,"")</f>
        <v/>
      </c>
      <c r="P647" s="6" t="str">
        <f>IFERROR(parse!P647,"")</f>
        <v/>
      </c>
      <c r="Q647" s="6">
        <f>IFERROR(parse!Q647,"")</f>
        <v>18</v>
      </c>
      <c r="R647" s="6" t="str">
        <f>IFERROR(parse!R647,"")</f>
        <v/>
      </c>
      <c r="S647" s="6" t="str">
        <f>IFERROR(parse!S647,"")</f>
        <v/>
      </c>
      <c r="T647" s="6" t="str">
        <f>IFERROR(parse!T647,"")</f>
        <v/>
      </c>
      <c r="U647" s="6" t="str">
        <f>IFERROR(parse!U647,"")</f>
        <v/>
      </c>
      <c r="V647" s="6" t="str">
        <f>IFERROR(parse!V647,"")</f>
        <v/>
      </c>
      <c r="W647" s="6" t="str">
        <f>IFERROR(parse!W647,"")</f>
        <v/>
      </c>
      <c r="X647" s="6" t="str">
        <f>IFERROR(parse!X647,"")</f>
        <v/>
      </c>
      <c r="Y647" s="6" t="str">
        <f>IFERROR(parse!Y647,"")</f>
        <v/>
      </c>
      <c r="Z647" s="6" t="str">
        <f>IFERROR(parse!Z647,"")</f>
        <v/>
      </c>
      <c r="AA647" s="6" t="str">
        <f>IFERROR(parse!AA647,"")</f>
        <v/>
      </c>
      <c r="AB647" s="6">
        <f>IFERROR(parse!AB647,"")</f>
        <v>18</v>
      </c>
      <c r="AC647" s="6" t="str">
        <f>IFERROR(parse!AC647,"")</f>
        <v/>
      </c>
      <c r="AD647" s="6" t="str">
        <f>IFERROR(parse!AD647,"")</f>
        <v/>
      </c>
      <c r="AE647" s="6" t="str">
        <f>IFERROR(parse!AE647,"")</f>
        <v/>
      </c>
      <c r="AF647" s="6" t="str">
        <f>IFERROR(parse!AF647,"")</f>
        <v/>
      </c>
      <c r="AG647" s="6" t="str">
        <f>IFERROR(parse!AG647,"")</f>
        <v/>
      </c>
      <c r="AH647" s="6">
        <f>IFERROR(parse!AH647,"")</f>
        <v>0</v>
      </c>
      <c r="AI647" s="6">
        <f>IFERROR(parse!AI647,"")</f>
        <v>16</v>
      </c>
      <c r="AJ647" s="6" t="str">
        <f>IFERROR(parse!AJ647,"")</f>
        <v>רת</v>
      </c>
      <c r="AK647" s="6" t="str">
        <f>IFERROR(parse!AK647,"")</f>
        <v/>
      </c>
      <c r="AL647" s="6" t="str">
        <f>IFERROR(parse!AL647,"")</f>
        <v/>
      </c>
      <c r="AM647" s="6" t="str">
        <f>IFERROR(parse!AM647,"")</f>
        <v/>
      </c>
      <c r="AN647" s="6" t="str">
        <f>IFERROR(parse!AN647,"")</f>
        <v/>
      </c>
      <c r="AO647" s="6" t="str">
        <f>IFERROR(parse!AO647,"")</f>
        <v/>
      </c>
      <c r="AP647" s="6">
        <f>IFERROR(parse!AP647,"")</f>
        <v>2</v>
      </c>
      <c r="AQ647" s="6" t="str">
        <f>IFERROR(parse!AQ647,"")</f>
        <v/>
      </c>
      <c r="AR647" s="6" t="str">
        <f>IFERROR(parse!AR647,"")</f>
        <v/>
      </c>
      <c r="AS647" s="6" t="str">
        <f>IFERROR(parse!AS647,"")</f>
        <v/>
      </c>
      <c r="AT647" s="6" t="str">
        <f>IFERROR(parse!AT647,"")</f>
        <v/>
      </c>
      <c r="AU647" s="6" t="str">
        <f>IFERROR(parse!AU647,"")</f>
        <v/>
      </c>
      <c r="AV647" s="12">
        <f>IFERROR(VLOOKUP(K647,'prika 24h list'!A:B,2,FALSE),0)</f>
        <v>24</v>
      </c>
    </row>
    <row r="648" spans="1:48" ht="158.4" x14ac:dyDescent="0.3">
      <c r="A648" s="1" t="s">
        <v>649</v>
      </c>
      <c r="B648" s="1">
        <v>3127629</v>
      </c>
      <c r="C648" s="16" t="s">
        <v>1139</v>
      </c>
      <c r="D648" s="6">
        <f t="shared" si="40"/>
        <v>17</v>
      </c>
      <c r="E648" s="6" t="str">
        <f t="shared" si="41"/>
        <v>קף 14</v>
      </c>
      <c r="F648" s="6">
        <f t="shared" si="42"/>
        <v>3</v>
      </c>
      <c r="G648" s="6">
        <f t="shared" si="43"/>
        <v>5</v>
      </c>
      <c r="H648" s="14">
        <f>IFERROR(parse!H648,"")</f>
        <v>14</v>
      </c>
      <c r="I648" s="6">
        <f>IFERROR(parse!I648,"")</f>
        <v>21</v>
      </c>
      <c r="J648" s="6">
        <f>IFERROR(parse!J648,"")</f>
        <v>216</v>
      </c>
      <c r="K648" s="6" t="str">
        <f>IFERROR(parse!K648,"")</f>
        <v>פריקה וטעינה רציפה מותרת לכלי רכב המוגדרים ברשיונם "משא", "מסחרי", ו"אחוד" בלבד בימים א' עד ה' מ 08:00 עד 13:00 ו' וערבי חג מ 08:00 עד 11:0 ביתר הימים והשעות החניה מותרת לכל סוגי הרכב רכב אחר יגרר</v>
      </c>
      <c r="L648" s="6">
        <f>IFERROR(parse!L648,"")</f>
        <v>87</v>
      </c>
      <c r="M648" s="6">
        <f>IFERROR(parse!M648,"")</f>
        <v>100</v>
      </c>
      <c r="N648" s="6" t="str">
        <f>IFERROR(parse!N648,"")</f>
        <v>08:00</v>
      </c>
      <c r="O648" s="6">
        <f>IFERROR(parse!O648,"")</f>
        <v>109</v>
      </c>
      <c r="P648" s="6" t="str">
        <f>IFERROR(parse!P648,"")</f>
        <v>13:00</v>
      </c>
      <c r="Q648" s="6">
        <f>IFERROR(parse!Q648,"")</f>
        <v>114</v>
      </c>
      <c r="R648" s="6" t="str">
        <f>IFERROR(parse!R648,"")</f>
        <v>00 ו'</v>
      </c>
      <c r="S648" s="6" t="str">
        <f>IFERROR(parse!S648,"")</f>
        <v/>
      </c>
      <c r="T648" s="6" t="str">
        <f>IFERROR(parse!T648,"")</f>
        <v/>
      </c>
      <c r="U648" s="6" t="str">
        <f>IFERROR(parse!U648,"")</f>
        <v/>
      </c>
      <c r="V648" s="6" t="str">
        <f>IFERROR(parse!V648,"")</f>
        <v/>
      </c>
      <c r="W648" s="6" t="str">
        <f>IFERROR(parse!W648,"")</f>
        <v/>
      </c>
      <c r="X648" s="6" t="str">
        <f>IFERROR(parse!X648,"")</f>
        <v/>
      </c>
      <c r="Y648" s="6" t="str">
        <f>IFERROR(parse!Y648,"")</f>
        <v/>
      </c>
      <c r="Z648" s="6" t="str">
        <f>IFERROR(parse!Z648,"")</f>
        <v/>
      </c>
      <c r="AA648" s="6" t="str">
        <f>IFERROR(parse!AA648,"")</f>
        <v/>
      </c>
      <c r="AB648" s="6">
        <f>IFERROR(parse!AB648,"")</f>
        <v>196</v>
      </c>
      <c r="AC648" s="6" t="str">
        <f>IFERROR(parse!AC648,"")</f>
        <v/>
      </c>
      <c r="AD648" s="6" t="str">
        <f>IFERROR(parse!AD648,"")</f>
        <v/>
      </c>
      <c r="AE648" s="6" t="str">
        <f>IFERROR(parse!AE648,"")</f>
        <v/>
      </c>
      <c r="AF648" s="6" t="str">
        <f>IFERROR(parse!AF648,"")</f>
        <v/>
      </c>
      <c r="AG648" s="6" t="str">
        <f>IFERROR(parse!AG648,"")</f>
        <v/>
      </c>
      <c r="AH648" s="6">
        <f>IFERROR(parse!AH648,"")</f>
        <v>0</v>
      </c>
      <c r="AI648" s="6">
        <f>IFERROR(parse!AI648,"")</f>
        <v>112</v>
      </c>
      <c r="AJ648" s="6" t="str">
        <f>IFERROR(parse!AJ648,"")</f>
        <v>ו' וערבי חג מ 08:00 עד 11:0 ביתר הימים והשעות החניה מותרת לכל סוגי הרכב רכב אחר יגרר</v>
      </c>
      <c r="AK648" s="6">
        <f>IFERROR(parse!AK648,"")</f>
        <v>1</v>
      </c>
      <c r="AL648" s="6">
        <f>IFERROR(parse!AL648,"")</f>
        <v>17</v>
      </c>
      <c r="AM648" s="6" t="str">
        <f>IFERROR(parse!AM648,"")</f>
        <v>08:00</v>
      </c>
      <c r="AN648" s="6">
        <f>IFERROR(parse!AN648,"")</f>
        <v>26</v>
      </c>
      <c r="AO648" s="6" t="str">
        <f>IFERROR(parse!AO648,"")</f>
        <v xml:space="preserve">11:0 </v>
      </c>
      <c r="AP648" s="6">
        <f>IFERROR(parse!AP648,"")</f>
        <v>84</v>
      </c>
      <c r="AQ648" s="6" t="str">
        <f>IFERROR(parse!AQ648,"")</f>
        <v>0 ביתר הימים והשעות החניה מותרת לכל סוגי הרכב רכב אחר יגרר</v>
      </c>
      <c r="AR648" s="6" t="str">
        <f>IFERROR(parse!AR648,"")</f>
        <v/>
      </c>
      <c r="AS648" s="6" t="str">
        <f>IFERROR(parse!AS648,"")</f>
        <v/>
      </c>
      <c r="AT648" s="6" t="str">
        <f>IFERROR(parse!AT648,"")</f>
        <v/>
      </c>
      <c r="AU648" s="6" t="str">
        <f>IFERROR(parse!AU648,"")</f>
        <v/>
      </c>
      <c r="AV648" s="12">
        <f>IFERROR(VLOOKUP(K648,'prika 24h list'!A:B,2,FALSE),0)</f>
        <v>0</v>
      </c>
    </row>
    <row r="649" spans="1:48" ht="115.2" x14ac:dyDescent="0.3">
      <c r="A649" s="1" t="s">
        <v>650</v>
      </c>
      <c r="B649" s="1">
        <v>3127820</v>
      </c>
      <c r="C649" s="16" t="s">
        <v>1140</v>
      </c>
      <c r="D649" s="6">
        <f t="shared" si="40"/>
        <v>16</v>
      </c>
      <c r="E649" s="6" t="str">
        <f t="shared" si="41"/>
        <v>וקף 8</v>
      </c>
      <c r="F649" s="6">
        <f t="shared" si="42"/>
        <v>4</v>
      </c>
      <c r="G649" s="6">
        <f t="shared" si="43"/>
        <v>5</v>
      </c>
      <c r="H649" s="14">
        <f>IFERROR(parse!H649,"")</f>
        <v>8</v>
      </c>
      <c r="I649" s="6">
        <f>IFERROR(parse!I649,"")</f>
        <v>20</v>
      </c>
      <c r="J649" s="6">
        <f>IFERROR(parse!J649,"")</f>
        <v>176</v>
      </c>
      <c r="K649" s="6" t="str">
        <f>IFERROR(parse!K649,"")</f>
        <v>פריקה וטעינה רציפה מותרת לכלי רכב המוגדרים ברישיונם "משא" "מסחרי" ו"אחוד" בימי א' עד ה' מ 09:00 עד 15:00 ביתר הימים והשעות החניה מותרת לרכב הנושא תג נכה בלבד</v>
      </c>
      <c r="L649" s="6">
        <f>IFERROR(parse!L649,"")</f>
        <v>80</v>
      </c>
      <c r="M649" s="6">
        <f>IFERROR(parse!M649,"")</f>
        <v>93</v>
      </c>
      <c r="N649" s="6" t="str">
        <f>IFERROR(parse!N649,"")</f>
        <v>09:00</v>
      </c>
      <c r="O649" s="6">
        <f>IFERROR(parse!O649,"")</f>
        <v>102</v>
      </c>
      <c r="P649" s="6" t="str">
        <f>IFERROR(parse!P649,"")</f>
        <v>15:00</v>
      </c>
      <c r="Q649" s="6">
        <f>IFERROR(parse!Q649,"")</f>
        <v>157</v>
      </c>
      <c r="R649" s="6" t="str">
        <f>IFERROR(parse!R649,"")</f>
        <v>00 ביתר הימים והשעות החניה מותרת לרכב הנושא תג נכה בלבד</v>
      </c>
      <c r="S649" s="6" t="str">
        <f>IFERROR(parse!S649,"")</f>
        <v/>
      </c>
      <c r="T649" s="6" t="str">
        <f>IFERROR(parse!T649,"")</f>
        <v/>
      </c>
      <c r="U649" s="6" t="str">
        <f>IFERROR(parse!U649,"")</f>
        <v/>
      </c>
      <c r="V649" s="6" t="str">
        <f>IFERROR(parse!V649,"")</f>
        <v/>
      </c>
      <c r="W649" s="6" t="str">
        <f>IFERROR(parse!W649,"")</f>
        <v/>
      </c>
      <c r="X649" s="6" t="str">
        <f>IFERROR(parse!X649,"")</f>
        <v/>
      </c>
      <c r="Y649" s="6" t="str">
        <f>IFERROR(parse!Y649,"")</f>
        <v/>
      </c>
      <c r="Z649" s="6" t="str">
        <f>IFERROR(parse!Z649,"")</f>
        <v/>
      </c>
      <c r="AA649" s="6" t="str">
        <f>IFERROR(parse!AA649,"")</f>
        <v/>
      </c>
      <c r="AB649" s="6">
        <f>IFERROR(parse!AB649,"")</f>
        <v>157</v>
      </c>
      <c r="AC649" s="6" t="str">
        <f>IFERROR(parse!AC649,"")</f>
        <v/>
      </c>
      <c r="AD649" s="6" t="str">
        <f>IFERROR(parse!AD649,"")</f>
        <v/>
      </c>
      <c r="AE649" s="6" t="str">
        <f>IFERROR(parse!AE649,"")</f>
        <v/>
      </c>
      <c r="AF649" s="6" t="str">
        <f>IFERROR(parse!AF649,"")</f>
        <v/>
      </c>
      <c r="AG649" s="6" t="str">
        <f>IFERROR(parse!AG649,"")</f>
        <v/>
      </c>
      <c r="AH649" s="6">
        <f>IFERROR(parse!AH649,"")</f>
        <v>0</v>
      </c>
      <c r="AI649" s="6">
        <f>IFERROR(parse!AI649,"")</f>
        <v>155</v>
      </c>
      <c r="AJ649" s="6" t="str">
        <f>IFERROR(parse!AJ649,"")</f>
        <v>בד</v>
      </c>
      <c r="AK649" s="6" t="str">
        <f>IFERROR(parse!AK649,"")</f>
        <v/>
      </c>
      <c r="AL649" s="6" t="str">
        <f>IFERROR(parse!AL649,"")</f>
        <v/>
      </c>
      <c r="AM649" s="6" t="str">
        <f>IFERROR(parse!AM649,"")</f>
        <v/>
      </c>
      <c r="AN649" s="6" t="str">
        <f>IFERROR(parse!AN649,"")</f>
        <v/>
      </c>
      <c r="AO649" s="6" t="str">
        <f>IFERROR(parse!AO649,"")</f>
        <v/>
      </c>
      <c r="AP649" s="6">
        <f>IFERROR(parse!AP649,"")</f>
        <v>2</v>
      </c>
      <c r="AQ649" s="6" t="str">
        <f>IFERROR(parse!AQ649,"")</f>
        <v/>
      </c>
      <c r="AR649" s="6" t="str">
        <f>IFERROR(parse!AR649,"")</f>
        <v/>
      </c>
      <c r="AS649" s="6" t="str">
        <f>IFERROR(parse!AS649,"")</f>
        <v/>
      </c>
      <c r="AT649" s="6" t="str">
        <f>IFERROR(parse!AT649,"")</f>
        <v/>
      </c>
      <c r="AU649" s="6" t="str">
        <f>IFERROR(parse!AU649,"")</f>
        <v/>
      </c>
      <c r="AV649" s="12">
        <f>IFERROR(VLOOKUP(K649,'prika 24h list'!A:B,2,FALSE),0)</f>
        <v>0</v>
      </c>
    </row>
    <row r="650" spans="1:48" ht="230.4" x14ac:dyDescent="0.3">
      <c r="A650" s="1" t="s">
        <v>651</v>
      </c>
      <c r="B650" s="1">
        <v>3128129</v>
      </c>
      <c r="C650" s="16" t="s">
        <v>1141</v>
      </c>
      <c r="D650" s="6">
        <f t="shared" si="40"/>
        <v>17</v>
      </c>
      <c r="E650" s="6" t="str">
        <f t="shared" si="41"/>
        <v>קף 18</v>
      </c>
      <c r="F650" s="6">
        <f t="shared" si="42"/>
        <v>3</v>
      </c>
      <c r="G650" s="6">
        <f t="shared" si="43"/>
        <v>5</v>
      </c>
      <c r="H650" s="14">
        <f>IFERROR(parse!H650,"")</f>
        <v>18</v>
      </c>
      <c r="I650" s="6">
        <f>IFERROR(parse!I650,"")</f>
        <v>21</v>
      </c>
      <c r="J650" s="6">
        <f>IFERROR(parse!J650,"")</f>
        <v>255</v>
      </c>
      <c r="K650" s="6" t="str">
        <f>IFERROR(parse!K650,"")</f>
        <v>פריקה וטעינה רציפה מותרת לכלי רכב המוגדרים ברשיונם "משא", "מסחרי", ו"אחוד" בלבד בימים א' עד ה' מ 09:00 עד 15:00 רכב חונה בניגוד לחוק יגרר ------------------------------------------------ ביתר הימים והשעות החניה החניה מותרת לכל כלי הרכב</v>
      </c>
      <c r="L650" s="6">
        <f>IFERROR(parse!L650,"")</f>
        <v>87</v>
      </c>
      <c r="M650" s="6">
        <f>IFERROR(parse!M650,"")</f>
        <v>100</v>
      </c>
      <c r="N650" s="6" t="str">
        <f>IFERROR(parse!N650,"")</f>
        <v>09:00</v>
      </c>
      <c r="O650" s="6">
        <f>IFERROR(parse!O650,"")</f>
        <v>109</v>
      </c>
      <c r="P650" s="6" t="str">
        <f>IFERROR(parse!P650,"")</f>
        <v>15:00</v>
      </c>
      <c r="Q650" s="6">
        <f>IFERROR(parse!Q650,"")</f>
        <v>235</v>
      </c>
      <c r="R650" s="6" t="str">
        <f>IFERROR(parse!R650,"")</f>
        <v>00 רכב חונה בניגוד לחוק יגרר ------------------------------------------------ ביתר הימים והשעות החניה החניה מותרת לכל כלי הרכב</v>
      </c>
      <c r="S650" s="6" t="str">
        <f>IFERROR(parse!S650,"")</f>
        <v/>
      </c>
      <c r="T650" s="6" t="str">
        <f>IFERROR(parse!T650,"")</f>
        <v/>
      </c>
      <c r="U650" s="6" t="str">
        <f>IFERROR(parse!U650,"")</f>
        <v/>
      </c>
      <c r="V650" s="6" t="str">
        <f>IFERROR(parse!V650,"")</f>
        <v/>
      </c>
      <c r="W650" s="6" t="str">
        <f>IFERROR(parse!W650,"")</f>
        <v/>
      </c>
      <c r="X650" s="6" t="str">
        <f>IFERROR(parse!X650,"")</f>
        <v/>
      </c>
      <c r="Y650" s="6" t="str">
        <f>IFERROR(parse!Y650,"")</f>
        <v/>
      </c>
      <c r="Z650" s="6" t="str">
        <f>IFERROR(parse!Z650,"")</f>
        <v/>
      </c>
      <c r="AA650" s="6" t="str">
        <f>IFERROR(parse!AA650,"")</f>
        <v/>
      </c>
      <c r="AB650" s="6">
        <f>IFERROR(parse!AB650,"")</f>
        <v>235</v>
      </c>
      <c r="AC650" s="6" t="str">
        <f>IFERROR(parse!AC650,"")</f>
        <v/>
      </c>
      <c r="AD650" s="6" t="str">
        <f>IFERROR(parse!AD650,"")</f>
        <v/>
      </c>
      <c r="AE650" s="6" t="str">
        <f>IFERROR(parse!AE650,"")</f>
        <v/>
      </c>
      <c r="AF650" s="6" t="str">
        <f>IFERROR(parse!AF650,"")</f>
        <v/>
      </c>
      <c r="AG650" s="6" t="str">
        <f>IFERROR(parse!AG650,"")</f>
        <v/>
      </c>
      <c r="AH650" s="6">
        <f>IFERROR(parse!AH650,"")</f>
        <v>0</v>
      </c>
      <c r="AI650" s="6">
        <f>IFERROR(parse!AI650,"")</f>
        <v>233</v>
      </c>
      <c r="AJ650" s="6" t="str">
        <f>IFERROR(parse!AJ650,"")</f>
        <v>כב</v>
      </c>
      <c r="AK650" s="6" t="str">
        <f>IFERROR(parse!AK650,"")</f>
        <v/>
      </c>
      <c r="AL650" s="6" t="str">
        <f>IFERROR(parse!AL650,"")</f>
        <v/>
      </c>
      <c r="AM650" s="6" t="str">
        <f>IFERROR(parse!AM650,"")</f>
        <v/>
      </c>
      <c r="AN650" s="6" t="str">
        <f>IFERROR(parse!AN650,"")</f>
        <v/>
      </c>
      <c r="AO650" s="6" t="str">
        <f>IFERROR(parse!AO650,"")</f>
        <v/>
      </c>
      <c r="AP650" s="6">
        <f>IFERROR(parse!AP650,"")</f>
        <v>2</v>
      </c>
      <c r="AQ650" s="6" t="str">
        <f>IFERROR(parse!AQ650,"")</f>
        <v/>
      </c>
      <c r="AR650" s="6" t="str">
        <f>IFERROR(parse!AR650,"")</f>
        <v/>
      </c>
      <c r="AS650" s="6" t="str">
        <f>IFERROR(parse!AS650,"")</f>
        <v/>
      </c>
      <c r="AT650" s="6" t="str">
        <f>IFERROR(parse!AT650,"")</f>
        <v/>
      </c>
      <c r="AU650" s="6" t="str">
        <f>IFERROR(parse!AU650,"")</f>
        <v/>
      </c>
      <c r="AV650" s="12">
        <f>IFERROR(VLOOKUP(K650,'prika 24h list'!A:B,2,FALSE),0)</f>
        <v>0</v>
      </c>
    </row>
    <row r="651" spans="1:48" ht="230.4" x14ac:dyDescent="0.3">
      <c r="A651" s="1" t="s">
        <v>652</v>
      </c>
      <c r="B651" s="1">
        <v>3128159</v>
      </c>
      <c r="C651" s="16" t="s">
        <v>841</v>
      </c>
      <c r="D651" s="6">
        <f t="shared" si="40"/>
        <v>17</v>
      </c>
      <c r="E651" s="6" t="str">
        <f t="shared" si="41"/>
        <v>קף 12</v>
      </c>
      <c r="F651" s="6">
        <f t="shared" si="42"/>
        <v>3</v>
      </c>
      <c r="G651" s="6">
        <f t="shared" si="43"/>
        <v>5</v>
      </c>
      <c r="H651" s="14">
        <f>IFERROR(parse!H651,"")</f>
        <v>12</v>
      </c>
      <c r="I651" s="6">
        <f>IFERROR(parse!I651,"")</f>
        <v>21</v>
      </c>
      <c r="J651" s="6">
        <f>IFERROR(parse!J651,"")</f>
        <v>241</v>
      </c>
      <c r="K651" s="6" t="str">
        <f>IFERROR(parse!K651,"")</f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651" s="6">
        <f>IFERROR(parse!L651,"")</f>
        <v>80</v>
      </c>
      <c r="M651" s="6">
        <f>IFERROR(parse!M651,"")</f>
        <v>93</v>
      </c>
      <c r="N651" s="6" t="str">
        <f>IFERROR(parse!N651,"")</f>
        <v>09:00</v>
      </c>
      <c r="O651" s="6">
        <f>IFERROR(parse!O651,"")</f>
        <v>102</v>
      </c>
      <c r="P651" s="6" t="str">
        <f>IFERROR(parse!P651,"")</f>
        <v>15:00</v>
      </c>
      <c r="Q651" s="6">
        <f>IFERROR(parse!Q651,"")</f>
        <v>107</v>
      </c>
      <c r="R651" s="6" t="str">
        <f>IFERROR(parse!R651,"")</f>
        <v>00 ו'</v>
      </c>
      <c r="S651" s="6" t="str">
        <f>IFERROR(parse!S651,"")</f>
        <v/>
      </c>
      <c r="T651" s="6" t="str">
        <f>IFERROR(parse!T651,"")</f>
        <v/>
      </c>
      <c r="U651" s="6" t="str">
        <f>IFERROR(parse!U651,"")</f>
        <v/>
      </c>
      <c r="V651" s="6" t="str">
        <f>IFERROR(parse!V651,"")</f>
        <v/>
      </c>
      <c r="W651" s="6" t="str">
        <f>IFERROR(parse!W651,"")</f>
        <v/>
      </c>
      <c r="X651" s="6" t="str">
        <f>IFERROR(parse!X651,"")</f>
        <v/>
      </c>
      <c r="Y651" s="6" t="str">
        <f>IFERROR(parse!Y651,"")</f>
        <v/>
      </c>
      <c r="Z651" s="6" t="str">
        <f>IFERROR(parse!Z651,"")</f>
        <v/>
      </c>
      <c r="AA651" s="6" t="str">
        <f>IFERROR(parse!AA651,"")</f>
        <v/>
      </c>
      <c r="AB651" s="6">
        <f>IFERROR(parse!AB651,"")</f>
        <v>221</v>
      </c>
      <c r="AC651" s="6" t="str">
        <f>IFERROR(parse!AC651,"")</f>
        <v/>
      </c>
      <c r="AD651" s="6" t="str">
        <f>IFERROR(parse!AD651,"")</f>
        <v/>
      </c>
      <c r="AE651" s="6" t="str">
        <f>IFERROR(parse!AE651,"")</f>
        <v/>
      </c>
      <c r="AF651" s="6" t="str">
        <f>IFERROR(parse!AF651,"")</f>
        <v/>
      </c>
      <c r="AG651" s="6" t="str">
        <f>IFERROR(parse!AG651,"")</f>
        <v/>
      </c>
      <c r="AH651" s="6">
        <f>IFERROR(parse!AH651,"")</f>
        <v>0</v>
      </c>
      <c r="AI651" s="6">
        <f>IFERROR(parse!AI651,"")</f>
        <v>105</v>
      </c>
      <c r="AJ651" s="6" t="str">
        <f>IFERROR(parse!AJ651,"")</f>
        <v>ו' וערבי חג מ 09:00 עד 13:00 ביתר הימים והשעות החניה במקום החניה הראשון הצמוד לתמרור זה מיועד לרכב הנושא תג נכה בלבד</v>
      </c>
      <c r="AK651" s="6">
        <f>IFERROR(parse!AK651,"")</f>
        <v>1</v>
      </c>
      <c r="AL651" s="6">
        <f>IFERROR(parse!AL651,"")</f>
        <v>17</v>
      </c>
      <c r="AM651" s="6" t="str">
        <f>IFERROR(parse!AM651,"")</f>
        <v>09:00</v>
      </c>
      <c r="AN651" s="6">
        <f>IFERROR(parse!AN651,"")</f>
        <v>26</v>
      </c>
      <c r="AO651" s="6" t="str">
        <f>IFERROR(parse!AO651,"")</f>
        <v>13:00</v>
      </c>
      <c r="AP651" s="6">
        <f>IFERROR(parse!AP651,"")</f>
        <v>116</v>
      </c>
      <c r="AQ651" s="6" t="str">
        <f>IFERROR(parse!AQ651,"")</f>
        <v>00 ביתר הימים והשעות החניה במקום החניה הראשון הצמוד לתמרור זה מיועד לרכב הנושא תג נכה בלבד</v>
      </c>
      <c r="AR651" s="6" t="str">
        <f>IFERROR(parse!AR651,"")</f>
        <v/>
      </c>
      <c r="AS651" s="6" t="str">
        <f>IFERROR(parse!AS651,"")</f>
        <v/>
      </c>
      <c r="AT651" s="6" t="str">
        <f>IFERROR(parse!AT651,"")</f>
        <v/>
      </c>
      <c r="AU651" s="6" t="str">
        <f>IFERROR(parse!AU651,"")</f>
        <v/>
      </c>
      <c r="AV651" s="12">
        <f>IFERROR(VLOOKUP(K651,'prika 24h list'!A:B,2,FALSE),0)</f>
        <v>0</v>
      </c>
    </row>
    <row r="652" spans="1:48" ht="115.2" x14ac:dyDescent="0.3">
      <c r="A652" s="1" t="s">
        <v>653</v>
      </c>
      <c r="B652" s="1">
        <v>3128345</v>
      </c>
      <c r="C652" s="16" t="s">
        <v>1142</v>
      </c>
      <c r="D652" s="6">
        <f t="shared" si="40"/>
        <v>18</v>
      </c>
      <c r="E652" s="6" t="str">
        <f t="shared" si="41"/>
        <v>ף 8.5</v>
      </c>
      <c r="F652" s="6">
        <f t="shared" si="42"/>
        <v>2</v>
      </c>
      <c r="G652" s="6">
        <f t="shared" si="43"/>
        <v>5</v>
      </c>
      <c r="H652" s="14">
        <f>IFERROR(parse!H652,"")</f>
        <v>8.5</v>
      </c>
      <c r="I652" s="6">
        <f>IFERROR(parse!I652,"")</f>
        <v>22</v>
      </c>
      <c r="J652" s="6">
        <f>IFERROR(parse!J652,"")</f>
        <v>178</v>
      </c>
      <c r="K652" s="6" t="str">
        <f>IFERROR(parse!K652,"")</f>
        <v>פריקה וטעינה רציפה מותרת לכלי רכב המוגדרים ברישיונם "משא" "מסחרי" ו"אחוד" בימי א' עד ה' מ 08:00 עד 15:00 ביתר הימים והשעות החניה מותרת לרכב הנושא תג נכה בלבד</v>
      </c>
      <c r="L652" s="6">
        <f>IFERROR(parse!L652,"")</f>
        <v>80</v>
      </c>
      <c r="M652" s="6">
        <f>IFERROR(parse!M652,"")</f>
        <v>93</v>
      </c>
      <c r="N652" s="6" t="str">
        <f>IFERROR(parse!N652,"")</f>
        <v>08:00</v>
      </c>
      <c r="O652" s="6">
        <f>IFERROR(parse!O652,"")</f>
        <v>102</v>
      </c>
      <c r="P652" s="6" t="str">
        <f>IFERROR(parse!P652,"")</f>
        <v>15:00</v>
      </c>
      <c r="Q652" s="6">
        <f>IFERROR(parse!Q652,"")</f>
        <v>157</v>
      </c>
      <c r="R652" s="6" t="str">
        <f>IFERROR(parse!R652,"")</f>
        <v>00 ביתר הימים והשעות החניה מותרת לרכב הנושא תג נכה בלבד</v>
      </c>
      <c r="S652" s="6" t="str">
        <f>IFERROR(parse!S652,"")</f>
        <v/>
      </c>
      <c r="T652" s="6" t="str">
        <f>IFERROR(parse!T652,"")</f>
        <v/>
      </c>
      <c r="U652" s="6" t="str">
        <f>IFERROR(parse!U652,"")</f>
        <v/>
      </c>
      <c r="V652" s="6" t="str">
        <f>IFERROR(parse!V652,"")</f>
        <v/>
      </c>
      <c r="W652" s="6" t="str">
        <f>IFERROR(parse!W652,"")</f>
        <v/>
      </c>
      <c r="X652" s="6" t="str">
        <f>IFERROR(parse!X652,"")</f>
        <v/>
      </c>
      <c r="Y652" s="6" t="str">
        <f>IFERROR(parse!Y652,"")</f>
        <v/>
      </c>
      <c r="Z652" s="6" t="str">
        <f>IFERROR(parse!Z652,"")</f>
        <v/>
      </c>
      <c r="AA652" s="6" t="str">
        <f>IFERROR(parse!AA652,"")</f>
        <v/>
      </c>
      <c r="AB652" s="6">
        <f>IFERROR(parse!AB652,"")</f>
        <v>157</v>
      </c>
      <c r="AC652" s="6" t="str">
        <f>IFERROR(parse!AC652,"")</f>
        <v/>
      </c>
      <c r="AD652" s="6" t="str">
        <f>IFERROR(parse!AD652,"")</f>
        <v/>
      </c>
      <c r="AE652" s="6" t="str">
        <f>IFERROR(parse!AE652,"")</f>
        <v/>
      </c>
      <c r="AF652" s="6" t="str">
        <f>IFERROR(parse!AF652,"")</f>
        <v/>
      </c>
      <c r="AG652" s="6" t="str">
        <f>IFERROR(parse!AG652,"")</f>
        <v/>
      </c>
      <c r="AH652" s="6">
        <f>IFERROR(parse!AH652,"")</f>
        <v>0</v>
      </c>
      <c r="AI652" s="6">
        <f>IFERROR(parse!AI652,"")</f>
        <v>155</v>
      </c>
      <c r="AJ652" s="6" t="str">
        <f>IFERROR(parse!AJ652,"")</f>
        <v>בד</v>
      </c>
      <c r="AK652" s="6" t="str">
        <f>IFERROR(parse!AK652,"")</f>
        <v/>
      </c>
      <c r="AL652" s="6" t="str">
        <f>IFERROR(parse!AL652,"")</f>
        <v/>
      </c>
      <c r="AM652" s="6" t="str">
        <f>IFERROR(parse!AM652,"")</f>
        <v/>
      </c>
      <c r="AN652" s="6" t="str">
        <f>IFERROR(parse!AN652,"")</f>
        <v/>
      </c>
      <c r="AO652" s="6" t="str">
        <f>IFERROR(parse!AO652,"")</f>
        <v/>
      </c>
      <c r="AP652" s="6">
        <f>IFERROR(parse!AP652,"")</f>
        <v>2</v>
      </c>
      <c r="AQ652" s="6" t="str">
        <f>IFERROR(parse!AQ652,"")</f>
        <v/>
      </c>
      <c r="AR652" s="6" t="str">
        <f>IFERROR(parse!AR652,"")</f>
        <v/>
      </c>
      <c r="AS652" s="6" t="str">
        <f>IFERROR(parse!AS652,"")</f>
        <v/>
      </c>
      <c r="AT652" s="6" t="str">
        <f>IFERROR(parse!AT652,"")</f>
        <v/>
      </c>
      <c r="AU652" s="6" t="str">
        <f>IFERROR(parse!AU652,"")</f>
        <v/>
      </c>
      <c r="AV652" s="12">
        <f>IFERROR(VLOOKUP(K652,'prika 24h list'!A:B,2,FALSE),0)</f>
        <v>0</v>
      </c>
    </row>
    <row r="653" spans="1:48" ht="57.6" x14ac:dyDescent="0.3">
      <c r="A653" s="1" t="s">
        <v>654</v>
      </c>
      <c r="B653" s="1">
        <v>3128383</v>
      </c>
      <c r="C653" s="16" t="s">
        <v>944</v>
      </c>
      <c r="D653" s="6">
        <f t="shared" si="40"/>
        <v>34</v>
      </c>
      <c r="E653" s="6" t="str">
        <f t="shared" si="41"/>
        <v>-&gt; 24</v>
      </c>
      <c r="F653" s="6">
        <f t="shared" si="42"/>
        <v>3</v>
      </c>
      <c r="G653" s="6">
        <f t="shared" si="43"/>
        <v>5</v>
      </c>
      <c r="H653" s="14">
        <f>IFERROR(parse!H653,"")</f>
        <v>24</v>
      </c>
      <c r="I653" s="6">
        <f>IFERROR(parse!I653,"")</f>
        <v>44</v>
      </c>
      <c r="J653" s="6">
        <f>IFERROR(parse!J653,"")</f>
        <v>174</v>
      </c>
      <c r="K653" s="6" t="str">
        <f>IFERROR(parse!K653,"")</f>
        <v>פריקה וטעינה רציפה לכלי רכב המוגדרים ברשיונם "משא", "מסחרי", ו"אחוד" בלבד בימים א' עד ה' מ 08:00 עד 17:00 רכב חונה בניגוד לחוק חגרר</v>
      </c>
      <c r="L653" s="6">
        <f>IFERROR(parse!L653,"")</f>
        <v>81</v>
      </c>
      <c r="M653" s="6">
        <f>IFERROR(parse!M653,"")</f>
        <v>94</v>
      </c>
      <c r="N653" s="6" t="str">
        <f>IFERROR(parse!N653,"")</f>
        <v>08:00</v>
      </c>
      <c r="O653" s="6">
        <f>IFERROR(parse!O653,"")</f>
        <v>103</v>
      </c>
      <c r="P653" s="6" t="str">
        <f>IFERROR(parse!P653,"")</f>
        <v>17:00</v>
      </c>
      <c r="Q653" s="6">
        <f>IFERROR(parse!Q653,"")</f>
        <v>131</v>
      </c>
      <c r="R653" s="6" t="str">
        <f>IFERROR(parse!R653,"")</f>
        <v>00 רכב חונה בניגוד לחוק חגרר</v>
      </c>
      <c r="S653" s="6" t="str">
        <f>IFERROR(parse!S653,"")</f>
        <v/>
      </c>
      <c r="T653" s="6" t="str">
        <f>IFERROR(parse!T653,"")</f>
        <v/>
      </c>
      <c r="U653" s="6" t="str">
        <f>IFERROR(parse!U653,"")</f>
        <v/>
      </c>
      <c r="V653" s="6" t="str">
        <f>IFERROR(parse!V653,"")</f>
        <v/>
      </c>
      <c r="W653" s="6" t="str">
        <f>IFERROR(parse!W653,"")</f>
        <v/>
      </c>
      <c r="X653" s="6" t="str">
        <f>IFERROR(parse!X653,"")</f>
        <v/>
      </c>
      <c r="Y653" s="6" t="str">
        <f>IFERROR(parse!Y653,"")</f>
        <v/>
      </c>
      <c r="Z653" s="6" t="str">
        <f>IFERROR(parse!Z653,"")</f>
        <v/>
      </c>
      <c r="AA653" s="6" t="str">
        <f>IFERROR(parse!AA653,"")</f>
        <v/>
      </c>
      <c r="AB653" s="6">
        <f>IFERROR(parse!AB653,"")</f>
        <v>131</v>
      </c>
      <c r="AC653" s="6" t="str">
        <f>IFERROR(parse!AC653,"")</f>
        <v/>
      </c>
      <c r="AD653" s="6" t="str">
        <f>IFERROR(parse!AD653,"")</f>
        <v/>
      </c>
      <c r="AE653" s="6" t="str">
        <f>IFERROR(parse!AE653,"")</f>
        <v/>
      </c>
      <c r="AF653" s="6" t="str">
        <f>IFERROR(parse!AF653,"")</f>
        <v/>
      </c>
      <c r="AG653" s="6" t="str">
        <f>IFERROR(parse!AG653,"")</f>
        <v/>
      </c>
      <c r="AH653" s="6">
        <f>IFERROR(parse!AH653,"")</f>
        <v>0</v>
      </c>
      <c r="AI653" s="6">
        <f>IFERROR(parse!AI653,"")</f>
        <v>129</v>
      </c>
      <c r="AJ653" s="6" t="str">
        <f>IFERROR(parse!AJ653,"")</f>
        <v>רר</v>
      </c>
      <c r="AK653" s="6" t="str">
        <f>IFERROR(parse!AK653,"")</f>
        <v/>
      </c>
      <c r="AL653" s="6" t="str">
        <f>IFERROR(parse!AL653,"")</f>
        <v/>
      </c>
      <c r="AM653" s="6" t="str">
        <f>IFERROR(parse!AM653,"")</f>
        <v/>
      </c>
      <c r="AN653" s="6" t="str">
        <f>IFERROR(parse!AN653,"")</f>
        <v/>
      </c>
      <c r="AO653" s="6" t="str">
        <f>IFERROR(parse!AO653,"")</f>
        <v/>
      </c>
      <c r="AP653" s="6">
        <f>IFERROR(parse!AP653,"")</f>
        <v>2</v>
      </c>
      <c r="AQ653" s="6" t="str">
        <f>IFERROR(parse!AQ653,"")</f>
        <v/>
      </c>
      <c r="AR653" s="6" t="str">
        <f>IFERROR(parse!AR653,"")</f>
        <v/>
      </c>
      <c r="AS653" s="6" t="str">
        <f>IFERROR(parse!AS653,"")</f>
        <v/>
      </c>
      <c r="AT653" s="6" t="str">
        <f>IFERROR(parse!AT653,"")</f>
        <v/>
      </c>
      <c r="AU653" s="6" t="str">
        <f>IFERROR(parse!AU653,"")</f>
        <v/>
      </c>
      <c r="AV653" s="12">
        <f>IFERROR(VLOOKUP(K653,'prika 24h list'!A:B,2,FALSE),0)</f>
        <v>0</v>
      </c>
    </row>
    <row r="654" spans="1:48" ht="57.6" x14ac:dyDescent="0.3">
      <c r="A654" s="1" t="s">
        <v>655</v>
      </c>
      <c r="B654" s="1">
        <v>3128385</v>
      </c>
      <c r="C654" s="16" t="s">
        <v>944</v>
      </c>
      <c r="D654" s="6">
        <f t="shared" si="40"/>
        <v>34</v>
      </c>
      <c r="E654" s="6" t="str">
        <f t="shared" si="41"/>
        <v>-&gt; 24</v>
      </c>
      <c r="F654" s="6">
        <f t="shared" si="42"/>
        <v>3</v>
      </c>
      <c r="G654" s="6">
        <f t="shared" si="43"/>
        <v>5</v>
      </c>
      <c r="H654" s="14">
        <f>IFERROR(parse!H654,"")</f>
        <v>24</v>
      </c>
      <c r="I654" s="6">
        <f>IFERROR(parse!I654,"")</f>
        <v>44</v>
      </c>
      <c r="J654" s="6">
        <f>IFERROR(parse!J654,"")</f>
        <v>174</v>
      </c>
      <c r="K654" s="6" t="str">
        <f>IFERROR(parse!K654,"")</f>
        <v>פריקה וטעינה רציפה לכלי רכב המוגדרים ברשיונם "משא", "מסחרי", ו"אחוד" בלבד בימים א' עד ה' מ 08:00 עד 17:00 רכב חונה בניגוד לחוק חגרר</v>
      </c>
      <c r="L654" s="6">
        <f>IFERROR(parse!L654,"")</f>
        <v>81</v>
      </c>
      <c r="M654" s="6">
        <f>IFERROR(parse!M654,"")</f>
        <v>94</v>
      </c>
      <c r="N654" s="6" t="str">
        <f>IFERROR(parse!N654,"")</f>
        <v>08:00</v>
      </c>
      <c r="O654" s="6">
        <f>IFERROR(parse!O654,"")</f>
        <v>103</v>
      </c>
      <c r="P654" s="6" t="str">
        <f>IFERROR(parse!P654,"")</f>
        <v>17:00</v>
      </c>
      <c r="Q654" s="6">
        <f>IFERROR(parse!Q654,"")</f>
        <v>131</v>
      </c>
      <c r="R654" s="6" t="str">
        <f>IFERROR(parse!R654,"")</f>
        <v>00 רכב חונה בניגוד לחוק חגרר</v>
      </c>
      <c r="S654" s="6" t="str">
        <f>IFERROR(parse!S654,"")</f>
        <v/>
      </c>
      <c r="T654" s="6" t="str">
        <f>IFERROR(parse!T654,"")</f>
        <v/>
      </c>
      <c r="U654" s="6" t="str">
        <f>IFERROR(parse!U654,"")</f>
        <v/>
      </c>
      <c r="V654" s="6" t="str">
        <f>IFERROR(parse!V654,"")</f>
        <v/>
      </c>
      <c r="W654" s="6" t="str">
        <f>IFERROR(parse!W654,"")</f>
        <v/>
      </c>
      <c r="X654" s="6" t="str">
        <f>IFERROR(parse!X654,"")</f>
        <v/>
      </c>
      <c r="Y654" s="6" t="str">
        <f>IFERROR(parse!Y654,"")</f>
        <v/>
      </c>
      <c r="Z654" s="6" t="str">
        <f>IFERROR(parse!Z654,"")</f>
        <v/>
      </c>
      <c r="AA654" s="6" t="str">
        <f>IFERROR(parse!AA654,"")</f>
        <v/>
      </c>
      <c r="AB654" s="6">
        <f>IFERROR(parse!AB654,"")</f>
        <v>131</v>
      </c>
      <c r="AC654" s="6" t="str">
        <f>IFERROR(parse!AC654,"")</f>
        <v/>
      </c>
      <c r="AD654" s="6" t="str">
        <f>IFERROR(parse!AD654,"")</f>
        <v/>
      </c>
      <c r="AE654" s="6" t="str">
        <f>IFERROR(parse!AE654,"")</f>
        <v/>
      </c>
      <c r="AF654" s="6" t="str">
        <f>IFERROR(parse!AF654,"")</f>
        <v/>
      </c>
      <c r="AG654" s="6" t="str">
        <f>IFERROR(parse!AG654,"")</f>
        <v/>
      </c>
      <c r="AH654" s="6">
        <f>IFERROR(parse!AH654,"")</f>
        <v>0</v>
      </c>
      <c r="AI654" s="6">
        <f>IFERROR(parse!AI654,"")</f>
        <v>129</v>
      </c>
      <c r="AJ654" s="6" t="str">
        <f>IFERROR(parse!AJ654,"")</f>
        <v>רר</v>
      </c>
      <c r="AK654" s="6" t="str">
        <f>IFERROR(parse!AK654,"")</f>
        <v/>
      </c>
      <c r="AL654" s="6" t="str">
        <f>IFERROR(parse!AL654,"")</f>
        <v/>
      </c>
      <c r="AM654" s="6" t="str">
        <f>IFERROR(parse!AM654,"")</f>
        <v/>
      </c>
      <c r="AN654" s="6" t="str">
        <f>IFERROR(parse!AN654,"")</f>
        <v/>
      </c>
      <c r="AO654" s="6" t="str">
        <f>IFERROR(parse!AO654,"")</f>
        <v/>
      </c>
      <c r="AP654" s="6">
        <f>IFERROR(parse!AP654,"")</f>
        <v>2</v>
      </c>
      <c r="AQ654" s="6" t="str">
        <f>IFERROR(parse!AQ654,"")</f>
        <v/>
      </c>
      <c r="AR654" s="6" t="str">
        <f>IFERROR(parse!AR654,"")</f>
        <v/>
      </c>
      <c r="AS654" s="6" t="str">
        <f>IFERROR(parse!AS654,"")</f>
        <v/>
      </c>
      <c r="AT654" s="6" t="str">
        <f>IFERROR(parse!AT654,"")</f>
        <v/>
      </c>
      <c r="AU654" s="6" t="str">
        <f>IFERROR(parse!AU654,"")</f>
        <v/>
      </c>
      <c r="AV654" s="12">
        <f>IFERROR(VLOOKUP(K654,'prika 24h list'!A:B,2,FALSE),0)</f>
        <v>0</v>
      </c>
    </row>
    <row r="655" spans="1:48" ht="187.2" x14ac:dyDescent="0.3">
      <c r="A655" s="1" t="s">
        <v>656</v>
      </c>
      <c r="B655" s="1">
        <v>3128434</v>
      </c>
      <c r="C655" s="16" t="s">
        <v>1143</v>
      </c>
      <c r="D655" s="6">
        <f t="shared" si="40"/>
        <v>17</v>
      </c>
      <c r="E655" s="6" t="str">
        <f t="shared" si="41"/>
        <v>קף 15</v>
      </c>
      <c r="F655" s="6">
        <f t="shared" si="42"/>
        <v>3</v>
      </c>
      <c r="G655" s="6">
        <f t="shared" si="43"/>
        <v>5</v>
      </c>
      <c r="H655" s="14">
        <f>IFERROR(parse!H655,"")</f>
        <v>15</v>
      </c>
      <c r="I655" s="6">
        <f>IFERROR(parse!I655,"")</f>
        <v>21</v>
      </c>
      <c r="J655" s="6">
        <f>IFERROR(parse!J655,"")</f>
        <v>212</v>
      </c>
      <c r="K655" s="6" t="str">
        <f>IFERROR(parse!K655,"")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55" s="6">
        <f>IFERROR(parse!L655,"")</f>
        <v>80</v>
      </c>
      <c r="M655" s="6">
        <f>IFERROR(parse!M655,"")</f>
        <v>93</v>
      </c>
      <c r="N655" s="6" t="str">
        <f>IFERROR(parse!N655,"")</f>
        <v>09:00</v>
      </c>
      <c r="O655" s="6">
        <f>IFERROR(parse!O655,"")</f>
        <v>102</v>
      </c>
      <c r="P655" s="6" t="str">
        <f>IFERROR(parse!P655,"")</f>
        <v>17:00</v>
      </c>
      <c r="Q655" s="6">
        <f>IFERROR(parse!Q655,"")</f>
        <v>192</v>
      </c>
      <c r="R655" s="6" t="str">
        <f>IFERROR(parse!R655,"")</f>
        <v>00 ביתר הימים והשעות החניה במקום החניה הראשון הצמוד לתמרור זה מיועד לרכב הנושא תג נכה בלבד</v>
      </c>
      <c r="S655" s="6" t="str">
        <f>IFERROR(parse!S655,"")</f>
        <v/>
      </c>
      <c r="T655" s="6" t="str">
        <f>IFERROR(parse!T655,"")</f>
        <v/>
      </c>
      <c r="U655" s="6" t="str">
        <f>IFERROR(parse!U655,"")</f>
        <v/>
      </c>
      <c r="V655" s="6" t="str">
        <f>IFERROR(parse!V655,"")</f>
        <v/>
      </c>
      <c r="W655" s="6" t="str">
        <f>IFERROR(parse!W655,"")</f>
        <v/>
      </c>
      <c r="X655" s="6" t="str">
        <f>IFERROR(parse!X655,"")</f>
        <v/>
      </c>
      <c r="Y655" s="6" t="str">
        <f>IFERROR(parse!Y655,"")</f>
        <v/>
      </c>
      <c r="Z655" s="6" t="str">
        <f>IFERROR(parse!Z655,"")</f>
        <v/>
      </c>
      <c r="AA655" s="6" t="str">
        <f>IFERROR(parse!AA655,"")</f>
        <v/>
      </c>
      <c r="AB655" s="6">
        <f>IFERROR(parse!AB655,"")</f>
        <v>192</v>
      </c>
      <c r="AC655" s="6" t="str">
        <f>IFERROR(parse!AC655,"")</f>
        <v/>
      </c>
      <c r="AD655" s="6" t="str">
        <f>IFERROR(parse!AD655,"")</f>
        <v/>
      </c>
      <c r="AE655" s="6" t="str">
        <f>IFERROR(parse!AE655,"")</f>
        <v/>
      </c>
      <c r="AF655" s="6" t="str">
        <f>IFERROR(parse!AF655,"")</f>
        <v/>
      </c>
      <c r="AG655" s="6" t="str">
        <f>IFERROR(parse!AG655,"")</f>
        <v/>
      </c>
      <c r="AH655" s="6">
        <f>IFERROR(parse!AH655,"")</f>
        <v>0</v>
      </c>
      <c r="AI655" s="6">
        <f>IFERROR(parse!AI655,"")</f>
        <v>190</v>
      </c>
      <c r="AJ655" s="6" t="str">
        <f>IFERROR(parse!AJ655,"")</f>
        <v>בד</v>
      </c>
      <c r="AK655" s="6" t="str">
        <f>IFERROR(parse!AK655,"")</f>
        <v/>
      </c>
      <c r="AL655" s="6" t="str">
        <f>IFERROR(parse!AL655,"")</f>
        <v/>
      </c>
      <c r="AM655" s="6" t="str">
        <f>IFERROR(parse!AM655,"")</f>
        <v/>
      </c>
      <c r="AN655" s="6" t="str">
        <f>IFERROR(parse!AN655,"")</f>
        <v/>
      </c>
      <c r="AO655" s="6" t="str">
        <f>IFERROR(parse!AO655,"")</f>
        <v/>
      </c>
      <c r="AP655" s="6">
        <f>IFERROR(parse!AP655,"")</f>
        <v>2</v>
      </c>
      <c r="AQ655" s="6" t="str">
        <f>IFERROR(parse!AQ655,"")</f>
        <v/>
      </c>
      <c r="AR655" s="6" t="str">
        <f>IFERROR(parse!AR655,"")</f>
        <v/>
      </c>
      <c r="AS655" s="6" t="str">
        <f>IFERROR(parse!AS655,"")</f>
        <v/>
      </c>
      <c r="AT655" s="6" t="str">
        <f>IFERROR(parse!AT655,"")</f>
        <v/>
      </c>
      <c r="AU655" s="6" t="str">
        <f>IFERROR(parse!AU655,"")</f>
        <v/>
      </c>
      <c r="AV655" s="12">
        <f>IFERROR(VLOOKUP(K655,'prika 24h list'!A:B,2,FALSE),0)</f>
        <v>0</v>
      </c>
    </row>
    <row r="656" spans="1:48" ht="187.2" x14ac:dyDescent="0.3">
      <c r="A656" s="1" t="s">
        <v>657</v>
      </c>
      <c r="B656" s="1">
        <v>3128436</v>
      </c>
      <c r="C656" s="16" t="s">
        <v>1143</v>
      </c>
      <c r="D656" s="6">
        <f t="shared" si="40"/>
        <v>17</v>
      </c>
      <c r="E656" s="6" t="str">
        <f t="shared" si="41"/>
        <v>קף 15</v>
      </c>
      <c r="F656" s="6">
        <f t="shared" si="42"/>
        <v>3</v>
      </c>
      <c r="G656" s="6">
        <f t="shared" si="43"/>
        <v>5</v>
      </c>
      <c r="H656" s="14">
        <f>IFERROR(parse!H656,"")</f>
        <v>15</v>
      </c>
      <c r="I656" s="6">
        <f>IFERROR(parse!I656,"")</f>
        <v>21</v>
      </c>
      <c r="J656" s="6">
        <f>IFERROR(parse!J656,"")</f>
        <v>212</v>
      </c>
      <c r="K656" s="6" t="str">
        <f>IFERROR(parse!K656,"")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56" s="6">
        <f>IFERROR(parse!L656,"")</f>
        <v>80</v>
      </c>
      <c r="M656" s="6">
        <f>IFERROR(parse!M656,"")</f>
        <v>93</v>
      </c>
      <c r="N656" s="6" t="str">
        <f>IFERROR(parse!N656,"")</f>
        <v>09:00</v>
      </c>
      <c r="O656" s="6">
        <f>IFERROR(parse!O656,"")</f>
        <v>102</v>
      </c>
      <c r="P656" s="6" t="str">
        <f>IFERROR(parse!P656,"")</f>
        <v>17:00</v>
      </c>
      <c r="Q656" s="6">
        <f>IFERROR(parse!Q656,"")</f>
        <v>192</v>
      </c>
      <c r="R656" s="6" t="str">
        <f>IFERROR(parse!R656,"")</f>
        <v>00 ביתר הימים והשעות החניה במקום החניה הראשון הצמוד לתמרור זה מיועד לרכב הנושא תג נכה בלבד</v>
      </c>
      <c r="S656" s="6" t="str">
        <f>IFERROR(parse!S656,"")</f>
        <v/>
      </c>
      <c r="T656" s="6" t="str">
        <f>IFERROR(parse!T656,"")</f>
        <v/>
      </c>
      <c r="U656" s="6" t="str">
        <f>IFERROR(parse!U656,"")</f>
        <v/>
      </c>
      <c r="V656" s="6" t="str">
        <f>IFERROR(parse!V656,"")</f>
        <v/>
      </c>
      <c r="W656" s="6" t="str">
        <f>IFERROR(parse!W656,"")</f>
        <v/>
      </c>
      <c r="X656" s="6" t="str">
        <f>IFERROR(parse!X656,"")</f>
        <v/>
      </c>
      <c r="Y656" s="6" t="str">
        <f>IFERROR(parse!Y656,"")</f>
        <v/>
      </c>
      <c r="Z656" s="6" t="str">
        <f>IFERROR(parse!Z656,"")</f>
        <v/>
      </c>
      <c r="AA656" s="6" t="str">
        <f>IFERROR(parse!AA656,"")</f>
        <v/>
      </c>
      <c r="AB656" s="6">
        <f>IFERROR(parse!AB656,"")</f>
        <v>192</v>
      </c>
      <c r="AC656" s="6" t="str">
        <f>IFERROR(parse!AC656,"")</f>
        <v/>
      </c>
      <c r="AD656" s="6" t="str">
        <f>IFERROR(parse!AD656,"")</f>
        <v/>
      </c>
      <c r="AE656" s="6" t="str">
        <f>IFERROR(parse!AE656,"")</f>
        <v/>
      </c>
      <c r="AF656" s="6" t="str">
        <f>IFERROR(parse!AF656,"")</f>
        <v/>
      </c>
      <c r="AG656" s="6" t="str">
        <f>IFERROR(parse!AG656,"")</f>
        <v/>
      </c>
      <c r="AH656" s="6">
        <f>IFERROR(parse!AH656,"")</f>
        <v>0</v>
      </c>
      <c r="AI656" s="6">
        <f>IFERROR(parse!AI656,"")</f>
        <v>190</v>
      </c>
      <c r="AJ656" s="6" t="str">
        <f>IFERROR(parse!AJ656,"")</f>
        <v>בד</v>
      </c>
      <c r="AK656" s="6" t="str">
        <f>IFERROR(parse!AK656,"")</f>
        <v/>
      </c>
      <c r="AL656" s="6" t="str">
        <f>IFERROR(parse!AL656,"")</f>
        <v/>
      </c>
      <c r="AM656" s="6" t="str">
        <f>IFERROR(parse!AM656,"")</f>
        <v/>
      </c>
      <c r="AN656" s="6" t="str">
        <f>IFERROR(parse!AN656,"")</f>
        <v/>
      </c>
      <c r="AO656" s="6" t="str">
        <f>IFERROR(parse!AO656,"")</f>
        <v/>
      </c>
      <c r="AP656" s="6">
        <f>IFERROR(parse!AP656,"")</f>
        <v>2</v>
      </c>
      <c r="AQ656" s="6" t="str">
        <f>IFERROR(parse!AQ656,"")</f>
        <v/>
      </c>
      <c r="AR656" s="6" t="str">
        <f>IFERROR(parse!AR656,"")</f>
        <v/>
      </c>
      <c r="AS656" s="6" t="str">
        <f>IFERROR(parse!AS656,"")</f>
        <v/>
      </c>
      <c r="AT656" s="6" t="str">
        <f>IFERROR(parse!AT656,"")</f>
        <v/>
      </c>
      <c r="AU656" s="6" t="str">
        <f>IFERROR(parse!AU656,"")</f>
        <v/>
      </c>
      <c r="AV656" s="12">
        <f>IFERROR(VLOOKUP(K656,'prika 24h list'!A:B,2,FALSE),0)</f>
        <v>0</v>
      </c>
    </row>
    <row r="657" spans="1:48" ht="230.4" x14ac:dyDescent="0.3">
      <c r="A657" s="1" t="s">
        <v>658</v>
      </c>
      <c r="B657" s="1">
        <v>3128438</v>
      </c>
      <c r="C657" s="16" t="s">
        <v>1144</v>
      </c>
      <c r="D657" s="6">
        <f t="shared" si="40"/>
        <v>17</v>
      </c>
      <c r="E657" s="6" t="str">
        <f t="shared" si="41"/>
        <v>קף 12</v>
      </c>
      <c r="F657" s="6">
        <f t="shared" si="42"/>
        <v>3</v>
      </c>
      <c r="G657" s="6">
        <f t="shared" si="43"/>
        <v>5</v>
      </c>
      <c r="H657" s="14">
        <f>IFERROR(parse!H657,"")</f>
        <v>12</v>
      </c>
      <c r="I657" s="6">
        <f>IFERROR(parse!I657,"")</f>
        <v>21</v>
      </c>
      <c r="J657" s="6">
        <f>IFERROR(parse!J657,"")</f>
        <v>241</v>
      </c>
      <c r="K657" s="6" t="str">
        <f>IFERROR(parse!K657,"")</f>
        <v>פריקה וטעינה רציפה מותרת לכלי רכב המוגדרים ברישיונם "משא" "מסחרי" ו"אחוד" בימי א' עד ה' מ 07:00 עד 16:00 ו' וערבי חג מ 07:00 עד 13:00 ביתר הימים והשעות החניה במקום החניה הראשון הצמוד לתמרור זה מיועד לרכב הנושא תג נכה בלבד</v>
      </c>
      <c r="L657" s="6">
        <f>IFERROR(parse!L657,"")</f>
        <v>80</v>
      </c>
      <c r="M657" s="6">
        <f>IFERROR(parse!M657,"")</f>
        <v>93</v>
      </c>
      <c r="N657" s="6" t="str">
        <f>IFERROR(parse!N657,"")</f>
        <v>07:00</v>
      </c>
      <c r="O657" s="6">
        <f>IFERROR(parse!O657,"")</f>
        <v>102</v>
      </c>
      <c r="P657" s="6" t="str">
        <f>IFERROR(parse!P657,"")</f>
        <v>16:00</v>
      </c>
      <c r="Q657" s="6">
        <f>IFERROR(parse!Q657,"")</f>
        <v>107</v>
      </c>
      <c r="R657" s="6" t="str">
        <f>IFERROR(parse!R657,"")</f>
        <v>00 ו'</v>
      </c>
      <c r="S657" s="6" t="str">
        <f>IFERROR(parse!S657,"")</f>
        <v/>
      </c>
      <c r="T657" s="6" t="str">
        <f>IFERROR(parse!T657,"")</f>
        <v/>
      </c>
      <c r="U657" s="6" t="str">
        <f>IFERROR(parse!U657,"")</f>
        <v/>
      </c>
      <c r="V657" s="6" t="str">
        <f>IFERROR(parse!V657,"")</f>
        <v/>
      </c>
      <c r="W657" s="6" t="str">
        <f>IFERROR(parse!W657,"")</f>
        <v/>
      </c>
      <c r="X657" s="6" t="str">
        <f>IFERROR(parse!X657,"")</f>
        <v/>
      </c>
      <c r="Y657" s="6" t="str">
        <f>IFERROR(parse!Y657,"")</f>
        <v/>
      </c>
      <c r="Z657" s="6" t="str">
        <f>IFERROR(parse!Z657,"")</f>
        <v/>
      </c>
      <c r="AA657" s="6" t="str">
        <f>IFERROR(parse!AA657,"")</f>
        <v/>
      </c>
      <c r="AB657" s="6">
        <f>IFERROR(parse!AB657,"")</f>
        <v>221</v>
      </c>
      <c r="AC657" s="6" t="str">
        <f>IFERROR(parse!AC657,"")</f>
        <v/>
      </c>
      <c r="AD657" s="6" t="str">
        <f>IFERROR(parse!AD657,"")</f>
        <v/>
      </c>
      <c r="AE657" s="6" t="str">
        <f>IFERROR(parse!AE657,"")</f>
        <v/>
      </c>
      <c r="AF657" s="6" t="str">
        <f>IFERROR(parse!AF657,"")</f>
        <v/>
      </c>
      <c r="AG657" s="6" t="str">
        <f>IFERROR(parse!AG657,"")</f>
        <v/>
      </c>
      <c r="AH657" s="6">
        <f>IFERROR(parse!AH657,"")</f>
        <v>0</v>
      </c>
      <c r="AI657" s="6">
        <f>IFERROR(parse!AI657,"")</f>
        <v>105</v>
      </c>
      <c r="AJ657" s="6" t="str">
        <f>IFERROR(parse!AJ657,"")</f>
        <v>ו' וערבי חג מ 07:00 עד 13:00 ביתר הימים והשעות החניה במקום החניה הראשון הצמוד לתמרור זה מיועד לרכב הנושא תג נכה בלבד</v>
      </c>
      <c r="AK657" s="6">
        <f>IFERROR(parse!AK657,"")</f>
        <v>1</v>
      </c>
      <c r="AL657" s="6">
        <f>IFERROR(parse!AL657,"")</f>
        <v>17</v>
      </c>
      <c r="AM657" s="6" t="str">
        <f>IFERROR(parse!AM657,"")</f>
        <v>07:00</v>
      </c>
      <c r="AN657" s="6">
        <f>IFERROR(parse!AN657,"")</f>
        <v>26</v>
      </c>
      <c r="AO657" s="6" t="str">
        <f>IFERROR(parse!AO657,"")</f>
        <v>13:00</v>
      </c>
      <c r="AP657" s="6">
        <f>IFERROR(parse!AP657,"")</f>
        <v>116</v>
      </c>
      <c r="AQ657" s="6" t="str">
        <f>IFERROR(parse!AQ657,"")</f>
        <v>00 ביתר הימים והשעות החניה במקום החניה הראשון הצמוד לתמרור זה מיועד לרכב הנושא תג נכה בלבד</v>
      </c>
      <c r="AR657" s="6" t="str">
        <f>IFERROR(parse!AR657,"")</f>
        <v/>
      </c>
      <c r="AS657" s="6" t="str">
        <f>IFERROR(parse!AS657,"")</f>
        <v/>
      </c>
      <c r="AT657" s="6" t="str">
        <f>IFERROR(parse!AT657,"")</f>
        <v/>
      </c>
      <c r="AU657" s="6" t="str">
        <f>IFERROR(parse!AU657,"")</f>
        <v/>
      </c>
      <c r="AV657" s="12">
        <f>IFERROR(VLOOKUP(K657,'prika 24h list'!A:B,2,FALSE),0)</f>
        <v>0</v>
      </c>
    </row>
    <row r="658" spans="1:48" ht="144" x14ac:dyDescent="0.3">
      <c r="A658" s="1" t="s">
        <v>659</v>
      </c>
      <c r="B658" s="1">
        <v>3128525</v>
      </c>
      <c r="C658" s="16" t="s">
        <v>1145</v>
      </c>
      <c r="D658" s="6">
        <f t="shared" si="40"/>
        <v>11</v>
      </c>
      <c r="E658" s="6" t="str">
        <f t="shared" si="41"/>
        <v>__ 25</v>
      </c>
      <c r="F658" s="6">
        <f t="shared" si="42"/>
        <v>3</v>
      </c>
      <c r="G658" s="6">
        <f t="shared" si="43"/>
        <v>5</v>
      </c>
      <c r="H658" s="14">
        <f>IFERROR(parse!H658,"")</f>
        <v>25</v>
      </c>
      <c r="I658" s="6">
        <f>IFERROR(parse!I658,"")</f>
        <v>15</v>
      </c>
      <c r="J658" s="6">
        <f>IFERROR(parse!J658,"")</f>
        <v>195</v>
      </c>
      <c r="K658" s="6" t="str">
        <f>IFERROR(parse!K658,"")</f>
        <v>פריקה וטעינה רציפה מותרת לכלי רכב המוגדרים ברשיונם "משא", "מסחרי", ו"אחוד" בלבד בימים א' עד ה' מ 09:30 עד 21:00 ביתר השעות והימים החניה מותרת לכל סוגי הרכב רכב חונה בניגוד לחוק יגרר</v>
      </c>
      <c r="L658" s="6">
        <f>IFERROR(parse!L658,"")</f>
        <v>87</v>
      </c>
      <c r="M658" s="6">
        <f>IFERROR(parse!M658,"")</f>
        <v>100</v>
      </c>
      <c r="N658" s="6" t="str">
        <f>IFERROR(parse!N658,"")</f>
        <v>09:30</v>
      </c>
      <c r="O658" s="6">
        <f>IFERROR(parse!O658,"")</f>
        <v>109</v>
      </c>
      <c r="P658" s="6" t="str">
        <f>IFERROR(parse!P658,"")</f>
        <v>21:00</v>
      </c>
      <c r="Q658" s="6">
        <f>IFERROR(parse!Q658,"")</f>
        <v>181</v>
      </c>
      <c r="R658" s="6" t="str">
        <f>IFERROR(parse!R658,"")</f>
        <v>00 ביתר השעות והימים החניה מותרת לכל סוגי הרכב רכב חונה בניגוד לחוק יגרר</v>
      </c>
      <c r="S658" s="6" t="str">
        <f>IFERROR(parse!S658,"")</f>
        <v/>
      </c>
      <c r="T658" s="6" t="str">
        <f>IFERROR(parse!T658,"")</f>
        <v/>
      </c>
      <c r="U658" s="6" t="str">
        <f>IFERROR(parse!U658,"")</f>
        <v/>
      </c>
      <c r="V658" s="6" t="str">
        <f>IFERROR(parse!V658,"")</f>
        <v/>
      </c>
      <c r="W658" s="6" t="str">
        <f>IFERROR(parse!W658,"")</f>
        <v/>
      </c>
      <c r="X658" s="6" t="str">
        <f>IFERROR(parse!X658,"")</f>
        <v/>
      </c>
      <c r="Y658" s="6" t="str">
        <f>IFERROR(parse!Y658,"")</f>
        <v/>
      </c>
      <c r="Z658" s="6" t="str">
        <f>IFERROR(parse!Z658,"")</f>
        <v/>
      </c>
      <c r="AA658" s="6" t="str">
        <f>IFERROR(parse!AA658,"")</f>
        <v/>
      </c>
      <c r="AB658" s="6">
        <f>IFERROR(parse!AB658,"")</f>
        <v>181</v>
      </c>
      <c r="AC658" s="6" t="str">
        <f>IFERROR(parse!AC658,"")</f>
        <v/>
      </c>
      <c r="AD658" s="6" t="str">
        <f>IFERROR(parse!AD658,"")</f>
        <v/>
      </c>
      <c r="AE658" s="6" t="str">
        <f>IFERROR(parse!AE658,"")</f>
        <v/>
      </c>
      <c r="AF658" s="6" t="str">
        <f>IFERROR(parse!AF658,"")</f>
        <v/>
      </c>
      <c r="AG658" s="6" t="str">
        <f>IFERROR(parse!AG658,"")</f>
        <v/>
      </c>
      <c r="AH658" s="6">
        <f>IFERROR(parse!AH658,"")</f>
        <v>0</v>
      </c>
      <c r="AI658" s="6">
        <f>IFERROR(parse!AI658,"")</f>
        <v>179</v>
      </c>
      <c r="AJ658" s="6" t="str">
        <f>IFERROR(parse!AJ658,"")</f>
        <v>רר</v>
      </c>
      <c r="AK658" s="6" t="str">
        <f>IFERROR(parse!AK658,"")</f>
        <v/>
      </c>
      <c r="AL658" s="6" t="str">
        <f>IFERROR(parse!AL658,"")</f>
        <v/>
      </c>
      <c r="AM658" s="6" t="str">
        <f>IFERROR(parse!AM658,"")</f>
        <v/>
      </c>
      <c r="AN658" s="6" t="str">
        <f>IFERROR(parse!AN658,"")</f>
        <v/>
      </c>
      <c r="AO658" s="6" t="str">
        <f>IFERROR(parse!AO658,"")</f>
        <v/>
      </c>
      <c r="AP658" s="6">
        <f>IFERROR(parse!AP658,"")</f>
        <v>2</v>
      </c>
      <c r="AQ658" s="6" t="str">
        <f>IFERROR(parse!AQ658,"")</f>
        <v/>
      </c>
      <c r="AR658" s="6" t="str">
        <f>IFERROR(parse!AR658,"")</f>
        <v/>
      </c>
      <c r="AS658" s="6" t="str">
        <f>IFERROR(parse!AS658,"")</f>
        <v/>
      </c>
      <c r="AT658" s="6" t="str">
        <f>IFERROR(parse!AT658,"")</f>
        <v/>
      </c>
      <c r="AU658" s="6" t="str">
        <f>IFERROR(parse!AU658,"")</f>
        <v/>
      </c>
      <c r="AV658" s="12">
        <f>IFERROR(VLOOKUP(K658,'prika 24h list'!A:B,2,FALSE),0)</f>
        <v>0</v>
      </c>
    </row>
    <row r="659" spans="1:48" ht="230.4" x14ac:dyDescent="0.3">
      <c r="A659" s="1" t="s">
        <v>660</v>
      </c>
      <c r="B659" s="1">
        <v>3128630</v>
      </c>
      <c r="C659" s="16" t="s">
        <v>1146</v>
      </c>
      <c r="D659" s="6">
        <f t="shared" si="40"/>
        <v>17</v>
      </c>
      <c r="E659" s="6" t="str">
        <f t="shared" si="41"/>
        <v>קף 22</v>
      </c>
      <c r="F659" s="6">
        <f t="shared" si="42"/>
        <v>3</v>
      </c>
      <c r="G659" s="6">
        <f t="shared" si="43"/>
        <v>5</v>
      </c>
      <c r="H659" s="14">
        <f>IFERROR(parse!H659,"")</f>
        <v>22</v>
      </c>
      <c r="I659" s="6">
        <f>IFERROR(parse!I659,"")</f>
        <v>21</v>
      </c>
      <c r="J659" s="6">
        <f>IFERROR(parse!J659,"")</f>
        <v>246</v>
      </c>
      <c r="K659" s="6" t="str">
        <f>IFERROR(parse!K659,"")</f>
        <v>פריקה וטעינה רציפה מותרת לכלי רכב המוגדרים ברישיונם "משא" "מסחרי" ו"אחוד" בימי א' עד ה' מ 09:00 עד 16:00 ימים ו' וערבי חג מ 09:00 עד 13:30 ביתר הימים והשעות החניה במקום החניה הראשון הצמוד לתמרור זה מיועד לרכב הנושא תג נכה בלבד</v>
      </c>
      <c r="L659" s="6">
        <f>IFERROR(parse!L659,"")</f>
        <v>80</v>
      </c>
      <c r="M659" s="6">
        <f>IFERROR(parse!M659,"")</f>
        <v>93</v>
      </c>
      <c r="N659" s="6" t="str">
        <f>IFERROR(parse!N659,"")</f>
        <v>09:00</v>
      </c>
      <c r="O659" s="6">
        <f>IFERROR(parse!O659,"")</f>
        <v>102</v>
      </c>
      <c r="P659" s="6" t="str">
        <f>IFERROR(parse!P659,"")</f>
        <v>16:00</v>
      </c>
      <c r="Q659" s="6">
        <f>IFERROR(parse!Q659,"")</f>
        <v>112</v>
      </c>
      <c r="R659" s="6" t="str">
        <f>IFERROR(parse!R659,"")</f>
        <v>00 ימים ו'</v>
      </c>
      <c r="S659" s="6" t="str">
        <f>IFERROR(parse!S659,"")</f>
        <v/>
      </c>
      <c r="T659" s="6" t="str">
        <f>IFERROR(parse!T659,"")</f>
        <v/>
      </c>
      <c r="U659" s="6" t="str">
        <f>IFERROR(parse!U659,"")</f>
        <v/>
      </c>
      <c r="V659" s="6" t="str">
        <f>IFERROR(parse!V659,"")</f>
        <v/>
      </c>
      <c r="W659" s="6" t="str">
        <f>IFERROR(parse!W659,"")</f>
        <v/>
      </c>
      <c r="X659" s="6" t="str">
        <f>IFERROR(parse!X659,"")</f>
        <v/>
      </c>
      <c r="Y659" s="6" t="str">
        <f>IFERROR(parse!Y659,"")</f>
        <v/>
      </c>
      <c r="Z659" s="6" t="str">
        <f>IFERROR(parse!Z659,"")</f>
        <v/>
      </c>
      <c r="AA659" s="6" t="str">
        <f>IFERROR(parse!AA659,"")</f>
        <v/>
      </c>
      <c r="AB659" s="6">
        <f>IFERROR(parse!AB659,"")</f>
        <v>226</v>
      </c>
      <c r="AC659" s="6" t="str">
        <f>IFERROR(parse!AC659,"")</f>
        <v/>
      </c>
      <c r="AD659" s="6" t="str">
        <f>IFERROR(parse!AD659,"")</f>
        <v/>
      </c>
      <c r="AE659" s="6" t="str">
        <f>IFERROR(parse!AE659,"")</f>
        <v/>
      </c>
      <c r="AF659" s="6" t="str">
        <f>IFERROR(parse!AF659,"")</f>
        <v/>
      </c>
      <c r="AG659" s="6" t="str">
        <f>IFERROR(parse!AG659,"")</f>
        <v/>
      </c>
      <c r="AH659" s="6">
        <f>IFERROR(parse!AH659,"")</f>
        <v>0</v>
      </c>
      <c r="AI659" s="6">
        <f>IFERROR(parse!AI659,"")</f>
        <v>110</v>
      </c>
      <c r="AJ659" s="6" t="str">
        <f>IFERROR(parse!AJ659,"")</f>
        <v>ו' וערבי חג מ 09:00 עד 13:30 ביתר הימים והשעות החניה במקום החניה הראשון הצמוד לתמרור זה מיועד לרכב הנושא תג נכה בלבד</v>
      </c>
      <c r="AK659" s="6">
        <f>IFERROR(parse!AK659,"")</f>
        <v>1</v>
      </c>
      <c r="AL659" s="6">
        <f>IFERROR(parse!AL659,"")</f>
        <v>17</v>
      </c>
      <c r="AM659" s="6" t="str">
        <f>IFERROR(parse!AM659,"")</f>
        <v>09:00</v>
      </c>
      <c r="AN659" s="6">
        <f>IFERROR(parse!AN659,"")</f>
        <v>26</v>
      </c>
      <c r="AO659" s="6" t="str">
        <f>IFERROR(parse!AO659,"")</f>
        <v>13:30</v>
      </c>
      <c r="AP659" s="6">
        <f>IFERROR(parse!AP659,"")</f>
        <v>116</v>
      </c>
      <c r="AQ659" s="6" t="str">
        <f>IFERROR(parse!AQ659,"")</f>
        <v>30 ביתר הימים והשעות החניה במקום החניה הראשון הצמוד לתמרור זה מיועד לרכב הנושא תג נכה בלבד</v>
      </c>
      <c r="AR659" s="6" t="str">
        <f>IFERROR(parse!AR659,"")</f>
        <v/>
      </c>
      <c r="AS659" s="6" t="str">
        <f>IFERROR(parse!AS659,"")</f>
        <v/>
      </c>
      <c r="AT659" s="6" t="str">
        <f>IFERROR(parse!AT659,"")</f>
        <v/>
      </c>
      <c r="AU659" s="6" t="str">
        <f>IFERROR(parse!AU659,"")</f>
        <v/>
      </c>
      <c r="AV659" s="12">
        <f>IFERROR(VLOOKUP(K659,'prika 24h list'!A:B,2,FALSE),0)</f>
        <v>0</v>
      </c>
    </row>
    <row r="660" spans="1:48" ht="115.2" x14ac:dyDescent="0.3">
      <c r="A660" s="1" t="s">
        <v>661</v>
      </c>
      <c r="B660" s="1">
        <v>3128834</v>
      </c>
      <c r="C660" s="16" t="s">
        <v>1147</v>
      </c>
      <c r="D660" s="6" t="e">
        <f t="shared" si="40"/>
        <v>#VALUE!</v>
      </c>
      <c r="E660" s="6" t="e">
        <f t="shared" si="41"/>
        <v>#VALUE!</v>
      </c>
      <c r="F660" s="6" t="e">
        <f t="shared" si="42"/>
        <v>#VALUE!</v>
      </c>
      <c r="G660" s="6" t="e">
        <f t="shared" si="43"/>
        <v>#VALUE!</v>
      </c>
      <c r="H660" s="14" t="str">
        <f>IFERROR(parse!H660,"")</f>
        <v/>
      </c>
      <c r="I660" s="6">
        <f>IFERROR(parse!I660,"")</f>
        <v>8</v>
      </c>
      <c r="J660" s="6">
        <f>IFERROR(parse!J660,"")</f>
        <v>168</v>
      </c>
      <c r="K660" s="6" t="str">
        <f>IFERROR(parse!K660,"")</f>
        <v>פריקה וטעינה רציפה מותרת לכלי רכב המוגדרים ברשיונם "משא", "מסחרי", ו"אחוד" בלבד בימים א' עד ו' מ 06:00 עד 10:00 ביתר הימים והשעות החניה אסורה החניה כולל לרכב נכה</v>
      </c>
      <c r="L660" s="6" t="str">
        <f>IFERROR(parse!L660,"")</f>
        <v/>
      </c>
      <c r="M660" s="6" t="str">
        <f>IFERROR(parse!M660,"")</f>
        <v/>
      </c>
      <c r="N660" s="6" t="str">
        <f>IFERROR(parse!N660,"")</f>
        <v/>
      </c>
      <c r="O660" s="6" t="str">
        <f>IFERROR(parse!O660,"")</f>
        <v/>
      </c>
      <c r="P660" s="6" t="str">
        <f>IFERROR(parse!P660,"")</f>
        <v/>
      </c>
      <c r="Q660" s="6">
        <f>IFERROR(parse!Q660,"")</f>
        <v>161</v>
      </c>
      <c r="R660" s="6" t="str">
        <f>IFERROR(parse!R660,"")</f>
        <v/>
      </c>
      <c r="S660" s="6" t="str">
        <f>IFERROR(parse!S660,"")</f>
        <v/>
      </c>
      <c r="T660" s="6" t="str">
        <f>IFERROR(parse!T660,"")</f>
        <v/>
      </c>
      <c r="U660" s="6" t="str">
        <f>IFERROR(parse!U660,"")</f>
        <v/>
      </c>
      <c r="V660" s="6" t="str">
        <f>IFERROR(parse!V660,"")</f>
        <v/>
      </c>
      <c r="W660" s="6">
        <f>IFERROR(parse!W660,"")</f>
        <v>87</v>
      </c>
      <c r="X660" s="6">
        <f>IFERROR(parse!X660,"")</f>
        <v>100</v>
      </c>
      <c r="Y660" s="6" t="str">
        <f>IFERROR(parse!Y660,"")</f>
        <v>06:00</v>
      </c>
      <c r="Z660" s="6">
        <f>IFERROR(parse!Z660,"")</f>
        <v>109</v>
      </c>
      <c r="AA660" s="6" t="str">
        <f>IFERROR(parse!AA660,"")</f>
        <v>10:00</v>
      </c>
      <c r="AB660" s="6">
        <f>IFERROR(parse!AB660,"")</f>
        <v>161</v>
      </c>
      <c r="AC660" s="6" t="str">
        <f>IFERROR(parse!AC660,"")</f>
        <v>00 ביתר הימים והשעות החניה אסורה החניה כולל לרכב נכה</v>
      </c>
      <c r="AD660" s="6" t="str">
        <f>IFERROR(parse!AD660,"")</f>
        <v/>
      </c>
      <c r="AE660" s="6" t="str">
        <f>IFERROR(parse!AE660,"")</f>
        <v/>
      </c>
      <c r="AF660" s="6" t="str">
        <f>IFERROR(parse!AF660,"")</f>
        <v/>
      </c>
      <c r="AG660" s="6" t="str">
        <f>IFERROR(parse!AG660,"")</f>
        <v/>
      </c>
      <c r="AH660" s="6">
        <f>IFERROR(parse!AH660,"")</f>
        <v>0</v>
      </c>
      <c r="AI660" s="6">
        <f>IFERROR(parse!AI660,"")</f>
        <v>159</v>
      </c>
      <c r="AJ660" s="6" t="str">
        <f>IFERROR(parse!AJ660,"")</f>
        <v>כה</v>
      </c>
      <c r="AK660" s="6" t="str">
        <f>IFERROR(parse!AK660,"")</f>
        <v/>
      </c>
      <c r="AL660" s="6" t="str">
        <f>IFERROR(parse!AL660,"")</f>
        <v/>
      </c>
      <c r="AM660" s="6" t="str">
        <f>IFERROR(parse!AM660,"")</f>
        <v/>
      </c>
      <c r="AN660" s="6" t="str">
        <f>IFERROR(parse!AN660,"")</f>
        <v/>
      </c>
      <c r="AO660" s="6" t="str">
        <f>IFERROR(parse!AO660,"")</f>
        <v/>
      </c>
      <c r="AP660" s="6">
        <f>IFERROR(parse!AP660,"")</f>
        <v>2</v>
      </c>
      <c r="AQ660" s="6" t="str">
        <f>IFERROR(parse!AQ660,"")</f>
        <v/>
      </c>
      <c r="AR660" s="6" t="str">
        <f>IFERROR(parse!AR660,"")</f>
        <v/>
      </c>
      <c r="AS660" s="6" t="str">
        <f>IFERROR(parse!AS660,"")</f>
        <v/>
      </c>
      <c r="AT660" s="6" t="str">
        <f>IFERROR(parse!AT660,"")</f>
        <v/>
      </c>
      <c r="AU660" s="6" t="str">
        <f>IFERROR(parse!AU660,"")</f>
        <v/>
      </c>
      <c r="AV660" s="12">
        <f>IFERROR(VLOOKUP(K660,'prika 24h list'!A:B,2,FALSE),0)</f>
        <v>0</v>
      </c>
    </row>
    <row r="661" spans="1:48" ht="43.2" x14ac:dyDescent="0.3">
      <c r="A661" s="1" t="s">
        <v>662</v>
      </c>
      <c r="B661" s="1">
        <v>3128991</v>
      </c>
      <c r="C661" s="16" t="s">
        <v>1148</v>
      </c>
      <c r="D661" s="6">
        <f t="shared" si="40"/>
        <v>17</v>
      </c>
      <c r="E661" s="6" t="str">
        <f t="shared" si="41"/>
        <v>קף 20</v>
      </c>
      <c r="F661" s="6">
        <f t="shared" si="42"/>
        <v>3</v>
      </c>
      <c r="G661" s="6">
        <f t="shared" si="43"/>
        <v>5</v>
      </c>
      <c r="H661" s="14">
        <f>IFERROR(parse!H661,"")</f>
        <v>20</v>
      </c>
      <c r="I661" s="6">
        <f>IFERROR(parse!I661,"")</f>
        <v>27</v>
      </c>
      <c r="J661" s="6">
        <f>IFERROR(parse!J661,"")</f>
        <v>113</v>
      </c>
      <c r="K661" s="6" t="str">
        <f>IFERROR(parse!K661,"")</f>
        <v>פריקה וטעינה רציפה לכלי רכב המוגדרים ברשיונם "משא", "מסחרי", ו"אחוד" בלבד 24 שעות ביממה</v>
      </c>
      <c r="L661" s="6" t="str">
        <f>IFERROR(parse!L661,"")</f>
        <v/>
      </c>
      <c r="M661" s="6" t="str">
        <f>IFERROR(parse!M661,"")</f>
        <v/>
      </c>
      <c r="N661" s="6" t="str">
        <f>IFERROR(parse!N661,"")</f>
        <v/>
      </c>
      <c r="O661" s="6" t="str">
        <f>IFERROR(parse!O661,"")</f>
        <v/>
      </c>
      <c r="P661" s="6" t="str">
        <f>IFERROR(parse!P661,"")</f>
        <v/>
      </c>
      <c r="Q661" s="6">
        <f>IFERROR(parse!Q661,"")</f>
        <v>87</v>
      </c>
      <c r="R661" s="6" t="str">
        <f>IFERROR(parse!R661,"")</f>
        <v/>
      </c>
      <c r="S661" s="6" t="str">
        <f>IFERROR(parse!S661,"")</f>
        <v/>
      </c>
      <c r="T661" s="6" t="str">
        <f>IFERROR(parse!T661,"")</f>
        <v/>
      </c>
      <c r="U661" s="6" t="str">
        <f>IFERROR(parse!U661,"")</f>
        <v/>
      </c>
      <c r="V661" s="6" t="str">
        <f>IFERROR(parse!V661,"")</f>
        <v/>
      </c>
      <c r="W661" s="6" t="str">
        <f>IFERROR(parse!W661,"")</f>
        <v/>
      </c>
      <c r="X661" s="6" t="str">
        <f>IFERROR(parse!X661,"")</f>
        <v/>
      </c>
      <c r="Y661" s="6" t="str">
        <f>IFERROR(parse!Y661,"")</f>
        <v/>
      </c>
      <c r="Z661" s="6" t="str">
        <f>IFERROR(parse!Z661,"")</f>
        <v/>
      </c>
      <c r="AA661" s="6" t="str">
        <f>IFERROR(parse!AA661,"")</f>
        <v/>
      </c>
      <c r="AB661" s="6">
        <f>IFERROR(parse!AB661,"")</f>
        <v>87</v>
      </c>
      <c r="AC661" s="6" t="str">
        <f>IFERROR(parse!AC661,"")</f>
        <v/>
      </c>
      <c r="AD661" s="6" t="str">
        <f>IFERROR(parse!AD661,"")</f>
        <v/>
      </c>
      <c r="AE661" s="6" t="str">
        <f>IFERROR(parse!AE661,"")</f>
        <v/>
      </c>
      <c r="AF661" s="6" t="str">
        <f>IFERROR(parse!AF661,"")</f>
        <v/>
      </c>
      <c r="AG661" s="6" t="str">
        <f>IFERROR(parse!AG661,"")</f>
        <v/>
      </c>
      <c r="AH661" s="6">
        <f>IFERROR(parse!AH661,"")</f>
        <v>0</v>
      </c>
      <c r="AI661" s="6">
        <f>IFERROR(parse!AI661,"")</f>
        <v>85</v>
      </c>
      <c r="AJ661" s="6" t="str">
        <f>IFERROR(parse!AJ661,"")</f>
        <v>מה</v>
      </c>
      <c r="AK661" s="6" t="str">
        <f>IFERROR(parse!AK661,"")</f>
        <v/>
      </c>
      <c r="AL661" s="6" t="str">
        <f>IFERROR(parse!AL661,"")</f>
        <v/>
      </c>
      <c r="AM661" s="6" t="str">
        <f>IFERROR(parse!AM661,"")</f>
        <v/>
      </c>
      <c r="AN661" s="6" t="str">
        <f>IFERROR(parse!AN661,"")</f>
        <v/>
      </c>
      <c r="AO661" s="6" t="str">
        <f>IFERROR(parse!AO661,"")</f>
        <v/>
      </c>
      <c r="AP661" s="6">
        <f>IFERROR(parse!AP661,"")</f>
        <v>2</v>
      </c>
      <c r="AQ661" s="6" t="str">
        <f>IFERROR(parse!AQ661,"")</f>
        <v/>
      </c>
      <c r="AR661" s="6" t="str">
        <f>IFERROR(parse!AR661,"")</f>
        <v/>
      </c>
      <c r="AS661" s="6" t="str">
        <f>IFERROR(parse!AS661,"")</f>
        <v/>
      </c>
      <c r="AT661" s="6" t="str">
        <f>IFERROR(parse!AT661,"")</f>
        <v/>
      </c>
      <c r="AU661" s="6" t="str">
        <f>IFERROR(parse!AU661,"")</f>
        <v/>
      </c>
      <c r="AV661" s="12">
        <f>IFERROR(VLOOKUP(K661,'prika 24h list'!A:B,2,FALSE),0)</f>
        <v>0</v>
      </c>
    </row>
    <row r="662" spans="1:48" ht="230.4" x14ac:dyDescent="0.3">
      <c r="A662" s="1" t="s">
        <v>663</v>
      </c>
      <c r="B662" s="1">
        <v>3129026</v>
      </c>
      <c r="C662" s="16" t="s">
        <v>841</v>
      </c>
      <c r="D662" s="6">
        <f t="shared" si="40"/>
        <v>17</v>
      </c>
      <c r="E662" s="6" t="str">
        <f t="shared" si="41"/>
        <v>קף 12</v>
      </c>
      <c r="F662" s="6">
        <f t="shared" si="42"/>
        <v>3</v>
      </c>
      <c r="G662" s="6">
        <f t="shared" si="43"/>
        <v>5</v>
      </c>
      <c r="H662" s="14">
        <f>IFERROR(parse!H662,"")</f>
        <v>12</v>
      </c>
      <c r="I662" s="6">
        <f>IFERROR(parse!I662,"")</f>
        <v>21</v>
      </c>
      <c r="J662" s="6">
        <f>IFERROR(parse!J662,"")</f>
        <v>241</v>
      </c>
      <c r="K662" s="6" t="str">
        <f>IFERROR(parse!K662,"")</f>
        <v>פריקה וטעינה רציפה מותרת לכלי רכב המוגדרים ברישיונם "משא" "מסחרי" ו"אחוד" בימי א' עד ה' מ 09:00 עד 15:00 ו' וערבי חג מ 09:00 עד 13:00 ביתר הימים והשעות החניה במקום החניה הראשון הצמוד לתמרור זה מיועד לרכב הנושא תג נכה בלבד</v>
      </c>
      <c r="L662" s="6">
        <f>IFERROR(parse!L662,"")</f>
        <v>80</v>
      </c>
      <c r="M662" s="6">
        <f>IFERROR(parse!M662,"")</f>
        <v>93</v>
      </c>
      <c r="N662" s="6" t="str">
        <f>IFERROR(parse!N662,"")</f>
        <v>09:00</v>
      </c>
      <c r="O662" s="6">
        <f>IFERROR(parse!O662,"")</f>
        <v>102</v>
      </c>
      <c r="P662" s="6" t="str">
        <f>IFERROR(parse!P662,"")</f>
        <v>15:00</v>
      </c>
      <c r="Q662" s="6">
        <f>IFERROR(parse!Q662,"")</f>
        <v>107</v>
      </c>
      <c r="R662" s="6" t="str">
        <f>IFERROR(parse!R662,"")</f>
        <v>00 ו'</v>
      </c>
      <c r="S662" s="6" t="str">
        <f>IFERROR(parse!S662,"")</f>
        <v/>
      </c>
      <c r="T662" s="6" t="str">
        <f>IFERROR(parse!T662,"")</f>
        <v/>
      </c>
      <c r="U662" s="6" t="str">
        <f>IFERROR(parse!U662,"")</f>
        <v/>
      </c>
      <c r="V662" s="6" t="str">
        <f>IFERROR(parse!V662,"")</f>
        <v/>
      </c>
      <c r="W662" s="6" t="str">
        <f>IFERROR(parse!W662,"")</f>
        <v/>
      </c>
      <c r="X662" s="6" t="str">
        <f>IFERROR(parse!X662,"")</f>
        <v/>
      </c>
      <c r="Y662" s="6" t="str">
        <f>IFERROR(parse!Y662,"")</f>
        <v/>
      </c>
      <c r="Z662" s="6" t="str">
        <f>IFERROR(parse!Z662,"")</f>
        <v/>
      </c>
      <c r="AA662" s="6" t="str">
        <f>IFERROR(parse!AA662,"")</f>
        <v/>
      </c>
      <c r="AB662" s="6">
        <f>IFERROR(parse!AB662,"")</f>
        <v>221</v>
      </c>
      <c r="AC662" s="6" t="str">
        <f>IFERROR(parse!AC662,"")</f>
        <v/>
      </c>
      <c r="AD662" s="6" t="str">
        <f>IFERROR(parse!AD662,"")</f>
        <v/>
      </c>
      <c r="AE662" s="6" t="str">
        <f>IFERROR(parse!AE662,"")</f>
        <v/>
      </c>
      <c r="AF662" s="6" t="str">
        <f>IFERROR(parse!AF662,"")</f>
        <v/>
      </c>
      <c r="AG662" s="6" t="str">
        <f>IFERROR(parse!AG662,"")</f>
        <v/>
      </c>
      <c r="AH662" s="6">
        <f>IFERROR(parse!AH662,"")</f>
        <v>0</v>
      </c>
      <c r="AI662" s="6">
        <f>IFERROR(parse!AI662,"")</f>
        <v>105</v>
      </c>
      <c r="AJ662" s="6" t="str">
        <f>IFERROR(parse!AJ662,"")</f>
        <v>ו' וערבי חג מ 09:00 עד 13:00 ביתר הימים והשעות החניה במקום החניה הראשון הצמוד לתמרור זה מיועד לרכב הנושא תג נכה בלבד</v>
      </c>
      <c r="AK662" s="6">
        <f>IFERROR(parse!AK662,"")</f>
        <v>1</v>
      </c>
      <c r="AL662" s="6">
        <f>IFERROR(parse!AL662,"")</f>
        <v>17</v>
      </c>
      <c r="AM662" s="6" t="str">
        <f>IFERROR(parse!AM662,"")</f>
        <v>09:00</v>
      </c>
      <c r="AN662" s="6">
        <f>IFERROR(parse!AN662,"")</f>
        <v>26</v>
      </c>
      <c r="AO662" s="6" t="str">
        <f>IFERROR(parse!AO662,"")</f>
        <v>13:00</v>
      </c>
      <c r="AP662" s="6">
        <f>IFERROR(parse!AP662,"")</f>
        <v>116</v>
      </c>
      <c r="AQ662" s="6" t="str">
        <f>IFERROR(parse!AQ662,"")</f>
        <v>00 ביתר הימים והשעות החניה במקום החניה הראשון הצמוד לתמרור זה מיועד לרכב הנושא תג נכה בלבד</v>
      </c>
      <c r="AR662" s="6" t="str">
        <f>IFERROR(parse!AR662,"")</f>
        <v/>
      </c>
      <c r="AS662" s="6" t="str">
        <f>IFERROR(parse!AS662,"")</f>
        <v/>
      </c>
      <c r="AT662" s="6" t="str">
        <f>IFERROR(parse!AT662,"")</f>
        <v/>
      </c>
      <c r="AU662" s="6" t="str">
        <f>IFERROR(parse!AU662,"")</f>
        <v/>
      </c>
      <c r="AV662" s="12">
        <f>IFERROR(VLOOKUP(K662,'prika 24h list'!A:B,2,FALSE),0)</f>
        <v>0</v>
      </c>
    </row>
    <row r="663" spans="1:48" ht="201.6" x14ac:dyDescent="0.3">
      <c r="A663" s="1" t="s">
        <v>664</v>
      </c>
      <c r="B663" s="1">
        <v>3129029</v>
      </c>
      <c r="C663" s="16" t="s">
        <v>1149</v>
      </c>
      <c r="D663" s="6">
        <f t="shared" si="40"/>
        <v>17</v>
      </c>
      <c r="E663" s="6" t="str">
        <f t="shared" si="41"/>
        <v>קף 26</v>
      </c>
      <c r="F663" s="6">
        <f t="shared" si="42"/>
        <v>3</v>
      </c>
      <c r="G663" s="6">
        <f t="shared" si="43"/>
        <v>5</v>
      </c>
      <c r="H663" s="14">
        <f>IFERROR(parse!H663,"")</f>
        <v>26</v>
      </c>
      <c r="I663" s="6">
        <f>IFERROR(parse!I663,"")</f>
        <v>21</v>
      </c>
      <c r="J663" s="6">
        <f>IFERROR(parse!J663,"")</f>
        <v>222</v>
      </c>
      <c r="K663" s="6" t="str">
        <f>IFERROR(parse!K663,"")</f>
        <v>פריקה וטעינה רציפה מותרת לכלי רכב המוגדרים ברישיונם "משא" "מסחרי" ו"אחוד" בימי א' עד ה' מ 07:00 עד 14:00 ביתר הימים והשעות החניה בשני מקומות החניה הראשונים הצמודים לתמרור זה מיועד לרכב הנושא תג נכה בלבד</v>
      </c>
      <c r="L663" s="6">
        <f>IFERROR(parse!L663,"")</f>
        <v>80</v>
      </c>
      <c r="M663" s="6">
        <f>IFERROR(parse!M663,"")</f>
        <v>93</v>
      </c>
      <c r="N663" s="6" t="str">
        <f>IFERROR(parse!N663,"")</f>
        <v>07:00</v>
      </c>
      <c r="O663" s="6">
        <f>IFERROR(parse!O663,"")</f>
        <v>102</v>
      </c>
      <c r="P663" s="6" t="str">
        <f>IFERROR(parse!P663,"")</f>
        <v>14:00</v>
      </c>
      <c r="Q663" s="6">
        <f>IFERROR(parse!Q663,"")</f>
        <v>202</v>
      </c>
      <c r="R663" s="6" t="str">
        <f>IFERROR(parse!R663,"")</f>
        <v>00 ביתר הימים והשעות החניה בשני מקומות החניה הראשונים הצמודים לתמרור זה מיועד לרכב הנושא תג נכה בלבד</v>
      </c>
      <c r="S663" s="6" t="str">
        <f>IFERROR(parse!S663,"")</f>
        <v/>
      </c>
      <c r="T663" s="6" t="str">
        <f>IFERROR(parse!T663,"")</f>
        <v/>
      </c>
      <c r="U663" s="6" t="str">
        <f>IFERROR(parse!U663,"")</f>
        <v/>
      </c>
      <c r="V663" s="6" t="str">
        <f>IFERROR(parse!V663,"")</f>
        <v/>
      </c>
      <c r="W663" s="6" t="str">
        <f>IFERROR(parse!W663,"")</f>
        <v/>
      </c>
      <c r="X663" s="6" t="str">
        <f>IFERROR(parse!X663,"")</f>
        <v/>
      </c>
      <c r="Y663" s="6" t="str">
        <f>IFERROR(parse!Y663,"")</f>
        <v/>
      </c>
      <c r="Z663" s="6" t="str">
        <f>IFERROR(parse!Z663,"")</f>
        <v/>
      </c>
      <c r="AA663" s="6" t="str">
        <f>IFERROR(parse!AA663,"")</f>
        <v/>
      </c>
      <c r="AB663" s="6">
        <f>IFERROR(parse!AB663,"")</f>
        <v>202</v>
      </c>
      <c r="AC663" s="6" t="str">
        <f>IFERROR(parse!AC663,"")</f>
        <v/>
      </c>
      <c r="AD663" s="6" t="str">
        <f>IFERROR(parse!AD663,"")</f>
        <v/>
      </c>
      <c r="AE663" s="6" t="str">
        <f>IFERROR(parse!AE663,"")</f>
        <v/>
      </c>
      <c r="AF663" s="6" t="str">
        <f>IFERROR(parse!AF663,"")</f>
        <v/>
      </c>
      <c r="AG663" s="6" t="str">
        <f>IFERROR(parse!AG663,"")</f>
        <v/>
      </c>
      <c r="AH663" s="6">
        <f>IFERROR(parse!AH663,"")</f>
        <v>0</v>
      </c>
      <c r="AI663" s="6">
        <f>IFERROR(parse!AI663,"")</f>
        <v>200</v>
      </c>
      <c r="AJ663" s="6" t="str">
        <f>IFERROR(parse!AJ663,"")</f>
        <v>בד</v>
      </c>
      <c r="AK663" s="6" t="str">
        <f>IFERROR(parse!AK663,"")</f>
        <v/>
      </c>
      <c r="AL663" s="6" t="str">
        <f>IFERROR(parse!AL663,"")</f>
        <v/>
      </c>
      <c r="AM663" s="6" t="str">
        <f>IFERROR(parse!AM663,"")</f>
        <v/>
      </c>
      <c r="AN663" s="6" t="str">
        <f>IFERROR(parse!AN663,"")</f>
        <v/>
      </c>
      <c r="AO663" s="6" t="str">
        <f>IFERROR(parse!AO663,"")</f>
        <v/>
      </c>
      <c r="AP663" s="6">
        <f>IFERROR(parse!AP663,"")</f>
        <v>2</v>
      </c>
      <c r="AQ663" s="6" t="str">
        <f>IFERROR(parse!AQ663,"")</f>
        <v/>
      </c>
      <c r="AR663" s="6" t="str">
        <f>IFERROR(parse!AR663,"")</f>
        <v/>
      </c>
      <c r="AS663" s="6" t="str">
        <f>IFERROR(parse!AS663,"")</f>
        <v/>
      </c>
      <c r="AT663" s="6" t="str">
        <f>IFERROR(parse!AT663,"")</f>
        <v/>
      </c>
      <c r="AU663" s="6" t="str">
        <f>IFERROR(parse!AU663,"")</f>
        <v/>
      </c>
      <c r="AV663" s="12">
        <f>IFERROR(VLOOKUP(K663,'prika 24h list'!A:B,2,FALSE),0)</f>
        <v>0</v>
      </c>
    </row>
    <row r="664" spans="1:48" ht="187.2" x14ac:dyDescent="0.3">
      <c r="A664" s="1" t="s">
        <v>665</v>
      </c>
      <c r="B664" s="1">
        <v>3129033</v>
      </c>
      <c r="C664" s="16" t="s">
        <v>847</v>
      </c>
      <c r="D664" s="6">
        <f t="shared" si="40"/>
        <v>17</v>
      </c>
      <c r="E664" s="6" t="str">
        <f t="shared" si="41"/>
        <v>קף 12</v>
      </c>
      <c r="F664" s="6">
        <f t="shared" si="42"/>
        <v>3</v>
      </c>
      <c r="G664" s="6">
        <f t="shared" si="43"/>
        <v>5</v>
      </c>
      <c r="H664" s="14">
        <f>IFERROR(parse!H664,"")</f>
        <v>12</v>
      </c>
      <c r="I664" s="6">
        <f>IFERROR(parse!I664,"")</f>
        <v>21</v>
      </c>
      <c r="J664" s="6">
        <f>IFERROR(parse!J664,"")</f>
        <v>212</v>
      </c>
      <c r="K664" s="6" t="str">
        <f>IFERROR(parse!K664,"")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64" s="6">
        <f>IFERROR(parse!L664,"")</f>
        <v>80</v>
      </c>
      <c r="M664" s="6">
        <f>IFERROR(parse!M664,"")</f>
        <v>93</v>
      </c>
      <c r="N664" s="6" t="str">
        <f>IFERROR(parse!N664,"")</f>
        <v>08:00</v>
      </c>
      <c r="O664" s="6">
        <f>IFERROR(parse!O664,"")</f>
        <v>102</v>
      </c>
      <c r="P664" s="6" t="str">
        <f>IFERROR(parse!P664,"")</f>
        <v>17:00</v>
      </c>
      <c r="Q664" s="6">
        <f>IFERROR(parse!Q664,"")</f>
        <v>192</v>
      </c>
      <c r="R664" s="6" t="str">
        <f>IFERROR(parse!R664,"")</f>
        <v>00 ביתר הימים והשעות החניה במקום החניה הראשון הצמוד לתמרור זה מיועד לרכב הנושא תג נכה בלבד</v>
      </c>
      <c r="S664" s="6" t="str">
        <f>IFERROR(parse!S664,"")</f>
        <v/>
      </c>
      <c r="T664" s="6" t="str">
        <f>IFERROR(parse!T664,"")</f>
        <v/>
      </c>
      <c r="U664" s="6" t="str">
        <f>IFERROR(parse!U664,"")</f>
        <v/>
      </c>
      <c r="V664" s="6" t="str">
        <f>IFERROR(parse!V664,"")</f>
        <v/>
      </c>
      <c r="W664" s="6" t="str">
        <f>IFERROR(parse!W664,"")</f>
        <v/>
      </c>
      <c r="X664" s="6" t="str">
        <f>IFERROR(parse!X664,"")</f>
        <v/>
      </c>
      <c r="Y664" s="6" t="str">
        <f>IFERROR(parse!Y664,"")</f>
        <v/>
      </c>
      <c r="Z664" s="6" t="str">
        <f>IFERROR(parse!Z664,"")</f>
        <v/>
      </c>
      <c r="AA664" s="6" t="str">
        <f>IFERROR(parse!AA664,"")</f>
        <v/>
      </c>
      <c r="AB664" s="6">
        <f>IFERROR(parse!AB664,"")</f>
        <v>192</v>
      </c>
      <c r="AC664" s="6" t="str">
        <f>IFERROR(parse!AC664,"")</f>
        <v/>
      </c>
      <c r="AD664" s="6" t="str">
        <f>IFERROR(parse!AD664,"")</f>
        <v/>
      </c>
      <c r="AE664" s="6" t="str">
        <f>IFERROR(parse!AE664,"")</f>
        <v/>
      </c>
      <c r="AF664" s="6" t="str">
        <f>IFERROR(parse!AF664,"")</f>
        <v/>
      </c>
      <c r="AG664" s="6" t="str">
        <f>IFERROR(parse!AG664,"")</f>
        <v/>
      </c>
      <c r="AH664" s="6">
        <f>IFERROR(parse!AH664,"")</f>
        <v>0</v>
      </c>
      <c r="AI664" s="6">
        <f>IFERROR(parse!AI664,"")</f>
        <v>190</v>
      </c>
      <c r="AJ664" s="6" t="str">
        <f>IFERROR(parse!AJ664,"")</f>
        <v>בד</v>
      </c>
      <c r="AK664" s="6" t="str">
        <f>IFERROR(parse!AK664,"")</f>
        <v/>
      </c>
      <c r="AL664" s="6" t="str">
        <f>IFERROR(parse!AL664,"")</f>
        <v/>
      </c>
      <c r="AM664" s="6" t="str">
        <f>IFERROR(parse!AM664,"")</f>
        <v/>
      </c>
      <c r="AN664" s="6" t="str">
        <f>IFERROR(parse!AN664,"")</f>
        <v/>
      </c>
      <c r="AO664" s="6" t="str">
        <f>IFERROR(parse!AO664,"")</f>
        <v/>
      </c>
      <c r="AP664" s="6">
        <f>IFERROR(parse!AP664,"")</f>
        <v>2</v>
      </c>
      <c r="AQ664" s="6" t="str">
        <f>IFERROR(parse!AQ664,"")</f>
        <v/>
      </c>
      <c r="AR664" s="6" t="str">
        <f>IFERROR(parse!AR664,"")</f>
        <v/>
      </c>
      <c r="AS664" s="6" t="str">
        <f>IFERROR(parse!AS664,"")</f>
        <v/>
      </c>
      <c r="AT664" s="6" t="str">
        <f>IFERROR(parse!AT664,"")</f>
        <v/>
      </c>
      <c r="AU664" s="6" t="str">
        <f>IFERROR(parse!AU664,"")</f>
        <v/>
      </c>
      <c r="AV664" s="12">
        <f>IFERROR(VLOOKUP(K664,'prika 24h list'!A:B,2,FALSE),0)</f>
        <v>0</v>
      </c>
    </row>
    <row r="665" spans="1:48" ht="187.2" x14ac:dyDescent="0.3">
      <c r="A665" s="1" t="s">
        <v>666</v>
      </c>
      <c r="B665" s="1">
        <v>3129034</v>
      </c>
      <c r="C665" s="16" t="s">
        <v>876</v>
      </c>
      <c r="D665" s="6">
        <f t="shared" si="40"/>
        <v>17</v>
      </c>
      <c r="E665" s="6" t="str">
        <f t="shared" si="41"/>
        <v>קף 12</v>
      </c>
      <c r="F665" s="6">
        <f t="shared" si="42"/>
        <v>3</v>
      </c>
      <c r="G665" s="6">
        <f t="shared" si="43"/>
        <v>5</v>
      </c>
      <c r="H665" s="14">
        <f>IFERROR(parse!H665,"")</f>
        <v>12</v>
      </c>
      <c r="I665" s="6">
        <f>IFERROR(parse!I665,"")</f>
        <v>21</v>
      </c>
      <c r="J665" s="6">
        <f>IFERROR(parse!J665,"")</f>
        <v>212</v>
      </c>
      <c r="K665" s="6" t="str">
        <f>IFERROR(parse!K665,"")</f>
        <v>פריקה וטעינה רציפה מותרת לכלי רכב המוגדרים ברישיונם "משא" "מסחרי" ו"אחוד" בימי א' עד ה' מ 09:00 עד 17:00 ביתר הימים והשעות החניה במקום החניה הראשון הצמוד לתמרור זה מיועד לרכב הנושא תג נכה בלבד</v>
      </c>
      <c r="L665" s="6">
        <f>IFERROR(parse!L665,"")</f>
        <v>80</v>
      </c>
      <c r="M665" s="6">
        <f>IFERROR(parse!M665,"")</f>
        <v>93</v>
      </c>
      <c r="N665" s="6" t="str">
        <f>IFERROR(parse!N665,"")</f>
        <v>09:00</v>
      </c>
      <c r="O665" s="6">
        <f>IFERROR(parse!O665,"")</f>
        <v>102</v>
      </c>
      <c r="P665" s="6" t="str">
        <f>IFERROR(parse!P665,"")</f>
        <v>17:00</v>
      </c>
      <c r="Q665" s="6">
        <f>IFERROR(parse!Q665,"")</f>
        <v>192</v>
      </c>
      <c r="R665" s="6" t="str">
        <f>IFERROR(parse!R665,"")</f>
        <v>00 ביתר הימים והשעות החניה במקום החניה הראשון הצמוד לתמרור זה מיועד לרכב הנושא תג נכה בלבד</v>
      </c>
      <c r="S665" s="6" t="str">
        <f>IFERROR(parse!S665,"")</f>
        <v/>
      </c>
      <c r="T665" s="6" t="str">
        <f>IFERROR(parse!T665,"")</f>
        <v/>
      </c>
      <c r="U665" s="6" t="str">
        <f>IFERROR(parse!U665,"")</f>
        <v/>
      </c>
      <c r="V665" s="6" t="str">
        <f>IFERROR(parse!V665,"")</f>
        <v/>
      </c>
      <c r="W665" s="6" t="str">
        <f>IFERROR(parse!W665,"")</f>
        <v/>
      </c>
      <c r="X665" s="6" t="str">
        <f>IFERROR(parse!X665,"")</f>
        <v/>
      </c>
      <c r="Y665" s="6" t="str">
        <f>IFERROR(parse!Y665,"")</f>
        <v/>
      </c>
      <c r="Z665" s="6" t="str">
        <f>IFERROR(parse!Z665,"")</f>
        <v/>
      </c>
      <c r="AA665" s="6" t="str">
        <f>IFERROR(parse!AA665,"")</f>
        <v/>
      </c>
      <c r="AB665" s="6">
        <f>IFERROR(parse!AB665,"")</f>
        <v>192</v>
      </c>
      <c r="AC665" s="6" t="str">
        <f>IFERROR(parse!AC665,"")</f>
        <v/>
      </c>
      <c r="AD665" s="6" t="str">
        <f>IFERROR(parse!AD665,"")</f>
        <v/>
      </c>
      <c r="AE665" s="6" t="str">
        <f>IFERROR(parse!AE665,"")</f>
        <v/>
      </c>
      <c r="AF665" s="6" t="str">
        <f>IFERROR(parse!AF665,"")</f>
        <v/>
      </c>
      <c r="AG665" s="6" t="str">
        <f>IFERROR(parse!AG665,"")</f>
        <v/>
      </c>
      <c r="AH665" s="6">
        <f>IFERROR(parse!AH665,"")</f>
        <v>0</v>
      </c>
      <c r="AI665" s="6">
        <f>IFERROR(parse!AI665,"")</f>
        <v>190</v>
      </c>
      <c r="AJ665" s="6" t="str">
        <f>IFERROR(parse!AJ665,"")</f>
        <v>בד</v>
      </c>
      <c r="AK665" s="6" t="str">
        <f>IFERROR(parse!AK665,"")</f>
        <v/>
      </c>
      <c r="AL665" s="6" t="str">
        <f>IFERROR(parse!AL665,"")</f>
        <v/>
      </c>
      <c r="AM665" s="6" t="str">
        <f>IFERROR(parse!AM665,"")</f>
        <v/>
      </c>
      <c r="AN665" s="6" t="str">
        <f>IFERROR(parse!AN665,"")</f>
        <v/>
      </c>
      <c r="AO665" s="6" t="str">
        <f>IFERROR(parse!AO665,"")</f>
        <v/>
      </c>
      <c r="AP665" s="6">
        <f>IFERROR(parse!AP665,"")</f>
        <v>2</v>
      </c>
      <c r="AQ665" s="6" t="str">
        <f>IFERROR(parse!AQ665,"")</f>
        <v/>
      </c>
      <c r="AR665" s="6" t="str">
        <f>IFERROR(parse!AR665,"")</f>
        <v/>
      </c>
      <c r="AS665" s="6" t="str">
        <f>IFERROR(parse!AS665,"")</f>
        <v/>
      </c>
      <c r="AT665" s="6" t="str">
        <f>IFERROR(parse!AT665,"")</f>
        <v/>
      </c>
      <c r="AU665" s="6" t="str">
        <f>IFERROR(parse!AU665,"")</f>
        <v/>
      </c>
      <c r="AV665" s="12">
        <f>IFERROR(VLOOKUP(K665,'prika 24h list'!A:B,2,FALSE),0)</f>
        <v>0</v>
      </c>
    </row>
    <row r="666" spans="1:48" ht="187.2" x14ac:dyDescent="0.3">
      <c r="A666" s="1" t="s">
        <v>667</v>
      </c>
      <c r="B666" s="1">
        <v>3129038</v>
      </c>
      <c r="C666" s="16" t="s">
        <v>1150</v>
      </c>
      <c r="D666" s="6">
        <f t="shared" si="40"/>
        <v>17</v>
      </c>
      <c r="E666" s="6" t="str">
        <f t="shared" si="41"/>
        <v>קף 15</v>
      </c>
      <c r="F666" s="6">
        <f t="shared" si="42"/>
        <v>3</v>
      </c>
      <c r="G666" s="6">
        <f t="shared" si="43"/>
        <v>5</v>
      </c>
      <c r="H666" s="14">
        <f>IFERROR(parse!H666,"")</f>
        <v>15</v>
      </c>
      <c r="I666" s="6">
        <f>IFERROR(parse!I666,"")</f>
        <v>21</v>
      </c>
      <c r="J666" s="6">
        <f>IFERROR(parse!J666,"")</f>
        <v>212</v>
      </c>
      <c r="K666" s="6" t="str">
        <f>IFERROR(parse!K666,"")</f>
        <v>פריקה וטעינה רציפה מותרת לכלי רכב המוגדרים ברישיונם "משא" "מסחרי" ו"אחוד" בימי א' עד ה' מ 08:00 עד 17:00 ביתר הימים והשעות החניה במקום החניה הראשון הצמוד לתמרור זה מיועד לרכב הנושא תג נכה בלבד</v>
      </c>
      <c r="L666" s="6">
        <f>IFERROR(parse!L666,"")</f>
        <v>80</v>
      </c>
      <c r="M666" s="6">
        <f>IFERROR(parse!M666,"")</f>
        <v>93</v>
      </c>
      <c r="N666" s="6" t="str">
        <f>IFERROR(parse!N666,"")</f>
        <v>08:00</v>
      </c>
      <c r="O666" s="6">
        <f>IFERROR(parse!O666,"")</f>
        <v>102</v>
      </c>
      <c r="P666" s="6" t="str">
        <f>IFERROR(parse!P666,"")</f>
        <v>17:00</v>
      </c>
      <c r="Q666" s="6">
        <f>IFERROR(parse!Q666,"")</f>
        <v>192</v>
      </c>
      <c r="R666" s="6" t="str">
        <f>IFERROR(parse!R666,"")</f>
        <v>00 ביתר הימים והשעות החניה במקום החניה הראשון הצמוד לתמרור זה מיועד לרכב הנושא תג נכה בלבד</v>
      </c>
      <c r="S666" s="6" t="str">
        <f>IFERROR(parse!S666,"")</f>
        <v/>
      </c>
      <c r="T666" s="6" t="str">
        <f>IFERROR(parse!T666,"")</f>
        <v/>
      </c>
      <c r="U666" s="6" t="str">
        <f>IFERROR(parse!U666,"")</f>
        <v/>
      </c>
      <c r="V666" s="6" t="str">
        <f>IFERROR(parse!V666,"")</f>
        <v/>
      </c>
      <c r="W666" s="6" t="str">
        <f>IFERROR(parse!W666,"")</f>
        <v/>
      </c>
      <c r="X666" s="6" t="str">
        <f>IFERROR(parse!X666,"")</f>
        <v/>
      </c>
      <c r="Y666" s="6" t="str">
        <f>IFERROR(parse!Y666,"")</f>
        <v/>
      </c>
      <c r="Z666" s="6" t="str">
        <f>IFERROR(parse!Z666,"")</f>
        <v/>
      </c>
      <c r="AA666" s="6" t="str">
        <f>IFERROR(parse!AA666,"")</f>
        <v/>
      </c>
      <c r="AB666" s="6">
        <f>IFERROR(parse!AB666,"")</f>
        <v>192</v>
      </c>
      <c r="AC666" s="6" t="str">
        <f>IFERROR(parse!AC666,"")</f>
        <v/>
      </c>
      <c r="AD666" s="6" t="str">
        <f>IFERROR(parse!AD666,"")</f>
        <v/>
      </c>
      <c r="AE666" s="6" t="str">
        <f>IFERROR(parse!AE666,"")</f>
        <v/>
      </c>
      <c r="AF666" s="6" t="str">
        <f>IFERROR(parse!AF666,"")</f>
        <v/>
      </c>
      <c r="AG666" s="6" t="str">
        <f>IFERROR(parse!AG666,"")</f>
        <v/>
      </c>
      <c r="AH666" s="6">
        <f>IFERROR(parse!AH666,"")</f>
        <v>0</v>
      </c>
      <c r="AI666" s="6">
        <f>IFERROR(parse!AI666,"")</f>
        <v>190</v>
      </c>
      <c r="AJ666" s="6" t="str">
        <f>IFERROR(parse!AJ666,"")</f>
        <v>בד</v>
      </c>
      <c r="AK666" s="6" t="str">
        <f>IFERROR(parse!AK666,"")</f>
        <v/>
      </c>
      <c r="AL666" s="6" t="str">
        <f>IFERROR(parse!AL666,"")</f>
        <v/>
      </c>
      <c r="AM666" s="6" t="str">
        <f>IFERROR(parse!AM666,"")</f>
        <v/>
      </c>
      <c r="AN666" s="6" t="str">
        <f>IFERROR(parse!AN666,"")</f>
        <v/>
      </c>
      <c r="AO666" s="6" t="str">
        <f>IFERROR(parse!AO666,"")</f>
        <v/>
      </c>
      <c r="AP666" s="6">
        <f>IFERROR(parse!AP666,"")</f>
        <v>2</v>
      </c>
      <c r="AQ666" s="6" t="str">
        <f>IFERROR(parse!AQ666,"")</f>
        <v/>
      </c>
      <c r="AR666" s="6" t="str">
        <f>IFERROR(parse!AR666,"")</f>
        <v/>
      </c>
      <c r="AS666" s="6" t="str">
        <f>IFERROR(parse!AS666,"")</f>
        <v/>
      </c>
      <c r="AT666" s="6" t="str">
        <f>IFERROR(parse!AT666,"")</f>
        <v/>
      </c>
      <c r="AU666" s="6" t="str">
        <f>IFERROR(parse!AU666,"")</f>
        <v/>
      </c>
      <c r="AV666" s="12">
        <f>IFERROR(VLOOKUP(K666,'prika 24h list'!A:B,2,FALSE),0)</f>
        <v>0</v>
      </c>
    </row>
    <row r="667" spans="1:48" ht="244.8" x14ac:dyDescent="0.3">
      <c r="A667" s="1" t="s">
        <v>668</v>
      </c>
      <c r="B667" s="1">
        <v>3129054</v>
      </c>
      <c r="C667" s="16" t="s">
        <v>1151</v>
      </c>
      <c r="D667" s="6">
        <f t="shared" si="40"/>
        <v>18</v>
      </c>
      <c r="E667" s="6" t="str">
        <f t="shared" si="41"/>
        <v>ף 7.5</v>
      </c>
      <c r="F667" s="6">
        <f t="shared" si="42"/>
        <v>2</v>
      </c>
      <c r="G667" s="6">
        <f t="shared" si="43"/>
        <v>5</v>
      </c>
      <c r="H667" s="14">
        <f>IFERROR(parse!H667,"")</f>
        <v>7.5</v>
      </c>
      <c r="I667" s="6">
        <f>IFERROR(parse!I667,"")</f>
        <v>22</v>
      </c>
      <c r="J667" s="6">
        <f>IFERROR(parse!J667,"")</f>
        <v>245</v>
      </c>
      <c r="K667" s="6" t="str">
        <f>IFERROR(parse!K667,"")</f>
        <v>פריקה וטעינה רציפה מותרת לכלי רכב המוגדרים ברישיונם "משא" "מסחרי" ו"אחוד" בימי א' עד ה' מ 08:00 עד 16:00 (3 מ.חניה) ----------&gt; ביתר הימים והשעות החניה שני מקומות החניה הראשונים הצמודים לתמרור זה מיועד לרכב הנושא תג נכה בלבד</v>
      </c>
      <c r="L667" s="6">
        <f>IFERROR(parse!L667,"")</f>
        <v>80</v>
      </c>
      <c r="M667" s="6">
        <f>IFERROR(parse!M667,"")</f>
        <v>93</v>
      </c>
      <c r="N667" s="6" t="str">
        <f>IFERROR(parse!N667,"")</f>
        <v>08:00</v>
      </c>
      <c r="O667" s="6">
        <f>IFERROR(parse!O667,"")</f>
        <v>102</v>
      </c>
      <c r="P667" s="6" t="str">
        <f>IFERROR(parse!P667,"")</f>
        <v>16:00</v>
      </c>
      <c r="Q667" s="6">
        <f>IFERROR(parse!Q667,"")</f>
        <v>224</v>
      </c>
      <c r="R667" s="6" t="str">
        <f>IFERROR(parse!R667,"")</f>
        <v>00 (3 מ.חניה) ----------&gt; ביתר הימים והשעות החניה שני מקומות החניה הראשונים הצמודים לתמרור זה מיועד לרכב הנושא תג נכה בלבד</v>
      </c>
      <c r="S667" s="6" t="str">
        <f>IFERROR(parse!S667,"")</f>
        <v/>
      </c>
      <c r="T667" s="6" t="str">
        <f>IFERROR(parse!T667,"")</f>
        <v/>
      </c>
      <c r="U667" s="6" t="str">
        <f>IFERROR(parse!U667,"")</f>
        <v/>
      </c>
      <c r="V667" s="6" t="str">
        <f>IFERROR(parse!V667,"")</f>
        <v/>
      </c>
      <c r="W667" s="6" t="str">
        <f>IFERROR(parse!W667,"")</f>
        <v/>
      </c>
      <c r="X667" s="6" t="str">
        <f>IFERROR(parse!X667,"")</f>
        <v/>
      </c>
      <c r="Y667" s="6" t="str">
        <f>IFERROR(parse!Y667,"")</f>
        <v/>
      </c>
      <c r="Z667" s="6" t="str">
        <f>IFERROR(parse!Z667,"")</f>
        <v/>
      </c>
      <c r="AA667" s="6" t="str">
        <f>IFERROR(parse!AA667,"")</f>
        <v/>
      </c>
      <c r="AB667" s="6">
        <f>IFERROR(parse!AB667,"")</f>
        <v>224</v>
      </c>
      <c r="AC667" s="6" t="str">
        <f>IFERROR(parse!AC667,"")</f>
        <v/>
      </c>
      <c r="AD667" s="6" t="str">
        <f>IFERROR(parse!AD667,"")</f>
        <v/>
      </c>
      <c r="AE667" s="6" t="str">
        <f>IFERROR(parse!AE667,"")</f>
        <v/>
      </c>
      <c r="AF667" s="6" t="str">
        <f>IFERROR(parse!AF667,"")</f>
        <v/>
      </c>
      <c r="AG667" s="6" t="str">
        <f>IFERROR(parse!AG667,"")</f>
        <v/>
      </c>
      <c r="AH667" s="6">
        <f>IFERROR(parse!AH667,"")</f>
        <v>0</v>
      </c>
      <c r="AI667" s="6">
        <f>IFERROR(parse!AI667,"")</f>
        <v>222</v>
      </c>
      <c r="AJ667" s="6" t="str">
        <f>IFERROR(parse!AJ667,"")</f>
        <v>בד</v>
      </c>
      <c r="AK667" s="6" t="str">
        <f>IFERROR(parse!AK667,"")</f>
        <v/>
      </c>
      <c r="AL667" s="6" t="str">
        <f>IFERROR(parse!AL667,"")</f>
        <v/>
      </c>
      <c r="AM667" s="6" t="str">
        <f>IFERROR(parse!AM667,"")</f>
        <v/>
      </c>
      <c r="AN667" s="6" t="str">
        <f>IFERROR(parse!AN667,"")</f>
        <v/>
      </c>
      <c r="AO667" s="6" t="str">
        <f>IFERROR(parse!AO667,"")</f>
        <v/>
      </c>
      <c r="AP667" s="6">
        <f>IFERROR(parse!AP667,"")</f>
        <v>2</v>
      </c>
      <c r="AQ667" s="6" t="str">
        <f>IFERROR(parse!AQ667,"")</f>
        <v/>
      </c>
      <c r="AR667" s="6" t="str">
        <f>IFERROR(parse!AR667,"")</f>
        <v/>
      </c>
      <c r="AS667" s="6" t="str">
        <f>IFERROR(parse!AS667,"")</f>
        <v/>
      </c>
      <c r="AT667" s="6" t="str">
        <f>IFERROR(parse!AT667,"")</f>
        <v/>
      </c>
      <c r="AU667" s="6" t="str">
        <f>IFERROR(parse!AU667,"")</f>
        <v/>
      </c>
      <c r="AV667" s="12">
        <f>IFERROR(VLOOKUP(K667,'prika 24h list'!A:B,2,FALSE),0)</f>
        <v>0</v>
      </c>
    </row>
    <row r="668" spans="1:48" ht="187.2" x14ac:dyDescent="0.3">
      <c r="A668" s="1" t="s">
        <v>669</v>
      </c>
      <c r="B668" s="1">
        <v>3129095</v>
      </c>
      <c r="C668" s="16" t="s">
        <v>1152</v>
      </c>
      <c r="D668" s="6">
        <f t="shared" si="40"/>
        <v>17</v>
      </c>
      <c r="E668" s="6" t="str">
        <f t="shared" si="41"/>
        <v>קף 12</v>
      </c>
      <c r="F668" s="6">
        <f t="shared" si="42"/>
        <v>3</v>
      </c>
      <c r="G668" s="6">
        <f t="shared" si="43"/>
        <v>5</v>
      </c>
      <c r="H668" s="14">
        <f>IFERROR(parse!H668,"")</f>
        <v>12</v>
      </c>
      <c r="I668" s="6">
        <f>IFERROR(parse!I668,"")</f>
        <v>21</v>
      </c>
      <c r="J668" s="6">
        <f>IFERROR(parse!J668,"")</f>
        <v>212</v>
      </c>
      <c r="K668" s="6" t="str">
        <f>IFERROR(parse!K668,"")</f>
        <v>פריקה וטעינה רציפה מותרת לכלי רכב המוגדרים ברישיונם "משא" "מסחרי" ו"אחוד" בימי א' עד ו' מ 09:00 עד 15:00 ביתר הימים והשעות החניה במקום החניה הראשון הצמוד לתמרור זה מיועד לרכב הנושא תג נכה בלבד</v>
      </c>
      <c r="L668" s="6" t="str">
        <f>IFERROR(parse!L668,"")</f>
        <v/>
      </c>
      <c r="M668" s="6" t="str">
        <f>IFERROR(parse!M668,"")</f>
        <v/>
      </c>
      <c r="N668" s="6" t="str">
        <f>IFERROR(parse!N668,"")</f>
        <v/>
      </c>
      <c r="O668" s="6" t="str">
        <f>IFERROR(parse!O668,"")</f>
        <v/>
      </c>
      <c r="P668" s="6" t="str">
        <f>IFERROR(parse!P668,"")</f>
        <v/>
      </c>
      <c r="Q668" s="6">
        <f>IFERROR(parse!Q668,"")</f>
        <v>192</v>
      </c>
      <c r="R668" s="6" t="str">
        <f>IFERROR(parse!R668,"")</f>
        <v/>
      </c>
      <c r="S668" s="6" t="str">
        <f>IFERROR(parse!S668,"")</f>
        <v/>
      </c>
      <c r="T668" s="6" t="str">
        <f>IFERROR(parse!T668,"")</f>
        <v/>
      </c>
      <c r="U668" s="6" t="str">
        <f>IFERROR(parse!U668,"")</f>
        <v/>
      </c>
      <c r="V668" s="6" t="str">
        <f>IFERROR(parse!V668,"")</f>
        <v/>
      </c>
      <c r="W668" s="6">
        <f>IFERROR(parse!W668,"")</f>
        <v>80</v>
      </c>
      <c r="X668" s="6">
        <f>IFERROR(parse!X668,"")</f>
        <v>93</v>
      </c>
      <c r="Y668" s="6" t="str">
        <f>IFERROR(parse!Y668,"")</f>
        <v>09:00</v>
      </c>
      <c r="Z668" s="6">
        <f>IFERROR(parse!Z668,"")</f>
        <v>102</v>
      </c>
      <c r="AA668" s="6" t="str">
        <f>IFERROR(parse!AA668,"")</f>
        <v>15:00</v>
      </c>
      <c r="AB668" s="6">
        <f>IFERROR(parse!AB668,"")</f>
        <v>192</v>
      </c>
      <c r="AC668" s="6" t="str">
        <f>IFERROR(parse!AC668,"")</f>
        <v>00 ביתר הימים והשעות החניה במקום החניה הראשון הצמוד לתמרור זה מיועד לרכב הנושא תג נכה בלבד</v>
      </c>
      <c r="AD668" s="6" t="str">
        <f>IFERROR(parse!AD668,"")</f>
        <v/>
      </c>
      <c r="AE668" s="6" t="str">
        <f>IFERROR(parse!AE668,"")</f>
        <v/>
      </c>
      <c r="AF668" s="6" t="str">
        <f>IFERROR(parse!AF668,"")</f>
        <v/>
      </c>
      <c r="AG668" s="6" t="str">
        <f>IFERROR(parse!AG668,"")</f>
        <v/>
      </c>
      <c r="AH668" s="6">
        <f>IFERROR(parse!AH668,"")</f>
        <v>0</v>
      </c>
      <c r="AI668" s="6">
        <f>IFERROR(parse!AI668,"")</f>
        <v>190</v>
      </c>
      <c r="AJ668" s="6" t="str">
        <f>IFERROR(parse!AJ668,"")</f>
        <v>בד</v>
      </c>
      <c r="AK668" s="6" t="str">
        <f>IFERROR(parse!AK668,"")</f>
        <v/>
      </c>
      <c r="AL668" s="6" t="str">
        <f>IFERROR(parse!AL668,"")</f>
        <v/>
      </c>
      <c r="AM668" s="6" t="str">
        <f>IFERROR(parse!AM668,"")</f>
        <v/>
      </c>
      <c r="AN668" s="6" t="str">
        <f>IFERROR(parse!AN668,"")</f>
        <v/>
      </c>
      <c r="AO668" s="6" t="str">
        <f>IFERROR(parse!AO668,"")</f>
        <v/>
      </c>
      <c r="AP668" s="6">
        <f>IFERROR(parse!AP668,"")</f>
        <v>2</v>
      </c>
      <c r="AQ668" s="6" t="str">
        <f>IFERROR(parse!AQ668,"")</f>
        <v/>
      </c>
      <c r="AR668" s="6" t="str">
        <f>IFERROR(parse!AR668,"")</f>
        <v/>
      </c>
      <c r="AS668" s="6" t="str">
        <f>IFERROR(parse!AS668,"")</f>
        <v/>
      </c>
      <c r="AT668" s="6" t="str">
        <f>IFERROR(parse!AT668,"")</f>
        <v/>
      </c>
      <c r="AU668" s="6" t="str">
        <f>IFERROR(parse!AU668,"")</f>
        <v/>
      </c>
      <c r="AV668" s="12">
        <f>IFERROR(VLOOKUP(K668,'prika 24h list'!A:B,2,FALSE),0)</f>
        <v>0</v>
      </c>
    </row>
    <row r="669" spans="1:48" ht="244.8" x14ac:dyDescent="0.3">
      <c r="A669" s="1" t="s">
        <v>670</v>
      </c>
      <c r="B669" s="1">
        <v>3129107</v>
      </c>
      <c r="C669" s="16" t="s">
        <v>1153</v>
      </c>
      <c r="D669" s="6">
        <f t="shared" si="40"/>
        <v>17</v>
      </c>
      <c r="E669" s="6" t="str">
        <f t="shared" si="41"/>
        <v>קף 18</v>
      </c>
      <c r="F669" s="6">
        <f t="shared" si="42"/>
        <v>3</v>
      </c>
      <c r="G669" s="6">
        <f t="shared" si="43"/>
        <v>5</v>
      </c>
      <c r="H669" s="14">
        <f>IFERROR(parse!H669,"")</f>
        <v>18</v>
      </c>
      <c r="I669" s="6">
        <f>IFERROR(parse!I669,"")</f>
        <v>21</v>
      </c>
      <c r="J669" s="6">
        <f>IFERROR(parse!J669,"")</f>
        <v>251</v>
      </c>
      <c r="K669" s="6" t="str">
        <f>IFERROR(parse!K669,"")</f>
        <v>פריקה וטעינה רציפה מותרת לכלי רכב המוגדרים ברישיונם "משא" "מסחרי" ו"אחוד" בימי א' עד ה' מ 08:00 עד 15:00 ו' וערבי חג מ 08:00 עד 13:00 ביתר הימים והשעות החניה בשני מקומות החניה הראשונים הצמודים לתמרור זה מיועד לרכב הנושא תג נכה בלבד</v>
      </c>
      <c r="L669" s="6">
        <f>IFERROR(parse!L669,"")</f>
        <v>80</v>
      </c>
      <c r="M669" s="6">
        <f>IFERROR(parse!M669,"")</f>
        <v>93</v>
      </c>
      <c r="N669" s="6" t="str">
        <f>IFERROR(parse!N669,"")</f>
        <v>08:00</v>
      </c>
      <c r="O669" s="6">
        <f>IFERROR(parse!O669,"")</f>
        <v>102</v>
      </c>
      <c r="P669" s="6" t="str">
        <f>IFERROR(parse!P669,"")</f>
        <v>15:00</v>
      </c>
      <c r="Q669" s="6">
        <f>IFERROR(parse!Q669,"")</f>
        <v>107</v>
      </c>
      <c r="R669" s="6" t="str">
        <f>IFERROR(parse!R669,"")</f>
        <v>00 ו'</v>
      </c>
      <c r="S669" s="6" t="str">
        <f>IFERROR(parse!S669,"")</f>
        <v/>
      </c>
      <c r="T669" s="6" t="str">
        <f>IFERROR(parse!T669,"")</f>
        <v/>
      </c>
      <c r="U669" s="6" t="str">
        <f>IFERROR(parse!U669,"")</f>
        <v/>
      </c>
      <c r="V669" s="6" t="str">
        <f>IFERROR(parse!V669,"")</f>
        <v/>
      </c>
      <c r="W669" s="6" t="str">
        <f>IFERROR(parse!W669,"")</f>
        <v/>
      </c>
      <c r="X669" s="6" t="str">
        <f>IFERROR(parse!X669,"")</f>
        <v/>
      </c>
      <c r="Y669" s="6" t="str">
        <f>IFERROR(parse!Y669,"")</f>
        <v/>
      </c>
      <c r="Z669" s="6" t="str">
        <f>IFERROR(parse!Z669,"")</f>
        <v/>
      </c>
      <c r="AA669" s="6" t="str">
        <f>IFERROR(parse!AA669,"")</f>
        <v/>
      </c>
      <c r="AB669" s="6">
        <f>IFERROR(parse!AB669,"")</f>
        <v>231</v>
      </c>
      <c r="AC669" s="6" t="str">
        <f>IFERROR(parse!AC669,"")</f>
        <v/>
      </c>
      <c r="AD669" s="6" t="str">
        <f>IFERROR(parse!AD669,"")</f>
        <v/>
      </c>
      <c r="AE669" s="6" t="str">
        <f>IFERROR(parse!AE669,"")</f>
        <v/>
      </c>
      <c r="AF669" s="6" t="str">
        <f>IFERROR(parse!AF669,"")</f>
        <v/>
      </c>
      <c r="AG669" s="6" t="str">
        <f>IFERROR(parse!AG669,"")</f>
        <v/>
      </c>
      <c r="AH669" s="6">
        <f>IFERROR(parse!AH669,"")</f>
        <v>0</v>
      </c>
      <c r="AI669" s="6">
        <f>IFERROR(parse!AI669,"")</f>
        <v>105</v>
      </c>
      <c r="AJ669" s="6" t="str">
        <f>IFERROR(parse!AJ669,"")</f>
        <v>ו' וערבי חג מ 08:00 עד 13:00 ביתר הימים והשעות החניה בשני מקומות החניה הראשונים הצמודים לתמרור זה מיועד לרכב הנושא תג נכה בלבד</v>
      </c>
      <c r="AK669" s="6">
        <f>IFERROR(parse!AK669,"")</f>
        <v>1</v>
      </c>
      <c r="AL669" s="6">
        <f>IFERROR(parse!AL669,"")</f>
        <v>17</v>
      </c>
      <c r="AM669" s="6" t="str">
        <f>IFERROR(parse!AM669,"")</f>
        <v>08:00</v>
      </c>
      <c r="AN669" s="6">
        <f>IFERROR(parse!AN669,"")</f>
        <v>26</v>
      </c>
      <c r="AO669" s="6" t="str">
        <f>IFERROR(parse!AO669,"")</f>
        <v>13:00</v>
      </c>
      <c r="AP669" s="6">
        <f>IFERROR(parse!AP669,"")</f>
        <v>126</v>
      </c>
      <c r="AQ669" s="6" t="str">
        <f>IFERROR(parse!AQ669,"")</f>
        <v>00 ביתר הימים והשעות החניה בשני מקומות החניה הראשונים הצמודים לתמרור זה מיועד לרכב הנושא תג נכה בלבד</v>
      </c>
      <c r="AR669" s="6" t="str">
        <f>IFERROR(parse!AR669,"")</f>
        <v/>
      </c>
      <c r="AS669" s="6" t="str">
        <f>IFERROR(parse!AS669,"")</f>
        <v/>
      </c>
      <c r="AT669" s="6" t="str">
        <f>IFERROR(parse!AT669,"")</f>
        <v/>
      </c>
      <c r="AU669" s="6" t="str">
        <f>IFERROR(parse!AU669,"")</f>
        <v/>
      </c>
      <c r="AV669" s="12">
        <f>IFERROR(VLOOKUP(K669,'prika 24h list'!A:B,2,FALSE),0)</f>
        <v>0</v>
      </c>
    </row>
  </sheetData>
  <autoFilter ref="A1:AV669" xr:uid="{3C7783A5-8F1A-47E0-B0E2-5A07811A30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prika 24h list</vt:lpstr>
      <vt:lpstr>parse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Nachman Shelef</dc:creator>
  <cp:lastModifiedBy>Nachman Shelef</cp:lastModifiedBy>
  <dcterms:created xsi:type="dcterms:W3CDTF">2023-05-23T11:28:22Z</dcterms:created>
  <dcterms:modified xsi:type="dcterms:W3CDTF">2023-05-24T10:06:10Z</dcterms:modified>
</cp:coreProperties>
</file>