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AYO\Desktop\"/>
    </mc:Choice>
  </mc:AlternateContent>
  <xr:revisionPtr revIDLastSave="0" documentId="13_ncr:1_{96A506C4-19DE-4699-A227-88286F5C54B9}" xr6:coauthVersionLast="47" xr6:coauthVersionMax="47" xr10:uidLastSave="{00000000-0000-0000-0000-000000000000}"/>
  <bookViews>
    <workbookView xWindow="2295" yWindow="1425" windowWidth="21600" windowHeight="11835" firstSheet="2" activeTab="3" xr2:uid="{738955C2-20D2-41D8-80AA-162E1070D2C1}"/>
  </bookViews>
  <sheets>
    <sheet name="ATA" sheetId="1" r:id="rId1"/>
    <sheet name="ATA Operaciones Vivas" sheetId="2" r:id="rId2"/>
    <sheet name="Deuda Viva" sheetId="8" r:id="rId3"/>
    <sheet name="Evolución Deuda" sheetId="3" r:id="rId4"/>
    <sheet name="Entidad" sheetId="7" r:id="rId5"/>
    <sheet name="Ejercicio" sheetId="6" r:id="rId6"/>
    <sheet name="Total Años" sheetId="4" r:id="rId7"/>
    <sheet name="Total Entidades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4" l="1"/>
  <c r="L2" i="4"/>
  <c r="K2" i="4"/>
  <c r="J2" i="4"/>
  <c r="I2" i="4"/>
  <c r="H2" i="4"/>
  <c r="G2" i="4"/>
  <c r="F2" i="4"/>
  <c r="E2" i="4"/>
  <c r="D2" i="4"/>
  <c r="C2" i="4"/>
  <c r="B2" i="4"/>
  <c r="A2" i="4"/>
  <c r="B2" i="8"/>
  <c r="A2" i="8"/>
  <c r="C2" i="8" s="1"/>
  <c r="E2" i="8" s="1"/>
  <c r="K2" i="5"/>
  <c r="J2" i="5"/>
  <c r="I2" i="5"/>
  <c r="H2" i="5"/>
  <c r="G2" i="5"/>
  <c r="F2" i="5"/>
  <c r="E2" i="5"/>
  <c r="D2" i="5"/>
  <c r="C2" i="5"/>
  <c r="B2" i="5"/>
  <c r="A2" i="5"/>
</calcChain>
</file>

<file path=xl/sharedStrings.xml><?xml version="1.0" encoding="utf-8"?>
<sst xmlns="http://schemas.openxmlformats.org/spreadsheetml/2006/main" count="132" uniqueCount="27">
  <si>
    <t>Operación</t>
  </si>
  <si>
    <t>Capital Inicial</t>
  </si>
  <si>
    <t>TAE</t>
  </si>
  <si>
    <t>Nº años con carencia</t>
  </si>
  <si>
    <t>Periodicidad de Pagos</t>
  </si>
  <si>
    <t>ATA</t>
  </si>
  <si>
    <t>Cajasur 5190</t>
  </si>
  <si>
    <t>Anual</t>
  </si>
  <si>
    <t>BBVA 1648</t>
  </si>
  <si>
    <t>Trimestral</t>
  </si>
  <si>
    <t>BBVA 272</t>
  </si>
  <si>
    <t>Caja Rural 759</t>
  </si>
  <si>
    <t>Cajasur 8016</t>
  </si>
  <si>
    <t>Sabadell 1262</t>
  </si>
  <si>
    <t>Sabadell 8914</t>
  </si>
  <si>
    <t>Unicaja 0030</t>
  </si>
  <si>
    <t>Unicaja 0049</t>
  </si>
  <si>
    <t>Caja Rural 3850</t>
  </si>
  <si>
    <t>Nueva Operación</t>
  </si>
  <si>
    <t>Entidad</t>
  </si>
  <si>
    <t>Ejercicio</t>
  </si>
  <si>
    <t>Deuda Viva previa</t>
  </si>
  <si>
    <t>Operación Proyectada</t>
  </si>
  <si>
    <t>Cap. 1-5 Ingresos Liquidados</t>
  </si>
  <si>
    <t>Total Deuda</t>
  </si>
  <si>
    <t>% Deuda Viva</t>
  </si>
  <si>
    <t>Sabadell 1757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</si>
</sst>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F174-C97B-4BE0-99C8-2E858B81BC05}">
  <dimension ref="A1:F12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1000000</v>
      </c>
      <c r="C2">
        <v>5.94E-3</v>
      </c>
      <c r="D2">
        <v>10</v>
      </c>
      <c r="E2" t="s">
        <v>7</v>
      </c>
      <c r="F2">
        <v>103273.63219505156</v>
      </c>
    </row>
    <row r="3" spans="1:6" x14ac:dyDescent="0.25">
      <c r="A3" t="s">
        <v>8</v>
      </c>
      <c r="B3">
        <v>1000000</v>
      </c>
      <c r="C3">
        <v>7.8300000000000002E-3</v>
      </c>
      <c r="D3">
        <v>10</v>
      </c>
      <c r="E3" t="s">
        <v>9</v>
      </c>
      <c r="F3">
        <v>104048.11384979554</v>
      </c>
    </row>
    <row r="4" spans="1:6" x14ac:dyDescent="0.25">
      <c r="A4" t="s">
        <v>10</v>
      </c>
      <c r="B4">
        <v>1135000</v>
      </c>
      <c r="C4">
        <v>1.09E-2</v>
      </c>
      <c r="D4">
        <v>10</v>
      </c>
      <c r="E4" t="s">
        <v>9</v>
      </c>
      <c r="F4">
        <v>119952.52308210643</v>
      </c>
    </row>
    <row r="5" spans="1:6" x14ac:dyDescent="0.25">
      <c r="A5" t="s">
        <v>11</v>
      </c>
      <c r="B5">
        <v>1180000</v>
      </c>
      <c r="C5">
        <v>8.0199999999999994E-3</v>
      </c>
      <c r="D5">
        <v>11</v>
      </c>
      <c r="E5" t="s">
        <v>9</v>
      </c>
      <c r="F5">
        <v>112169.11290382768</v>
      </c>
    </row>
    <row r="6" spans="1:6" x14ac:dyDescent="0.25">
      <c r="A6" t="s">
        <v>12</v>
      </c>
      <c r="B6">
        <v>2305000</v>
      </c>
      <c r="C6">
        <v>1.3599999999999999E-2</v>
      </c>
      <c r="D6">
        <v>12</v>
      </c>
      <c r="E6" t="s">
        <v>9</v>
      </c>
      <c r="F6">
        <v>208509.1117759273</v>
      </c>
    </row>
    <row r="7" spans="1:6" x14ac:dyDescent="0.25">
      <c r="A7" t="s">
        <v>13</v>
      </c>
      <c r="B7">
        <v>3300000</v>
      </c>
      <c r="C7">
        <v>5.8999999999999999E-3</v>
      </c>
      <c r="D7">
        <v>12</v>
      </c>
      <c r="E7" t="s">
        <v>9</v>
      </c>
      <c r="F7">
        <v>285052.54146844684</v>
      </c>
    </row>
    <row r="8" spans="1:6" x14ac:dyDescent="0.25">
      <c r="A8" t="s">
        <v>14</v>
      </c>
      <c r="B8">
        <v>1750000</v>
      </c>
      <c r="C8">
        <v>4.4999999999999997E-3</v>
      </c>
      <c r="D8">
        <v>12</v>
      </c>
      <c r="E8" t="s">
        <v>9</v>
      </c>
      <c r="F8">
        <v>149888.26507322042</v>
      </c>
    </row>
    <row r="9" spans="1:6" x14ac:dyDescent="0.25">
      <c r="A9" t="s">
        <v>15</v>
      </c>
      <c r="B9">
        <v>1750000</v>
      </c>
      <c r="C9">
        <v>4.0680000000000001E-2</v>
      </c>
      <c r="D9">
        <v>12</v>
      </c>
      <c r="E9" t="s">
        <v>7</v>
      </c>
      <c r="F9">
        <v>187224.43500808949</v>
      </c>
    </row>
    <row r="10" spans="1:6" x14ac:dyDescent="0.25">
      <c r="A10" t="s">
        <v>16</v>
      </c>
      <c r="B10">
        <v>500000</v>
      </c>
      <c r="C10">
        <v>2.402E-2</v>
      </c>
      <c r="D10">
        <v>12</v>
      </c>
      <c r="E10" t="s">
        <v>7</v>
      </c>
      <c r="F10">
        <v>48448.905177066357</v>
      </c>
    </row>
    <row r="11" spans="1:6" x14ac:dyDescent="0.25">
      <c r="A11" t="s">
        <v>17</v>
      </c>
      <c r="B11">
        <v>2100000</v>
      </c>
      <c r="C11">
        <v>4.3049999999999998E-2</v>
      </c>
      <c r="D11">
        <v>12</v>
      </c>
      <c r="E11" t="s">
        <v>7</v>
      </c>
      <c r="F11">
        <v>227802.76079311222</v>
      </c>
    </row>
    <row r="12" spans="1:6" x14ac:dyDescent="0.25">
      <c r="A12" t="s">
        <v>26</v>
      </c>
      <c r="B12">
        <v>3690000</v>
      </c>
      <c r="C12">
        <v>3.56E-2</v>
      </c>
      <c r="D12">
        <v>12</v>
      </c>
      <c r="E12" t="s">
        <v>7</v>
      </c>
      <c r="F12">
        <v>383205.39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96FC6-875D-4376-9C39-CEC3D7C8F4FC}">
  <dimension ref="A1:N12"/>
  <sheetViews>
    <sheetView workbookViewId="0"/>
  </sheetViews>
  <sheetFormatPr baseColWidth="10" defaultRowHeight="15" x14ac:dyDescent="0.25"/>
  <cols>
    <col min="1" max="1" width="11.42578125" style="1"/>
    <col min="2" max="2" width="11.42578125" style="2"/>
    <col min="3" max="3" width="13.28515625" style="2" customWidth="1"/>
    <col min="4" max="4" width="11.42578125" style="2"/>
    <col min="5" max="5" width="12.5703125" style="2" customWidth="1"/>
    <col min="6" max="14" width="11.42578125" style="2"/>
    <col min="15" max="16384" width="11.42578125" style="1"/>
  </cols>
  <sheetData>
    <row r="1" spans="1:14" s="3" customFormat="1" x14ac:dyDescent="0.25">
      <c r="A1" s="3" t="s">
        <v>19</v>
      </c>
      <c r="B1" s="3">
        <v>2024</v>
      </c>
      <c r="C1" s="3">
        <v>2025</v>
      </c>
      <c r="D1" s="3">
        <v>2026</v>
      </c>
      <c r="E1" s="3">
        <v>2027</v>
      </c>
      <c r="F1" s="3">
        <v>2028</v>
      </c>
      <c r="G1" s="3">
        <v>2029</v>
      </c>
      <c r="H1" s="3">
        <v>2030</v>
      </c>
      <c r="I1" s="3">
        <v>2031</v>
      </c>
      <c r="J1" s="3">
        <v>2032</v>
      </c>
      <c r="K1" s="3">
        <v>2033</v>
      </c>
      <c r="L1" s="3">
        <v>2034</v>
      </c>
      <c r="M1" s="3">
        <v>2035</v>
      </c>
      <c r="N1" s="3">
        <v>2036</v>
      </c>
    </row>
    <row r="2" spans="1:14" x14ac:dyDescent="0.25">
      <c r="A2" s="1" t="s">
        <v>6</v>
      </c>
      <c r="B2" s="2">
        <v>0</v>
      </c>
      <c r="C2" s="2">
        <v>103273.63219505156</v>
      </c>
      <c r="D2" s="2">
        <v>103273.63219505156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x14ac:dyDescent="0.25">
      <c r="A3" s="1" t="s">
        <v>8</v>
      </c>
      <c r="B3" s="2">
        <v>0</v>
      </c>
      <c r="C3" s="2">
        <v>104048.11384979554</v>
      </c>
      <c r="D3" s="2">
        <v>104048.11384979554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x14ac:dyDescent="0.25">
      <c r="A4" s="1" t="s">
        <v>10</v>
      </c>
      <c r="B4" s="2">
        <v>0</v>
      </c>
      <c r="C4" s="2">
        <v>119952.52308210643</v>
      </c>
      <c r="D4" s="2">
        <v>119952.52308210643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x14ac:dyDescent="0.25">
      <c r="A5" s="1" t="s">
        <v>11</v>
      </c>
      <c r="B5" s="2">
        <v>0</v>
      </c>
      <c r="C5" s="2">
        <v>112169.11290382768</v>
      </c>
      <c r="D5" s="2">
        <v>112169.11290382768</v>
      </c>
      <c r="E5" s="2">
        <v>112169.11290382768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x14ac:dyDescent="0.25">
      <c r="A6" s="1" t="s">
        <v>12</v>
      </c>
      <c r="B6" s="2">
        <v>0</v>
      </c>
      <c r="C6" s="2">
        <v>208509.1117759273</v>
      </c>
      <c r="D6" s="2">
        <v>208509.1117759273</v>
      </c>
      <c r="E6" s="2">
        <v>208509.1117759273</v>
      </c>
      <c r="F6" s="2">
        <v>208509.1117759273</v>
      </c>
      <c r="G6" s="2">
        <v>208509.1117759273</v>
      </c>
      <c r="H6" s="2">
        <v>208509.1117759273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x14ac:dyDescent="0.25">
      <c r="A7" s="1" t="s">
        <v>13</v>
      </c>
      <c r="B7" s="2">
        <v>0</v>
      </c>
      <c r="C7" s="2">
        <v>285052.54146844684</v>
      </c>
      <c r="D7" s="2">
        <v>285052.54146844684</v>
      </c>
      <c r="E7" s="2">
        <v>285052.54146844684</v>
      </c>
      <c r="F7" s="2">
        <v>285052.54146844684</v>
      </c>
      <c r="G7" s="2">
        <v>285052.54146844684</v>
      </c>
      <c r="H7" s="2">
        <v>285052.54146844684</v>
      </c>
      <c r="I7" s="2">
        <v>285052.54146844684</v>
      </c>
      <c r="J7" s="2">
        <v>285052.54146844684</v>
      </c>
      <c r="K7" s="2">
        <v>0</v>
      </c>
      <c r="L7" s="2">
        <v>0</v>
      </c>
      <c r="M7" s="2">
        <v>0</v>
      </c>
      <c r="N7" s="2">
        <v>0</v>
      </c>
    </row>
    <row r="8" spans="1:14" x14ac:dyDescent="0.25">
      <c r="A8" s="1" t="s">
        <v>14</v>
      </c>
      <c r="B8" s="2">
        <v>0</v>
      </c>
      <c r="C8" s="2">
        <v>149888.26507322042</v>
      </c>
      <c r="D8" s="2">
        <v>149888.26507322042</v>
      </c>
      <c r="E8" s="2">
        <v>149888.26507322042</v>
      </c>
      <c r="F8" s="2">
        <v>149888.26507322042</v>
      </c>
      <c r="G8" s="2">
        <v>149888.26507322042</v>
      </c>
      <c r="H8" s="2">
        <v>149888.26507322042</v>
      </c>
      <c r="I8" s="2">
        <v>149888.26507322042</v>
      </c>
      <c r="J8" s="2">
        <v>149888.26507322042</v>
      </c>
      <c r="K8" s="2">
        <v>149888.26507322042</v>
      </c>
      <c r="L8" s="2">
        <v>0</v>
      </c>
      <c r="M8" s="2">
        <v>0</v>
      </c>
      <c r="N8" s="2">
        <v>0</v>
      </c>
    </row>
    <row r="9" spans="1:14" x14ac:dyDescent="0.25">
      <c r="A9" s="1" t="s">
        <v>15</v>
      </c>
      <c r="B9" s="2">
        <v>0</v>
      </c>
      <c r="C9" s="2">
        <v>187224.43500808949</v>
      </c>
      <c r="D9" s="2">
        <v>187224.43500808949</v>
      </c>
      <c r="E9" s="2">
        <v>187224.43500808949</v>
      </c>
      <c r="F9" s="2">
        <v>187224.43500808949</v>
      </c>
      <c r="G9" s="2">
        <v>187224.43500808949</v>
      </c>
      <c r="H9" s="2">
        <v>187224.43500808949</v>
      </c>
      <c r="I9" s="2">
        <v>187224.43500808949</v>
      </c>
      <c r="J9" s="2">
        <v>187224.43500808949</v>
      </c>
      <c r="K9" s="2">
        <v>187224.43500808949</v>
      </c>
      <c r="L9" s="2">
        <v>0</v>
      </c>
      <c r="M9" s="2">
        <v>0</v>
      </c>
      <c r="N9" s="2">
        <v>0</v>
      </c>
    </row>
    <row r="10" spans="1:14" x14ac:dyDescent="0.25">
      <c r="A10" s="1" t="s">
        <v>16</v>
      </c>
      <c r="B10" s="2">
        <v>0</v>
      </c>
      <c r="C10" s="2">
        <v>48448.905177066357</v>
      </c>
      <c r="D10" s="2">
        <v>48448.905177066357</v>
      </c>
      <c r="E10" s="2">
        <v>48448.905177066357</v>
      </c>
      <c r="F10" s="2">
        <v>48448.905177066357</v>
      </c>
      <c r="G10" s="2">
        <v>48448.905177066357</v>
      </c>
      <c r="H10" s="2">
        <v>48448.905177066357</v>
      </c>
      <c r="I10" s="2">
        <v>48448.905177066357</v>
      </c>
      <c r="J10" s="2">
        <v>48448.905177066357</v>
      </c>
      <c r="K10" s="2">
        <v>48448.905177066357</v>
      </c>
      <c r="L10" s="2">
        <v>48448.905177066357</v>
      </c>
      <c r="M10" s="2">
        <v>0</v>
      </c>
      <c r="N10" s="2">
        <v>0</v>
      </c>
    </row>
    <row r="11" spans="1:14" x14ac:dyDescent="0.25">
      <c r="A11" s="1" t="s">
        <v>17</v>
      </c>
      <c r="B11" s="2">
        <v>0</v>
      </c>
      <c r="C11" s="2">
        <v>227802.76079311222</v>
      </c>
      <c r="D11" s="2">
        <v>227802.76079311222</v>
      </c>
      <c r="E11" s="2">
        <v>227802.76079311222</v>
      </c>
      <c r="F11" s="2">
        <v>227802.76079311222</v>
      </c>
      <c r="G11" s="2">
        <v>227802.76079311222</v>
      </c>
      <c r="H11" s="2">
        <v>227802.76079311222</v>
      </c>
      <c r="I11" s="2">
        <v>227802.76079311222</v>
      </c>
      <c r="J11" s="2">
        <v>227802.76079311222</v>
      </c>
      <c r="K11" s="2">
        <v>227802.76079311222</v>
      </c>
      <c r="L11" s="2">
        <v>227802.76079311222</v>
      </c>
      <c r="M11" s="2">
        <v>227802.76079311222</v>
      </c>
      <c r="N11" s="2">
        <v>0</v>
      </c>
    </row>
    <row r="12" spans="1:14" x14ac:dyDescent="0.25">
      <c r="A12" s="1" t="s">
        <v>26</v>
      </c>
      <c r="B12" s="2">
        <v>0</v>
      </c>
      <c r="C12" s="2">
        <v>383205.39</v>
      </c>
      <c r="D12" s="2">
        <v>383205.39</v>
      </c>
      <c r="E12" s="2">
        <v>383205.39</v>
      </c>
      <c r="F12" s="2">
        <v>383205.39</v>
      </c>
      <c r="G12" s="2">
        <v>383205.39</v>
      </c>
      <c r="H12" s="2">
        <v>383205.39</v>
      </c>
      <c r="I12" s="2">
        <v>383205.39</v>
      </c>
      <c r="J12" s="2">
        <v>383205.39</v>
      </c>
      <c r="K12" s="2">
        <v>383205.39</v>
      </c>
      <c r="L12" s="2">
        <v>383205.39</v>
      </c>
      <c r="M12" s="2">
        <v>383205.39</v>
      </c>
      <c r="N12" s="2">
        <v>383205.39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779D-B309-4741-A286-6D5674F7C621}">
  <dimension ref="A1:E2"/>
  <sheetViews>
    <sheetView workbookViewId="0">
      <selection activeCell="J13" sqref="J13"/>
    </sheetView>
  </sheetViews>
  <sheetFormatPr baseColWidth="10" defaultColWidth="15.7109375" defaultRowHeight="15" x14ac:dyDescent="0.25"/>
  <cols>
    <col min="1" max="16384" width="15.7109375" style="1"/>
  </cols>
  <sheetData>
    <row r="1" spans="1:5" s="3" customFormat="1" x14ac:dyDescent="0.25">
      <c r="A1" s="3" t="s">
        <v>21</v>
      </c>
      <c r="B1" s="3" t="s">
        <v>22</v>
      </c>
      <c r="C1" s="3" t="s">
        <v>24</v>
      </c>
      <c r="D1" s="3" t="s">
        <v>23</v>
      </c>
      <c r="E1" s="3" t="s">
        <v>25</v>
      </c>
    </row>
    <row r="2" spans="1:5" x14ac:dyDescent="0.25">
      <c r="A2" s="2">
        <f>SUM('ATA Operaciones Vivas'!C2:N11)</f>
        <v>10546864.60059521</v>
      </c>
      <c r="B2" s="2">
        <f>SUM('ATA Operaciones Vivas'!C12:N12)</f>
        <v>4598464.6800000006</v>
      </c>
      <c r="C2" s="2">
        <f>SUM(A2:B2)</f>
        <v>15145329.280595209</v>
      </c>
      <c r="D2" s="2">
        <v>31887139.859999999</v>
      </c>
      <c r="E2" s="4">
        <f>C2/D2</f>
        <v>0.47496669024222765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A79F-DBA4-430E-A33E-55BE33795F2A}">
  <dimension ref="A1:AG14"/>
  <sheetViews>
    <sheetView tabSelected="1" workbookViewId="0"/>
  </sheetViews>
  <sheetFormatPr baseColWidth="10" defaultRowHeight="15" x14ac:dyDescent="0.25"/>
  <cols>
    <col min="1" max="7" width="11.42578125" style="1"/>
    <col min="8" max="18" width="11.42578125" style="2"/>
    <col min="19" max="19" width="11.42578125" style="1"/>
    <col min="20" max="28" width="11.7109375" style="2" bestFit="1" customWidth="1"/>
    <col min="29" max="32" width="11.5703125" style="2" bestFit="1" customWidth="1"/>
    <col min="33" max="16384" width="11.42578125" style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</v>
      </c>
      <c r="H1" s="2" t="s">
        <v>6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26</v>
      </c>
      <c r="S1" s="1" t="s">
        <v>19</v>
      </c>
      <c r="T1" s="3">
        <v>2024</v>
      </c>
      <c r="U1" s="3">
        <v>2025</v>
      </c>
      <c r="V1" s="3">
        <v>2026</v>
      </c>
      <c r="W1" s="3">
        <v>2027</v>
      </c>
      <c r="X1" s="3">
        <v>2028</v>
      </c>
      <c r="Y1" s="3">
        <v>2029</v>
      </c>
      <c r="Z1" s="3">
        <v>2030</v>
      </c>
      <c r="AA1" s="3">
        <v>2031</v>
      </c>
      <c r="AB1" s="3">
        <v>2032</v>
      </c>
      <c r="AC1" s="3">
        <v>2033</v>
      </c>
      <c r="AD1" s="3">
        <v>2034</v>
      </c>
      <c r="AE1" s="3">
        <v>2035</v>
      </c>
      <c r="AF1" s="3">
        <v>2036</v>
      </c>
    </row>
    <row r="2" spans="1:33" x14ac:dyDescent="0.25">
      <c r="A2" s="1" t="s">
        <v>6</v>
      </c>
      <c r="B2" s="1">
        <v>1000000</v>
      </c>
      <c r="C2" s="1">
        <v>5.94E-3</v>
      </c>
      <c r="D2" s="1">
        <v>10</v>
      </c>
      <c r="E2" s="1" t="s">
        <v>7</v>
      </c>
      <c r="F2" s="1">
        <v>103273.63219505156</v>
      </c>
      <c r="G2" s="1">
        <v>2024</v>
      </c>
      <c r="H2" s="2">
        <v>103273.63219505156</v>
      </c>
      <c r="I2" s="2">
        <v>104048.11384979554</v>
      </c>
      <c r="J2" s="2">
        <v>119952.52308210643</v>
      </c>
      <c r="K2" s="2">
        <v>112169.11290382768</v>
      </c>
      <c r="L2" s="2">
        <v>208509.1117759273</v>
      </c>
      <c r="M2" s="2">
        <v>285052.54146844684</v>
      </c>
      <c r="N2" s="2">
        <v>149888.26507322042</v>
      </c>
      <c r="O2" s="2">
        <v>187224.43500808949</v>
      </c>
      <c r="P2" s="2">
        <v>48448.905177066357</v>
      </c>
      <c r="Q2" s="2">
        <v>227802.76079311222</v>
      </c>
      <c r="R2" s="2">
        <v>0</v>
      </c>
      <c r="S2" s="1" t="s">
        <v>6</v>
      </c>
      <c r="T2" s="2">
        <v>103273.63219505156</v>
      </c>
      <c r="U2" s="2">
        <v>103273.63219505156</v>
      </c>
      <c r="V2" s="2">
        <v>103273.63219505156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/>
    </row>
    <row r="3" spans="1:33" x14ac:dyDescent="0.25">
      <c r="A3" s="1" t="s">
        <v>8</v>
      </c>
      <c r="B3" s="1">
        <v>1000000</v>
      </c>
      <c r="C3" s="1">
        <v>7.8300000000000002E-3</v>
      </c>
      <c r="D3" s="1">
        <v>10</v>
      </c>
      <c r="E3" s="1" t="s">
        <v>9</v>
      </c>
      <c r="F3" s="1">
        <v>104048.11384979554</v>
      </c>
      <c r="G3" s="1">
        <v>2025</v>
      </c>
      <c r="H3" s="2">
        <v>103273.63219505156</v>
      </c>
      <c r="I3" s="2">
        <v>104048.11384979554</v>
      </c>
      <c r="J3" s="2">
        <v>119952.52308210643</v>
      </c>
      <c r="K3" s="2">
        <v>112169.11290382768</v>
      </c>
      <c r="L3" s="2">
        <v>208509.1117759273</v>
      </c>
      <c r="M3" s="2">
        <v>285052.54146844684</v>
      </c>
      <c r="N3" s="2">
        <v>149888.26507322042</v>
      </c>
      <c r="O3" s="2">
        <v>187224.43500808949</v>
      </c>
      <c r="P3" s="2">
        <v>48448.905177066357</v>
      </c>
      <c r="Q3" s="2">
        <v>227802.76079311222</v>
      </c>
      <c r="R3" s="2">
        <v>383205.39</v>
      </c>
      <c r="S3" s="1" t="s">
        <v>8</v>
      </c>
      <c r="T3" s="2">
        <v>104048.11384979554</v>
      </c>
      <c r="U3" s="2">
        <v>104048.11384979554</v>
      </c>
      <c r="V3" s="2">
        <v>104048.11384979554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/>
    </row>
    <row r="4" spans="1:33" x14ac:dyDescent="0.25">
      <c r="A4" s="1" t="s">
        <v>10</v>
      </c>
      <c r="B4" s="1">
        <v>1135000</v>
      </c>
      <c r="C4" s="1">
        <v>1.09E-2</v>
      </c>
      <c r="D4" s="1">
        <v>10</v>
      </c>
      <c r="E4" s="1" t="s">
        <v>9</v>
      </c>
      <c r="F4" s="1">
        <v>119952.52308210643</v>
      </c>
      <c r="G4" s="1">
        <v>2026</v>
      </c>
      <c r="H4" s="2">
        <v>103273.63219505156</v>
      </c>
      <c r="I4" s="2">
        <v>104048.11384979554</v>
      </c>
      <c r="J4" s="2">
        <v>119952.52308210643</v>
      </c>
      <c r="K4" s="2">
        <v>112169.11290382768</v>
      </c>
      <c r="L4" s="2">
        <v>208509.1117759273</v>
      </c>
      <c r="M4" s="2">
        <v>285052.54146844684</v>
      </c>
      <c r="N4" s="2">
        <v>149888.26507322042</v>
      </c>
      <c r="O4" s="2">
        <v>187224.43500808949</v>
      </c>
      <c r="P4" s="2">
        <v>48448.905177066357</v>
      </c>
      <c r="Q4" s="2">
        <v>227802.76079311222</v>
      </c>
      <c r="R4" s="2">
        <v>383205.39</v>
      </c>
      <c r="S4" s="1" t="s">
        <v>10</v>
      </c>
      <c r="T4" s="2">
        <v>119952.52308210643</v>
      </c>
      <c r="U4" s="2">
        <v>119952.52308210643</v>
      </c>
      <c r="V4" s="2">
        <v>119952.52308210643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/>
    </row>
    <row r="5" spans="1:33" x14ac:dyDescent="0.25">
      <c r="A5" s="1" t="s">
        <v>11</v>
      </c>
      <c r="B5" s="1">
        <v>1180000</v>
      </c>
      <c r="C5" s="1">
        <v>8.0199999999999994E-3</v>
      </c>
      <c r="D5" s="1">
        <v>11</v>
      </c>
      <c r="E5" s="1" t="s">
        <v>9</v>
      </c>
      <c r="F5" s="1">
        <v>112169.11290382768</v>
      </c>
      <c r="G5" s="1">
        <v>2027</v>
      </c>
      <c r="H5" s="2">
        <v>0</v>
      </c>
      <c r="I5" s="2">
        <v>0</v>
      </c>
      <c r="J5" s="2">
        <v>0</v>
      </c>
      <c r="K5" s="2">
        <v>112169.11290382768</v>
      </c>
      <c r="L5" s="2">
        <v>208509.1117759273</v>
      </c>
      <c r="M5" s="2">
        <v>285052.54146844684</v>
      </c>
      <c r="N5" s="2">
        <v>149888.26507322042</v>
      </c>
      <c r="O5" s="2">
        <v>187224.43500808949</v>
      </c>
      <c r="P5" s="2">
        <v>48448.905177066357</v>
      </c>
      <c r="Q5" s="2">
        <v>227802.76079311222</v>
      </c>
      <c r="R5" s="2">
        <v>383205.39</v>
      </c>
      <c r="S5" s="1" t="s">
        <v>11</v>
      </c>
      <c r="T5" s="2">
        <v>112169.11290382768</v>
      </c>
      <c r="U5" s="2">
        <v>112169.11290382768</v>
      </c>
      <c r="V5" s="2">
        <v>112169.11290382768</v>
      </c>
      <c r="W5" s="2">
        <v>112169.11290382768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/>
    </row>
    <row r="6" spans="1:33" x14ac:dyDescent="0.25">
      <c r="A6" s="1" t="s">
        <v>12</v>
      </c>
      <c r="B6" s="1">
        <v>2305000</v>
      </c>
      <c r="C6" s="1">
        <v>1.3599999999999999E-2</v>
      </c>
      <c r="D6" s="1">
        <v>12</v>
      </c>
      <c r="E6" s="1" t="s">
        <v>9</v>
      </c>
      <c r="F6" s="1">
        <v>208509.1117759273</v>
      </c>
      <c r="G6" s="1">
        <v>2028</v>
      </c>
      <c r="H6" s="2">
        <v>0</v>
      </c>
      <c r="I6" s="2">
        <v>0</v>
      </c>
      <c r="J6" s="2">
        <v>0</v>
      </c>
      <c r="K6" s="2">
        <v>0</v>
      </c>
      <c r="L6" s="2">
        <v>208509.1117759273</v>
      </c>
      <c r="M6" s="2">
        <v>285052.54146844684</v>
      </c>
      <c r="N6" s="2">
        <v>149888.26507322042</v>
      </c>
      <c r="O6" s="2">
        <v>187224.43500808949</v>
      </c>
      <c r="P6" s="2">
        <v>48448.905177066357</v>
      </c>
      <c r="Q6" s="2">
        <v>227802.76079311222</v>
      </c>
      <c r="R6" s="2">
        <v>383205.39</v>
      </c>
      <c r="S6" s="1" t="s">
        <v>12</v>
      </c>
      <c r="T6" s="2">
        <v>208509.1117759273</v>
      </c>
      <c r="U6" s="2">
        <v>208509.1117759273</v>
      </c>
      <c r="V6" s="2">
        <v>208509.1117759273</v>
      </c>
      <c r="W6" s="2">
        <v>208509.1117759273</v>
      </c>
      <c r="X6" s="2">
        <v>208509.1117759273</v>
      </c>
      <c r="Y6" s="2">
        <v>208509.1117759273</v>
      </c>
      <c r="Z6" s="2">
        <v>208509.1117759273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/>
    </row>
    <row r="7" spans="1:33" x14ac:dyDescent="0.25">
      <c r="A7" s="1" t="s">
        <v>13</v>
      </c>
      <c r="B7" s="1">
        <v>3300000</v>
      </c>
      <c r="C7" s="1">
        <v>5.8999999999999999E-3</v>
      </c>
      <c r="D7" s="1">
        <v>12</v>
      </c>
      <c r="E7" s="1" t="s">
        <v>9</v>
      </c>
      <c r="F7" s="1">
        <v>285052.54146844684</v>
      </c>
      <c r="G7" s="1">
        <v>2029</v>
      </c>
      <c r="H7" s="2">
        <v>0</v>
      </c>
      <c r="I7" s="2">
        <v>0</v>
      </c>
      <c r="J7" s="2">
        <v>0</v>
      </c>
      <c r="K7" s="2">
        <v>0</v>
      </c>
      <c r="L7" s="2">
        <v>208509.1117759273</v>
      </c>
      <c r="M7" s="2">
        <v>285052.54146844684</v>
      </c>
      <c r="N7" s="2">
        <v>149888.26507322042</v>
      </c>
      <c r="O7" s="2">
        <v>187224.43500808949</v>
      </c>
      <c r="P7" s="2">
        <v>48448.905177066357</v>
      </c>
      <c r="Q7" s="2">
        <v>227802.76079311222</v>
      </c>
      <c r="R7" s="2">
        <v>383205.39</v>
      </c>
      <c r="S7" s="1" t="s">
        <v>13</v>
      </c>
      <c r="T7" s="2">
        <v>285052.54146844684</v>
      </c>
      <c r="U7" s="2">
        <v>285052.54146844684</v>
      </c>
      <c r="V7" s="2">
        <v>285052.54146844684</v>
      </c>
      <c r="W7" s="2">
        <v>285052.54146844684</v>
      </c>
      <c r="X7" s="2">
        <v>285052.54146844684</v>
      </c>
      <c r="Y7" s="2">
        <v>285052.54146844684</v>
      </c>
      <c r="Z7" s="2">
        <v>285052.54146844684</v>
      </c>
      <c r="AA7" s="2">
        <v>285052.54146844684</v>
      </c>
      <c r="AB7" s="2">
        <v>285052.54146844684</v>
      </c>
      <c r="AC7" s="2">
        <v>0</v>
      </c>
      <c r="AD7" s="2">
        <v>0</v>
      </c>
      <c r="AE7" s="2">
        <v>0</v>
      </c>
      <c r="AF7" s="2">
        <v>0</v>
      </c>
      <c r="AG7" s="2"/>
    </row>
    <row r="8" spans="1:33" x14ac:dyDescent="0.25">
      <c r="A8" s="1" t="s">
        <v>14</v>
      </c>
      <c r="B8" s="1">
        <v>1750000</v>
      </c>
      <c r="C8" s="1">
        <v>4.4999999999999997E-3</v>
      </c>
      <c r="D8" s="1">
        <v>12</v>
      </c>
      <c r="E8" s="1" t="s">
        <v>9</v>
      </c>
      <c r="F8" s="1">
        <v>149888.26507322042</v>
      </c>
      <c r="G8" s="1">
        <v>2030</v>
      </c>
      <c r="H8" s="2">
        <v>0</v>
      </c>
      <c r="I8" s="2">
        <v>0</v>
      </c>
      <c r="J8" s="2">
        <v>0</v>
      </c>
      <c r="K8" s="2">
        <v>0</v>
      </c>
      <c r="L8" s="2">
        <v>208509.1117759273</v>
      </c>
      <c r="M8" s="2">
        <v>285052.54146844684</v>
      </c>
      <c r="N8" s="2">
        <v>149888.26507322042</v>
      </c>
      <c r="O8" s="2">
        <v>187224.43500808949</v>
      </c>
      <c r="P8" s="2">
        <v>48448.905177066357</v>
      </c>
      <c r="Q8" s="2">
        <v>227802.76079311222</v>
      </c>
      <c r="R8" s="2">
        <v>383205.39</v>
      </c>
      <c r="S8" s="1" t="s">
        <v>14</v>
      </c>
      <c r="T8" s="2">
        <v>149888.26507322042</v>
      </c>
      <c r="U8" s="2">
        <v>149888.26507322042</v>
      </c>
      <c r="V8" s="2">
        <v>149888.26507322042</v>
      </c>
      <c r="W8" s="2">
        <v>149888.26507322042</v>
      </c>
      <c r="X8" s="2">
        <v>149888.26507322042</v>
      </c>
      <c r="Y8" s="2">
        <v>149888.26507322042</v>
      </c>
      <c r="Z8" s="2">
        <v>149888.26507322042</v>
      </c>
      <c r="AA8" s="2">
        <v>149888.26507322042</v>
      </c>
      <c r="AB8" s="2">
        <v>149888.26507322042</v>
      </c>
      <c r="AC8" s="2">
        <v>149888.26507322042</v>
      </c>
      <c r="AD8" s="2">
        <v>0</v>
      </c>
      <c r="AE8" s="2">
        <v>0</v>
      </c>
      <c r="AF8" s="2">
        <v>0</v>
      </c>
      <c r="AG8" s="2"/>
    </row>
    <row r="9" spans="1:33" x14ac:dyDescent="0.25">
      <c r="A9" s="1" t="s">
        <v>15</v>
      </c>
      <c r="B9" s="1">
        <v>1750000</v>
      </c>
      <c r="C9" s="1">
        <v>4.0680000000000001E-2</v>
      </c>
      <c r="D9" s="1">
        <v>12</v>
      </c>
      <c r="E9" s="1" t="s">
        <v>7</v>
      </c>
      <c r="F9" s="1">
        <v>187224.43500808949</v>
      </c>
      <c r="G9" s="1">
        <v>2031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285052.54146844684</v>
      </c>
      <c r="N9" s="2">
        <v>149888.26507322042</v>
      </c>
      <c r="O9" s="2">
        <v>187224.43500808949</v>
      </c>
      <c r="P9" s="2">
        <v>48448.905177066357</v>
      </c>
      <c r="Q9" s="2">
        <v>227802.76079311222</v>
      </c>
      <c r="R9" s="2">
        <v>383205.39</v>
      </c>
      <c r="S9" s="1" t="s">
        <v>15</v>
      </c>
      <c r="T9" s="2">
        <v>187224.43500808949</v>
      </c>
      <c r="U9" s="2">
        <v>187224.43500808949</v>
      </c>
      <c r="V9" s="2">
        <v>187224.43500808949</v>
      </c>
      <c r="W9" s="2">
        <v>187224.43500808949</v>
      </c>
      <c r="X9" s="2">
        <v>187224.43500808949</v>
      </c>
      <c r="Y9" s="2">
        <v>187224.43500808949</v>
      </c>
      <c r="Z9" s="2">
        <v>187224.43500808949</v>
      </c>
      <c r="AA9" s="2">
        <v>187224.43500808949</v>
      </c>
      <c r="AB9" s="2">
        <v>187224.43500808949</v>
      </c>
      <c r="AC9" s="2">
        <v>187224.43500808949</v>
      </c>
      <c r="AD9" s="2">
        <v>0</v>
      </c>
      <c r="AE9" s="2">
        <v>0</v>
      </c>
      <c r="AF9" s="2">
        <v>0</v>
      </c>
      <c r="AG9" s="2"/>
    </row>
    <row r="10" spans="1:33" x14ac:dyDescent="0.25">
      <c r="A10" s="1" t="s">
        <v>16</v>
      </c>
      <c r="B10" s="1">
        <v>500000</v>
      </c>
      <c r="C10" s="1">
        <v>2.402E-2</v>
      </c>
      <c r="D10" s="1">
        <v>12</v>
      </c>
      <c r="E10" s="1" t="s">
        <v>7</v>
      </c>
      <c r="F10" s="1">
        <v>48448.905177066357</v>
      </c>
      <c r="G10" s="1">
        <v>2032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285052.54146844684</v>
      </c>
      <c r="N10" s="2">
        <v>149888.26507322042</v>
      </c>
      <c r="O10" s="2">
        <v>187224.43500808949</v>
      </c>
      <c r="P10" s="2">
        <v>48448.905177066357</v>
      </c>
      <c r="Q10" s="2">
        <v>227802.76079311222</v>
      </c>
      <c r="R10" s="2">
        <v>383205.39</v>
      </c>
      <c r="S10" s="1" t="s">
        <v>16</v>
      </c>
      <c r="T10" s="2">
        <v>48448.905177066357</v>
      </c>
      <c r="U10" s="2">
        <v>48448.905177066357</v>
      </c>
      <c r="V10" s="2">
        <v>48448.905177066357</v>
      </c>
      <c r="W10" s="2">
        <v>48448.905177066357</v>
      </c>
      <c r="X10" s="2">
        <v>48448.905177066357</v>
      </c>
      <c r="Y10" s="2">
        <v>48448.905177066357</v>
      </c>
      <c r="Z10" s="2">
        <v>48448.905177066357</v>
      </c>
      <c r="AA10" s="2">
        <v>48448.905177066357</v>
      </c>
      <c r="AB10" s="2">
        <v>48448.905177066357</v>
      </c>
      <c r="AC10" s="2">
        <v>48448.905177066357</v>
      </c>
      <c r="AD10" s="2">
        <v>48448.905177066357</v>
      </c>
      <c r="AE10" s="2">
        <v>0</v>
      </c>
      <c r="AF10" s="2">
        <v>0</v>
      </c>
      <c r="AG10" s="2"/>
    </row>
    <row r="11" spans="1:33" x14ac:dyDescent="0.25">
      <c r="A11" s="1" t="s">
        <v>17</v>
      </c>
      <c r="B11" s="1">
        <v>2100000</v>
      </c>
      <c r="C11" s="1">
        <v>4.3049999999999998E-2</v>
      </c>
      <c r="D11" s="1">
        <v>12</v>
      </c>
      <c r="E11" s="1" t="s">
        <v>7</v>
      </c>
      <c r="F11" s="1">
        <v>227802.76079311222</v>
      </c>
      <c r="G11" s="1">
        <v>2033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149888.26507322042</v>
      </c>
      <c r="O11" s="2">
        <v>187224.43500808949</v>
      </c>
      <c r="P11" s="2">
        <v>48448.905177066357</v>
      </c>
      <c r="Q11" s="2">
        <v>227802.76079311222</v>
      </c>
      <c r="R11" s="2">
        <v>383205.39</v>
      </c>
      <c r="S11" s="1" t="s">
        <v>17</v>
      </c>
      <c r="T11" s="2">
        <v>227802.76079311222</v>
      </c>
      <c r="U11" s="2">
        <v>227802.76079311222</v>
      </c>
      <c r="V11" s="2">
        <v>227802.76079311222</v>
      </c>
      <c r="W11" s="2">
        <v>227802.76079311222</v>
      </c>
      <c r="X11" s="2">
        <v>227802.76079311222</v>
      </c>
      <c r="Y11" s="2">
        <v>227802.76079311222</v>
      </c>
      <c r="Z11" s="2">
        <v>227802.76079311222</v>
      </c>
      <c r="AA11" s="2">
        <v>227802.76079311222</v>
      </c>
      <c r="AB11" s="2">
        <v>227802.76079311222</v>
      </c>
      <c r="AC11" s="2">
        <v>227802.76079311222</v>
      </c>
      <c r="AD11" s="2">
        <v>227802.76079311222</v>
      </c>
      <c r="AE11" s="2">
        <v>227802.76079311222</v>
      </c>
      <c r="AF11" s="2">
        <v>0</v>
      </c>
      <c r="AG11" s="2"/>
    </row>
    <row r="12" spans="1:33" x14ac:dyDescent="0.25">
      <c r="A12" s="1" t="s">
        <v>26</v>
      </c>
      <c r="B12" s="1">
        <v>3690000</v>
      </c>
      <c r="C12" s="1">
        <v>3.56E-2</v>
      </c>
      <c r="D12" s="1">
        <v>12</v>
      </c>
      <c r="E12" s="1" t="s">
        <v>7</v>
      </c>
      <c r="F12" s="1">
        <v>383205.39</v>
      </c>
      <c r="G12" s="1">
        <v>2034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48448.905177066357</v>
      </c>
      <c r="Q12" s="2">
        <v>227802.76079311222</v>
      </c>
      <c r="R12" s="2">
        <v>383205.39</v>
      </c>
      <c r="S12" s="1" t="s">
        <v>18</v>
      </c>
      <c r="T12" s="2">
        <v>0</v>
      </c>
      <c r="U12" s="2">
        <v>383205.39</v>
      </c>
      <c r="V12" s="2">
        <v>383205.39</v>
      </c>
      <c r="W12" s="2">
        <v>383205.39</v>
      </c>
      <c r="X12" s="2">
        <v>383205.39</v>
      </c>
      <c r="Y12" s="2">
        <v>383205.39</v>
      </c>
      <c r="Z12" s="2">
        <v>383205.39</v>
      </c>
      <c r="AA12" s="2">
        <v>383205.39</v>
      </c>
      <c r="AB12" s="2">
        <v>383205.39</v>
      </c>
      <c r="AC12" s="2">
        <v>383205.39</v>
      </c>
      <c r="AD12" s="2">
        <v>383205.39</v>
      </c>
      <c r="AE12" s="2">
        <v>383205.39</v>
      </c>
      <c r="AF12" s="2">
        <v>383205.39</v>
      </c>
      <c r="AG12" s="2"/>
    </row>
    <row r="13" spans="1:33" x14ac:dyDescent="0.25">
      <c r="G13" s="1">
        <v>2035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227802.76079311222</v>
      </c>
      <c r="R13" s="2">
        <v>383205.39</v>
      </c>
    </row>
    <row r="14" spans="1:33" x14ac:dyDescent="0.25">
      <c r="G14" s="1">
        <v>2036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383205.39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E377-5AB9-4028-B718-5C69C1E8C054}">
  <dimension ref="A1:N12"/>
  <sheetViews>
    <sheetView workbookViewId="0">
      <selection activeCell="A12" sqref="A12"/>
    </sheetView>
  </sheetViews>
  <sheetFormatPr baseColWidth="10" defaultRowHeight="15" x14ac:dyDescent="0.25"/>
  <sheetData>
    <row r="1" spans="1:14" x14ac:dyDescent="0.25">
      <c r="A1" t="s">
        <v>19</v>
      </c>
      <c r="B1">
        <v>2024</v>
      </c>
      <c r="C1">
        <v>2025</v>
      </c>
      <c r="D1">
        <v>2026</v>
      </c>
      <c r="E1">
        <v>2027</v>
      </c>
      <c r="F1">
        <v>2028</v>
      </c>
      <c r="G1">
        <v>2029</v>
      </c>
      <c r="H1">
        <v>2030</v>
      </c>
      <c r="I1">
        <v>2031</v>
      </c>
      <c r="J1">
        <v>2032</v>
      </c>
      <c r="K1">
        <v>2033</v>
      </c>
      <c r="L1">
        <v>2034</v>
      </c>
      <c r="M1">
        <v>2035</v>
      </c>
      <c r="N1">
        <v>2036</v>
      </c>
    </row>
    <row r="2" spans="1:14" x14ac:dyDescent="0.25">
      <c r="A2" t="s">
        <v>6</v>
      </c>
      <c r="B2" s="5">
        <v>103273.63219505156</v>
      </c>
      <c r="C2" s="5">
        <v>103273.63219505156</v>
      </c>
      <c r="D2" s="5">
        <v>103273.63219505156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</row>
    <row r="3" spans="1:14" x14ac:dyDescent="0.25">
      <c r="A3" t="s">
        <v>8</v>
      </c>
      <c r="B3" s="5">
        <v>104048.11384979554</v>
      </c>
      <c r="C3" s="5">
        <v>104048.11384979554</v>
      </c>
      <c r="D3" s="5">
        <v>104048.11384979554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</row>
    <row r="4" spans="1:14" x14ac:dyDescent="0.25">
      <c r="A4" t="s">
        <v>10</v>
      </c>
      <c r="B4" s="5">
        <v>119952.52308210643</v>
      </c>
      <c r="C4" s="5">
        <v>119952.52308210643</v>
      </c>
      <c r="D4" s="5">
        <v>119952.52308210643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x14ac:dyDescent="0.25">
      <c r="A5" t="s">
        <v>11</v>
      </c>
      <c r="B5" s="5">
        <v>112169.11290382768</v>
      </c>
      <c r="C5" s="5">
        <v>112169.11290382768</v>
      </c>
      <c r="D5" s="5">
        <v>112169.11290382768</v>
      </c>
      <c r="E5" s="5">
        <v>112169.11290382768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x14ac:dyDescent="0.25">
      <c r="A6" t="s">
        <v>12</v>
      </c>
      <c r="B6" s="5">
        <v>208509.1117759273</v>
      </c>
      <c r="C6" s="5">
        <v>208509.1117759273</v>
      </c>
      <c r="D6" s="5">
        <v>208509.1117759273</v>
      </c>
      <c r="E6" s="5">
        <v>208509.1117759273</v>
      </c>
      <c r="F6" s="5">
        <v>208509.1117759273</v>
      </c>
      <c r="G6" s="5">
        <v>208509.1117759273</v>
      </c>
      <c r="H6" s="5">
        <v>208509.1117759273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  <row r="7" spans="1:14" x14ac:dyDescent="0.25">
      <c r="A7" t="s">
        <v>13</v>
      </c>
      <c r="B7" s="5">
        <v>285052.54146844684</v>
      </c>
      <c r="C7" s="5">
        <v>285052.54146844684</v>
      </c>
      <c r="D7" s="5">
        <v>285052.54146844684</v>
      </c>
      <c r="E7" s="5">
        <v>285052.54146844684</v>
      </c>
      <c r="F7" s="5">
        <v>285052.54146844684</v>
      </c>
      <c r="G7" s="5">
        <v>285052.54146844684</v>
      </c>
      <c r="H7" s="5">
        <v>285052.54146844684</v>
      </c>
      <c r="I7" s="5">
        <v>285052.54146844684</v>
      </c>
      <c r="J7" s="5">
        <v>285052.54146844684</v>
      </c>
      <c r="K7" s="5">
        <v>0</v>
      </c>
      <c r="L7" s="5">
        <v>0</v>
      </c>
      <c r="M7" s="5">
        <v>0</v>
      </c>
      <c r="N7" s="5">
        <v>0</v>
      </c>
    </row>
    <row r="8" spans="1:14" x14ac:dyDescent="0.25">
      <c r="A8" t="s">
        <v>14</v>
      </c>
      <c r="B8" s="5">
        <v>149888.26507322042</v>
      </c>
      <c r="C8" s="5">
        <v>149888.26507322042</v>
      </c>
      <c r="D8" s="5">
        <v>149888.26507322042</v>
      </c>
      <c r="E8" s="5">
        <v>149888.26507322042</v>
      </c>
      <c r="F8" s="5">
        <v>149888.26507322042</v>
      </c>
      <c r="G8" s="5">
        <v>149888.26507322042</v>
      </c>
      <c r="H8" s="5">
        <v>149888.26507322042</v>
      </c>
      <c r="I8" s="5">
        <v>149888.26507322042</v>
      </c>
      <c r="J8" s="5">
        <v>149888.26507322042</v>
      </c>
      <c r="K8" s="5">
        <v>149888.26507322042</v>
      </c>
      <c r="L8" s="5">
        <v>0</v>
      </c>
      <c r="M8" s="5">
        <v>0</v>
      </c>
      <c r="N8" s="5">
        <v>0</v>
      </c>
    </row>
    <row r="9" spans="1:14" x14ac:dyDescent="0.25">
      <c r="A9" t="s">
        <v>15</v>
      </c>
      <c r="B9" s="5">
        <v>187224.43500808949</v>
      </c>
      <c r="C9" s="5">
        <v>187224.43500808949</v>
      </c>
      <c r="D9" s="5">
        <v>187224.43500808949</v>
      </c>
      <c r="E9" s="5">
        <v>187224.43500808949</v>
      </c>
      <c r="F9" s="5">
        <v>187224.43500808949</v>
      </c>
      <c r="G9" s="5">
        <v>187224.43500808949</v>
      </c>
      <c r="H9" s="5">
        <v>187224.43500808949</v>
      </c>
      <c r="I9" s="5">
        <v>187224.43500808949</v>
      </c>
      <c r="J9" s="5">
        <v>187224.43500808949</v>
      </c>
      <c r="K9" s="5">
        <v>187224.43500808949</v>
      </c>
      <c r="L9" s="5">
        <v>0</v>
      </c>
      <c r="M9" s="5">
        <v>0</v>
      </c>
      <c r="N9" s="5">
        <v>0</v>
      </c>
    </row>
    <row r="10" spans="1:14" x14ac:dyDescent="0.25">
      <c r="A10" t="s">
        <v>16</v>
      </c>
      <c r="B10" s="5">
        <v>48448.905177066357</v>
      </c>
      <c r="C10" s="5">
        <v>48448.905177066357</v>
      </c>
      <c r="D10" s="5">
        <v>48448.905177066357</v>
      </c>
      <c r="E10" s="5">
        <v>48448.905177066357</v>
      </c>
      <c r="F10" s="5">
        <v>48448.905177066357</v>
      </c>
      <c r="G10" s="5">
        <v>48448.905177066357</v>
      </c>
      <c r="H10" s="5">
        <v>48448.905177066357</v>
      </c>
      <c r="I10" s="5">
        <v>48448.905177066357</v>
      </c>
      <c r="J10" s="5">
        <v>48448.905177066357</v>
      </c>
      <c r="K10" s="5">
        <v>48448.905177066357</v>
      </c>
      <c r="L10" s="5">
        <v>48448.905177066357</v>
      </c>
      <c r="M10" s="5">
        <v>0</v>
      </c>
      <c r="N10" s="5">
        <v>0</v>
      </c>
    </row>
    <row r="11" spans="1:14" x14ac:dyDescent="0.25">
      <c r="A11" t="s">
        <v>17</v>
      </c>
      <c r="B11" s="5">
        <v>227802.76079311222</v>
      </c>
      <c r="C11" s="5">
        <v>227802.76079311222</v>
      </c>
      <c r="D11" s="5">
        <v>227802.76079311222</v>
      </c>
      <c r="E11" s="5">
        <v>227802.76079311222</v>
      </c>
      <c r="F11" s="5">
        <v>227802.76079311222</v>
      </c>
      <c r="G11" s="5">
        <v>227802.76079311222</v>
      </c>
      <c r="H11" s="5">
        <v>227802.76079311222</v>
      </c>
      <c r="I11" s="5">
        <v>227802.76079311222</v>
      </c>
      <c r="J11" s="5">
        <v>227802.76079311222</v>
      </c>
      <c r="K11" s="5">
        <v>227802.76079311222</v>
      </c>
      <c r="L11" s="5">
        <v>227802.76079311222</v>
      </c>
      <c r="M11" s="5">
        <v>227802.76079311222</v>
      </c>
      <c r="N11" s="5">
        <v>0</v>
      </c>
    </row>
    <row r="12" spans="1:14" x14ac:dyDescent="0.25">
      <c r="A12" t="s">
        <v>26</v>
      </c>
      <c r="B12" s="5">
        <v>0</v>
      </c>
      <c r="C12" s="5">
        <v>383205.39</v>
      </c>
      <c r="D12" s="5">
        <v>383205.39</v>
      </c>
      <c r="E12" s="5">
        <v>383205.39</v>
      </c>
      <c r="F12" s="5">
        <v>383205.39</v>
      </c>
      <c r="G12" s="5">
        <v>383205.39</v>
      </c>
      <c r="H12" s="5">
        <v>383205.39</v>
      </c>
      <c r="I12" s="5">
        <v>383205.39</v>
      </c>
      <c r="J12" s="5">
        <v>383205.39</v>
      </c>
      <c r="K12" s="5">
        <v>383205.39</v>
      </c>
      <c r="L12" s="5">
        <v>383205.39</v>
      </c>
      <c r="M12" s="5">
        <v>383205.39</v>
      </c>
      <c r="N12" s="5">
        <v>383205.39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E864-A37D-4707-9917-2E94130BAF3E}">
  <dimension ref="A1:L14"/>
  <sheetViews>
    <sheetView workbookViewId="0">
      <selection activeCell="M19" sqref="M19"/>
    </sheetView>
  </sheetViews>
  <sheetFormatPr baseColWidth="10" defaultRowHeight="15" x14ac:dyDescent="0.25"/>
  <sheetData>
    <row r="1" spans="1:12" x14ac:dyDescent="0.25">
      <c r="A1" t="s">
        <v>20</v>
      </c>
      <c r="B1" t="s">
        <v>6</v>
      </c>
      <c r="C1" t="s">
        <v>8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26</v>
      </c>
    </row>
    <row r="2" spans="1:12" x14ac:dyDescent="0.25">
      <c r="A2">
        <v>2024</v>
      </c>
      <c r="B2" s="5">
        <v>103273.63219505156</v>
      </c>
      <c r="C2" s="5">
        <v>104048.11384979554</v>
      </c>
      <c r="D2" s="5">
        <v>119952.52308210643</v>
      </c>
      <c r="E2" s="5">
        <v>112169.11290382768</v>
      </c>
      <c r="F2" s="5">
        <v>208509.1117759273</v>
      </c>
      <c r="G2" s="5">
        <v>285052.54146844684</v>
      </c>
      <c r="H2" s="5">
        <v>149888.26507322042</v>
      </c>
      <c r="I2" s="5">
        <v>187224.43500808949</v>
      </c>
      <c r="J2" s="5">
        <v>48448.905177066357</v>
      </c>
      <c r="K2" s="5">
        <v>227802.76079311222</v>
      </c>
      <c r="L2" s="5">
        <v>0</v>
      </c>
    </row>
    <row r="3" spans="1:12" x14ac:dyDescent="0.25">
      <c r="A3">
        <v>2025</v>
      </c>
      <c r="B3" s="5">
        <v>103273.63219505156</v>
      </c>
      <c r="C3" s="5">
        <v>104048.11384979554</v>
      </c>
      <c r="D3" s="5">
        <v>119952.52308210643</v>
      </c>
      <c r="E3" s="5">
        <v>112169.11290382768</v>
      </c>
      <c r="F3" s="5">
        <v>208509.1117759273</v>
      </c>
      <c r="G3" s="5">
        <v>285052.54146844684</v>
      </c>
      <c r="H3" s="5">
        <v>149888.26507322042</v>
      </c>
      <c r="I3" s="5">
        <v>187224.43500808949</v>
      </c>
      <c r="J3" s="5">
        <v>48448.905177066357</v>
      </c>
      <c r="K3" s="5">
        <v>227802.76079311222</v>
      </c>
      <c r="L3" s="5">
        <v>383205.39</v>
      </c>
    </row>
    <row r="4" spans="1:12" x14ac:dyDescent="0.25">
      <c r="A4">
        <v>2026</v>
      </c>
      <c r="B4" s="5">
        <v>103273.63219505156</v>
      </c>
      <c r="C4" s="5">
        <v>104048.11384979554</v>
      </c>
      <c r="D4" s="5">
        <v>119952.52308210643</v>
      </c>
      <c r="E4" s="5">
        <v>112169.11290382768</v>
      </c>
      <c r="F4" s="5">
        <v>208509.1117759273</v>
      </c>
      <c r="G4" s="5">
        <v>285052.54146844684</v>
      </c>
      <c r="H4" s="5">
        <v>149888.26507322042</v>
      </c>
      <c r="I4" s="5">
        <v>187224.43500808949</v>
      </c>
      <c r="J4" s="5">
        <v>48448.905177066357</v>
      </c>
      <c r="K4" s="5">
        <v>227802.76079311222</v>
      </c>
      <c r="L4" s="5">
        <v>383205.39</v>
      </c>
    </row>
    <row r="5" spans="1:12" x14ac:dyDescent="0.25">
      <c r="A5">
        <v>2027</v>
      </c>
      <c r="B5" s="5">
        <v>0</v>
      </c>
      <c r="C5" s="5">
        <v>0</v>
      </c>
      <c r="D5" s="5">
        <v>0</v>
      </c>
      <c r="E5" s="5">
        <v>112169.11290382768</v>
      </c>
      <c r="F5" s="5">
        <v>208509.1117759273</v>
      </c>
      <c r="G5" s="5">
        <v>285052.54146844684</v>
      </c>
      <c r="H5" s="5">
        <v>149888.26507322042</v>
      </c>
      <c r="I5" s="5">
        <v>187224.43500808949</v>
      </c>
      <c r="J5" s="5">
        <v>48448.905177066357</v>
      </c>
      <c r="K5" s="5">
        <v>227802.76079311222</v>
      </c>
      <c r="L5" s="5">
        <v>383205.39</v>
      </c>
    </row>
    <row r="6" spans="1:12" x14ac:dyDescent="0.25">
      <c r="A6">
        <v>2028</v>
      </c>
      <c r="B6" s="5">
        <v>0</v>
      </c>
      <c r="C6" s="5">
        <v>0</v>
      </c>
      <c r="D6" s="5">
        <v>0</v>
      </c>
      <c r="E6" s="5">
        <v>0</v>
      </c>
      <c r="F6" s="5">
        <v>208509.1117759273</v>
      </c>
      <c r="G6" s="5">
        <v>285052.54146844684</v>
      </c>
      <c r="H6" s="5">
        <v>149888.26507322042</v>
      </c>
      <c r="I6" s="5">
        <v>187224.43500808949</v>
      </c>
      <c r="J6" s="5">
        <v>48448.905177066357</v>
      </c>
      <c r="K6" s="5">
        <v>227802.76079311222</v>
      </c>
      <c r="L6" s="5">
        <v>383205.39</v>
      </c>
    </row>
    <row r="7" spans="1:12" x14ac:dyDescent="0.25">
      <c r="A7">
        <v>2029</v>
      </c>
      <c r="B7" s="5">
        <v>0</v>
      </c>
      <c r="C7" s="5">
        <v>0</v>
      </c>
      <c r="D7" s="5">
        <v>0</v>
      </c>
      <c r="E7" s="5">
        <v>0</v>
      </c>
      <c r="F7" s="5">
        <v>208509.1117759273</v>
      </c>
      <c r="G7" s="5">
        <v>285052.54146844684</v>
      </c>
      <c r="H7" s="5">
        <v>149888.26507322042</v>
      </c>
      <c r="I7" s="5">
        <v>187224.43500808949</v>
      </c>
      <c r="J7" s="5">
        <v>48448.905177066357</v>
      </c>
      <c r="K7" s="5">
        <v>227802.76079311222</v>
      </c>
      <c r="L7" s="5">
        <v>383205.39</v>
      </c>
    </row>
    <row r="8" spans="1:12" x14ac:dyDescent="0.25">
      <c r="A8">
        <v>2030</v>
      </c>
      <c r="B8" s="5">
        <v>0</v>
      </c>
      <c r="C8" s="5">
        <v>0</v>
      </c>
      <c r="D8" s="5">
        <v>0</v>
      </c>
      <c r="E8" s="5">
        <v>0</v>
      </c>
      <c r="F8" s="5">
        <v>208509.1117759273</v>
      </c>
      <c r="G8" s="5">
        <v>285052.54146844684</v>
      </c>
      <c r="H8" s="5">
        <v>149888.26507322042</v>
      </c>
      <c r="I8" s="5">
        <v>187224.43500808949</v>
      </c>
      <c r="J8" s="5">
        <v>48448.905177066357</v>
      </c>
      <c r="K8" s="5">
        <v>227802.76079311222</v>
      </c>
      <c r="L8" s="5">
        <v>383205.39</v>
      </c>
    </row>
    <row r="9" spans="1:12" x14ac:dyDescent="0.25">
      <c r="A9">
        <v>2031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285052.54146844684</v>
      </c>
      <c r="H9" s="5">
        <v>149888.26507322042</v>
      </c>
      <c r="I9" s="5">
        <v>187224.43500808949</v>
      </c>
      <c r="J9" s="5">
        <v>48448.905177066357</v>
      </c>
      <c r="K9" s="5">
        <v>227802.76079311222</v>
      </c>
      <c r="L9" s="5">
        <v>383205.39</v>
      </c>
    </row>
    <row r="10" spans="1:12" x14ac:dyDescent="0.25">
      <c r="A10">
        <v>2032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285052.54146844684</v>
      </c>
      <c r="H10" s="5">
        <v>149888.26507322042</v>
      </c>
      <c r="I10" s="5">
        <v>187224.43500808949</v>
      </c>
      <c r="J10" s="5">
        <v>48448.905177066357</v>
      </c>
      <c r="K10" s="5">
        <v>227802.76079311222</v>
      </c>
      <c r="L10" s="5">
        <v>383205.39</v>
      </c>
    </row>
    <row r="11" spans="1:12" x14ac:dyDescent="0.25">
      <c r="A11">
        <v>2033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149888.26507322042</v>
      </c>
      <c r="I11" s="5">
        <v>187224.43500808949</v>
      </c>
      <c r="J11" s="5">
        <v>48448.905177066357</v>
      </c>
      <c r="K11" s="5">
        <v>227802.76079311222</v>
      </c>
      <c r="L11" s="5">
        <v>383205.39</v>
      </c>
    </row>
    <row r="12" spans="1:12" x14ac:dyDescent="0.25">
      <c r="A12">
        <v>2034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48448.905177066357</v>
      </c>
      <c r="K12" s="5">
        <v>227802.76079311222</v>
      </c>
      <c r="L12" s="5">
        <v>383205.39</v>
      </c>
    </row>
    <row r="13" spans="1:12" x14ac:dyDescent="0.25">
      <c r="A13">
        <v>2035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227802.76079311222</v>
      </c>
      <c r="L13" s="5">
        <v>383205.39</v>
      </c>
    </row>
    <row r="14" spans="1:12" x14ac:dyDescent="0.25">
      <c r="A14">
        <v>2036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383205.39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37C6D-BFC9-4CAC-BD62-F1C988C32196}">
  <dimension ref="A1:M2"/>
  <sheetViews>
    <sheetView workbookViewId="0">
      <selection activeCell="N1" sqref="N1:N1048576"/>
    </sheetView>
  </sheetViews>
  <sheetFormatPr baseColWidth="10" defaultRowHeight="15" x14ac:dyDescent="0.25"/>
  <cols>
    <col min="1" max="16384" width="11.42578125" style="1"/>
  </cols>
  <sheetData>
    <row r="1" spans="1:13" x14ac:dyDescent="0.25">
      <c r="A1" s="1">
        <v>2024</v>
      </c>
      <c r="B1" s="1">
        <v>2025</v>
      </c>
      <c r="C1" s="1">
        <v>2026</v>
      </c>
      <c r="D1" s="1">
        <v>2027</v>
      </c>
      <c r="E1" s="1">
        <v>2028</v>
      </c>
      <c r="F1" s="1">
        <v>2029</v>
      </c>
      <c r="G1" s="1">
        <v>2030</v>
      </c>
      <c r="H1" s="1">
        <v>2031</v>
      </c>
      <c r="I1" s="1">
        <v>2032</v>
      </c>
      <c r="J1" s="1">
        <v>2033</v>
      </c>
      <c r="K1" s="1">
        <v>2034</v>
      </c>
      <c r="L1" s="1">
        <v>2035</v>
      </c>
      <c r="M1" s="1">
        <v>2036</v>
      </c>
    </row>
    <row r="2" spans="1:13" x14ac:dyDescent="0.25">
      <c r="A2" s="2">
        <f>SUM('Evolución Deuda'!T2:T12)</f>
        <v>1546369.401326644</v>
      </c>
      <c r="B2" s="2">
        <f>SUM('Evolución Deuda'!U2:U12)</f>
        <v>1929574.7913266439</v>
      </c>
      <c r="C2" s="2">
        <f>SUM('Evolución Deuda'!V2:V12)</f>
        <v>1929574.7913266439</v>
      </c>
      <c r="D2" s="2">
        <f>SUM('Evolución Deuda'!W2:W12)</f>
        <v>1602300.5221996903</v>
      </c>
      <c r="E2" s="2">
        <f>SUM('Evolución Deuda'!X2:X12)</f>
        <v>1490131.4092958625</v>
      </c>
      <c r="F2" s="2">
        <f>SUM('Evolución Deuda'!Y2:Y12)</f>
        <v>1490131.4092958625</v>
      </c>
      <c r="G2" s="2">
        <f>SUM('Evolución Deuda'!Z2:Z12)</f>
        <v>1490131.4092958625</v>
      </c>
      <c r="H2" s="2">
        <f>SUM('Evolución Deuda'!AA2:AA12)</f>
        <v>1281622.2975199353</v>
      </c>
      <c r="I2" s="2">
        <f>SUM('Evolución Deuda'!AB2:AB12)</f>
        <v>1281622.2975199353</v>
      </c>
      <c r="J2" s="2">
        <f>SUM('Evolución Deuda'!AC2:AC12)</f>
        <v>996569.75605148845</v>
      </c>
      <c r="K2" s="2">
        <f>SUM('Evolución Deuda'!AD2:AD12)</f>
        <v>659457.05597017857</v>
      </c>
      <c r="L2" s="2">
        <f>SUM('Evolución Deuda'!AE2:AE12)</f>
        <v>611008.15079311223</v>
      </c>
      <c r="M2" s="2">
        <f>SUM('Evolución Deuda'!AF2:AF12)</f>
        <v>383205.39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2800-A801-4D6A-9A17-209A8DEC1E3E}">
  <dimension ref="A1:K2"/>
  <sheetViews>
    <sheetView workbookViewId="0">
      <selection activeCell="K2" sqref="K2"/>
    </sheetView>
  </sheetViews>
  <sheetFormatPr baseColWidth="10" defaultRowHeight="15" x14ac:dyDescent="0.25"/>
  <sheetData>
    <row r="1" spans="1:11" x14ac:dyDescent="0.25">
      <c r="A1" s="1" t="s">
        <v>6</v>
      </c>
      <c r="B1" s="1" t="s">
        <v>8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26</v>
      </c>
    </row>
    <row r="2" spans="1:11" x14ac:dyDescent="0.25">
      <c r="A2" s="2">
        <f>SUM('Evolución Deuda'!H2:H14)</f>
        <v>309820.8965851547</v>
      </c>
      <c r="B2" s="2">
        <f>SUM('Evolución Deuda'!I2:I14)</f>
        <v>312144.34154938662</v>
      </c>
      <c r="C2" s="2">
        <f>SUM('Evolución Deuda'!J2:J14)</f>
        <v>359857.5692463193</v>
      </c>
      <c r="D2" s="2">
        <f>SUM('Evolución Deuda'!K2:K14)</f>
        <v>448676.45161531074</v>
      </c>
      <c r="E2" s="2">
        <f>SUM('Evolución Deuda'!L2:L14)</f>
        <v>1459563.782431491</v>
      </c>
      <c r="F2" s="2">
        <f>SUM('Evolución Deuda'!M2:M14)</f>
        <v>2565472.8732160218</v>
      </c>
      <c r="G2" s="2">
        <f>SUM('Evolución Deuda'!N2:N14)</f>
        <v>1498882.6507322046</v>
      </c>
      <c r="H2" s="2">
        <f>SUM('Evolución Deuda'!O2:O14)</f>
        <v>1872244.350080895</v>
      </c>
      <c r="I2" s="2">
        <f>SUM('Evolución Deuda'!P2:P14)</f>
        <v>532937.95694772981</v>
      </c>
      <c r="J2" s="2">
        <f>SUM('Evolución Deuda'!Q2:Q14)</f>
        <v>2733633.1295173466</v>
      </c>
      <c r="K2" s="2">
        <f>SUM('Evolución Deuda'!R3:R15)</f>
        <v>4598464.6800000006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CE01AD43299049B169FC6F5DFB90CC" ma:contentTypeVersion="8" ma:contentTypeDescription="Create a new document." ma:contentTypeScope="" ma:versionID="616ff33ad5ee94a6fb2896e3d983c4b8">
  <xsd:schema xmlns:xsd="http://www.w3.org/2001/XMLSchema" xmlns:xs="http://www.w3.org/2001/XMLSchema" xmlns:p="http://schemas.microsoft.com/office/2006/metadata/properties" xmlns:ns3="ff3b1b32-d41c-4dd5-9071-99464e8d7586" targetNamespace="http://schemas.microsoft.com/office/2006/metadata/properties" ma:root="true" ma:fieldsID="be4ffb99299c9abb0b31f59756e4c5f5" ns3:_="">
    <xsd:import namespace="ff3b1b32-d41c-4dd5-9071-99464e8d75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3b1b32-d41c-4dd5-9071-99464e8d75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1081F5-7989-47DD-B426-47FE5E9012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191D28-F62F-4605-9252-95F98109AE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3b1b32-d41c-4dd5-9071-99464e8d75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DD027D-28CE-43A4-AD72-3DA9537AE89E}">
  <ds:schemaRefs>
    <ds:schemaRef ds:uri="ff3b1b32-d41c-4dd5-9071-99464e8d758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ATA</vt:lpstr>
      <vt:lpstr>ATA Operaciones Vivas</vt:lpstr>
      <vt:lpstr>Deuda Viva</vt:lpstr>
      <vt:lpstr>Evolución Deuda</vt:lpstr>
      <vt:lpstr>Entidad</vt:lpstr>
      <vt:lpstr>Ejercicio</vt:lpstr>
      <vt:lpstr>Total Años</vt:lpstr>
      <vt:lpstr>Total Entidades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Aguayo Serrano</dc:creator>
  <cp:lastModifiedBy>powerbi ITS Duero S.L.</cp:lastModifiedBy>
  <dcterms:created xsi:type="dcterms:W3CDTF">2024-11-16T08:13:45Z</dcterms:created>
  <dcterms:modified xsi:type="dcterms:W3CDTF">2025-03-07T12:31:39Z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0x01010098CE01AD43299049B169FC6F5DFB90CC</vt:lpwstr>
  </property>
</Properties>
</file>