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AYO\Desktop\"/>
    </mc:Choice>
  </mc:AlternateContent>
  <xr:revisionPtr revIDLastSave="0" documentId="13_ncr:1_{8C3F166B-A790-4B29-B6B0-D79E5BE1427A}" xr6:coauthVersionLast="47" xr6:coauthVersionMax="47" xr10:uidLastSave="{00000000-0000-0000-0000-000000000000}"/>
  <bookViews>
    <workbookView xWindow="28680" yWindow="2625" windowWidth="24240" windowHeight="13740" tabRatio="741" xr2:uid="{00000000-000D-0000-FFFF-FFFF00000000}"/>
  </bookViews>
  <sheets>
    <sheet name="Informe" sheetId="19" r:id="rId1"/>
    <sheet name="Liq. Ing. Apli" sheetId="12" r:id="rId2"/>
    <sheet name="Liq. Gas. Apli" sheetId="13" r:id="rId3"/>
    <sheet name="Liq. Caps." sheetId="7" r:id="rId4"/>
    <sheet name="Res. Prep." sheetId="9" r:id="rId5"/>
    <sheet name="Rem. Tes." sheetId="10" r:id="rId6"/>
    <sheet name="Regla de Gasto Liq. " sheetId="3" r:id="rId7"/>
    <sheet name="Estabilidad Liq." sheetId="4" r:id="rId8"/>
    <sheet name="Deuda" sheetId="11" r:id="rId9"/>
    <sheet name="Balance" sheetId="17" r:id="rId10"/>
    <sheet name="C.R.E.P." sheetId="16" r:id="rId11"/>
    <sheet name="Indicadores" sheetId="14" r:id="rId12"/>
  </sheets>
  <calcPr calcId="191029"/>
</workbook>
</file>

<file path=xl/calcChain.xml><?xml version="1.0" encoding="utf-8"?>
<calcChain xmlns="http://schemas.openxmlformats.org/spreadsheetml/2006/main">
  <c r="AD2" i="19" l="1"/>
  <c r="AC2" i="19"/>
  <c r="AB2" i="19"/>
  <c r="AA2" i="19"/>
  <c r="Z2" i="19"/>
  <c r="Y2" i="19"/>
  <c r="X2" i="19"/>
  <c r="W2" i="19"/>
  <c r="V2" i="19"/>
  <c r="G2" i="4"/>
  <c r="S2" i="19"/>
  <c r="K2" i="19"/>
  <c r="L2" i="19"/>
  <c r="R2" i="19"/>
  <c r="Q2" i="19"/>
  <c r="P2" i="19"/>
  <c r="O2" i="19"/>
  <c r="N2" i="19"/>
  <c r="M2" i="19"/>
  <c r="J2" i="19"/>
  <c r="I2" i="19"/>
  <c r="H2" i="19"/>
  <c r="G2" i="19"/>
  <c r="F2" i="19"/>
  <c r="E2" i="19"/>
  <c r="C2" i="19"/>
  <c r="D2" i="19"/>
  <c r="B2" i="19"/>
  <c r="A2" i="19"/>
  <c r="AE2" i="14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2" i="12"/>
  <c r="AD2" i="14"/>
  <c r="AC2" i="14"/>
  <c r="H3" i="7"/>
  <c r="H4" i="7"/>
  <c r="H5" i="7"/>
  <c r="H6" i="7"/>
  <c r="H7" i="7"/>
  <c r="H8" i="7"/>
  <c r="H9" i="7"/>
  <c r="H10" i="7"/>
  <c r="H2" i="7"/>
  <c r="N3" i="7"/>
  <c r="N4" i="7"/>
  <c r="N5" i="7"/>
  <c r="N6" i="7"/>
  <c r="N7" i="7"/>
  <c r="N8" i="7"/>
  <c r="N9" i="7"/>
  <c r="N10" i="7"/>
  <c r="N2" i="7"/>
  <c r="AB2" i="14"/>
  <c r="AA2" i="14"/>
  <c r="Y2" i="14"/>
  <c r="X2" i="14"/>
  <c r="W2" i="14"/>
  <c r="V2" i="14"/>
  <c r="U2" i="14"/>
  <c r="T2" i="14"/>
  <c r="S2" i="14"/>
  <c r="P2" i="14"/>
  <c r="O2" i="14"/>
  <c r="R2" i="14" s="1"/>
  <c r="N2" i="14"/>
  <c r="M2" i="14"/>
  <c r="K2" i="14"/>
  <c r="J2" i="14"/>
  <c r="I2" i="14"/>
  <c r="G2" i="14"/>
  <c r="F2" i="14"/>
  <c r="E2" i="14"/>
  <c r="D2" i="14"/>
  <c r="C2" i="14"/>
  <c r="B2" i="14"/>
  <c r="B2" i="11"/>
  <c r="C2" i="11" s="1"/>
  <c r="E2" i="4" l="1"/>
  <c r="C2" i="4"/>
  <c r="B2" i="4"/>
  <c r="I2" i="3"/>
  <c r="M2" i="3" s="1"/>
  <c r="B2" i="3"/>
  <c r="F2" i="3" s="1"/>
  <c r="H2" i="3" l="1"/>
  <c r="N2" i="3" s="1"/>
  <c r="D2" i="4"/>
  <c r="H2" i="4" l="1"/>
  <c r="U2" i="19"/>
  <c r="I2" i="4"/>
</calcChain>
</file>

<file path=xl/sharedStrings.xml><?xml version="1.0" encoding="utf-8"?>
<sst xmlns="http://schemas.openxmlformats.org/spreadsheetml/2006/main" count="1182" uniqueCount="1031">
  <si>
    <t>Cap 1 - 7 Gastos:</t>
  </si>
  <si>
    <t>Cap 1 - 7 Ingresos:</t>
  </si>
  <si>
    <t>GASTOS FINANCIEROS</t>
  </si>
  <si>
    <t>FONDO DE CONTINGENCIA Y OTROS IMPREVISTOS</t>
  </si>
  <si>
    <t>INVERSIONES REALES</t>
  </si>
  <si>
    <t>1</t>
  </si>
  <si>
    <t>GASTOS DE PERSONAL</t>
  </si>
  <si>
    <t>2</t>
  </si>
  <si>
    <t>GASTOS CORRIENTES EN BIENES Y SERVICIOS</t>
  </si>
  <si>
    <t>3</t>
  </si>
  <si>
    <t>4</t>
  </si>
  <si>
    <t>TRANSFERENCIAS CORRIENTES</t>
  </si>
  <si>
    <t>5</t>
  </si>
  <si>
    <t>6</t>
  </si>
  <si>
    <t>IMPUESTOS DIRECTOS</t>
  </si>
  <si>
    <t>IMPUESTOS INDIRECTOS</t>
  </si>
  <si>
    <t>TASAS, PRECIOS PÚBLICOS Y OTROS INGRESOS</t>
  </si>
  <si>
    <t>INGRESOS PATRIMONIALES</t>
  </si>
  <si>
    <t>ENAJENACIÓN DE INVERSIONES REALES</t>
  </si>
  <si>
    <t>7</t>
  </si>
  <si>
    <t>TRANSFERENCIAS DE CAPITAL</t>
  </si>
  <si>
    <t>8</t>
  </si>
  <si>
    <t>ACTIVOS FINANCIEROS</t>
  </si>
  <si>
    <t>PASIVOS FINANCIEROS</t>
  </si>
  <si>
    <t>Entidad:</t>
  </si>
  <si>
    <t>Ayto PG</t>
  </si>
  <si>
    <t>-</t>
  </si>
  <si>
    <t>Capacidad de Financiación:</t>
  </si>
  <si>
    <t>% Deuda Viva:</t>
  </si>
  <si>
    <t>Caps. 1-5 DRNs:</t>
  </si>
  <si>
    <t>Deuda Viva:</t>
  </si>
  <si>
    <t>URBANISMO -SUELDOS GRUPO A1</t>
  </si>
  <si>
    <t>URBANISMO - SUELDOS GRUPO C1</t>
  </si>
  <si>
    <t>URBANISMO - TRIENIOS</t>
  </si>
  <si>
    <t>URBANISMO - COMPLEMENTO DE DESTINO</t>
  </si>
  <si>
    <t>URBANISMO - COMPLEMENTO ESPECIFICO</t>
  </si>
  <si>
    <t>URBANISMO - PERSONAL LABORAL</t>
  </si>
  <si>
    <t>URBANISMO - OTRAS REMUNERACIONES PERSONAL LABORAL</t>
  </si>
  <si>
    <t>URBANISMO - REMUNERACIONES PERS LABORAL TEMPORAL</t>
  </si>
  <si>
    <t>URBANISMO - PRODUCTIVIDAD</t>
  </si>
  <si>
    <t>URBANISMO - SEGURIDAD SOCIAL</t>
  </si>
  <si>
    <t>PROYECTOS PFEA 2024</t>
  </si>
  <si>
    <t>MEJOR TALUDES CALLE NUEVA</t>
  </si>
  <si>
    <t>PFEA/24 REURB. ACERADO E INSTAL. RE. FERIAL "GARROTALILLO"</t>
  </si>
  <si>
    <t>PFEA/24 MEJORA DE LA URB. CALLE LA RAMBLA FASE 1</t>
  </si>
  <si>
    <t>PTA. EN VALOR EXTERIORES EDIF. "LA ALIANZA"</t>
  </si>
  <si>
    <t>REFORMA FACHADA EDIFICIO CASINO LICEO-MERCANTIL</t>
  </si>
  <si>
    <t>DEMOLIC. ANT. IGLESIA Y ADECENT. PARCELA SOTOGORDO</t>
  </si>
  <si>
    <t>PTA. EN VALOR EDIFICIO PPAL. "LA ALIANZA"</t>
  </si>
  <si>
    <t>APO. MPAL. PPOS.</t>
  </si>
  <si>
    <t>ACCESO C/ BAILEN A PASEO DEL RIO</t>
  </si>
  <si>
    <t>REMODEL. PZA. NACIONAL</t>
  </si>
  <si>
    <t>REPARACIONES URB. RIBERAL ALTA S. LUIS</t>
  </si>
  <si>
    <t>MEJORA ACCESO POLIDEPORTIVO FCO. MANZANO</t>
  </si>
  <si>
    <t>MEJORA CAMINO DE LAS ANGOSTURAS A ALDEA DE PUERTO ALEGRE</t>
  </si>
  <si>
    <t>ABASTECIMIENTO DOMICILIARIO DE AGUA POTABLE-INV.INFRA Y BIEN</t>
  </si>
  <si>
    <t>DESODORIZ. EST. BOMBEO RIO DE ORO</t>
  </si>
  <si>
    <t>ABASTECIMIENTO DOMICILIARIO DE AGUA POTABLE-RENOVAC. REDES A</t>
  </si>
  <si>
    <t>ABASTECIMIENTO DOMIC. DE AGUA POTABLE-MAQUINARIA DEPURADORA</t>
  </si>
  <si>
    <t>TRANS. CAP. INV. EGEMASA  SERV. MPAL. RSU.</t>
  </si>
  <si>
    <t>RECOGIDA DE RESIDUOS - RSU</t>
  </si>
  <si>
    <t>RECOGIDA DE RESIDUOS-SISTEMA RECOGIDA SELECTIVA FORS</t>
  </si>
  <si>
    <t>LIMPIEZA VIARIA - BARREDORA GRAN CAPACIDAD EGEMASA</t>
  </si>
  <si>
    <t>PLAN MMTO Y APOYO EN CEMENTERIO MPAL (PLAN DIP. INVIERTE)</t>
  </si>
  <si>
    <t>CEMENTERIO Y SERVICIOS FUNERARIOS-EDIFICIOS Y OTS. CONSTRUCC</t>
  </si>
  <si>
    <t>TRANSF. CAP. SODEPO ADQ. ELV. CEM. MPAL.</t>
  </si>
  <si>
    <t>TRANSF. CAP. SODEPO ADQ. INV. VARIAS CEM. MPAL.</t>
  </si>
  <si>
    <t>MEDIO AMBIENTE-SANCIONES ADMINISTRATIVAS Y CANON VERTIDOS</t>
  </si>
  <si>
    <t>TRANSFERENCIA EGEMASA</t>
  </si>
  <si>
    <t>TRANS. CAP. EGEMASA BARRDORA</t>
  </si>
  <si>
    <t>PLAN MMTO PARQUES Y JARDINES (PLAN DIP. INVIERTE)</t>
  </si>
  <si>
    <t>PARQUES Y JARDINES-INST. PARQUE CANINO</t>
  </si>
  <si>
    <t>PARQUES Y JARDINES-MEJORA PARQUE RIBERA SAN LUIS</t>
  </si>
  <si>
    <t>PARQUES Y JARDINES- ACT. ZONA VERDE DELANTERA ESPUNY</t>
  </si>
  <si>
    <t>PARQUES Y JARDINES- EQUIP.  INFANTILES DELEG. MPAL. PYJAR</t>
  </si>
  <si>
    <t>PARQUES Y JARDINES-ADQ. MOBILIARIO DELEG. MPAL. PYJAR</t>
  </si>
  <si>
    <t>PARQUES Y JARDINES-CIRCUITOS BIOSALUDABLES</t>
  </si>
  <si>
    <t>PARQUES Y JARDINES-REMOD. Y MEJORA PAR. DE LA GALANA</t>
  </si>
  <si>
    <t>ASISTENCIA SOCIAL PRIMARIA-PRODUCTIVIDAD</t>
  </si>
  <si>
    <t>ASISTENCIA SOCIAL PRIMARIA-GRATIFICACIONES PERSONAL</t>
  </si>
  <si>
    <t>SS SOCIALES- PLAN CORRESPONSABLES</t>
  </si>
  <si>
    <t>SS SOCIALES-PRIMAS DE SEGUROS</t>
  </si>
  <si>
    <t>SS SOCIALES-OTROS GASTOS DIVERSOS</t>
  </si>
  <si>
    <t>SS SOCIALES-TRABAJOS REALIZADOS POR OTRAS EMPRESAS</t>
  </si>
  <si>
    <t>SS SOCIALES-DIETAS DEL PERSONAL</t>
  </si>
  <si>
    <t>FONDO ANDALUZ MUNICIPAL DE SOLIDARIDAD INTERNACIONAL</t>
  </si>
  <si>
    <t>S. SOCIALES - SUBVENCIONES A DISGENIL</t>
  </si>
  <si>
    <t>PROGRAMA DE AYUDAS DE EMERGENCIA SOCIAL</t>
  </si>
  <si>
    <t>MUJER-OTRAS REMUNERACIONES</t>
  </si>
  <si>
    <t>MUJER-PRODUCTIVIDAD</t>
  </si>
  <si>
    <t>MUJER-SEGURIDAD SOCIAL</t>
  </si>
  <si>
    <t>MUJER-ATENCIONES PROTOCOLARIAS Y REPRESENTATIVAS</t>
  </si>
  <si>
    <t>MUJER-REUNIONES, CONFERENCIAS Y CURSOS</t>
  </si>
  <si>
    <t>MUJER-OTROS GASTOS DIVERSOS</t>
  </si>
  <si>
    <t>MUJER-PREMIOS CONCURSO CARTELES CONTRA VIOLENCIA</t>
  </si>
  <si>
    <t>DEPENDENCIA SS SOCIALES- PERSONAL LABORAL TEMPORAL</t>
  </si>
  <si>
    <t>DEPENDENCIA SS SOCIALES - OTRAS PRESTACIONES DE SERVICIO</t>
  </si>
  <si>
    <t>ERACIS. CONTR. PERS. LABORAL TEMPORAL</t>
  </si>
  <si>
    <t>ERACIS. APORT. SEGURIDAD SOCIAL</t>
  </si>
  <si>
    <t>CONTR. PERSONAL PROG FORM. PROF. PARA EL EMPLEO</t>
  </si>
  <si>
    <t>PROGRAMA F.P. E.-SEGURIDAD SOCIAL</t>
  </si>
  <si>
    <t>PROGRAMA F.P. E.-SEGUROS</t>
  </si>
  <si>
    <t>PROGRAMA F.P. E.-PUBLICIDAD Y PROPAGANDA</t>
  </si>
  <si>
    <t>PROGRAMA F.P. E.-OTROS GASTOS DIVERSOS</t>
  </si>
  <si>
    <t>PROGRAMA ORIENTA- PERSONAL LABORAL TEMPORAL CONTRATACIONES</t>
  </si>
  <si>
    <t>PROGRAMA ORIENTA-SEGURIDAD SOCIAL</t>
  </si>
  <si>
    <t>PROGRAMA ORIENTA-OTROS GASTOS DIVERSOS</t>
  </si>
  <si>
    <t>PROGRAMA JOVEN-PERSONAL LABORAL</t>
  </si>
  <si>
    <t>PROGRAM JOVEN-SEG. SOCIAL</t>
  </si>
  <si>
    <t>PROT. SALUBRIDAD - PROYECTO PILOTO INSTALACIONES PALOMARES</t>
  </si>
  <si>
    <t>CONVENIO CENTRO DESARROLLO TERRITORIAL UCO</t>
  </si>
  <si>
    <t>SERVICIOS COMPLEMENTARIOS UNED</t>
  </si>
  <si>
    <t>BIBLIOTECAS Y ARCHIVOS-OTRAS REMUNERACIONES</t>
  </si>
  <si>
    <t>BIBLIOTECAS Y ARCHIVOS-PRODUCTIVIDAD</t>
  </si>
  <si>
    <t>BIBLIOTECAS Y ARCHIVOS-SEGURIDAD SOCIAL</t>
  </si>
  <si>
    <t>BIBLIOTECAS Y ARCHIVOS-OTROS GASTOS DIVERSOS</t>
  </si>
  <si>
    <t>BIBLIOTECAS Y ARCHIVOS-DIETAS DEL PERSONAL</t>
  </si>
  <si>
    <t>FLAMENCO- GASTOS DIVERSOS</t>
  </si>
  <si>
    <t>ROCK AND RIVER BLUES FESTIVAL</t>
  </si>
  <si>
    <t>CONVENIO CORTOGENIAL</t>
  </si>
  <si>
    <t>CULTURA.-INV. CENTRO CULTURAL LOS FRAILES</t>
  </si>
  <si>
    <t>JUVENTUD-TRANSPORTES</t>
  </si>
  <si>
    <t>JUVENTUD-PUBLICIDAD Y PROPAGANDA</t>
  </si>
  <si>
    <t>JUVENTUD-REUNIONES, CONFERENCIAS Y CURSOS</t>
  </si>
  <si>
    <t>JUVENTUD-ACTIVIDADES CULTURALES Y DEPORTIVAS</t>
  </si>
  <si>
    <t>JUVENTUD-OTROS GASTOS DIVERSOS</t>
  </si>
  <si>
    <t>JUVENTUD-OTROS TRABAJOS REALIZADOS POR OTRAS EMPRESAS</t>
  </si>
  <si>
    <t>JUVENTUD-SUBVENCIONES MESA LOCAL DE JUVENTUD</t>
  </si>
  <si>
    <t>FIESTAS POPULARES Y FESTEJOS-OTRAS REMUNERACIONES</t>
  </si>
  <si>
    <t>FESTEJOS - PRODUCTIVIDAD</t>
  </si>
  <si>
    <t>FESTEJOS-SEGURIDAD SOCIAL</t>
  </si>
  <si>
    <t>FESTEJOS-CANON SGAE</t>
  </si>
  <si>
    <t>FIESTAS POPULARES Y FESTEJOS-DIA DE LAS CORPORACIONES</t>
  </si>
  <si>
    <t>FIESTAS POPULARES Y FESTEJOS-FIESTA DE LA PRIMAVERA</t>
  </si>
  <si>
    <t>FIESTAS POPULARES Y FESTEJOS-ENCUENTRO DE ENCAJERAS DE BOLIL</t>
  </si>
  <si>
    <t>FIESTAS POPULARES Y FESTEJOS-CATA MEMBRILLO 2020</t>
  </si>
  <si>
    <t>FESTEJOS- OTROS GASTOS DIVERSOS, FERIA REAL, OTROS EVENTOS E</t>
  </si>
  <si>
    <t>FESTEJOS - CONVENIO HERMANDAD DESAMPARADOS</t>
  </si>
  <si>
    <t>FESTEJOS - MUESTRA DE BELENES Y VILLANCICOS</t>
  </si>
  <si>
    <t>FESTEJOS - MUESTRA CRUCES DE MAYO</t>
  </si>
  <si>
    <t>SUBVENCIONES CLUB CICLISTA</t>
  </si>
  <si>
    <t>RED CIUDADES QUE CAMINAN</t>
  </si>
  <si>
    <t>INSTALACIONES DEPORTIVAS-OTRAS REMUNERACIONES</t>
  </si>
  <si>
    <t>INSTALACIONES DEPORTIVAS- PERSONAL LABORAL TEMPORAL CONTRATA</t>
  </si>
  <si>
    <t>INSTALACIONES DEPORTIVAS-PRODUCTIVIDAD</t>
  </si>
  <si>
    <t>INSTALACIONES DEPORTIVAS-GRATIFICACIONES PERSONAL</t>
  </si>
  <si>
    <t>INSTALACIONES DEPORTIVAS-SEGURIDAD SOCIAL</t>
  </si>
  <si>
    <t>INSTALACIONES DEPORTIVAS - PISCINA AL AIRE LIBRE LA PITILLA</t>
  </si>
  <si>
    <t>INSTALACIONES DEPORTIVAS-INSONORIZ. PAB. DEP. LA GALANA</t>
  </si>
  <si>
    <t>INSTAL. DEPORTIVAS-ACTUACIONES VARIAS EN PISCINA CUBIERTA</t>
  </si>
  <si>
    <t>POLIDEPORTIVO FCO. MANZANO- PRODUCTOS DE LIMPIEZA Y ASEO</t>
  </si>
  <si>
    <t>POLIDEPORTIVO FCO. MANZANO- SUMINISTROS VARIOS</t>
  </si>
  <si>
    <t>POLIDEPORTIVO FCO. MANZANO- OTROS GASTOS DIVERSOS</t>
  </si>
  <si>
    <t>POLIDEPORTIVO FCO. MANZANO - PRESTACIONES DE SERVICIOS</t>
  </si>
  <si>
    <t>DEPORTES. POLIDEPORTIVO-CONSTR. PISCINA AIRE LIBRE  FASE 1</t>
  </si>
  <si>
    <t>DEPORTES. POLIDEPORTIVO- ACTUACIONES VARIAS EN INSTAL. DEPOR</t>
  </si>
  <si>
    <t>PISTA MOUNTAIN BIKE VERTEDERO LA PITILLA</t>
  </si>
  <si>
    <t>DESARROLLO RURAL- MTMTO CAMINOS RURALES</t>
  </si>
  <si>
    <t>DESARROLLO RURAL-INVERSIONES EN CAMINOS RURALES ANUALIDAD 20</t>
  </si>
  <si>
    <t>COMERCIO - TRANSFERENCIA A SODEPO</t>
  </si>
  <si>
    <t>COMERCIO-MEJORA MERCADO ABASTOS ROMERAL</t>
  </si>
  <si>
    <t>COMERCIO- MODREN. Y TRANSF. DIGITAL MERCADO ABASTOS</t>
  </si>
  <si>
    <t>TURISMO-OTRAS REMUNERACIONES</t>
  </si>
  <si>
    <t>TURISMO-PRODUCTIVIDAD</t>
  </si>
  <si>
    <t>TURISMO-GRATIFICACIONES PERSONAL</t>
  </si>
  <si>
    <t>TURISMO-SEGURIDAD SOCIAL</t>
  </si>
  <si>
    <t>TURISMO-MATERIAL DE OFICINA</t>
  </si>
  <si>
    <t>TURISMO-OTROS SUMINISTROS</t>
  </si>
  <si>
    <t>TURISMO-OTROS GASTOS EN COMUNICACIONES</t>
  </si>
  <si>
    <t>TURISMO-PUBLICIDAD Y PROPAGANDA</t>
  </si>
  <si>
    <t>TURISMO-OTROS GASTOS DIVERSOS</t>
  </si>
  <si>
    <t>TURISMO-OTROS TRABAJOS REALIZADOS</t>
  </si>
  <si>
    <t>MEJORA DE ESPACIOS MUSEISTICOSLOS FRAILES</t>
  </si>
  <si>
    <t>TRANSPORTE DE VIAJEROS - SUBV. TRANSPORTE URBANO</t>
  </si>
  <si>
    <t>INTERV. COLECTOR HUERTO DEL FRANCES</t>
  </si>
  <si>
    <t>INFRAESTRUCTURAS RIO GENIL</t>
  </si>
  <si>
    <t>RETRIBUCIONES PERSONAL EVENTUAL</t>
  </si>
  <si>
    <t>ADMI.  GRAL.-MOBILIARIO LOCAL C/ POSTIGOS -PLAN DIP. INVIERT</t>
  </si>
  <si>
    <t>EDIFICIOS-OTRAS REMUNERACIONES</t>
  </si>
  <si>
    <t>EDIFICIOS- PERSONAL LABORAL TEMPORAL</t>
  </si>
  <si>
    <t>EDIFICIOS-PRODUCTIVIDAD</t>
  </si>
  <si>
    <t>EDIFICIOS-GRATIFICACIONES PERSONAL</t>
  </si>
  <si>
    <t>EDIFICIOS-SEGURIDAD SOCIAL</t>
  </si>
  <si>
    <t>EDIFICIOS-CONTRATO MANTENIMIENTO ASCENSORES</t>
  </si>
  <si>
    <t>EDIFICIOS-CONTRATO MANNTO. EXTINTORES</t>
  </si>
  <si>
    <t>EDIFICIOS-CONTRATO MANNTO ALARMAS</t>
  </si>
  <si>
    <t>EDIFICIOS - PLACAS SOLARES EN MERCADO DE ABASTOS</t>
  </si>
  <si>
    <t>EDIFICIOS-INVERSIONES VARIAS EDIF. PUBL.</t>
  </si>
  <si>
    <t>PART CIUDADANA- PERSONAL LABORAL TEMPORAL CONTRATAC</t>
  </si>
  <si>
    <t>PART CIUDADANA-SEGURIDAD SOCIAL</t>
  </si>
  <si>
    <t>RENTAS-SUELDOS DEL GRUPO A1</t>
  </si>
  <si>
    <t>RENTAS-TRIENIOS</t>
  </si>
  <si>
    <t>RENTAS-COMPLEMENTO DE DESTINO</t>
  </si>
  <si>
    <t>RENTAS-COMPLEMENTO ESPECIFICO</t>
  </si>
  <si>
    <t>RENTAS-OTRAS REMUNERACIONES</t>
  </si>
  <si>
    <t>RENTAS-PRODUCTIVIDAD</t>
  </si>
  <si>
    <t>RENTAS-SEGURIDAD SOCIAL</t>
  </si>
  <si>
    <t>IMPUESTO SOBRE BIENES INMUEBLES DE NATURALEZA RUSTICA</t>
  </si>
  <si>
    <t>IBI DE NATURALEZA URBANA</t>
  </si>
  <si>
    <t>IMPUESTO SOBRE BIENES INMUEBLES CARACT. ESPECIALES</t>
  </si>
  <si>
    <t>I.V.T.M. "VEHICULOS"</t>
  </si>
  <si>
    <t>IMP. INC. V. TERRENOS "PLUSVALIA"</t>
  </si>
  <si>
    <t>IMPUESTO SOBRE ACTIVIDADES ECONOMICAS</t>
  </si>
  <si>
    <t>IMP. SOBRE CONST. "I.C.O."</t>
  </si>
  <si>
    <t>GASTOS SUNTUARIOS</t>
  </si>
  <si>
    <t>RECOGIDA DE BASURAS</t>
  </si>
  <si>
    <t>DEPURACION AGUAS RESIDUALES</t>
  </si>
  <si>
    <t>TASA PREST. SERVICIOS INSTALAC. DPTIVAS.PISCINA</t>
  </si>
  <si>
    <t>TASA PREST. SERVICIOS INSTALAC. DPTIVAS.DEPORTES</t>
  </si>
  <si>
    <t>TASA POR LICENCIAS URBANISTICAS</t>
  </si>
  <si>
    <t>LICENCIAS DE APERTURAS</t>
  </si>
  <si>
    <t>LICENCIAS DE 1ª OCUPACION</t>
  </si>
  <si>
    <t>EXPEDICION DE DOCUMENTOS</t>
  </si>
  <si>
    <t>GRUA MUNICIPAL</t>
  </si>
  <si>
    <t>COCHERAS</t>
  </si>
  <si>
    <t>TASA EMPRESAS EXPLOT. SERVI. SUMINIS. "RIELES, CABLES, PALO"</t>
  </si>
  <si>
    <t>VELADORES, MESAS Y SILLAS</t>
  </si>
  <si>
    <t>OCUP. VIA PUB. CON MERCANCIAS</t>
  </si>
  <si>
    <t>COMPENSACION TELEFONICA DE ESPAÑA</t>
  </si>
  <si>
    <t>MERCADOS</t>
  </si>
  <si>
    <t>INDUSTRIAS CALLEJERAS Y KIOSKOS</t>
  </si>
  <si>
    <t>PRECIO PÚBLICO AYUDA A DOMICILIO</t>
  </si>
  <si>
    <t>FESTEJOS</t>
  </si>
  <si>
    <t>ACTIVIDADES CULTURALES</t>
  </si>
  <si>
    <t>ING. GENERACION ELECT. FOTOVOLTAICA PABELLON NORTE</t>
  </si>
  <si>
    <t>REINTEGRO DE OPERACIONES CORRIENTES</t>
  </si>
  <si>
    <t>MULTAS POR INFRACCIONES DE LA ORDENANZA DE CIRCULACION</t>
  </si>
  <si>
    <t>SANCIONES TRIBUTARIAS</t>
  </si>
  <si>
    <t>RECARGO DE APREMIO</t>
  </si>
  <si>
    <t>INTERESES DE DEMORA</t>
  </si>
  <si>
    <t>PRESTACION COMPENSATORIA ARTº 52.5 L.O.U.A.-PUENTE GENIL</t>
  </si>
  <si>
    <t>INDEMNIZACIONES DE SEGUROS</t>
  </si>
  <si>
    <t>OTROS INGRESOS DIVERSOS</t>
  </si>
  <si>
    <t>PLACAS, PATENTES Y DISTINTIVOS</t>
  </si>
  <si>
    <t>PARTICIPACION EN LOS TRIBUTOS DEL ESTADO</t>
  </si>
  <si>
    <t>INDEMNIZACIONES INSTITUCIONES PENITENCIARIAS</t>
  </si>
  <si>
    <t>COMPENS. BENEF. FISCALES TRIB. LOCALES CENTROS ENSEÑANZA</t>
  </si>
  <si>
    <t>TRANSF. CORRIENTES MINISTERIO IGUALDAD</t>
  </si>
  <si>
    <t>OTRAS TRANSFERENCIAS CORRIENTES DE LA ADMON.GRAL. DEL ESTADO</t>
  </si>
  <si>
    <t>COMPENSACION TRIBUTOS CDAD. AUTÓNOMA</t>
  </si>
  <si>
    <t>TRANSF. CORR. CONV.SUSCR.CON CCA SERV.SOCIALES E IG</t>
  </si>
  <si>
    <t>SUBV. J.A.  PLAN CORRESPONSABLES 2024-25</t>
  </si>
  <si>
    <t>SUBV. J.A. CIUDAD ANTE LAS DROGAS</t>
  </si>
  <si>
    <t>SUBV. J.A. PROYECTOS PARTICIP. CIUDADANA</t>
  </si>
  <si>
    <t>SUBV. J.A. ANDALUCIA ACTIVA</t>
  </si>
  <si>
    <t>SUBV. J.A. PROGR. FORM. PROF. PARA EL EMPLEO</t>
  </si>
  <si>
    <t>SUBV. J.A. PROGRAMA EMPLEA-T</t>
  </si>
  <si>
    <t>SUBV. J.A. ESCUELA DE MUSICA</t>
  </si>
  <si>
    <t>SUBV. J.A MANTENIMIENTO O.M.I.C</t>
  </si>
  <si>
    <t>SUBV. IAJ. ACTUACIONES EN MATERIA DE JUVENTUD</t>
  </si>
  <si>
    <t>SUBV. SAE. PROY. INTEGRALES INSERCIÓN LABORAL</t>
  </si>
  <si>
    <t>SUBV  SAE PROGRAMA ORIENTA</t>
  </si>
  <si>
    <t>SUBV. DIP. PROV. DELEGACION DE IGUALDAD</t>
  </si>
  <si>
    <t>SUBV. DIP. PROV. TURISMO</t>
  </si>
  <si>
    <t>SUBV. DIP. PROV. PROGRAMAS DE JUVENTUD</t>
  </si>
  <si>
    <t>APORT. DIP. PROV. PARA CAMINOS RURALES</t>
  </si>
  <si>
    <t>SUBV DIP. PLAN MÁS PROVINCIA</t>
  </si>
  <si>
    <t>SUBV. DIP. PROV. PROYECT. DIVERSOS</t>
  </si>
  <si>
    <t>SUBV. DIP. PROYECTOS CULTURALES_FESTIVAL LIRICO</t>
  </si>
  <si>
    <t>SUBV. DIP. PROY. DE MEMORIA DEMOCRÁTICA</t>
  </si>
  <si>
    <t>SUBV. DIP.  PROYECTOS CULTURALES_FESTIVAL FOSFORITO</t>
  </si>
  <si>
    <t>SUBV. DIP. PROGR. FOMENTO EMPLEO MAY./MEN. 45 AÑOS</t>
  </si>
  <si>
    <t>FONDO SOCIAL EUROPEO.</t>
  </si>
  <si>
    <t>INTERESES DE CTAS. DE BANCOS</t>
  </si>
  <si>
    <t>ARRENDAMIENTO DE FINCAS URBANAS</t>
  </si>
  <si>
    <t>PRODUCTO ARRENDANMIENTO FINCAS RUSTICAS</t>
  </si>
  <si>
    <t>CONCESION ADMINISTRATIVAS</t>
  </si>
  <si>
    <t>APORTACION A.G.E PFEA</t>
  </si>
  <si>
    <t>TRANSF. CAP. ACTUACIONES DESARROLLO RURAL</t>
  </si>
  <si>
    <t>SUBV. JA FENÓMENOS NATURALES ADVERSOS (DANA)</t>
  </si>
  <si>
    <t>APORT. J.A. PFEA</t>
  </si>
  <si>
    <t>APORTº. DIP. PROV. OBRAS PFEA</t>
  </si>
  <si>
    <t>SUBV. DIP. CAMINOS RURALES</t>
  </si>
  <si>
    <t>SUBV. DIP. PROV. PLAN DE ALDEAS</t>
  </si>
  <si>
    <t>SUBV. PROT. BIENES PATR. HCO- ARTÍSTICO</t>
  </si>
  <si>
    <t>SUBV. DIP. EQUIPAMIENTOS INFORMÁTICOS</t>
  </si>
  <si>
    <t>TRANSF. DE CAPITAL INSTRUMENTO NEXT GENERATION EU</t>
  </si>
  <si>
    <t>REINT. PREST. CON. FUERA S.P. LARGO PLAZO</t>
  </si>
  <si>
    <t>REMANENTE PARA GASTOS GENERALES</t>
  </si>
  <si>
    <t>REMANENTE PARA GASTOS CON FINANCIACIÓN AFECTADA</t>
  </si>
  <si>
    <t>PRESTAMOS RECIBIDOS A LP DE FUERA DEL SECTOR PÚBLICO</t>
  </si>
  <si>
    <t>SUBV. AGENCIA PROVINCIAL DE LA ENERGIA PROY. AHORRO ENERGIA</t>
  </si>
  <si>
    <t>SUBV. DIP. PLAN DIPUTACIÓN INVIERTE</t>
  </si>
  <si>
    <t>SUBV. J.A. FOMENTO DE INFRAESTRUCTURAS DEPORTIVAS</t>
  </si>
  <si>
    <t>SUBV. DIP. PROG. DIPUTACIÓN INVIERTE</t>
  </si>
  <si>
    <t>PRECIO PÚBLICO USO CASETA MUNICIPAL</t>
  </si>
  <si>
    <t>SUBV. DIP. DIPU CONTRATA 2024</t>
  </si>
  <si>
    <t>SUBV. J.A.- MEJORA Y MODERNIZ. MUSEO HCO</t>
  </si>
  <si>
    <t>SUBV. MIN. CULTURA PROMO LECTURA Y LAS LETRAS ESPAÑOLAS</t>
  </si>
  <si>
    <t>INSTALACION DE PUESTOS, CASETAS DE VENTA Y ANALOGAS</t>
  </si>
  <si>
    <t>SUBV. J.A. INSTALACIÓN PLACAS SOLARA PISCINA CUBIERTA</t>
  </si>
  <si>
    <t>SUBV. J.A. LINEA 6. ATENCION PERSONAS INMIGRANTES Y EMIGRANT</t>
  </si>
  <si>
    <t>SUBV. J.A LINEA 4. PROGRAMAS COMUNIDAD GITANA</t>
  </si>
  <si>
    <t>CENTRO CAPACITACION DIGITAL.FONDOS NEXT GENERATION.PLAN REC</t>
  </si>
  <si>
    <t xml:space="preserve">              a. Operaciones Corrientes</t>
  </si>
  <si>
    <t xml:space="preserve">              b. Otras operaciones no financieras</t>
  </si>
  <si>
    <t>1. Total Operaciones no financieras (a+b)</t>
  </si>
  <si>
    <t xml:space="preserve">              c) Activos Financieros</t>
  </si>
  <si>
    <t xml:space="preserve">              d) Pasivos Financieros</t>
  </si>
  <si>
    <t>2. Total operaciones financieras (c+d)</t>
  </si>
  <si>
    <t xml:space="preserve">I. RESULTADO PRESUPUESTARIO DEL EJERCICIO  (I=1+2) </t>
  </si>
  <si>
    <t>Ajustes:</t>
  </si>
  <si>
    <t>3. Créditos gastados financiados con RTGG</t>
  </si>
  <si>
    <t>4. Desviaciones de financiación negativas del ejercicio</t>
  </si>
  <si>
    <t>5. Desviaciones de financiación positivas del ejercicio</t>
  </si>
  <si>
    <t>II. TOTAL AJUSTES (II= 3+4-5)</t>
  </si>
  <si>
    <t>RESULTADO PRESUPUESTARIO AJUSTADO (I+II)</t>
  </si>
  <si>
    <t>Componentes:</t>
  </si>
  <si>
    <t>Año 2024:</t>
  </si>
  <si>
    <t>1.(+) Fondos líquidos</t>
  </si>
  <si>
    <t>2.(+) Derechos pendientes de cobro</t>
  </si>
  <si>
    <t xml:space="preserve">          - (+) del Presuepuesto corriente</t>
  </si>
  <si>
    <t xml:space="preserve">          - (+) de  Presupuestos cerrados</t>
  </si>
  <si>
    <t xml:space="preserve">          - (+) de operaciones no presupuestarias</t>
  </si>
  <si>
    <t>3.(-) Obligaciones pendientes de pago</t>
  </si>
  <si>
    <t xml:space="preserve">          - (+) del Presupuesto corriente</t>
  </si>
  <si>
    <t xml:space="preserve">          - (+) de Presupuestos cerrados</t>
  </si>
  <si>
    <t>4.(+) Partidas pendientes de aplicación</t>
  </si>
  <si>
    <t xml:space="preserve">          - (-) cobros realizados pendientes de aplicación definitiva</t>
  </si>
  <si>
    <t xml:space="preserve">          - (-) pagos  realizados pendientes de aplicación definitiva</t>
  </si>
  <si>
    <t>I.        Remanente de tesorería total ( 1 + 2 - 3 + 4 )</t>
  </si>
  <si>
    <t>II.       Saldos de dudoso cobro</t>
  </si>
  <si>
    <t>III.      Exceso de financiación afectada</t>
  </si>
  <si>
    <t>IV.       Remanente de tesorería para gastos generales ( I - II - III )</t>
  </si>
  <si>
    <t>V. Saldos de obligaciones pendientes de aplicar al Presupuesto al final de período</t>
  </si>
  <si>
    <t>VI. Saldo de acreedores por devolución de ingresos a final de período</t>
  </si>
  <si>
    <t>VII. Remanente de Tesorería para Gastos Generales ajustados (IV - V - VI)</t>
  </si>
  <si>
    <t>Conceptos:</t>
  </si>
  <si>
    <t>DRNs:</t>
  </si>
  <si>
    <t>ORNs:</t>
  </si>
  <si>
    <t>ACTIVO</t>
  </si>
  <si>
    <t xml:space="preserve">   ACTIVO</t>
  </si>
  <si>
    <t xml:space="preserve">      A) Activo no corriente</t>
  </si>
  <si>
    <t xml:space="preserve">         I. Inmovilizado intangible</t>
  </si>
  <si>
    <t xml:space="preserve">200  201  (2800)  (2801) </t>
  </si>
  <si>
    <t xml:space="preserve">            1. Inversión en investigación y desarrollo</t>
  </si>
  <si>
    <t xml:space="preserve">203  (2803)  (2903) </t>
  </si>
  <si>
    <t xml:space="preserve">            2. Propiedad industrial e intelectual</t>
  </si>
  <si>
    <t xml:space="preserve">206  (2806)  (2906) </t>
  </si>
  <si>
    <t xml:space="preserve">            3. Aplicaciones informáticas</t>
  </si>
  <si>
    <t xml:space="preserve">207  (2807)  (2907) </t>
  </si>
  <si>
    <t xml:space="preserve">            4. Inversiones sobre activos utilizados en régimen de arrendamiento o cedidos</t>
  </si>
  <si>
    <t xml:space="preserve">208  209  (2809)  (2909) </t>
  </si>
  <si>
    <t xml:space="preserve">            5. Otro inmovilizado intangible</t>
  </si>
  <si>
    <t xml:space="preserve">         II. Inmovilizado material</t>
  </si>
  <si>
    <t xml:space="preserve">210  (2810)  (2910)  (2990) </t>
  </si>
  <si>
    <t xml:space="preserve">            1. Terrenos</t>
  </si>
  <si>
    <t xml:space="preserve">211  (2811)  (2911)  (2991) </t>
  </si>
  <si>
    <t xml:space="preserve">            2. Construcciones</t>
  </si>
  <si>
    <t xml:space="preserve">212  (2812)  (2912)  (2992) </t>
  </si>
  <si>
    <t xml:space="preserve">            3. Infraestructuras</t>
  </si>
  <si>
    <t xml:space="preserve">213  (2813)  (2913)  (2993) </t>
  </si>
  <si>
    <t xml:space="preserve">            4. Bienes por patrimonio histórico</t>
  </si>
  <si>
    <t xml:space="preserve">214  215  216  217  218  219  (2814)  (2815)  (2816)  (2817)  (2818)  (2819)  (2914)  (2915)  (2916)  (2917)  (2918)  (2919)  (2999) </t>
  </si>
  <si>
    <t xml:space="preserve">            5. Otro inmovilizado material</t>
  </si>
  <si>
    <t xml:space="preserve">2300  2310  232  233  234  235  237  238  2390 </t>
  </si>
  <si>
    <t xml:space="preserve">            6. Inmovilizado material en curso y anticipos</t>
  </si>
  <si>
    <t xml:space="preserve">         III. Inversiones inmobiliarias</t>
  </si>
  <si>
    <t xml:space="preserve">220  (2820)  (2920) </t>
  </si>
  <si>
    <t xml:space="preserve">221  (2821)  (2921) </t>
  </si>
  <si>
    <t xml:space="preserve">2301  2311  2391 </t>
  </si>
  <si>
    <t xml:space="preserve">            3. Inversiones inmobiliarias en curso y anticipos</t>
  </si>
  <si>
    <t xml:space="preserve">         IV. Patrimonio público del suelo</t>
  </si>
  <si>
    <t xml:space="preserve">240  (2840)  (2930) </t>
  </si>
  <si>
    <t xml:space="preserve">241  (2841)  (2931) </t>
  </si>
  <si>
    <t xml:space="preserve">243  244  248 </t>
  </si>
  <si>
    <t xml:space="preserve">            3. En construcción y anticipos</t>
  </si>
  <si>
    <t xml:space="preserve">249  (2849)  (2939) </t>
  </si>
  <si>
    <t xml:space="preserve">            4. Otro patrimonio público del suelo</t>
  </si>
  <si>
    <t xml:space="preserve">         V. Inversiones financieras a largo plazo en entidades del grupo, multigrupo y asociadas</t>
  </si>
  <si>
    <t xml:space="preserve">2500  2510  (2940) </t>
  </si>
  <si>
    <t xml:space="preserve">            1. Inversiones financieras en patrimonio de entidades de derecho público</t>
  </si>
  <si>
    <t xml:space="preserve">2501  2511  (259)  (2941) </t>
  </si>
  <si>
    <t xml:space="preserve">            2. Inversiones financieras en patrimonio de sociedades</t>
  </si>
  <si>
    <t xml:space="preserve">2502  2512  (2942) </t>
  </si>
  <si>
    <t xml:space="preserve">            3. Inversiones financieras en patrimonio de otras entidades</t>
  </si>
  <si>
    <t xml:space="preserve">252  253  255  (295)  (2960) </t>
  </si>
  <si>
    <t xml:space="preserve">            4. Créditos y valores representativos de deuda</t>
  </si>
  <si>
    <t xml:space="preserve">257  258  (2961)  (2962) </t>
  </si>
  <si>
    <t xml:space="preserve">            5. Otras inversiones financieras</t>
  </si>
  <si>
    <t xml:space="preserve">         VI. Inversiones financieras a largo plazo</t>
  </si>
  <si>
    <t xml:space="preserve">260  (269) </t>
  </si>
  <si>
    <t xml:space="preserve">            1. Inversiones financieras en patrimonio</t>
  </si>
  <si>
    <t xml:space="preserve">261  2620  2629  264  266  267  (297)  (2980) </t>
  </si>
  <si>
    <t xml:space="preserve">            2. Créditos y valores representativos de deuda</t>
  </si>
  <si>
    <t xml:space="preserve">            3. Derivados financieros</t>
  </si>
  <si>
    <t xml:space="preserve">268  27  (2981)  (2982) </t>
  </si>
  <si>
    <t xml:space="preserve">            4. Otras inversiones financieras</t>
  </si>
  <si>
    <t xml:space="preserve">2621  2983 </t>
  </si>
  <si>
    <t xml:space="preserve">         VII. Deudoras y otras cuentas a cobrar a largo plazo</t>
  </si>
  <si>
    <t xml:space="preserve">      B) Activo corriente</t>
  </si>
  <si>
    <t xml:space="preserve">38  (398) </t>
  </si>
  <si>
    <t xml:space="preserve">         I. Activos en estado de venta</t>
  </si>
  <si>
    <t xml:space="preserve">         II. Existencias</t>
  </si>
  <si>
    <t xml:space="preserve">            1. Activos construidos o adquiridos para otras entidades.</t>
  </si>
  <si>
    <t xml:space="preserve">30  35  (390)  (395) </t>
  </si>
  <si>
    <t xml:space="preserve">            2. Mercaderías y productos terminados</t>
  </si>
  <si>
    <t xml:space="preserve">31  32  33  34  36  (391)  (392)  (393)  (394)  (396) </t>
  </si>
  <si>
    <t xml:space="preserve">            3. Aprovisionamiento y otros</t>
  </si>
  <si>
    <t xml:space="preserve">         III. Deudores y otras cuentas a cobrar a corto plazo</t>
  </si>
  <si>
    <t xml:space="preserve">4300  4310  4430  446  (4900) </t>
  </si>
  <si>
    <t xml:space="preserve">            1. Deudores por operaciones de gestión</t>
  </si>
  <si>
    <t xml:space="preserve">4301  4311  4431  440  441  442  449  (4901)  550  555  558 </t>
  </si>
  <si>
    <t xml:space="preserve">            2. Otras cuentas a cobrar</t>
  </si>
  <si>
    <t xml:space="preserve">470  471  472 </t>
  </si>
  <si>
    <t xml:space="preserve">            3. Administraciones públicas</t>
  </si>
  <si>
    <t xml:space="preserve">450  455  456 </t>
  </si>
  <si>
    <t xml:space="preserve">            4. Deudores por administración de recursos por cuenta de otros entes públicos</t>
  </si>
  <si>
    <t xml:space="preserve">         IV. Inversiones financieras a corto plazo en entidades del grupo, multigrupo y asociadas</t>
  </si>
  <si>
    <t xml:space="preserve">530  531  (539)  (594) </t>
  </si>
  <si>
    <t xml:space="preserve">            1. Inversiones financieras en patrimonio de entidades del grupo, multigrupo y asociadas</t>
  </si>
  <si>
    <t xml:space="preserve">4302  4312  4432  (4902)  532  533  535  (595)  (5960) </t>
  </si>
  <si>
    <t xml:space="preserve">536  537  538  5961  5962 </t>
  </si>
  <si>
    <t xml:space="preserve">            3. Otras inversiones</t>
  </si>
  <si>
    <t xml:space="preserve">         V. Inversiones financieras a corto plazo</t>
  </si>
  <si>
    <t xml:space="preserve">540  (549) </t>
  </si>
  <si>
    <t xml:space="preserve">4303  4313  4433  (4903)  541  542  544  546  547  (597)  (5980) </t>
  </si>
  <si>
    <t xml:space="preserve">545  548  565  566  (5981)  (5982) </t>
  </si>
  <si>
    <t xml:space="preserve">480  567 </t>
  </si>
  <si>
    <t xml:space="preserve">         VI. Ajustes por periodificación</t>
  </si>
  <si>
    <t xml:space="preserve">         VII. Efectivo y otros activos líquidos equivalentes</t>
  </si>
  <si>
    <t xml:space="preserve">            1. Otros activos líquidos equivalentes</t>
  </si>
  <si>
    <t xml:space="preserve">556  570  571  573  574  575 </t>
  </si>
  <si>
    <t xml:space="preserve">            2. Tesorería</t>
  </si>
  <si>
    <t>PATRIMONIO NETO Y PASIVO</t>
  </si>
  <si>
    <t xml:space="preserve">   PATRIMONIO NETO Y PASIVO</t>
  </si>
  <si>
    <t xml:space="preserve">      A) Patrimonio neto</t>
  </si>
  <si>
    <t xml:space="preserve">100  101 </t>
  </si>
  <si>
    <t xml:space="preserve">         I. Patrimonio</t>
  </si>
  <si>
    <t xml:space="preserve">         II. Patrimonio generado</t>
  </si>
  <si>
    <t xml:space="preserve">            1. Resultados de ejercicio anteriores</t>
  </si>
  <si>
    <t xml:space="preserve">            2. Resultado del ejercicio</t>
  </si>
  <si>
    <t xml:space="preserve">         III. Ajustes por cambios de valor</t>
  </si>
  <si>
    <t xml:space="preserve">            1. Inmovilizado no financiero</t>
  </si>
  <si>
    <t xml:space="preserve">            2. Activos financieros disponibles para la venta</t>
  </si>
  <si>
    <t xml:space="preserve">            3. Operaciones de cobertura</t>
  </si>
  <si>
    <t xml:space="preserve">130  131  132 </t>
  </si>
  <si>
    <t xml:space="preserve">         IV. Subvenciones recibidas pendientes de imputación a resultados</t>
  </si>
  <si>
    <t xml:space="preserve">      B) Pasivo no corriente</t>
  </si>
  <si>
    <t xml:space="preserve">         I. Provisiones a largo plazo</t>
  </si>
  <si>
    <t xml:space="preserve">         II. Deudas a largo plazao</t>
  </si>
  <si>
    <t xml:space="preserve">            1. Obligaciones y otros valores negociables</t>
  </si>
  <si>
    <t xml:space="preserve">170  177 </t>
  </si>
  <si>
    <t xml:space="preserve">            2. Deudas con entidades de crédito</t>
  </si>
  <si>
    <t xml:space="preserve">173  174  178  179  180  185 </t>
  </si>
  <si>
    <t xml:space="preserve">            4. Otras deudas</t>
  </si>
  <si>
    <t xml:space="preserve">         III. Deudas con entidades del grupo, multigrupo y asociadas a largo plazo</t>
  </si>
  <si>
    <t xml:space="preserve">         IV. Acreedores y otras cuentas a pagar a largo plazo</t>
  </si>
  <si>
    <t xml:space="preserve">         V. Ajustes por periodificación a largo plazo</t>
  </si>
  <si>
    <t xml:space="preserve">      C) Pasivo corriente</t>
  </si>
  <si>
    <t xml:space="preserve">         I. Provisiones a corto plazo</t>
  </si>
  <si>
    <t xml:space="preserve">         II. Deudas a corto plazo</t>
  </si>
  <si>
    <t xml:space="preserve">520  521  527 </t>
  </si>
  <si>
    <t xml:space="preserve">4003  4013  41303  41313  4183  523  524  528  529  560  561 </t>
  </si>
  <si>
    <t xml:space="preserve">4002  4012  41302  41312  4182  51 </t>
  </si>
  <si>
    <t xml:space="preserve">         III. Deudas con entidades del grupo, multigrupo y asociadas a corto plazo</t>
  </si>
  <si>
    <t xml:space="preserve">         IV. Acreedores y otras cuentas a pagar a corto plazo</t>
  </si>
  <si>
    <t xml:space="preserve">4000  4010  41300  41310  416  4180  522 </t>
  </si>
  <si>
    <t xml:space="preserve">            1. Acreedores por operaciones de gestión</t>
  </si>
  <si>
    <t xml:space="preserve">4001  4011  410  41301  41311  414  4181  419  550  554  559 </t>
  </si>
  <si>
    <t xml:space="preserve">            2. Otras cuentas a pagar</t>
  </si>
  <si>
    <t xml:space="preserve">475  476  477 </t>
  </si>
  <si>
    <t xml:space="preserve">452  453  457  456 </t>
  </si>
  <si>
    <t xml:space="preserve">            4. Acreedores por administración de recursos por cuenta de otros entes públicos</t>
  </si>
  <si>
    <t xml:space="preserve">485  568 </t>
  </si>
  <si>
    <t xml:space="preserve">         V. Ajustes por periodificación a corto plazo</t>
  </si>
  <si>
    <t>Nº cuenta:</t>
  </si>
  <si>
    <t>Denominación:</t>
  </si>
  <si>
    <t>Nivel:</t>
  </si>
  <si>
    <t>Activo-Pasivo/PN:</t>
  </si>
  <si>
    <t xml:space="preserve">               1. Ingresos tributarios y urbanísticos</t>
  </si>
  <si>
    <t xml:space="preserve">72  73 </t>
  </si>
  <si>
    <t xml:space="preserve">                  a) Impuestos</t>
  </si>
  <si>
    <t xml:space="preserve">740  742 </t>
  </si>
  <si>
    <t xml:space="preserve">                  b) Tasas</t>
  </si>
  <si>
    <t xml:space="preserve">                  c) Contribuciones especiales</t>
  </si>
  <si>
    <t xml:space="preserve">745  746 </t>
  </si>
  <si>
    <t xml:space="preserve">                  d) Ingresos urbanísticos</t>
  </si>
  <si>
    <t xml:space="preserve">               2. Transferencias y subvenciones recibidas</t>
  </si>
  <si>
    <t xml:space="preserve">                  a) Del ejercicio</t>
  </si>
  <si>
    <t xml:space="preserve">                     a.1) Subvenciones recibidas para financiar gastos del ejercicio</t>
  </si>
  <si>
    <t xml:space="preserve">                     a.2) Transferencias</t>
  </si>
  <si>
    <t xml:space="preserve">                     a.3) Subvenciones recibidas para cancelación de pasivos que no supongan financiación específica de un elemento patrimonial</t>
  </si>
  <si>
    <t xml:space="preserve">                  b) Imputación de subvenciones para el inmovilizado no financiero</t>
  </si>
  <si>
    <t xml:space="preserve">                  c) Imputación de subvenciones para activos corrientes y otras</t>
  </si>
  <si>
    <t xml:space="preserve">               3. Ventas y prestaciones de servicios</t>
  </si>
  <si>
    <t xml:space="preserve">700  701  702  703  704 </t>
  </si>
  <si>
    <t xml:space="preserve">                  a) Ventas</t>
  </si>
  <si>
    <t xml:space="preserve">741  705 </t>
  </si>
  <si>
    <t xml:space="preserve">                  b) Prestación de servicios</t>
  </si>
  <si>
    <t xml:space="preserve">                  c) Imputación de ingresos por activos construidos o adquiridos para otras entidades</t>
  </si>
  <si>
    <t xml:space="preserve">71  7940  (6940) </t>
  </si>
  <si>
    <t xml:space="preserve">               4. Variación de existencias de productos terminados y en curso de fabricación y deterioro de valor</t>
  </si>
  <si>
    <t xml:space="preserve">780  781  782  783  784 </t>
  </si>
  <si>
    <t xml:space="preserve">               5. Trabajos realizados por la entidad para su inmovilizado</t>
  </si>
  <si>
    <t xml:space="preserve">776  777 </t>
  </si>
  <si>
    <t xml:space="preserve">               6. Otros ingresos de gestión ordinaria</t>
  </si>
  <si>
    <t xml:space="preserve">               7. Excesos de provisiones</t>
  </si>
  <si>
    <t xml:space="preserve">            A) TOTAL INGRESOS DE GESTIÓN ORDINARIA (1+2+3+4+5+6+7)</t>
  </si>
  <si>
    <t xml:space="preserve">               8. Gastos de personal</t>
  </si>
  <si>
    <t xml:space="preserve">(640)  (641) </t>
  </si>
  <si>
    <t xml:space="preserve">                  a) Sueldos, salarios y asimilados</t>
  </si>
  <si>
    <t xml:space="preserve">(642)  (643)  (644)  (645) </t>
  </si>
  <si>
    <t xml:space="preserve">                  b) Cargas sociales</t>
  </si>
  <si>
    <t xml:space="preserve">               9. Transferencias y subvenciones concedidas</t>
  </si>
  <si>
    <t xml:space="preserve">               10. Aprovisionamientos</t>
  </si>
  <si>
    <t xml:space="preserve">(600)  (601)  (602)  (605)  (607)  (61) </t>
  </si>
  <si>
    <t xml:space="preserve">                  a) Consumo de mercaderías y otros aprovisionamientos</t>
  </si>
  <si>
    <t xml:space="preserve">(6941)  (6942)  (6943)  7942  7941  7943 </t>
  </si>
  <si>
    <t xml:space="preserve">                  b) Deterioro de valor de mercaderías, materias primas y otros aprovisionamientos</t>
  </si>
  <si>
    <t xml:space="preserve">               11. Otros gastos de gestión ordinaria</t>
  </si>
  <si>
    <t xml:space="preserve">                  a) Suministros y servicios exteriores</t>
  </si>
  <si>
    <t xml:space="preserve">                  b) Tributos</t>
  </si>
  <si>
    <t xml:space="preserve">                  c) Otros</t>
  </si>
  <si>
    <t xml:space="preserve">               12. Amortización del inmovilizado</t>
  </si>
  <si>
    <t xml:space="preserve">            B) TOTAL GASTOS DE GESTIÓN ORDINARIA (8+9+10+11+12)</t>
  </si>
  <si>
    <t xml:space="preserve">         I. Resultado (ahorro o desahorro) de la gestión ordinaria (A+B)</t>
  </si>
  <si>
    <t xml:space="preserve">            13. Deterioro de valor y resultado por enajenación del inmoviilizado no financiero y activos en estado de venta</t>
  </si>
  <si>
    <t xml:space="preserve">(690)  (691)  (692)  (693)  (6948)  790  791  792  793  7948  799 </t>
  </si>
  <si>
    <t xml:space="preserve">               a) Deterioro de valor</t>
  </si>
  <si>
    <t xml:space="preserve">770  771  772  773  774  (670)  (671)  (672)  (673)  (674) </t>
  </si>
  <si>
    <t xml:space="preserve">               b) Bajas y enajenaciones</t>
  </si>
  <si>
    <t xml:space="preserve">               c) Imputación de subvenciones para el inmovilizado no financiero</t>
  </si>
  <si>
    <t xml:space="preserve">            14. Otras partidas no ordinarias</t>
  </si>
  <si>
    <t xml:space="preserve">775  778 </t>
  </si>
  <si>
    <t xml:space="preserve">               a) Ingresos</t>
  </si>
  <si>
    <t xml:space="preserve">               b) Gastos</t>
  </si>
  <si>
    <t xml:space="preserve">      II. Resultado de las operaciones no financieras (I+13+14)</t>
  </si>
  <si>
    <t xml:space="preserve">      III. Resultado de las operaciones financieras (15+16+17+18+19+20+21)</t>
  </si>
  <si>
    <t xml:space="preserve">      15. Ingresos financieros</t>
  </si>
  <si>
    <t xml:space="preserve">         a) De participaciones en instrumentos de patrimonio</t>
  </si>
  <si>
    <t xml:space="preserve">            a.1) En entidades del grupo, multigrupo y asociadas</t>
  </si>
  <si>
    <t xml:space="preserve">            a.2) En otras entidades</t>
  </si>
  <si>
    <t xml:space="preserve">         b) De valores representativos de deuda, de créditos y de otras inversiones financieras</t>
  </si>
  <si>
    <t xml:space="preserve">7631  7632 </t>
  </si>
  <si>
    <t xml:space="preserve">            b.1) En entidades del grupo, multigrupo y asociadas</t>
  </si>
  <si>
    <t xml:space="preserve">761  762  769  76454  (66454) </t>
  </si>
  <si>
    <t xml:space="preserve">            b.2) Otros</t>
  </si>
  <si>
    <t xml:space="preserve">      16. Gastos financieros</t>
  </si>
  <si>
    <t xml:space="preserve">         a) Por deudas con entidades del grupo, multigrupo y asociadas</t>
  </si>
  <si>
    <t xml:space="preserve">(660)  (661)  (662)  (669)  76451  (66451) </t>
  </si>
  <si>
    <t xml:space="preserve">         b) Otros</t>
  </si>
  <si>
    <t xml:space="preserve">785  786  787  788  789 </t>
  </si>
  <si>
    <t xml:space="preserve">      17. Gastos financieros imputados al activo</t>
  </si>
  <si>
    <t xml:space="preserve">      18. Variación del valor razonable en activos y pasivos financieros</t>
  </si>
  <si>
    <t xml:space="preserve">7646  (6646)  76459  (66459) </t>
  </si>
  <si>
    <t xml:space="preserve">         a) Derivados financieros</t>
  </si>
  <si>
    <t xml:space="preserve">7640  7642  76452  76453  (6640)  (6642)  (66452)  66453 </t>
  </si>
  <si>
    <t xml:space="preserve">         b) Otros activos y pasivos a valor razonable con imputación en resultados</t>
  </si>
  <si>
    <t xml:space="preserve">7641  (6641) </t>
  </si>
  <si>
    <t xml:space="preserve">         c) Imputación al resultado del ejercicio por activos financieros disponibles para la venta</t>
  </si>
  <si>
    <t xml:space="preserve">768  (668) </t>
  </si>
  <si>
    <t xml:space="preserve">      19. Diferencias de cambio</t>
  </si>
  <si>
    <t xml:space="preserve">      20. Deterioro de valor, bajas y enajenaciones de activos y pasivos financieros</t>
  </si>
  <si>
    <t xml:space="preserve">796  7970  766  (6960)  (6961)  (6962)  (6970)  (666)  7980  7981  7982  (6980)  (6981)  (6982)  (6670) </t>
  </si>
  <si>
    <t xml:space="preserve">         a) De entidades del grupo, multigrupo y asociadas</t>
  </si>
  <si>
    <t xml:space="preserve">765  7971  7983  7984  7985  (665)  (6671)  (6963)  (6971)  (6983)  (6984)  (6985) </t>
  </si>
  <si>
    <t xml:space="preserve">755  756 </t>
  </si>
  <si>
    <t xml:space="preserve">      21. Subvenciones para la financiación de operaciones financieras</t>
  </si>
  <si>
    <t xml:space="preserve">   IV. Resultado (ahorro o desahorro) neto del ejercicio (II+III)</t>
  </si>
  <si>
    <t>Descripción:</t>
  </si>
  <si>
    <t>Cred. Inic.:</t>
  </si>
  <si>
    <t>Modif.:</t>
  </si>
  <si>
    <t>Cred. Def.:</t>
  </si>
  <si>
    <t>Fase D:</t>
  </si>
  <si>
    <t>Pagos:</t>
  </si>
  <si>
    <t>Pte. Pago:</t>
  </si>
  <si>
    <t>Rema. Cred.:</t>
  </si>
  <si>
    <t>Programa:</t>
  </si>
  <si>
    <t>Económica:</t>
  </si>
  <si>
    <t>Partida:</t>
  </si>
  <si>
    <t>Prev. Ini:</t>
  </si>
  <si>
    <t>Prev. Def:</t>
  </si>
  <si>
    <t>Cobros:</t>
  </si>
  <si>
    <t>0110</t>
  </si>
  <si>
    <t>ÓRGANOS DE GOBIERNO-RETRIBUCIONES BÁSICAS</t>
  </si>
  <si>
    <t>ADMINISTRACIÓN GENERAL-SUELDOS DEL GRUPO A1</t>
  </si>
  <si>
    <t>INTERVENCIÓN-SUELDOS DEL GRUPO A1</t>
  </si>
  <si>
    <t>TESORERÍA-SUELDOS DEL GRUPO A1</t>
  </si>
  <si>
    <t>ADMINISTRACIÓN DE POLICÍA- SUELDOS GRUPO A2</t>
  </si>
  <si>
    <t>URBANISMO - SUELDOS GRUPO A A2</t>
  </si>
  <si>
    <t>PROMOCIÓN Y FOMENTO DEL DEPORTE-SUELDOS DEL GRUPO A2</t>
  </si>
  <si>
    <t>ADMÓN. POLICÍA LOCAL-SUELDOS GRUPO C1</t>
  </si>
  <si>
    <t>SEGURIDAD Y ORDEN PÚBLICO-SUELDOS DEL GRUPO C1</t>
  </si>
  <si>
    <t>ORDENACIÓN DEL TRÁFICO - SUELDOS GRUPO C1</t>
  </si>
  <si>
    <t>ADMINISTRACIÓN GENERAL-SUELDOS DEL GRUPO C1</t>
  </si>
  <si>
    <t>INTERVENCIÓN - SUELDOS DEL GRUPO C1</t>
  </si>
  <si>
    <t>PROTECCIÓN CIVIL-SUELDOS DEL GRUPO C2</t>
  </si>
  <si>
    <t>URBANISMO - SUELDOS GRUPO A C2</t>
  </si>
  <si>
    <t>ACCIÓN SOCIAL-SUELDOS DEL GRUPO C2</t>
  </si>
  <si>
    <t>ADMINISTRACIÓN GENERAL-SUELDOS DEL GRUPO C2</t>
  </si>
  <si>
    <t>INTERVENCIÓN - SUELDOS DEL GRUPO C2</t>
  </si>
  <si>
    <t>Gestión DE LA DEUDA Y DE LA TESORERÍA-SUELDOS DEL GRUPO C2</t>
  </si>
  <si>
    <t>ENSEÑANZA-SUELDOS GRUPO E</t>
  </si>
  <si>
    <t>ADMINISTRACIÓN GENERAL-SUELDOS DEL GRUPO E</t>
  </si>
  <si>
    <t>TESORERÍA-SUELDOS DEL GRUPO E</t>
  </si>
  <si>
    <t>ADMÓN. POLICÍA LOCAL-TRIENIOS</t>
  </si>
  <si>
    <t>SEGURIDAD Y ORDEN PÚBLICO-TRIENIOS</t>
  </si>
  <si>
    <t>ORDENACIÓN DEL TRÁFICO-TRIENIOS</t>
  </si>
  <si>
    <t>PROTECCIÓN CIVIL-TRIENIOS</t>
  </si>
  <si>
    <t>ACCIÓN SOCIAL- TRIENIOS</t>
  </si>
  <si>
    <t>ENSEÑANZA-TRIENIOS</t>
  </si>
  <si>
    <t>ADMINISTRACIÓN GENERAL-TRIENIOS</t>
  </si>
  <si>
    <t>INTERVENCIÓN - TRIENOS</t>
  </si>
  <si>
    <t>TESORERÍA-TRIENIOS</t>
  </si>
  <si>
    <t>ADMÓN. POLICÍA LOCAL-COMPLEMENTO DESTINO</t>
  </si>
  <si>
    <t>SEGURIDAD Y ORDEN PÚBLICO-COMPLEMENTO DE DESTINO</t>
  </si>
  <si>
    <t>ORDENACIÓN DEL TRÁFICO Y DEL ESTACIONAMIENTO-COMPLEMENTO DE</t>
  </si>
  <si>
    <t>PROTECCIÓN CIVIL-COMPLEMENTO DE DESTINO</t>
  </si>
  <si>
    <t>ACCIÓN SOCIAL-COMPLEMENTO DE DESTINO</t>
  </si>
  <si>
    <t>ENSEÑANZA - COMPLEMENTO DE DESTINO</t>
  </si>
  <si>
    <t>ACTIVO DEPORTIVAS-COMPLEMENTO DE DESTINO</t>
  </si>
  <si>
    <t>ADMINISTRACIÓN GENERAL-COMPLEMENTO DE DESTINO</t>
  </si>
  <si>
    <t>INTERVENCIÓN-COMPLEMENTO DE DESTINO</t>
  </si>
  <si>
    <t>TESORERÍA-COMPLEMENTO DE DESTINO</t>
  </si>
  <si>
    <t>ADMÓN. POLICÍA LOCAL-COMPLEMENTO ESPECÍFICO</t>
  </si>
  <si>
    <t>SEGURIDAD Y ORDEN PÚBLICO-COMPLEMENTO ESPECIFICO</t>
  </si>
  <si>
    <t>ORDENACIÓN DEL TRÁFICO-COMPLEMENTO ESPECÍFICO</t>
  </si>
  <si>
    <t>PROTECCIÓN CIVIL-COMPLEMENTO ESPECIFICO</t>
  </si>
  <si>
    <t>ACCIÓN SOCIAL-COMPLEMENTO ESPECÍFICO</t>
  </si>
  <si>
    <t>ENSEÑANZA - COMPLEMENTO ESPECIFICO</t>
  </si>
  <si>
    <t>ACTIVO DEPORTIVAS-COMPLEMENTO ESPECIFICO</t>
  </si>
  <si>
    <t>ADMINISTRACIÓN GENERAL-COMPLEMENTO ESPECIFICO</t>
  </si>
  <si>
    <t>INTERVENCIÓN-COMPLEMENTO ESPECIFICO</t>
  </si>
  <si>
    <t>TESORERÍA-COMPLEMENTO ESPECIFICO</t>
  </si>
  <si>
    <t>ADMÓN. POLICÍA LOCAL- DIFERENCIAS RETRIBUTIVAS</t>
  </si>
  <si>
    <t>SEGURIDAD Y ORDEN PÚBLICO-DIFERENCIAS RETRIBUTIVAS</t>
  </si>
  <si>
    <t>ORDENACIÓN DEL TRÁFICO Y DEL ESTACIONAMIENTO-DIFERENCIAS RET</t>
  </si>
  <si>
    <t>ENSEÑANZA-DIFERENCIAS RETRIBUTIVAS</t>
  </si>
  <si>
    <t>ADMINISTRACIÓN GENERAL-DIFERENCIAS RETRIBUCIONES PERSONAL DE</t>
  </si>
  <si>
    <t>VÍAS PÚBLICAS-RETRIBUCIONES BÁSICAS</t>
  </si>
  <si>
    <t>ALUMBRADO PÚBLICO-RETRIBUCIONES BÁSICAS</t>
  </si>
  <si>
    <t>ACCIÓN SOCIAL-RETRIBUCIONES BÁSICAS LABORAL FIJO</t>
  </si>
  <si>
    <t>MUJER-RETRIBUCIONES BÁSICAS</t>
  </si>
  <si>
    <t>ENSEÑANZA- RETRIBUCIONES BÁSICAS PERSONAL LABORAL FIJO</t>
  </si>
  <si>
    <t>BIBLIOTECAS Y ARCHIVOS-RETRIBUCIONES BÁSICAS</t>
  </si>
  <si>
    <t>PROMOCIÓN CULTURAL-RETRIBUCIONES BÁSICAS</t>
  </si>
  <si>
    <t>ARQUEOLOGÍA Y PATRIMONIO-RETRIBUCIONES BÁSICAS PERSONAL</t>
  </si>
  <si>
    <t>FIESTAS POPULARES Y FESTEJOS-RETRIBUCIONES BÁSICAS</t>
  </si>
  <si>
    <t>ACTIVO DEPORTIVAS_ RETRIBUCIONES BÁSICAS</t>
  </si>
  <si>
    <t>INSTALACIONES DEPORTIVAS-RETRIBUCIONES BÁSICAS</t>
  </si>
  <si>
    <t>TURISMO-RETRIBUCIONES BÁSICAS</t>
  </si>
  <si>
    <t>ADMINISTRACIÓN GENERAL-RETRIBUCIONES BÁSICAS</t>
  </si>
  <si>
    <t>EDIFICIOS-RETRIBUCIONES BÁSICAS</t>
  </si>
  <si>
    <t>INFORMACIÓN BÁSICA Y ESTADÍSTICA-RETRIBUCIONES BÁSICAS</t>
  </si>
  <si>
    <t>PARTICIPACIÓN CIUDADANA-RETRIBUCIONES BÁSICAS</t>
  </si>
  <si>
    <t>RENTAS-RETRIBUCIONES BÁSICAS</t>
  </si>
  <si>
    <t>Gestión DE LA DEUDA Y DE LA TESORERÍA-RETRIBUCIONES BÁSICAS</t>
  </si>
  <si>
    <t>VÍAS PÚBLICAS-OTRAS REMUNERACIONES</t>
  </si>
  <si>
    <t>ALUMBRADO PÚBLICO-OTRAS REMUNERACIONES</t>
  </si>
  <si>
    <t>ACCIÓN SOCIAL-OTRAS REMUNERACIONES LABORAL FIJO</t>
  </si>
  <si>
    <t>ENSEÑANZA- OTRAS REMUNERACIONES PERSONAL LABORAL FIJO</t>
  </si>
  <si>
    <t>PROMOCIÓN CULTURAL-OTRAS REMUNERACIONES</t>
  </si>
  <si>
    <t>ARQUEOLOGÍA Y PATRIMONIO-OTRAS RETRIBUCIONES PERS. LAB. FIJO</t>
  </si>
  <si>
    <t>ACTIVO DEPORTIVAS-OTRAS REMUNERACIONES</t>
  </si>
  <si>
    <t>ADMINISTRACIÓN GENERAL-OTRAS REMUNERACIONES</t>
  </si>
  <si>
    <t>INFORMACIÓN BÁSICA Y ESTADÍSTICA-OTRAS REMUNERACIONES</t>
  </si>
  <si>
    <t>PARTICIPACIÓN CIUDADANA-OTRAS REMUNERACIONES</t>
  </si>
  <si>
    <t>Gestión DE LA DEUDA Y DE LA TESORERÍA-OTRAS REMUNERACIONES</t>
  </si>
  <si>
    <t>VÍAS PÚBLICAS- PERSONAL LABORAL TEMPORAL CONTRATACIONES</t>
  </si>
  <si>
    <t>ACCIÓN SOCIAL- PERSONAL LABORAL TEMPORAL CONTRA</t>
  </si>
  <si>
    <t>PROGRAMAS DE PREVENCIÓN COMUNITARIA DE LAS ADICCIONES- PERO</t>
  </si>
  <si>
    <t>PROGR. EMPLEO Y FORMACIÓN- PERSONAL LABORAL TEMPORAL CONTRAT</t>
  </si>
  <si>
    <t>PROGRAMA Andalucía ACTIVA CONTRATACIONES</t>
  </si>
  <si>
    <t xml:space="preserve"> CONTR. PERS. PROY. INTEGRALES INSERCIÓN LAB.</t>
  </si>
  <si>
    <t>PROGRAMA EMPLEO "DIPUTACIÓN CONTRATA"-PERS. LABORAL TEMPORAL</t>
  </si>
  <si>
    <t>ENSEÑANZA- PERSONAL LABORAL TEMPORAL</t>
  </si>
  <si>
    <t>PROTECCIÓN Y Gestión DEL PATRIMONIO HISTÓRICO-ARTÍSTICO- PER</t>
  </si>
  <si>
    <t>ADMINISTRACIÓN GENERAL- PERSONAL LABORAL TEMPORAL</t>
  </si>
  <si>
    <t>ESTADÍSTICA- PERSONAL LABORAL TEMPORAL</t>
  </si>
  <si>
    <t>ADMÓN. POLICÍA LOCAL-PRODUCTIVIDAD</t>
  </si>
  <si>
    <t>SEGURIDAD Y ORDEN PÚBLICO-PRODUCTIVIDAD</t>
  </si>
  <si>
    <t>ORDENACIÓN DEL TRÁFICO Y DEL ESTACIONAMIENTO-PRODUCTIVIDAD</t>
  </si>
  <si>
    <t>PROTECCIÓN CIVIL-PRODUCTIVIDAD</t>
  </si>
  <si>
    <t>VÍAS PÚBLICAS-PRODUCTIVIDAD</t>
  </si>
  <si>
    <t>ALUMBRADO PÚBLICO-PRODUCTIVIDAD</t>
  </si>
  <si>
    <t>ENSEÑANZA - PRODUCTIVIDAD</t>
  </si>
  <si>
    <t>PROMOCIÓN CULTURAL-PRODUCTIVIDAD</t>
  </si>
  <si>
    <t>PROTECCIÓN Y Gestión DEL PATRIMONIO HISTÓRICO-ARTÍSTICO-PROD</t>
  </si>
  <si>
    <t>PROMOCIÓN Y FOMENTO DEL DEPORTE-PRODUCTIVIDAD</t>
  </si>
  <si>
    <t>ADMINISTRACIÓN GENERAL-PRODUCTIVIDAD</t>
  </si>
  <si>
    <t>INFORMACIÓN BÁSICA Y ESTADÍSTICA-PRODUCTIVIDAD</t>
  </si>
  <si>
    <t>PARTICIPACIÓN CIUDADANA-PRODUCTIVIDAD</t>
  </si>
  <si>
    <t>INTERVENCIÓN-PRODUCTIVIDAD</t>
  </si>
  <si>
    <t>TESORERÍA-PRODUCTIVIDAD</t>
  </si>
  <si>
    <t>ADMÓN. POLICÍA LOCAL-GRATIFICACIONES</t>
  </si>
  <si>
    <t>SEGURIDAD Y ORDEN PÚBLICO-GRATIFICACIONES</t>
  </si>
  <si>
    <t>ORDENACIÓN DEL TRÁFICO-GRATIFICACIONES</t>
  </si>
  <si>
    <t>VÍAS PÚBLICAS-GRATIFICACIONES PERSONAL</t>
  </si>
  <si>
    <t>ALUMBRADO PÚBLICO-GRATIFICACIONES PERSONAL</t>
  </si>
  <si>
    <t>PROTECCIÓN Y Gestión DEL PATRIMONIO-GRATIFICACIONES</t>
  </si>
  <si>
    <t>PROMOCIÓN Y FOMENTO DEL DEPORTE-GRATIFICACIONES PERSONAL</t>
  </si>
  <si>
    <t>ADMINISTRACIÓN GENERAL-GRATIFICACIONES PERSONAL</t>
  </si>
  <si>
    <t>ADMÓN. POLICÍA LOCAL- SEGURIDAD SOCIAL</t>
  </si>
  <si>
    <t>SEGURIDAD Y ORDEN PÚBLICO-SEGURIDAD SOCIAL</t>
  </si>
  <si>
    <t>ORDENACIÓN DEL TRÁFICO-SEGURIDAD SOCIAL</t>
  </si>
  <si>
    <t>PROTECCIÓN CIVIL-SEGURIDAD SOCIAL</t>
  </si>
  <si>
    <t>VÍAS PÚBLICAS-SEGURIDAD SOCIAL</t>
  </si>
  <si>
    <t>ALUMBRADO PÚBLICO-SEGURIDAD SOCIAL</t>
  </si>
  <si>
    <t>ACCIÓN SOCIAL-SEGURIDAD SOCIAL</t>
  </si>
  <si>
    <t>PROGRAMAS DE PREVENCIÓN Y REINSERCIÓN SOCIAL DE MENORES-SE</t>
  </si>
  <si>
    <t>PROGR. EMPLEO Y FORMACIÓN-SEGURIDAD SOCIAL</t>
  </si>
  <si>
    <t>PROGRAMA Andalucía ACTIVA SEGURIDAD SOCIAL</t>
  </si>
  <si>
    <t>AP SEG. SOCIAL PROY. INTEGRALES INSERCIÓN LAB.</t>
  </si>
  <si>
    <t>PROGRAMA EMPLEO "DIPUTACIÓN CONTRATA"-SEGURIDAD SOCIAL</t>
  </si>
  <si>
    <t>ENSEÑANZA - SEGURIDAD SOCIAL</t>
  </si>
  <si>
    <t>PROMOCIÓN CULTURAL-SEGURIDAD SOCIAL</t>
  </si>
  <si>
    <t>ARQUEOLOGÍA Y PATRIMONIO- SEGURIDAD SOCIAL</t>
  </si>
  <si>
    <t>ACTIVO DEPORTIVAS-SEGURIDAD SOCIAL</t>
  </si>
  <si>
    <t>ÓRGANOS DE GOBIERNO-SEGURIDAD SOCIAL</t>
  </si>
  <si>
    <t>ADMINISTRACIÓN GENERAL-SEGURIDAD SOCIAL</t>
  </si>
  <si>
    <t>ESTADÍSTICA-SEGURIDAD SOCIAL</t>
  </si>
  <si>
    <t>INTERVENCÓN-SEGURIDAD SOCIAL</t>
  </si>
  <si>
    <t>TESORERÍA-SEGURIDAD SOCIAL</t>
  </si>
  <si>
    <t>ADMINISTRACIÓN GENERAL-ASISTENCIA MEDICO-FARMACÉUTICA</t>
  </si>
  <si>
    <t>ADMINISTRACIÓN GENERAL-FORMACIÓN Y PERFECCIONAMIENTO DEL PER</t>
  </si>
  <si>
    <t>ÓRGANOS DE GOBIERNO-SEGUROS</t>
  </si>
  <si>
    <t>ADMINISTRACIÓN GENERAL-OTROS GASTOS SOCIALES</t>
  </si>
  <si>
    <t>ADMINISTRACIÓN GENERAL-ALQUILER DE TERRENOS Y BIENES NATURAL</t>
  </si>
  <si>
    <t>ADMINISTRACIÓN GENERAL-ALQUILER MAQUINARIA</t>
  </si>
  <si>
    <t>PROMOCIÓN CULTURAL-CANON SGAE</t>
  </si>
  <si>
    <t>VÍAS PÚBLICAS-PLAN MANTENIMIENTO DE Vías PÚBLICAS</t>
  </si>
  <si>
    <t>VÍAS PÚBLICAS-PLAN ESPECIAL ACTUACIONES EN ALDEAS</t>
  </si>
  <si>
    <t>SEGURIDAD Y ORDEN PÚBLICO-CONSERV EDIFICIOS Y OTRAS CONTRUCC</t>
  </si>
  <si>
    <t>SS SOCIALES-CONSERVACIÓN EDIFICIOS</t>
  </si>
  <si>
    <t>ENSEÑANZA - Conservación DE EDIFICIOS</t>
  </si>
  <si>
    <t>BIBLIOTECAS Y ARCHIVOS-CONSERV EDIFICIOS Y OTRAS CONSTRUCCIÓN</t>
  </si>
  <si>
    <t>PROMOCIÓN CULTURAL-CONSERV EDIFICIOS Y OTRAS CONTRACCIONES</t>
  </si>
  <si>
    <t>ARQUEOLOGÍA Y PATRIMONIO- CONSERV. EDIFICIOS</t>
  </si>
  <si>
    <t>POLIDEPORTIVO FCO. MANZANO- Conservación DE EDIFICIOS</t>
  </si>
  <si>
    <t>CAMPO DE FÚTBOL-CONSERV EDIFICIOS Y OTRAS CONTRUCC</t>
  </si>
  <si>
    <t>MERCADOS-CONSERV EDIFICIOS Y OTRAS CONTRACCIONES</t>
  </si>
  <si>
    <t>ADMINISTRACIÓN GENERAL-CONSERV EDIFICIOS</t>
  </si>
  <si>
    <t>EDIFICIOS-Conservación</t>
  </si>
  <si>
    <t>ALUMBRADO PÚBLICO-MATERIAL ALUMBRADO PÚBLICO</t>
  </si>
  <si>
    <t>SEGURIDAD Y ORDEN PÚBLICO-MANTENIMIENTO ELEMENTOS DE TRANSPO</t>
  </si>
  <si>
    <t>ADMINISTRACIÓN GENERAL-MANTENIMIENTO DE SOFTWARE</t>
  </si>
  <si>
    <t>VÍAS PÚBLICAS-SEÑALIZACIÓN</t>
  </si>
  <si>
    <t>PROGRAMA F.P. E.-MATERIAL DIDÁCTICO</t>
  </si>
  <si>
    <t>ADMINISTRACIÓN GENERAL-MATERIAL DE OFICINA</t>
  </si>
  <si>
    <t>Administración GENERAL-PUBLICACIONES</t>
  </si>
  <si>
    <t>ASISTENCIA SOCIAL PRIMARIA-MATERIAL INFORMÁTICO NO INVENTARIO</t>
  </si>
  <si>
    <t>ADMINISTRACIÓN GENERAL-MATERIAL INFORMÁTICO NO INVENTARIABLE</t>
  </si>
  <si>
    <t>ALUMBRADO PÚBLICO-ENERGIA ELÉCTRICA</t>
  </si>
  <si>
    <t>ADMINISTRACIÓN GENERAL-SUMINISTRO DE AGUA</t>
  </si>
  <si>
    <t>POLIDEPORTIVO FCO. MANZANO- SUMINISTRO GASÓLEO</t>
  </si>
  <si>
    <t>ENSEÑANZA- COMBUSTIBLES Y CARBURANTES</t>
  </si>
  <si>
    <t>CAMPO DE FÚTBOL-COMBUSTIBLES Y CARBURANTES</t>
  </si>
  <si>
    <t>ADMINISTRACIÓN GENERAL-COMBUSTIBLES Y CARBURANTES</t>
  </si>
  <si>
    <t>SEGURIDAD Y ORDEN PÚBLICO-VESTUARIO</t>
  </si>
  <si>
    <t>ARQUEOLOGÍA Y PATRIMONIO- VESTUARIO</t>
  </si>
  <si>
    <t>ACTIVO DEPORTIVAS-VESTUARIO</t>
  </si>
  <si>
    <t>ADMINISTRACIÓN GENERAL. VESTUARIO Y EPIS</t>
  </si>
  <si>
    <t>ADMINISTRACIÓN GENERAL-PRODUCTOS DE LIMPIEZA Y ASEO</t>
  </si>
  <si>
    <t>SEGURIDAD Y ORDEN PÚBLICO-OTROS SUMINISTROS</t>
  </si>
  <si>
    <t>ADMINISTRACIÓN GENERAL-TELÉFONOS</t>
  </si>
  <si>
    <t>ADMINISTRACIÓN GENERAL-POSTALES</t>
  </si>
  <si>
    <t>ADMINISTRACIÓN GENERAL-CORRESP. TELEGRÁFICAS</t>
  </si>
  <si>
    <t>ACTIVO DEPORTIVAS-TRANSPORTES</t>
  </si>
  <si>
    <t>ADMINISTRACIÓN GENERAL-PORTES</t>
  </si>
  <si>
    <t>PROMOCIÓN CULTURAL-SEGURO OBRAS ARTE EXPO. PÉREZ ALMEDA</t>
  </si>
  <si>
    <t>ADMINISTRACIÓN GENERAL- SEGUROS RESPONSABILIDAD CIVIL</t>
  </si>
  <si>
    <t>PARQUE MÓVIL-PRIMAS DE SEGUROS</t>
  </si>
  <si>
    <t>IMPUESTO Producción Energía ELÉCTRICA FOTOVOLTAICA</t>
  </si>
  <si>
    <t>MEDIO AMBIENTE-CANON DEPURACIÓN</t>
  </si>
  <si>
    <t>PROMOCIÓN CULTURAL-GASTOS DIVERSOS</t>
  </si>
  <si>
    <t>SS SOCIALES-ATENCIONES Día DEL MAYO</t>
  </si>
  <si>
    <t>ÓRGANOS DE GOBIERNO-ATENCIONES PROTOCOLARIAS</t>
  </si>
  <si>
    <t>ADMINISTRACIÓN GENERAL-PUBLICIDAD Y PROPAGANDA</t>
  </si>
  <si>
    <t>ARQUEOLOGÍA Y PATRIMONIO- Formación DEL PERSONAL</t>
  </si>
  <si>
    <t>JUVENTUD-Formación DEL PERSONAL</t>
  </si>
  <si>
    <t>ADMINISTRACIÓN GENERAL-GASTOS Jurídicos</t>
  </si>
  <si>
    <t>SEGURIDAD Y ORDEN PÚBLICO-SEGURIDAD VIAL</t>
  </si>
  <si>
    <t>ARQUEOLOGÍA Y PATRIMONIO- REUNIONES Y CONFERENCIAS</t>
  </si>
  <si>
    <t>ADMÓN. GENERAL-INDEMNIZACIÓN POR RESPONS. PATRIMONIAL</t>
  </si>
  <si>
    <t>PROMOCIÓN CULTURAL - ACTIVIDADES CULTURALES Y DEPORTIVAS</t>
  </si>
  <si>
    <t>ARQUEOLOGÍA Y PATRIMONIO- ACTIVIDADES CULTURALES</t>
  </si>
  <si>
    <t>ACTIVO DEPORTIVAS-ACTIVIDADES CULTURALES Y DEP</t>
  </si>
  <si>
    <t>Información Y Promoción TURÍSTICA-ACTIVIDADES CULTURALES Y D</t>
  </si>
  <si>
    <t>CULTURA-ENCUENTRO DE POESÍA</t>
  </si>
  <si>
    <t>PROTECCIÓN CIVIL-VOLUNTARIADO</t>
  </si>
  <si>
    <t>CULTURA- ACTIVO. ESCUELA MUNICIPAL DE MÚSICA</t>
  </si>
  <si>
    <t>PROMOCIÓN CULTURAL-PROY. SENTIMIENTO ANDALUZ</t>
  </si>
  <si>
    <t>PLAN DINAMIZACIÓN CIUDAD DE LA LUZ</t>
  </si>
  <si>
    <t>CULTURA-DINAMIZACIÓN CULTURAL DE LA CIUDAD</t>
  </si>
  <si>
    <t>SEGURIDAD Y ORDEN PÚBLICO-ESCUELA MPAL. DE POLICÍA</t>
  </si>
  <si>
    <t>SEGURIDAD Y ORDEN PÚBLICO-OTROS GASTOS DIVERSOS</t>
  </si>
  <si>
    <t>PROTECCIÓN CIVIL-OTROS GASTOS DIVERSOS</t>
  </si>
  <si>
    <t>PROGR. EMPLEO Y FORMACIÓN-OTROS GASTOS DIVERSOS</t>
  </si>
  <si>
    <t>PROGRAMA ANDALUCÍA ACTIVA-GASTOS DIVERSOS</t>
  </si>
  <si>
    <t>PROY. INTEGRALES INSERCIÓN LABORAL</t>
  </si>
  <si>
    <t>ARQUEOLOGÍA Y PATRIMONIO- OTROS GASTOS DIVERSOS</t>
  </si>
  <si>
    <t>ACTIVO DEPORTIVAS-OTROS GASTOS DIVERSOS</t>
  </si>
  <si>
    <t>CAMPO DE FÚTBOL-OTROS GASTOS DIVERSOS</t>
  </si>
  <si>
    <t>ADMINISTRACIÓN GENERAL-OTROS GASTOS DIVERSOS</t>
  </si>
  <si>
    <t>PARTICIPACIÓN CIUDADANA-OTROS GASTOS DIVERSOS</t>
  </si>
  <si>
    <t>Cooperación AL DESARROLLO-OTROS GASTOS DIVERSOS</t>
  </si>
  <si>
    <t>SS SOCIALES-PRESTACIÓN SERVICIO DE LIMPIEZA</t>
  </si>
  <si>
    <t>ENSEÑANZA- FACTURACIÓN LIMPIEZA COLEGIOS SODEPO</t>
  </si>
  <si>
    <t>MERCADOS-LIMPIEZA Y ASEO FACTURACIÓN SODEPO</t>
  </si>
  <si>
    <t>ADMÓN.. GENERAL-ESTUDIOS Y TRABAJOS TÉCNICOS</t>
  </si>
  <si>
    <t>RENTAS-SERVICIOS DE RECAUDACIÓN</t>
  </si>
  <si>
    <t>ARQUIT. Y PATRIM. EXHUMACIONES CEM. MPAL.</t>
  </si>
  <si>
    <t>SS SOCIALES- Prestación SERVICIO AYUDA DOMICILIO MUNICIPAL</t>
  </si>
  <si>
    <t xml:space="preserve">ARQUEOL. Y PATRIMONIO- TRASLADO Y REST. MOSAICO </t>
  </si>
  <si>
    <t>ACTIVO DEPORTIVAS-OTROS TRABAJOS REALIZADOS POR EMPRESAS</t>
  </si>
  <si>
    <t>ALUMBRADO PÚBLICO-OTROS TRABAJOS REALIZADOS POR OTRAS EMPRES</t>
  </si>
  <si>
    <t>ARQUEOLOGÍA Y PATRIMONIO- OTRAS PRESTACIONES DE SERVICIOS</t>
  </si>
  <si>
    <t>ACTIVO DEPORTIVAS- PRESTACIONES DE SERVICIOS</t>
  </si>
  <si>
    <t>CAMPO DE FÚTBOL-OTROS TRABAJOS REALIZADOS POR OTRA</t>
  </si>
  <si>
    <t>ADMINISTRACIÓN GENERAL- TRABAJOS REALIZADOS POR OTRAS EMPRE</t>
  </si>
  <si>
    <t>ÓRGANOS DE GOBIERNO-DIETAS</t>
  </si>
  <si>
    <t>PROMOCIÓN CULTURAL-DIETAS DEL PERSONAL</t>
  </si>
  <si>
    <t>Información Y Promoción TURÍSTICA-DIETAS DEL PERSONAL</t>
  </si>
  <si>
    <t>ADMINISTRACIÓN GENERAL-DIETAS DEL PERSONAL</t>
  </si>
  <si>
    <t>ÓRGANOS DE GOBIERNO-GASTOS DE LOCOMOCIÓN</t>
  </si>
  <si>
    <t>Coordinación Y Organización INSTITUCIONAL DE LAS ENTIDADES L</t>
  </si>
  <si>
    <t>SS SOCIALES-GASTOS LOCOMOCIÓN PERSONAL</t>
  </si>
  <si>
    <t>MUJER-GASTOS LOCOMOCIÓN PERSONAL</t>
  </si>
  <si>
    <t>BIBLIOTECAS Y ARCHIVOS-GASTOS LOCOMOCIÓN PERSONAL</t>
  </si>
  <si>
    <t>ACTIVO DEPORTIVAS- GASTOS DE LOCOMOCIÓN</t>
  </si>
  <si>
    <t>TURISMO-GASTOS LOCOMOCIÓN PERSONAL</t>
  </si>
  <si>
    <t>ADMINISTRACIÓN GENERAL-GASTOS LOCOMOCIÓN PERSONAL</t>
  </si>
  <si>
    <t>ADMINISTRACIÓN GENERAL-ASISTENCIA TRIBUNAL OPOSICIONES</t>
  </si>
  <si>
    <t>DEUDA PÚBLICA-INTERESES BBVA- (98272)</t>
  </si>
  <si>
    <t>DEUDA PÚBLICA-INTERESES BBVA (CONTRATO 01648)</t>
  </si>
  <si>
    <t>DEUDA PÚBLICA-INTERESES BBK CAJASUR (CONTRATO 8016)</t>
  </si>
  <si>
    <t>DEUDA PÚBLICA-INTERESES BBK CAJASUR (CONTRATO 5190)</t>
  </si>
  <si>
    <t>DEUDA PÚBLICA-INTERESES CAJA RURAL (CONTRATO 5759)</t>
  </si>
  <si>
    <t>DEUDA PÚBLICA-INTERESES BANCO SABADELL (1262)</t>
  </si>
  <si>
    <t>DEUDA PÚBLICA-INTERESES BANCO SABADELL (8914)</t>
  </si>
  <si>
    <t>DEUDA PÚBLICA-INTERESES PRÉSTAMO UNICAJA (0030)</t>
  </si>
  <si>
    <t>DEUDA PÚBLICA-OTROS GASTOS FINANCIEROS</t>
  </si>
  <si>
    <t>DEUDA PÚBLICA-INTERESES DE DEMORA</t>
  </si>
  <si>
    <t>TRANSF. CORRTE. A FUNDACIÓN JUAN REAJANO</t>
  </si>
  <si>
    <t>TURISMO - CANON Vía VERDE</t>
  </si>
  <si>
    <t>MANCOMUNIDAD CAMPIÑA SUR. CUOTA GENERAL</t>
  </si>
  <si>
    <t>ADMINISTRACIÓN GENERAL - FEDERACIÓN DE MUNICIPIOS</t>
  </si>
  <si>
    <t>APORTACIÓN CONSORCIO BOMBEROS</t>
  </si>
  <si>
    <t>SUBVENCIÓN CENTRO COMERCIAL ABIERTO</t>
  </si>
  <si>
    <t>ADMIN. GENER.  DE COMERCIO- SUBVENCIÓN ASOJEM</t>
  </si>
  <si>
    <t>PROY. INTEGRALES INSERCIÓN LAB. BECAS ALUMNADO</t>
  </si>
  <si>
    <t>ALUMNOS EN PRÁCTICAS UCO - FUNDECOR - DIPUTACIÓN</t>
  </si>
  <si>
    <t>CULTURA - CONVENIO UCO CÁTEDRA FLAMENCOLOGÍA</t>
  </si>
  <si>
    <t>ENSEÑANZA - CONVENIO COLABORACIÓN AMPA SOTOGORDO</t>
  </si>
  <si>
    <t>APORTACIÓN RED DE VILLAS DE ESPAÑA</t>
  </si>
  <si>
    <t>DEPORTES-SUBVENCIÓN CLUB ATLETISMO MIGUEL RÍOS</t>
  </si>
  <si>
    <t>CONVENIO COLABORACIÓN FAM BIKE</t>
  </si>
  <si>
    <t>SUBVENCIÓN CLUB ATLETISMO AMIGOS DEL CANAL</t>
  </si>
  <si>
    <t>CONVENIO FEDERACIÓN DE MUJERES</t>
  </si>
  <si>
    <t>SUBVENCIÓN CLUB BADMINTON</t>
  </si>
  <si>
    <t>SUBVENCIÓN CONCESIONARIO PISCINA CUBIERTA</t>
  </si>
  <si>
    <t>SUBVENCIÓN CLUB FÚTBOL SALA MIRAGENIL</t>
  </si>
  <si>
    <t>CULTURA - SUBVENCIÓN CORPORACIONES Bíblicas</t>
  </si>
  <si>
    <t>SUBVENCIÓN CLUB CICLISTA BTT</t>
  </si>
  <si>
    <t>SUBVENCIÓN APA GRATITUD</t>
  </si>
  <si>
    <t>AYUDAS ECONÓMICO FAMILIARES</t>
  </si>
  <si>
    <t>SUBVENCIÓN ASAMBLEA LOCAL CRUZ ROJA ESPAÑOLA</t>
  </si>
  <si>
    <t>SUBVENCIÓN CLUB DE FÚTBOL SALERM COSMETIC</t>
  </si>
  <si>
    <t>SUBVENCIÓN U.C.O. CÁTEDRA INTERGENERACIONAL</t>
  </si>
  <si>
    <t>SUBVENCIÓN CLUB GIMNASIA Rítmica</t>
  </si>
  <si>
    <t>CULTURA - SUBVENCIÓN Asociación AMIGOS DE LA MÚSICA</t>
  </si>
  <si>
    <t>SUBVENCIÓN APA LA GUARIDA</t>
  </si>
  <si>
    <t>TRANSFERENCIAS AL GRUPO DE ACCIÓN LOCAL, CAMPIÑA SUR</t>
  </si>
  <si>
    <t>PARTICIPACIÓN CIUDADANA-SUBVENCIONES CORRIENTES A COLECTIVOS</t>
  </si>
  <si>
    <t>ENSEÑANZA - CONVENIO COLABORACIÓN AMPA CORDOBILLA</t>
  </si>
  <si>
    <t>CONVENIO Unión PONTANENSE DE CAZA</t>
  </si>
  <si>
    <t>SUBVENCIÓN GRUPO ACTIVIDADES DE LA NATURALEZA</t>
  </si>
  <si>
    <t>DEPORTES - CONVENIO CLUB ÁNGEL XIMÉNEZ</t>
  </si>
  <si>
    <t>SUBVENCIÓN CLUB NATACIÓN AGUAFRIA</t>
  </si>
  <si>
    <t>Promoción CULTURAL-CUOTA ANUAL MUSEO</t>
  </si>
  <si>
    <t>DEPORTES - SUBVENCIÓN CLUB HOCKEY</t>
  </si>
  <si>
    <t>DEPORTES - SUBVENCIÓN CLUB DE BALONCESTO</t>
  </si>
  <si>
    <t>SUBVENCIÓN OCHO PICOS TRAIL</t>
  </si>
  <si>
    <t>PREMIOS MEDIA MARATÓN</t>
  </si>
  <si>
    <t>GRUPOS Políticos - GASTOS DE FUNCIONAMIENTO</t>
  </si>
  <si>
    <t>Información Y Promoción Turística - ASOC. CIUDADES MEDIAS</t>
  </si>
  <si>
    <t>TURISMO - SUBVENCIÓN Asociación AVINTUR</t>
  </si>
  <si>
    <t>TURISMO - APORTACIÓN CUOTA PERTENCIA RUBERO</t>
  </si>
  <si>
    <t>APORTACIÓN Asociación CAMINOS DE PASIÓN</t>
  </si>
  <si>
    <t>IMPREVISTOS Y FUNCIONES NO CLASIFICADAS-FONDO DE CONTINGENCIA</t>
  </si>
  <si>
    <t>PARQUES Y JARDINES-ADQUISICIÓN PATRIMONIO ZONAS VERDES</t>
  </si>
  <si>
    <t>PROTECCIÓN Y Gestión DEL PATR. HCO.-ARTÍSTICO-ADQU. EQUIP.</t>
  </si>
  <si>
    <t>CAMINOS RURALES - CAMINO DE CÓRDOBA</t>
  </si>
  <si>
    <t>MEJORA PAVIMENTACIÓN Y ALUMBRADO ALDEA DE LA MINA</t>
  </si>
  <si>
    <t>PARQUES Y JARDINES-ACOND. ZONA VERDE URB. CAÑADA DE LA PLATA</t>
  </si>
  <si>
    <t>ACOND.  DEP. I LOS ARENALES</t>
  </si>
  <si>
    <t>REPOS. ALCORQUES VÍAS PÚBL.</t>
  </si>
  <si>
    <t>PFA 23 MEJORA URB. JL ARRESE Y LÓPEZ TIENDA</t>
  </si>
  <si>
    <t>PFEA 21 REURB. AVDA. ESTACIÓN FASE 2</t>
  </si>
  <si>
    <t>VÍAS PÚBLICAS-INVERSIONES VÍAS PUBLICAS</t>
  </si>
  <si>
    <t xml:space="preserve"> MEJORA URB. C/ PÉREZ DE SILES Y C/ FERIA</t>
  </si>
  <si>
    <t>VÍAS PÚBLICAS- ACCESIBILIDAD</t>
  </si>
  <si>
    <t>VÍAS PÚBLICAS - REURBANIZACIÓN PLAZA DE ESPAÑA</t>
  </si>
  <si>
    <t>CEMENTERIO Y SERVICIOS FUNERARIOS-Cimentación Capilla Cement</t>
  </si>
  <si>
    <t>VÍAS PÚBLICAS-EJECUCIÓN PASARELA PUENTE</t>
  </si>
  <si>
    <t xml:space="preserve"> REMOD. PZAS. BDA. POETA JUAN REJANO</t>
  </si>
  <si>
    <t>PFEA 21 MEJORE URB. C/ DOCTOR MOYANO CRUZ</t>
  </si>
  <si>
    <t>PFEA 24 PTA. EN VALOR ANT. ESTA. FERROV. CAMPO REAL</t>
  </si>
  <si>
    <t>CEMENTERIO Y SERVICIOS FUNERARIOS - ADQ. TERRENOS AMPLIACIÓN</t>
  </si>
  <si>
    <t>LIQUIDACIÓN RESOLUC. CT. ADMVO. . SUPERFICIE ROMERAL</t>
  </si>
  <si>
    <t>PROTECCIÓN DE LA SALUBRIDAD PÚBLICA- CHENILES CONTROL ANIMAL</t>
  </si>
  <si>
    <t>CONSOLIDACIÓN ORUJERA DEL CARMEN</t>
  </si>
  <si>
    <t>DEPORTES. POLIDEPORTIVO- CONSTR. PABELLÓN DEPORTIVO</t>
  </si>
  <si>
    <t>Conexión EDIFICIO "LA ALIANZA" CON ZONAS AJARDINADAS</t>
  </si>
  <si>
    <t>INSTALACIONES DEPORTIVAS-CAMPO FÚTBOL ANEXO PISCINA CUBIERTA</t>
  </si>
  <si>
    <t>SEGURIDAD Y ORDEN PÚBLICO-MAQUINARIA INSTALACIONES Y UTILLAJE</t>
  </si>
  <si>
    <t>VÍAS PUBLICAS-MAQUINARIA INSTAL. Y UTILLAJE</t>
  </si>
  <si>
    <t>Administración GENERAL - EQUIPAMIENTO AUDIOVISUAL</t>
  </si>
  <si>
    <t>SEGURIDAD Y ORDEN PÚBLICO - VEHÍCULO FURGONETA Policía</t>
  </si>
  <si>
    <t>ORDENACIÓN DEL TRÁFICO - GRÚA RETIRADA DE Vehículos</t>
  </si>
  <si>
    <t>Administración GENERAL - Adquisición Vehículos</t>
  </si>
  <si>
    <t>Administración GENERAL - MOBILIARIO Y EQUIP. EDIF. MUNICIPAL</t>
  </si>
  <si>
    <t>MOB. Y EQUIPAMIENTO CENTRO VISITANTES FUENTE ÁLAMO</t>
  </si>
  <si>
    <t>PROMOCIÓN CULTURAL-Monumento Juan Rejano</t>
  </si>
  <si>
    <t>ADMINISTRACIÓN GENERAL-EQUIPOS INFORMÁTICOS</t>
  </si>
  <si>
    <t>SEGURIDAD Y ORDEN PÚBLICO - SISTEMA DE Grabación DE TRÁFICO</t>
  </si>
  <si>
    <t>CEMENTERIO Y SERV. FUNERARIOS- ADECUACIÓN Y MEJORA CEM. MPAL</t>
  </si>
  <si>
    <t>CULTURA - REFORMA Y ADECUACIÓN EDIFICIO LOS FRAILES</t>
  </si>
  <si>
    <t>Restauración DE RESTOS ARQUEOLÓGICOS</t>
  </si>
  <si>
    <t>PROMOCIÓN CULTURAL- INV.  EDIFICIOS Y OTRAS CONSTRUCCIONE</t>
  </si>
  <si>
    <t>DEPORTES. POLIDEPORTIVO - ILUMINACIÓN PISTA HOCKEY</t>
  </si>
  <si>
    <t>EDIFICIOS - ADECUACIÓN NAVES PARA AULAS FORMATIVAS</t>
  </si>
  <si>
    <t>VESTUARIOS PAB. POLIDEP. Joaquín CRESPO QUINI</t>
  </si>
  <si>
    <t>PROMOCIÓN CULTURAL- MEJORA Y MODERNIZ. MUSEO HCO PTE GENIL</t>
  </si>
  <si>
    <t>INSTAL DEPORTIVAS - INSTALACIÓN PLACAS SOLARES PISCINA CUBIERT</t>
  </si>
  <si>
    <t>ORDENACIÓN DEL TRÁFICO Y DEL ESTACIONAMIENTO-MAQUINARIA, UTI</t>
  </si>
  <si>
    <t>PUESTA EN VALOR DE FUENTE ÁLAMO</t>
  </si>
  <si>
    <t>ALUMBRADO PÚBLICO-SUST. ALUMBR. PUB. ESPACIO VERDE RIBERA</t>
  </si>
  <si>
    <t>ORDENACIÓN DEL TRÁFICO Y DEL ESTACIONAMIENTO-A ENTES PUBLICO</t>
  </si>
  <si>
    <t>ASISTENCIA SOCIAL PRIMARIA- TRAN SODEPO EQUIPAM. INFORMÁTICO</t>
  </si>
  <si>
    <t>TRANSF. CAP. SODEPO INST. ELECTR. SÓTANO Y OCA</t>
  </si>
  <si>
    <t>TRANS. CAP. EGEMASA CAMIÓN CARGA TRASERA  CONT.</t>
  </si>
  <si>
    <t>PARQUES Y JARDINES-APORTACIÓN MUNICIPAL Actuación LLANOS DEL</t>
  </si>
  <si>
    <t>ADMÓN. GRAL-PRESTAMOS A MEDIO Y LARGO PLAZO</t>
  </si>
  <si>
    <t>DEUDA PÚBLICA-AMORTIZACIÓN PRÉSTAMO BBVA (CONTRATO 98272)</t>
  </si>
  <si>
    <t>DEUDA PÚBLICA-AMORTIZACIÓN PRÉSTAMO BBVA (CONTRATO 01648)</t>
  </si>
  <si>
    <t>DEUDA PÚBLICA-AMORTIZACIÓN PRÉSTAMO BBK CAJASUR (CONT 8016)</t>
  </si>
  <si>
    <t>DEUDA PÚBLICA-AMORTIZACIÓN PRÉSTAMO BBK CAJASUR (5190)</t>
  </si>
  <si>
    <t>DEUDA PÚBLICA-AMORTIZACIÓN PRÉSTAMO CAJA RURAL (5759)</t>
  </si>
  <si>
    <t>DEUDA PÚBLICA-AMORTIZACIÓN PRÉSTAMO BANCO SABADELL (31262)</t>
  </si>
  <si>
    <t>DEUDA PÚBLICA-AMORTIZACIÓN PRÉSTAMO BANCO SABADELL (98914)</t>
  </si>
  <si>
    <t>DEUDA PÚBLICA-AMORTIZACIÓN PRÉSTAMO UNICAJA (0030)</t>
  </si>
  <si>
    <t>Pte. Cobro:</t>
  </si>
  <si>
    <t>Cap.:</t>
  </si>
  <si>
    <t>Descripción Gastos:</t>
  </si>
  <si>
    <t>ORNs 23:</t>
  </si>
  <si>
    <t>Créditos iniciales 24:</t>
  </si>
  <si>
    <t>Créditos definitivos 24:</t>
  </si>
  <si>
    <t>ORNs 24:</t>
  </si>
  <si>
    <t>Pagos 24:</t>
  </si>
  <si>
    <t>Pte. Pago 24:</t>
  </si>
  <si>
    <t>Descripción Ingresos:</t>
  </si>
  <si>
    <t>Previsiones iniciales 24:</t>
  </si>
  <si>
    <t>Previsiones definitivas 24:</t>
  </si>
  <si>
    <t>DRNs 24:</t>
  </si>
  <si>
    <t>Recaudación neta 24:</t>
  </si>
  <si>
    <t>Pte. Cobro 24:</t>
  </si>
  <si>
    <t>Importes:</t>
  </si>
  <si>
    <t>CAP 1-7 ORNs 23:</t>
  </si>
  <si>
    <t>IFOAPP - 23:</t>
  </si>
  <si>
    <t>Cuenta 413 - 2023:</t>
  </si>
  <si>
    <t>Transf. Internas 23:</t>
  </si>
  <si>
    <t>ENF 23:</t>
  </si>
  <si>
    <t>Tasa RG 23-24:</t>
  </si>
  <si>
    <t>LGNF 24:</t>
  </si>
  <si>
    <t>CAP 1-7 ORNs 24:</t>
  </si>
  <si>
    <t>IFOAPP - 24:</t>
  </si>
  <si>
    <t>Transf. Internas 24:</t>
  </si>
  <si>
    <t>ENF 24:</t>
  </si>
  <si>
    <t>RG LIQ 24:</t>
  </si>
  <si>
    <t>Estabilidad Neta:</t>
  </si>
  <si>
    <t>DRNs - Recaudación de Cte. y Cdo.:</t>
  </si>
  <si>
    <t>Ajuste SEC10: Saldo Cuenta 413:</t>
  </si>
  <si>
    <t>Estabilidad antes de ajustes:</t>
  </si>
  <si>
    <t>Nº Habitantes:</t>
  </si>
  <si>
    <t>Fondos Líquidos:</t>
  </si>
  <si>
    <t>Pasivo No Corriente:</t>
  </si>
  <si>
    <t>Pasivo Corriente:</t>
  </si>
  <si>
    <t>Activo No Corriente:</t>
  </si>
  <si>
    <t>Activo Corriente:</t>
  </si>
  <si>
    <t>Patrimonio Neto:</t>
  </si>
  <si>
    <t>PMP:</t>
  </si>
  <si>
    <t>IGOR:</t>
  </si>
  <si>
    <t>Ing. Trib.:</t>
  </si>
  <si>
    <t>Trans y Subv. Rec.:</t>
  </si>
  <si>
    <t>V. y PS:</t>
  </si>
  <si>
    <t>Resto IGOR:</t>
  </si>
  <si>
    <t>GGOR:</t>
  </si>
  <si>
    <t>Gas. Per.:</t>
  </si>
  <si>
    <t>Trans y Subv. Otor.:</t>
  </si>
  <si>
    <t>Aprov.:</t>
  </si>
  <si>
    <t>Resto GGOR:</t>
  </si>
  <si>
    <t>C. Defs.:</t>
  </si>
  <si>
    <t>ORNs Caps. 6-7:</t>
  </si>
  <si>
    <t>Prev. Def.:</t>
  </si>
  <si>
    <t>Cobros Cte.:</t>
  </si>
  <si>
    <t>Cobros Cdo.:</t>
  </si>
  <si>
    <t>DRNs 1-3:</t>
  </si>
  <si>
    <t>R. P. Ajus.:</t>
  </si>
  <si>
    <t>Rte. Cto.</t>
  </si>
  <si>
    <t>Derechos Reconocidos Netos</t>
  </si>
  <si>
    <t>Obligaciones Pendientes de Pago</t>
  </si>
  <si>
    <t>Derechos Pendientes de Cobro</t>
  </si>
  <si>
    <t>Obligaciones Reconocidas Netas</t>
  </si>
  <si>
    <t>Gastos financiados con remanente de tesorería</t>
  </si>
  <si>
    <t>PERÍMETRO DE CONSOLIDACIÓN</t>
  </si>
  <si>
    <t>AYUNTAMIENTO DE PUENTE GENIL; FUNDACIÓN JUAN REJANO; SODEPO; EGEMASA</t>
  </si>
  <si>
    <t>Capacidad de Financiación Bruta</t>
  </si>
  <si>
    <t>Ajustes SEC10 Estabilidad</t>
  </si>
  <si>
    <t>Total Ajustes</t>
  </si>
  <si>
    <t>Estabilidad Presupuestaria en la Liquidación</t>
  </si>
  <si>
    <t>Límite de Gasto No Financiero</t>
  </si>
  <si>
    <t>Empleos No Financieros</t>
  </si>
  <si>
    <t>Regla de Gasto</t>
  </si>
  <si>
    <t>Deuda Viva</t>
  </si>
  <si>
    <t>Cap. 1-5 DRNs</t>
  </si>
  <si>
    <t>% Deuda Viva</t>
  </si>
  <si>
    <t>PMP</t>
  </si>
  <si>
    <t>Desviaciones positivas de financiación</t>
  </si>
  <si>
    <t>Desviaciones negativas de financiación</t>
  </si>
  <si>
    <t>RESULTADO PRESUPUESTARIO DEL EJERCICIO</t>
  </si>
  <si>
    <t>Remanentes de Crédito</t>
  </si>
  <si>
    <t>Fondos Líquidos</t>
  </si>
  <si>
    <t>REMANENTE DE TESORERÍA TOTAL</t>
  </si>
  <si>
    <t>Cobros Pendientes de Aplicación</t>
  </si>
  <si>
    <t>Pagos Pendientes de Aplicación</t>
  </si>
  <si>
    <t>Partidas Pendientes de Aplicación</t>
  </si>
  <si>
    <t>Derechos Pendientes de Cobro de difícil o imposible recaudación</t>
  </si>
  <si>
    <t>Exceso de Financiación Afectada</t>
  </si>
  <si>
    <t>REMANENTE DE TESORERÍA PARA GASTOS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</si>
</sst>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b/>
      <sz val="12"/>
      <color rgb="FF000000"/>
      <name val="Verdana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6100"/>
      <name val="Calibri"/>
      <family val="2"/>
      <scheme val="minor"/>
    </font>
    <font>
      <sz val="12"/>
      <color rgb="FF000000"/>
      <name val="Verdana"/>
      <family val="2"/>
    </font>
    <font>
      <sz val="10"/>
      <color theme="1"/>
      <name val="Verdana"/>
      <family val="2"/>
    </font>
    <font>
      <sz val="10"/>
      <color rgb="FF006100"/>
      <name val="Verdana"/>
      <family val="2"/>
    </font>
    <font>
      <b/>
      <sz val="10"/>
      <color rgb="FF000000"/>
      <name val="Vardana"/>
    </font>
    <font>
      <sz val="10"/>
      <color rgb="FF000000"/>
      <name val="Vardana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0" xfId="1" applyFont="1" applyBorder="1" applyAlignment="1">
      <alignment horizontal="center" vertical="center"/>
    </xf>
    <xf numFmtId="0" fontId="9" fillId="0" borderId="0" xfId="0" applyFont="1"/>
    <xf numFmtId="3" fontId="10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" fontId="10" fillId="4" borderId="0" xfId="0" applyNumberFormat="1" applyFont="1" applyFill="1" applyAlignment="1">
      <alignment horizontal="center" vertical="center"/>
    </xf>
    <xf numFmtId="4" fontId="10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9" fillId="0" borderId="0" xfId="0" applyNumberFormat="1" applyFont="1"/>
  </cellXfs>
  <cellStyles count="2">
    <cellStyle name="Bueno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64A9-48D2-4E1D-B929-3D08F6E423F1}">
  <dimension ref="A1:AD2"/>
  <sheetViews>
    <sheetView tabSelected="1" topLeftCell="AB1" zoomScale="200" zoomScaleNormal="200" workbookViewId="0">
      <selection activeCell="AD1" sqref="AD1"/>
    </sheetView>
  </sheetViews>
  <sheetFormatPr baseColWidth="10" defaultColWidth="20.6328125" defaultRowHeight="12.75"/>
  <cols>
    <col min="1" max="16384" width="20.6328125" style="4"/>
  </cols>
  <sheetData>
    <row r="1" spans="1:30">
      <c r="A1" s="4" t="s">
        <v>1003</v>
      </c>
      <c r="B1" s="4" t="s">
        <v>1002</v>
      </c>
      <c r="C1" s="4" t="s">
        <v>1001</v>
      </c>
      <c r="D1" s="4" t="s">
        <v>1004</v>
      </c>
      <c r="E1" s="4" t="s">
        <v>1005</v>
      </c>
      <c r="F1" s="4" t="s">
        <v>1019</v>
      </c>
      <c r="G1" s="4" t="s">
        <v>1020</v>
      </c>
      <c r="H1" s="4" t="s">
        <v>1021</v>
      </c>
      <c r="I1" s="4" t="s">
        <v>1022</v>
      </c>
      <c r="J1" s="4" t="s">
        <v>1023</v>
      </c>
      <c r="K1" s="4" t="s">
        <v>1003</v>
      </c>
      <c r="L1" s="4" t="s">
        <v>1002</v>
      </c>
      <c r="M1" s="4" t="s">
        <v>1025</v>
      </c>
      <c r="N1" s="4" t="s">
        <v>1026</v>
      </c>
      <c r="O1" s="4" t="s">
        <v>1027</v>
      </c>
      <c r="P1" s="4" t="s">
        <v>1024</v>
      </c>
      <c r="Q1" s="4" t="s">
        <v>1028</v>
      </c>
      <c r="R1" s="4" t="s">
        <v>1029</v>
      </c>
      <c r="S1" s="4" t="s">
        <v>1030</v>
      </c>
      <c r="T1" s="4" t="s">
        <v>1006</v>
      </c>
      <c r="U1" s="4" t="s">
        <v>1008</v>
      </c>
      <c r="V1" s="4" t="s">
        <v>1009</v>
      </c>
      <c r="W1" s="4" t="s">
        <v>1011</v>
      </c>
      <c r="X1" s="4" t="s">
        <v>1012</v>
      </c>
      <c r="Y1" s="4" t="s">
        <v>1013</v>
      </c>
      <c r="Z1" s="4" t="s">
        <v>1014</v>
      </c>
      <c r="AA1" s="4" t="s">
        <v>1015</v>
      </c>
      <c r="AB1" s="4" t="s">
        <v>1016</v>
      </c>
      <c r="AC1" s="4" t="s">
        <v>1017</v>
      </c>
      <c r="AD1" s="4" t="s">
        <v>1018</v>
      </c>
    </row>
    <row r="2" spans="1:30">
      <c r="A2" s="5">
        <f>'Rem. Tes.'!B3</f>
        <v>4774499.3600000003</v>
      </c>
      <c r="B2" s="5">
        <f>'Rem. Tes.'!B7</f>
        <v>2743957.39</v>
      </c>
      <c r="C2" s="5">
        <f>'Res. Prep.'!B8</f>
        <v>32616052.789999999</v>
      </c>
      <c r="D2" s="5">
        <f>'Res. Prep.'!C8</f>
        <v>32597058.620000001</v>
      </c>
      <c r="E2" s="5">
        <f>'Res. Prep.'!D9</f>
        <v>1909896.5</v>
      </c>
      <c r="F2" s="5">
        <f>'Res. Prep.'!D11</f>
        <v>866700.66</v>
      </c>
      <c r="G2" s="5">
        <f>'Res. Prep.'!D10</f>
        <v>1180127.49</v>
      </c>
      <c r="H2" s="5">
        <f>'Res. Prep.'!E13</f>
        <v>2242317.5</v>
      </c>
      <c r="I2" s="5">
        <f>SUM('Liq. Gas. Apli'!K2:K536)</f>
        <v>17332090.880000006</v>
      </c>
      <c r="J2" s="5">
        <f>'Rem. Tes.'!B2</f>
        <v>13249075.220000001</v>
      </c>
      <c r="K2" s="5">
        <f>'Rem. Tes.'!B3</f>
        <v>4774499.3600000003</v>
      </c>
      <c r="L2" s="5">
        <f>'Rem. Tes.'!B7</f>
        <v>2743957.39</v>
      </c>
      <c r="M2" s="5">
        <f>'Rem. Tes.'!B12</f>
        <v>1254100.71</v>
      </c>
      <c r="N2" s="5">
        <f>'Rem. Tes.'!B13</f>
        <v>218366.31</v>
      </c>
      <c r="O2" s="5">
        <f>'Rem. Tes.'!B11</f>
        <v>-1035734.4</v>
      </c>
      <c r="P2" s="5">
        <f>'Rem. Tes.'!B14</f>
        <v>14243882.789999999</v>
      </c>
      <c r="Q2" s="5">
        <f>'Rem. Tes.'!B15</f>
        <v>2707576.93</v>
      </c>
      <c r="R2" s="5">
        <f>'Rem. Tes.'!B16</f>
        <v>3048261.3</v>
      </c>
      <c r="S2" s="5">
        <f>'Rem. Tes.'!B17</f>
        <v>8488044.5600000005</v>
      </c>
      <c r="T2" s="4" t="s">
        <v>1007</v>
      </c>
      <c r="U2" s="5">
        <f>'Estabilidad Liq.'!D2</f>
        <v>934395.79999999329</v>
      </c>
      <c r="V2" s="5">
        <f>'Estabilidad Liq.'!G2</f>
        <v>-358277.64</v>
      </c>
      <c r="W2" s="5">
        <f>'Estabilidad Liq.'!H2</f>
        <v>576118.15999999328</v>
      </c>
      <c r="X2" s="5">
        <f>'Regla de Gasto Liq. '!H2</f>
        <v>29490383.438280001</v>
      </c>
      <c r="Y2" s="5">
        <f>'Regla de Gasto Liq. '!M2</f>
        <v>29470068.930000007</v>
      </c>
      <c r="Z2" s="5">
        <f>'Regla de Gasto Liq. '!N2</f>
        <v>20314.50827999413</v>
      </c>
      <c r="AA2" s="5">
        <f>Deuda!A2</f>
        <v>15145329.279999999</v>
      </c>
      <c r="AB2" s="5">
        <f>Deuda!B2</f>
        <v>31887139.859999999</v>
      </c>
      <c r="AC2" s="11">
        <f>Deuda!C2</f>
        <v>0.47496669022356147</v>
      </c>
      <c r="AD2" s="4">
        <f>Deuda!D2</f>
        <v>15.25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64C3-D437-43B4-AEE5-6BD29448645E}">
  <dimension ref="A1:E96"/>
  <sheetViews>
    <sheetView workbookViewId="0"/>
  </sheetViews>
  <sheetFormatPr baseColWidth="10" defaultRowHeight="20.100000000000001" customHeight="1"/>
  <cols>
    <col min="1" max="1" width="17.1796875" style="4" bestFit="1" customWidth="1"/>
    <col min="2" max="2" width="13.1796875" style="4" customWidth="1"/>
    <col min="3" max="3" width="47.54296875" style="4" customWidth="1"/>
    <col min="4" max="4" width="16.26953125" style="9" customWidth="1"/>
    <col min="5" max="5" width="5.54296875" style="4" customWidth="1"/>
    <col min="6" max="16384" width="10.90625" style="4"/>
  </cols>
  <sheetData>
    <row r="1" spans="1:5" ht="20.100000000000001" customHeight="1">
      <c r="A1" s="4" t="s">
        <v>469</v>
      </c>
      <c r="B1" s="4" t="s">
        <v>466</v>
      </c>
      <c r="C1" s="4" t="s">
        <v>467</v>
      </c>
      <c r="D1" s="9" t="s">
        <v>308</v>
      </c>
      <c r="E1" s="4" t="s">
        <v>468</v>
      </c>
    </row>
    <row r="2" spans="1:5" ht="20.100000000000001" customHeight="1">
      <c r="A2" s="4" t="s">
        <v>330</v>
      </c>
      <c r="C2" s="4" t="s">
        <v>331</v>
      </c>
      <c r="D2" s="9">
        <v>123353393.2</v>
      </c>
      <c r="E2" s="4">
        <v>1</v>
      </c>
    </row>
    <row r="3" spans="1:5" ht="20.100000000000001" customHeight="1">
      <c r="A3" s="4" t="s">
        <v>330</v>
      </c>
      <c r="C3" s="4" t="s">
        <v>332</v>
      </c>
      <c r="D3" s="9">
        <v>107819029.2</v>
      </c>
      <c r="E3" s="4">
        <v>2</v>
      </c>
    </row>
    <row r="4" spans="1:5" ht="20.100000000000001" customHeight="1">
      <c r="A4" s="4" t="s">
        <v>330</v>
      </c>
      <c r="C4" s="4" t="s">
        <v>333</v>
      </c>
      <c r="D4" s="9">
        <v>4306224.1500000004</v>
      </c>
      <c r="E4" s="4">
        <v>3</v>
      </c>
    </row>
    <row r="5" spans="1:5" ht="20.100000000000001" customHeight="1">
      <c r="A5" s="4" t="s">
        <v>330</v>
      </c>
      <c r="B5" s="4" t="s">
        <v>334</v>
      </c>
      <c r="C5" s="4" t="s">
        <v>335</v>
      </c>
      <c r="D5" s="9">
        <v>623.5</v>
      </c>
      <c r="E5" s="4">
        <v>4</v>
      </c>
    </row>
    <row r="6" spans="1:5" ht="20.100000000000001" customHeight="1">
      <c r="A6" s="4" t="s">
        <v>330</v>
      </c>
      <c r="B6" s="4" t="s">
        <v>336</v>
      </c>
      <c r="C6" s="4" t="s">
        <v>337</v>
      </c>
      <c r="D6" s="9">
        <v>0</v>
      </c>
      <c r="E6" s="4">
        <v>4</v>
      </c>
    </row>
    <row r="7" spans="1:5" ht="20.100000000000001" customHeight="1">
      <c r="A7" s="4" t="s">
        <v>330</v>
      </c>
      <c r="B7" s="4" t="s">
        <v>338</v>
      </c>
      <c r="C7" s="4" t="s">
        <v>339</v>
      </c>
      <c r="D7" s="9">
        <v>40980.51</v>
      </c>
      <c r="E7" s="4">
        <v>4</v>
      </c>
    </row>
    <row r="8" spans="1:5" ht="20.100000000000001" customHeight="1">
      <c r="A8" s="4" t="s">
        <v>330</v>
      </c>
      <c r="B8" s="4" t="s">
        <v>340</v>
      </c>
      <c r="C8" s="4" t="s">
        <v>341</v>
      </c>
      <c r="D8" s="9">
        <v>0</v>
      </c>
      <c r="E8" s="4">
        <v>4</v>
      </c>
    </row>
    <row r="9" spans="1:5" ht="20.100000000000001" customHeight="1">
      <c r="A9" s="4" t="s">
        <v>330</v>
      </c>
      <c r="B9" s="4" t="s">
        <v>342</v>
      </c>
      <c r="C9" s="4" t="s">
        <v>343</v>
      </c>
      <c r="D9" s="9">
        <v>4264620.1399999997</v>
      </c>
      <c r="E9" s="4">
        <v>4</v>
      </c>
    </row>
    <row r="10" spans="1:5" ht="20.100000000000001" customHeight="1">
      <c r="A10" s="4" t="s">
        <v>330</v>
      </c>
      <c r="C10" s="4" t="s">
        <v>344</v>
      </c>
      <c r="D10" s="9">
        <v>100245858.40000001</v>
      </c>
      <c r="E10" s="4">
        <v>3</v>
      </c>
    </row>
    <row r="11" spans="1:5" ht="20.100000000000001" customHeight="1">
      <c r="A11" s="4" t="s">
        <v>330</v>
      </c>
      <c r="B11" s="4" t="s">
        <v>345</v>
      </c>
      <c r="C11" s="4" t="s">
        <v>346</v>
      </c>
      <c r="D11" s="9">
        <v>254480.94</v>
      </c>
      <c r="E11" s="4">
        <v>4</v>
      </c>
    </row>
    <row r="12" spans="1:5" ht="20.100000000000001" customHeight="1">
      <c r="A12" s="4" t="s">
        <v>330</v>
      </c>
      <c r="B12" s="4" t="s">
        <v>347</v>
      </c>
      <c r="C12" s="4" t="s">
        <v>348</v>
      </c>
      <c r="D12" s="9">
        <v>25070084.800000001</v>
      </c>
      <c r="E12" s="4">
        <v>4</v>
      </c>
    </row>
    <row r="13" spans="1:5" ht="20.100000000000001" customHeight="1">
      <c r="A13" s="4" t="s">
        <v>330</v>
      </c>
      <c r="B13" s="4" t="s">
        <v>349</v>
      </c>
      <c r="C13" s="4" t="s">
        <v>350</v>
      </c>
      <c r="D13" s="9">
        <v>18049956.25</v>
      </c>
      <c r="E13" s="4">
        <v>4</v>
      </c>
    </row>
    <row r="14" spans="1:5" ht="20.100000000000001" customHeight="1">
      <c r="A14" s="4" t="s">
        <v>330</v>
      </c>
      <c r="B14" s="4" t="s">
        <v>351</v>
      </c>
      <c r="C14" s="4" t="s">
        <v>352</v>
      </c>
      <c r="D14" s="9">
        <v>0</v>
      </c>
      <c r="E14" s="4">
        <v>4</v>
      </c>
    </row>
    <row r="15" spans="1:5" ht="20.100000000000001" customHeight="1">
      <c r="A15" s="4" t="s">
        <v>330</v>
      </c>
      <c r="B15" s="4" t="s">
        <v>353</v>
      </c>
      <c r="C15" s="4" t="s">
        <v>354</v>
      </c>
      <c r="D15" s="9">
        <v>8298653.5899999999</v>
      </c>
      <c r="E15" s="4">
        <v>4</v>
      </c>
    </row>
    <row r="16" spans="1:5" ht="20.100000000000001" customHeight="1">
      <c r="A16" s="4" t="s">
        <v>330</v>
      </c>
      <c r="B16" s="4" t="s">
        <v>355</v>
      </c>
      <c r="C16" s="4" t="s">
        <v>356</v>
      </c>
      <c r="D16" s="9">
        <v>48572682.770000003</v>
      </c>
      <c r="E16" s="4">
        <v>4</v>
      </c>
    </row>
    <row r="17" spans="1:5" ht="20.100000000000001" customHeight="1">
      <c r="A17" s="4" t="s">
        <v>330</v>
      </c>
      <c r="C17" s="4" t="s">
        <v>357</v>
      </c>
      <c r="D17" s="9">
        <v>0</v>
      </c>
      <c r="E17" s="4">
        <v>3</v>
      </c>
    </row>
    <row r="18" spans="1:5" ht="20.100000000000001" customHeight="1">
      <c r="A18" s="4" t="s">
        <v>330</v>
      </c>
      <c r="B18" s="4" t="s">
        <v>358</v>
      </c>
      <c r="C18" s="4" t="s">
        <v>346</v>
      </c>
      <c r="D18" s="9">
        <v>0</v>
      </c>
      <c r="E18" s="4">
        <v>4</v>
      </c>
    </row>
    <row r="19" spans="1:5" ht="20.100000000000001" customHeight="1">
      <c r="A19" s="4" t="s">
        <v>330</v>
      </c>
      <c r="B19" s="4" t="s">
        <v>359</v>
      </c>
      <c r="C19" s="4" t="s">
        <v>348</v>
      </c>
      <c r="D19" s="9">
        <v>0</v>
      </c>
      <c r="E19" s="4">
        <v>4</v>
      </c>
    </row>
    <row r="20" spans="1:5" ht="20.100000000000001" customHeight="1">
      <c r="A20" s="4" t="s">
        <v>330</v>
      </c>
      <c r="B20" s="4" t="s">
        <v>360</v>
      </c>
      <c r="C20" s="4" t="s">
        <v>361</v>
      </c>
      <c r="D20" s="9">
        <v>0</v>
      </c>
      <c r="E20" s="4">
        <v>4</v>
      </c>
    </row>
    <row r="21" spans="1:5" ht="20.100000000000001" customHeight="1">
      <c r="A21" s="4" t="s">
        <v>330</v>
      </c>
      <c r="C21" s="4" t="s">
        <v>362</v>
      </c>
      <c r="D21" s="9">
        <v>2003214.88</v>
      </c>
      <c r="E21" s="4">
        <v>3</v>
      </c>
    </row>
    <row r="22" spans="1:5" ht="20.100000000000001" customHeight="1">
      <c r="A22" s="4" t="s">
        <v>330</v>
      </c>
      <c r="B22" s="4" t="s">
        <v>363</v>
      </c>
      <c r="C22" s="4" t="s">
        <v>346</v>
      </c>
      <c r="D22" s="9">
        <v>813177.22</v>
      </c>
      <c r="E22" s="4">
        <v>4</v>
      </c>
    </row>
    <row r="23" spans="1:5" ht="20.100000000000001" customHeight="1">
      <c r="A23" s="4" t="s">
        <v>330</v>
      </c>
      <c r="B23" s="4" t="s">
        <v>364</v>
      </c>
      <c r="C23" s="4" t="s">
        <v>348</v>
      </c>
      <c r="D23" s="9">
        <v>303520.95</v>
      </c>
      <c r="E23" s="4">
        <v>4</v>
      </c>
    </row>
    <row r="24" spans="1:5" ht="20.100000000000001" customHeight="1">
      <c r="A24" s="4" t="s">
        <v>330</v>
      </c>
      <c r="B24" s="4" t="s">
        <v>365</v>
      </c>
      <c r="C24" s="4" t="s">
        <v>366</v>
      </c>
      <c r="D24" s="9">
        <v>0</v>
      </c>
      <c r="E24" s="4">
        <v>4</v>
      </c>
    </row>
    <row r="25" spans="1:5" ht="20.100000000000001" customHeight="1">
      <c r="A25" s="4" t="s">
        <v>330</v>
      </c>
      <c r="B25" s="4" t="s">
        <v>367</v>
      </c>
      <c r="C25" s="4" t="s">
        <v>368</v>
      </c>
      <c r="D25" s="9">
        <v>886516.71</v>
      </c>
      <c r="E25" s="4">
        <v>4</v>
      </c>
    </row>
    <row r="26" spans="1:5" ht="20.100000000000001" customHeight="1">
      <c r="A26" s="4" t="s">
        <v>330</v>
      </c>
      <c r="C26" s="4" t="s">
        <v>369</v>
      </c>
      <c r="D26" s="9">
        <v>1263731.83</v>
      </c>
      <c r="E26" s="4">
        <v>3</v>
      </c>
    </row>
    <row r="27" spans="1:5" ht="20.100000000000001" customHeight="1">
      <c r="A27" s="4" t="s">
        <v>330</v>
      </c>
      <c r="B27" s="4" t="s">
        <v>370</v>
      </c>
      <c r="C27" s="4" t="s">
        <v>371</v>
      </c>
      <c r="D27" s="9">
        <v>0</v>
      </c>
      <c r="E27" s="4">
        <v>4</v>
      </c>
    </row>
    <row r="28" spans="1:5" ht="20.100000000000001" customHeight="1">
      <c r="A28" s="4" t="s">
        <v>330</v>
      </c>
      <c r="B28" s="4" t="s">
        <v>372</v>
      </c>
      <c r="C28" s="4" t="s">
        <v>373</v>
      </c>
      <c r="D28" s="9">
        <v>1263731.83</v>
      </c>
      <c r="E28" s="4">
        <v>4</v>
      </c>
    </row>
    <row r="29" spans="1:5" ht="20.100000000000001" customHeight="1">
      <c r="A29" s="4" t="s">
        <v>330</v>
      </c>
      <c r="B29" s="4" t="s">
        <v>374</v>
      </c>
      <c r="C29" s="4" t="s">
        <v>375</v>
      </c>
      <c r="D29" s="9">
        <v>0</v>
      </c>
      <c r="E29" s="4">
        <v>4</v>
      </c>
    </row>
    <row r="30" spans="1:5" ht="20.100000000000001" customHeight="1">
      <c r="A30" s="4" t="s">
        <v>330</v>
      </c>
      <c r="B30" s="4" t="s">
        <v>376</v>
      </c>
      <c r="C30" s="4" t="s">
        <v>377</v>
      </c>
      <c r="D30" s="9">
        <v>0</v>
      </c>
      <c r="E30" s="4">
        <v>4</v>
      </c>
    </row>
    <row r="31" spans="1:5" ht="20.100000000000001" customHeight="1">
      <c r="A31" s="4" t="s">
        <v>330</v>
      </c>
      <c r="B31" s="4" t="s">
        <v>378</v>
      </c>
      <c r="C31" s="4" t="s">
        <v>379</v>
      </c>
      <c r="D31" s="9">
        <v>0</v>
      </c>
      <c r="E31" s="4">
        <v>4</v>
      </c>
    </row>
    <row r="32" spans="1:5" ht="20.100000000000001" customHeight="1">
      <c r="A32" s="4" t="s">
        <v>330</v>
      </c>
      <c r="C32" s="4" t="s">
        <v>380</v>
      </c>
      <c r="D32" s="9">
        <v>0</v>
      </c>
      <c r="E32" s="4">
        <v>3</v>
      </c>
    </row>
    <row r="33" spans="1:5" ht="20.100000000000001" customHeight="1">
      <c r="A33" s="4" t="s">
        <v>330</v>
      </c>
      <c r="B33" s="4" t="s">
        <v>381</v>
      </c>
      <c r="C33" s="4" t="s">
        <v>382</v>
      </c>
      <c r="D33" s="9">
        <v>0</v>
      </c>
      <c r="E33" s="4">
        <v>4</v>
      </c>
    </row>
    <row r="34" spans="1:5" ht="20.100000000000001" customHeight="1">
      <c r="A34" s="4" t="s">
        <v>330</v>
      </c>
      <c r="B34" s="4" t="s">
        <v>383</v>
      </c>
      <c r="C34" s="4" t="s">
        <v>384</v>
      </c>
      <c r="D34" s="9">
        <v>0</v>
      </c>
      <c r="E34" s="4">
        <v>4</v>
      </c>
    </row>
    <row r="35" spans="1:5" ht="20.100000000000001" customHeight="1">
      <c r="A35" s="4" t="s">
        <v>330</v>
      </c>
      <c r="B35" s="4">
        <v>263</v>
      </c>
      <c r="C35" s="4" t="s">
        <v>385</v>
      </c>
      <c r="D35" s="9">
        <v>0</v>
      </c>
      <c r="E35" s="4">
        <v>4</v>
      </c>
    </row>
    <row r="36" spans="1:5" ht="20.100000000000001" customHeight="1">
      <c r="A36" s="4" t="s">
        <v>330</v>
      </c>
      <c r="B36" s="4" t="s">
        <v>386</v>
      </c>
      <c r="C36" s="4" t="s">
        <v>387</v>
      </c>
      <c r="D36" s="9">
        <v>0</v>
      </c>
      <c r="E36" s="4">
        <v>4</v>
      </c>
    </row>
    <row r="37" spans="1:5" ht="20.100000000000001" customHeight="1">
      <c r="A37" s="4" t="s">
        <v>330</v>
      </c>
      <c r="B37" s="4" t="s">
        <v>388</v>
      </c>
      <c r="C37" s="4" t="s">
        <v>389</v>
      </c>
      <c r="D37" s="9">
        <v>0</v>
      </c>
      <c r="E37" s="4">
        <v>3</v>
      </c>
    </row>
    <row r="38" spans="1:5" ht="20.100000000000001" customHeight="1">
      <c r="A38" s="4" t="s">
        <v>330</v>
      </c>
      <c r="C38" s="4" t="s">
        <v>390</v>
      </c>
      <c r="D38" s="9">
        <v>15534363.960000001</v>
      </c>
      <c r="E38" s="4">
        <v>2</v>
      </c>
    </row>
    <row r="39" spans="1:5" ht="20.100000000000001" customHeight="1">
      <c r="A39" s="4" t="s">
        <v>330</v>
      </c>
      <c r="B39" s="4" t="s">
        <v>391</v>
      </c>
      <c r="C39" s="4" t="s">
        <v>392</v>
      </c>
      <c r="D39" s="9">
        <v>0</v>
      </c>
      <c r="E39" s="4">
        <v>3</v>
      </c>
    </row>
    <row r="40" spans="1:5" ht="20.100000000000001" customHeight="1">
      <c r="A40" s="4" t="s">
        <v>330</v>
      </c>
      <c r="C40" s="4" t="s">
        <v>393</v>
      </c>
      <c r="D40" s="9">
        <v>0</v>
      </c>
      <c r="E40" s="4">
        <v>3</v>
      </c>
    </row>
    <row r="41" spans="1:5" ht="20.100000000000001" customHeight="1">
      <c r="A41" s="4" t="s">
        <v>330</v>
      </c>
      <c r="B41" s="4">
        <v>37</v>
      </c>
      <c r="C41" s="4" t="s">
        <v>394</v>
      </c>
      <c r="D41" s="9">
        <v>0</v>
      </c>
      <c r="E41" s="4">
        <v>4</v>
      </c>
    </row>
    <row r="42" spans="1:5" ht="20.100000000000001" customHeight="1">
      <c r="A42" s="4" t="s">
        <v>330</v>
      </c>
      <c r="B42" s="4" t="s">
        <v>395</v>
      </c>
      <c r="C42" s="4" t="s">
        <v>396</v>
      </c>
      <c r="D42" s="9">
        <v>0</v>
      </c>
      <c r="E42" s="4">
        <v>4</v>
      </c>
    </row>
    <row r="43" spans="1:5" ht="20.100000000000001" customHeight="1">
      <c r="A43" s="4" t="s">
        <v>330</v>
      </c>
      <c r="B43" s="4" t="s">
        <v>397</v>
      </c>
      <c r="C43" s="4" t="s">
        <v>398</v>
      </c>
      <c r="D43" s="9">
        <v>0</v>
      </c>
      <c r="E43" s="4">
        <v>4</v>
      </c>
    </row>
    <row r="44" spans="1:5" ht="20.100000000000001" customHeight="1">
      <c r="A44" s="4" t="s">
        <v>330</v>
      </c>
      <c r="C44" s="4" t="s">
        <v>399</v>
      </c>
      <c r="D44" s="9">
        <v>2224374.65</v>
      </c>
      <c r="E44" s="4">
        <v>3</v>
      </c>
    </row>
    <row r="45" spans="1:5" ht="20.100000000000001" customHeight="1">
      <c r="A45" s="4" t="s">
        <v>330</v>
      </c>
      <c r="B45" s="4" t="s">
        <v>400</v>
      </c>
      <c r="C45" s="4" t="s">
        <v>401</v>
      </c>
      <c r="D45" s="9">
        <v>1849473.43</v>
      </c>
      <c r="E45" s="4">
        <v>4</v>
      </c>
    </row>
    <row r="46" spans="1:5" ht="20.100000000000001" customHeight="1">
      <c r="A46" s="4" t="s">
        <v>330</v>
      </c>
      <c r="B46" s="4" t="s">
        <v>402</v>
      </c>
      <c r="C46" s="4" t="s">
        <v>403</v>
      </c>
      <c r="D46" s="9">
        <v>317679.78000000003</v>
      </c>
      <c r="E46" s="4">
        <v>4</v>
      </c>
    </row>
    <row r="47" spans="1:5" ht="20.100000000000001" customHeight="1">
      <c r="A47" s="4" t="s">
        <v>330</v>
      </c>
      <c r="B47" s="4" t="s">
        <v>404</v>
      </c>
      <c r="C47" s="4" t="s">
        <v>405</v>
      </c>
      <c r="D47" s="9">
        <v>57221.440000000002</v>
      </c>
      <c r="E47" s="4">
        <v>4</v>
      </c>
    </row>
    <row r="48" spans="1:5" ht="20.100000000000001" customHeight="1">
      <c r="A48" s="4" t="s">
        <v>330</v>
      </c>
      <c r="B48" s="4" t="s">
        <v>406</v>
      </c>
      <c r="C48" s="4" t="s">
        <v>407</v>
      </c>
      <c r="D48" s="9">
        <v>0</v>
      </c>
      <c r="E48" s="4">
        <v>4</v>
      </c>
    </row>
    <row r="49" spans="1:5" ht="20.100000000000001" customHeight="1">
      <c r="A49" s="4" t="s">
        <v>330</v>
      </c>
      <c r="C49" s="4" t="s">
        <v>408</v>
      </c>
      <c r="D49" s="9">
        <v>0</v>
      </c>
      <c r="E49" s="4">
        <v>3</v>
      </c>
    </row>
    <row r="50" spans="1:5" ht="20.100000000000001" customHeight="1">
      <c r="A50" s="4" t="s">
        <v>330</v>
      </c>
      <c r="B50" s="4" t="s">
        <v>409</v>
      </c>
      <c r="C50" s="4" t="s">
        <v>410</v>
      </c>
      <c r="D50" s="9">
        <v>0</v>
      </c>
      <c r="E50" s="4">
        <v>4</v>
      </c>
    </row>
    <row r="51" spans="1:5" ht="20.100000000000001" customHeight="1">
      <c r="A51" s="4" t="s">
        <v>330</v>
      </c>
      <c r="B51" s="4" t="s">
        <v>411</v>
      </c>
      <c r="C51" s="4" t="s">
        <v>384</v>
      </c>
      <c r="D51" s="9">
        <v>0</v>
      </c>
      <c r="E51" s="4">
        <v>4</v>
      </c>
    </row>
    <row r="52" spans="1:5" ht="20.100000000000001" customHeight="1">
      <c r="A52" s="4" t="s">
        <v>330</v>
      </c>
      <c r="B52" s="4" t="s">
        <v>412</v>
      </c>
      <c r="C52" s="4" t="s">
        <v>413</v>
      </c>
      <c r="D52" s="9">
        <v>0</v>
      </c>
      <c r="E52" s="4">
        <v>4</v>
      </c>
    </row>
    <row r="53" spans="1:5" ht="20.100000000000001" customHeight="1">
      <c r="A53" s="4" t="s">
        <v>330</v>
      </c>
      <c r="C53" s="4" t="s">
        <v>414</v>
      </c>
      <c r="D53" s="9">
        <v>60914.09</v>
      </c>
      <c r="E53" s="4">
        <v>3</v>
      </c>
    </row>
    <row r="54" spans="1:5" ht="20.100000000000001" customHeight="1">
      <c r="A54" s="4" t="s">
        <v>330</v>
      </c>
      <c r="B54" s="4" t="s">
        <v>415</v>
      </c>
      <c r="C54" s="4" t="s">
        <v>382</v>
      </c>
      <c r="D54" s="9">
        <v>0</v>
      </c>
      <c r="E54" s="4">
        <v>4</v>
      </c>
    </row>
    <row r="55" spans="1:5" ht="20.100000000000001" customHeight="1">
      <c r="A55" s="4" t="s">
        <v>330</v>
      </c>
      <c r="B55" s="4" t="s">
        <v>416</v>
      </c>
      <c r="C55" s="4" t="s">
        <v>384</v>
      </c>
      <c r="D55" s="9">
        <v>7114.09</v>
      </c>
      <c r="E55" s="4">
        <v>4</v>
      </c>
    </row>
    <row r="56" spans="1:5" ht="20.100000000000001" customHeight="1">
      <c r="A56" s="4" t="s">
        <v>330</v>
      </c>
      <c r="B56" s="4">
        <v>543</v>
      </c>
      <c r="C56" s="4" t="s">
        <v>385</v>
      </c>
      <c r="D56" s="9">
        <v>0</v>
      </c>
      <c r="E56" s="4">
        <v>4</v>
      </c>
    </row>
    <row r="57" spans="1:5" ht="20.100000000000001" customHeight="1">
      <c r="A57" s="4" t="s">
        <v>330</v>
      </c>
      <c r="B57" s="4" t="s">
        <v>417</v>
      </c>
      <c r="C57" s="4" t="s">
        <v>387</v>
      </c>
      <c r="D57" s="9">
        <v>53800</v>
      </c>
      <c r="E57" s="4">
        <v>4</v>
      </c>
    </row>
    <row r="58" spans="1:5" ht="20.100000000000001" customHeight="1">
      <c r="A58" s="4" t="s">
        <v>330</v>
      </c>
      <c r="B58" s="4" t="s">
        <v>418</v>
      </c>
      <c r="C58" s="4" t="s">
        <v>419</v>
      </c>
      <c r="D58" s="9">
        <v>0</v>
      </c>
      <c r="E58" s="4">
        <v>3</v>
      </c>
    </row>
    <row r="59" spans="1:5" ht="20.100000000000001" customHeight="1">
      <c r="A59" s="4" t="s">
        <v>330</v>
      </c>
      <c r="C59" s="4" t="s">
        <v>420</v>
      </c>
      <c r="D59" s="9">
        <v>13249075.220000001</v>
      </c>
      <c r="E59" s="4">
        <v>3</v>
      </c>
    </row>
    <row r="60" spans="1:5" ht="20.100000000000001" customHeight="1">
      <c r="A60" s="4" t="s">
        <v>330</v>
      </c>
      <c r="B60" s="4">
        <v>577</v>
      </c>
      <c r="C60" s="4" t="s">
        <v>421</v>
      </c>
      <c r="D60" s="9">
        <v>0</v>
      </c>
      <c r="E60" s="4">
        <v>4</v>
      </c>
    </row>
    <row r="61" spans="1:5" ht="20.100000000000001" customHeight="1">
      <c r="A61" s="4" t="s">
        <v>330</v>
      </c>
      <c r="B61" s="4" t="s">
        <v>422</v>
      </c>
      <c r="C61" s="4" t="s">
        <v>423</v>
      </c>
      <c r="D61" s="9">
        <v>13249075.220000001</v>
      </c>
      <c r="E61" s="4">
        <v>4</v>
      </c>
    </row>
    <row r="62" spans="1:5" ht="20.100000000000001" customHeight="1">
      <c r="A62" s="4" t="s">
        <v>424</v>
      </c>
      <c r="C62" s="4" t="s">
        <v>425</v>
      </c>
      <c r="D62" s="9">
        <v>123353393.2</v>
      </c>
      <c r="E62" s="4">
        <v>1</v>
      </c>
    </row>
    <row r="63" spans="1:5" ht="20.100000000000001" customHeight="1">
      <c r="A63" s="4" t="s">
        <v>424</v>
      </c>
      <c r="C63" s="4" t="s">
        <v>426</v>
      </c>
      <c r="D63" s="9">
        <v>110305518.3</v>
      </c>
      <c r="E63" s="4">
        <v>2</v>
      </c>
    </row>
    <row r="64" spans="1:5" ht="20.100000000000001" customHeight="1">
      <c r="A64" s="4" t="s">
        <v>424</v>
      </c>
      <c r="B64" s="4" t="s">
        <v>427</v>
      </c>
      <c r="C64" s="4" t="s">
        <v>428</v>
      </c>
      <c r="D64" s="9">
        <v>27049906.460000001</v>
      </c>
      <c r="E64" s="4">
        <v>3</v>
      </c>
    </row>
    <row r="65" spans="1:5" ht="20.100000000000001" customHeight="1">
      <c r="A65" s="4" t="s">
        <v>424</v>
      </c>
      <c r="C65" s="4" t="s">
        <v>429</v>
      </c>
      <c r="D65" s="9">
        <v>83255611.870000005</v>
      </c>
      <c r="E65" s="4">
        <v>3</v>
      </c>
    </row>
    <row r="66" spans="1:5" ht="20.100000000000001" customHeight="1">
      <c r="A66" s="4" t="s">
        <v>424</v>
      </c>
      <c r="B66" s="4">
        <v>120</v>
      </c>
      <c r="C66" s="4" t="s">
        <v>430</v>
      </c>
      <c r="D66" s="9">
        <v>78830272.170000002</v>
      </c>
      <c r="E66" s="4">
        <v>4</v>
      </c>
    </row>
    <row r="67" spans="1:5" ht="20.100000000000001" customHeight="1">
      <c r="A67" s="4" t="s">
        <v>424</v>
      </c>
      <c r="B67" s="4">
        <v>129</v>
      </c>
      <c r="C67" s="4" t="s">
        <v>431</v>
      </c>
      <c r="D67" s="9">
        <v>4425339.7</v>
      </c>
      <c r="E67" s="4">
        <v>4</v>
      </c>
    </row>
    <row r="68" spans="1:5" ht="20.100000000000001" customHeight="1">
      <c r="A68" s="4" t="s">
        <v>424</v>
      </c>
      <c r="C68" s="4" t="s">
        <v>432</v>
      </c>
      <c r="D68" s="9">
        <v>0</v>
      </c>
      <c r="E68" s="4">
        <v>3</v>
      </c>
    </row>
    <row r="69" spans="1:5" ht="20.100000000000001" customHeight="1">
      <c r="A69" s="4" t="s">
        <v>424</v>
      </c>
      <c r="B69" s="4">
        <v>136</v>
      </c>
      <c r="C69" s="4" t="s">
        <v>433</v>
      </c>
      <c r="D69" s="9">
        <v>0</v>
      </c>
      <c r="E69" s="4">
        <v>4</v>
      </c>
    </row>
    <row r="70" spans="1:5" ht="20.100000000000001" customHeight="1">
      <c r="A70" s="4" t="s">
        <v>424</v>
      </c>
      <c r="B70" s="4">
        <v>133</v>
      </c>
      <c r="C70" s="4" t="s">
        <v>434</v>
      </c>
      <c r="D70" s="9">
        <v>0</v>
      </c>
      <c r="E70" s="4">
        <v>4</v>
      </c>
    </row>
    <row r="71" spans="1:5" ht="20.100000000000001" customHeight="1">
      <c r="A71" s="4" t="s">
        <v>424</v>
      </c>
      <c r="B71" s="4">
        <v>134</v>
      </c>
      <c r="C71" s="4" t="s">
        <v>435</v>
      </c>
      <c r="D71" s="9">
        <v>0</v>
      </c>
      <c r="E71" s="4">
        <v>4</v>
      </c>
    </row>
    <row r="72" spans="1:5" ht="20.100000000000001" customHeight="1">
      <c r="A72" s="4" t="s">
        <v>424</v>
      </c>
      <c r="B72" s="4" t="s">
        <v>436</v>
      </c>
      <c r="C72" s="4" t="s">
        <v>437</v>
      </c>
      <c r="D72" s="9">
        <v>0</v>
      </c>
      <c r="E72" s="4">
        <v>3</v>
      </c>
    </row>
    <row r="73" spans="1:5" ht="20.100000000000001" customHeight="1">
      <c r="A73" s="4" t="s">
        <v>424</v>
      </c>
      <c r="C73" s="4" t="s">
        <v>438</v>
      </c>
      <c r="D73" s="9">
        <v>7178606.2699999996</v>
      </c>
      <c r="E73" s="4">
        <v>2</v>
      </c>
    </row>
    <row r="74" spans="1:5" ht="20.100000000000001" customHeight="1">
      <c r="A74" s="4" t="s">
        <v>424</v>
      </c>
      <c r="B74" s="4">
        <v>14</v>
      </c>
      <c r="C74" s="4" t="s">
        <v>439</v>
      </c>
      <c r="D74" s="9">
        <v>0</v>
      </c>
      <c r="E74" s="4">
        <v>3</v>
      </c>
    </row>
    <row r="75" spans="1:5" ht="20.100000000000001" customHeight="1">
      <c r="A75" s="4" t="s">
        <v>424</v>
      </c>
      <c r="C75" s="4" t="s">
        <v>440</v>
      </c>
      <c r="D75" s="9">
        <v>7178606.2699999996</v>
      </c>
      <c r="E75" s="4">
        <v>3</v>
      </c>
    </row>
    <row r="76" spans="1:5" ht="20.100000000000001" customHeight="1">
      <c r="A76" s="4" t="s">
        <v>424</v>
      </c>
      <c r="B76" s="4">
        <v>15</v>
      </c>
      <c r="C76" s="4" t="s">
        <v>441</v>
      </c>
      <c r="D76" s="9">
        <v>0</v>
      </c>
      <c r="E76" s="4">
        <v>4</v>
      </c>
    </row>
    <row r="77" spans="1:5" ht="20.100000000000001" customHeight="1">
      <c r="A77" s="4" t="s">
        <v>424</v>
      </c>
      <c r="B77" s="4" t="s">
        <v>442</v>
      </c>
      <c r="C77" s="4" t="s">
        <v>443</v>
      </c>
      <c r="D77" s="9">
        <v>7178606.2699999996</v>
      </c>
      <c r="E77" s="4">
        <v>4</v>
      </c>
    </row>
    <row r="78" spans="1:5" ht="20.100000000000001" customHeight="1">
      <c r="A78" s="4" t="s">
        <v>424</v>
      </c>
      <c r="B78" s="4">
        <v>176</v>
      </c>
      <c r="C78" s="4" t="s">
        <v>385</v>
      </c>
      <c r="D78" s="9">
        <v>0</v>
      </c>
      <c r="E78" s="4">
        <v>4</v>
      </c>
    </row>
    <row r="79" spans="1:5" ht="20.100000000000001" customHeight="1">
      <c r="A79" s="4" t="s">
        <v>424</v>
      </c>
      <c r="B79" s="4" t="s">
        <v>444</v>
      </c>
      <c r="C79" s="4" t="s">
        <v>445</v>
      </c>
      <c r="D79" s="9">
        <v>0</v>
      </c>
      <c r="E79" s="4">
        <v>4</v>
      </c>
    </row>
    <row r="80" spans="1:5" ht="20.100000000000001" customHeight="1">
      <c r="A80" s="4" t="s">
        <v>424</v>
      </c>
      <c r="B80" s="4">
        <v>16</v>
      </c>
      <c r="C80" s="4" t="s">
        <v>446</v>
      </c>
      <c r="D80" s="9">
        <v>0</v>
      </c>
      <c r="E80" s="4">
        <v>3</v>
      </c>
    </row>
    <row r="81" spans="1:5" ht="20.100000000000001" customHeight="1">
      <c r="A81" s="4" t="s">
        <v>424</v>
      </c>
      <c r="B81" s="4">
        <v>172</v>
      </c>
      <c r="C81" s="4" t="s">
        <v>447</v>
      </c>
      <c r="D81" s="9">
        <v>0</v>
      </c>
      <c r="E81" s="4">
        <v>3</v>
      </c>
    </row>
    <row r="82" spans="1:5" ht="20.100000000000001" customHeight="1">
      <c r="A82" s="4" t="s">
        <v>424</v>
      </c>
      <c r="B82" s="4">
        <v>186</v>
      </c>
      <c r="C82" s="4" t="s">
        <v>448</v>
      </c>
      <c r="D82" s="9">
        <v>0</v>
      </c>
      <c r="E82" s="4">
        <v>3</v>
      </c>
    </row>
    <row r="83" spans="1:5" ht="20.100000000000001" customHeight="1">
      <c r="A83" s="4" t="s">
        <v>424</v>
      </c>
      <c r="C83" s="4" t="s">
        <v>449</v>
      </c>
      <c r="D83" s="9">
        <v>5869268.5700000003</v>
      </c>
      <c r="E83" s="4">
        <v>2</v>
      </c>
    </row>
    <row r="84" spans="1:5" ht="20.100000000000001" customHeight="1">
      <c r="A84" s="4" t="s">
        <v>424</v>
      </c>
      <c r="B84" s="4">
        <v>58</v>
      </c>
      <c r="C84" s="4" t="s">
        <v>450</v>
      </c>
      <c r="D84" s="9">
        <v>0</v>
      </c>
      <c r="E84" s="4">
        <v>3</v>
      </c>
    </row>
    <row r="85" spans="1:5" ht="20.100000000000001" customHeight="1">
      <c r="A85" s="4" t="s">
        <v>424</v>
      </c>
      <c r="C85" s="4" t="s">
        <v>451</v>
      </c>
      <c r="D85" s="9">
        <v>3225003.68</v>
      </c>
      <c r="E85" s="4">
        <v>3</v>
      </c>
    </row>
    <row r="86" spans="1:5" ht="20.100000000000001" customHeight="1">
      <c r="A86" s="4" t="s">
        <v>424</v>
      </c>
      <c r="B86" s="4">
        <v>50</v>
      </c>
      <c r="C86" s="4" t="s">
        <v>441</v>
      </c>
      <c r="D86" s="9">
        <v>0</v>
      </c>
      <c r="E86" s="4">
        <v>4</v>
      </c>
    </row>
    <row r="87" spans="1:5" ht="20.100000000000001" customHeight="1">
      <c r="A87" s="4" t="s">
        <v>424</v>
      </c>
      <c r="B87" s="4" t="s">
        <v>452</v>
      </c>
      <c r="C87" s="4" t="s">
        <v>443</v>
      </c>
      <c r="D87" s="9">
        <v>1290740.19</v>
      </c>
      <c r="E87" s="4">
        <v>4</v>
      </c>
    </row>
    <row r="88" spans="1:5" ht="20.100000000000001" customHeight="1">
      <c r="A88" s="4" t="s">
        <v>424</v>
      </c>
      <c r="B88" s="4">
        <v>526</v>
      </c>
      <c r="C88" s="4" t="s">
        <v>385</v>
      </c>
      <c r="D88" s="9">
        <v>0</v>
      </c>
      <c r="E88" s="4">
        <v>4</v>
      </c>
    </row>
    <row r="89" spans="1:5" ht="20.100000000000001" customHeight="1">
      <c r="A89" s="4" t="s">
        <v>424</v>
      </c>
      <c r="B89" s="4" t="s">
        <v>453</v>
      </c>
      <c r="C89" s="4" t="s">
        <v>445</v>
      </c>
      <c r="D89" s="9">
        <v>1934263.49</v>
      </c>
      <c r="E89" s="4">
        <v>4</v>
      </c>
    </row>
    <row r="90" spans="1:5" ht="20.100000000000001" customHeight="1">
      <c r="A90" s="4" t="s">
        <v>424</v>
      </c>
      <c r="B90" s="4" t="s">
        <v>454</v>
      </c>
      <c r="C90" s="4" t="s">
        <v>455</v>
      </c>
      <c r="D90" s="9">
        <v>0</v>
      </c>
      <c r="E90" s="4">
        <v>3</v>
      </c>
    </row>
    <row r="91" spans="1:5" ht="20.100000000000001" customHeight="1">
      <c r="A91" s="4" t="s">
        <v>424</v>
      </c>
      <c r="C91" s="4" t="s">
        <v>456</v>
      </c>
      <c r="D91" s="9">
        <v>2644264.89</v>
      </c>
      <c r="E91" s="4">
        <v>3</v>
      </c>
    </row>
    <row r="92" spans="1:5" ht="20.100000000000001" customHeight="1">
      <c r="A92" s="4" t="s">
        <v>424</v>
      </c>
      <c r="B92" s="4" t="s">
        <v>457</v>
      </c>
      <c r="C92" s="4" t="s">
        <v>458</v>
      </c>
      <c r="D92" s="9">
        <v>1056722.17</v>
      </c>
      <c r="E92" s="4">
        <v>4</v>
      </c>
    </row>
    <row r="93" spans="1:5" ht="20.100000000000001" customHeight="1">
      <c r="A93" s="4" t="s">
        <v>424</v>
      </c>
      <c r="B93" s="4" t="s">
        <v>459</v>
      </c>
      <c r="C93" s="4" t="s">
        <v>460</v>
      </c>
      <c r="D93" s="9">
        <v>1265985.1499999999</v>
      </c>
      <c r="E93" s="4">
        <v>4</v>
      </c>
    </row>
    <row r="94" spans="1:5" ht="20.100000000000001" customHeight="1">
      <c r="A94" s="4" t="s">
        <v>424</v>
      </c>
      <c r="B94" s="4" t="s">
        <v>461</v>
      </c>
      <c r="C94" s="4" t="s">
        <v>405</v>
      </c>
      <c r="D94" s="9">
        <v>321557.57</v>
      </c>
      <c r="E94" s="4">
        <v>4</v>
      </c>
    </row>
    <row r="95" spans="1:5" ht="20.100000000000001" customHeight="1">
      <c r="A95" s="4" t="s">
        <v>424</v>
      </c>
      <c r="B95" s="4" t="s">
        <v>462</v>
      </c>
      <c r="C95" s="4" t="s">
        <v>463</v>
      </c>
      <c r="D95" s="9">
        <v>0</v>
      </c>
      <c r="E95" s="4">
        <v>4</v>
      </c>
    </row>
    <row r="96" spans="1:5" ht="20.100000000000001" customHeight="1">
      <c r="A96" s="4" t="s">
        <v>424</v>
      </c>
      <c r="B96" s="4" t="s">
        <v>464</v>
      </c>
      <c r="C96" s="4" t="s">
        <v>465</v>
      </c>
      <c r="D96" s="9">
        <v>0</v>
      </c>
      <c r="E96" s="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724F-3AD0-43AD-B7FB-0732CE763484}">
  <dimension ref="A1:C66"/>
  <sheetViews>
    <sheetView workbookViewId="0"/>
  </sheetViews>
  <sheetFormatPr baseColWidth="10" defaultRowHeight="20.100000000000001" customHeight="1"/>
  <cols>
    <col min="1" max="1" width="18.08984375" style="4" customWidth="1"/>
    <col min="2" max="2" width="46.1796875" style="14" customWidth="1"/>
    <col min="3" max="3" width="13.90625" style="9" customWidth="1"/>
    <col min="4" max="16384" width="10.90625" style="4"/>
  </cols>
  <sheetData>
    <row r="1" spans="1:3" ht="20.100000000000001" customHeight="1">
      <c r="A1" s="4" t="s">
        <v>466</v>
      </c>
      <c r="B1" s="4" t="s">
        <v>467</v>
      </c>
      <c r="C1" s="9" t="s">
        <v>308</v>
      </c>
    </row>
    <row r="2" spans="1:3" ht="20.100000000000001" customHeight="1">
      <c r="B2" s="14" t="s">
        <v>470</v>
      </c>
      <c r="C2" s="9">
        <v>12885994.32</v>
      </c>
    </row>
    <row r="3" spans="1:3" ht="20.100000000000001" customHeight="1">
      <c r="A3" s="4" t="s">
        <v>471</v>
      </c>
      <c r="B3" s="14" t="s">
        <v>472</v>
      </c>
      <c r="C3" s="9">
        <v>10029425.98</v>
      </c>
    </row>
    <row r="4" spans="1:3" ht="20.100000000000001" customHeight="1">
      <c r="A4" s="4" t="s">
        <v>473</v>
      </c>
      <c r="B4" s="14" t="s">
        <v>474</v>
      </c>
      <c r="C4" s="9">
        <v>2850137.53</v>
      </c>
    </row>
    <row r="5" spans="1:3" ht="20.100000000000001" customHeight="1">
      <c r="A5" s="4">
        <v>744</v>
      </c>
      <c r="B5" s="14" t="s">
        <v>475</v>
      </c>
      <c r="C5" s="9">
        <v>0</v>
      </c>
    </row>
    <row r="6" spans="1:3" ht="20.100000000000001" customHeight="1">
      <c r="A6" s="4" t="s">
        <v>476</v>
      </c>
      <c r="B6" s="14" t="s">
        <v>477</v>
      </c>
      <c r="C6" s="9">
        <v>6430.81</v>
      </c>
    </row>
    <row r="7" spans="1:3" ht="20.100000000000001" customHeight="1">
      <c r="B7" s="14" t="s">
        <v>478</v>
      </c>
      <c r="C7" s="9">
        <v>19208318.780000001</v>
      </c>
    </row>
    <row r="8" spans="1:3" ht="20.100000000000001" customHeight="1">
      <c r="B8" s="14" t="s">
        <v>479</v>
      </c>
      <c r="C8" s="9">
        <v>19208318.780000001</v>
      </c>
    </row>
    <row r="9" spans="1:3" ht="20.100000000000001" customHeight="1">
      <c r="A9" s="4">
        <v>751</v>
      </c>
      <c r="B9" s="14" t="s">
        <v>480</v>
      </c>
      <c r="C9" s="9">
        <v>2263485</v>
      </c>
    </row>
    <row r="10" spans="1:3" ht="20.100000000000001" customHeight="1">
      <c r="A10" s="4">
        <v>750</v>
      </c>
      <c r="B10" s="14" t="s">
        <v>481</v>
      </c>
      <c r="C10" s="9">
        <v>16944833.780000001</v>
      </c>
    </row>
    <row r="11" spans="1:3" ht="20.100000000000001" customHeight="1">
      <c r="A11" s="4">
        <v>752</v>
      </c>
      <c r="B11" s="14" t="s">
        <v>482</v>
      </c>
      <c r="C11" s="9">
        <v>0</v>
      </c>
    </row>
    <row r="12" spans="1:3" ht="20.100000000000001" customHeight="1">
      <c r="A12" s="4">
        <v>7530</v>
      </c>
      <c r="B12" s="14" t="s">
        <v>483</v>
      </c>
      <c r="C12" s="9">
        <v>0</v>
      </c>
    </row>
    <row r="13" spans="1:3" ht="20.100000000000001" customHeight="1">
      <c r="A13" s="4">
        <v>754</v>
      </c>
      <c r="B13" s="14" t="s">
        <v>484</v>
      </c>
      <c r="C13" s="9">
        <v>0</v>
      </c>
    </row>
    <row r="14" spans="1:3" ht="20.100000000000001" customHeight="1">
      <c r="B14" s="14" t="s">
        <v>485</v>
      </c>
      <c r="C14" s="9">
        <v>104774</v>
      </c>
    </row>
    <row r="15" spans="1:3" ht="20.100000000000001" customHeight="1">
      <c r="A15" s="4" t="s">
        <v>486</v>
      </c>
      <c r="B15" s="14" t="s">
        <v>487</v>
      </c>
      <c r="C15" s="9">
        <v>31736.54</v>
      </c>
    </row>
    <row r="16" spans="1:3" ht="20.100000000000001" customHeight="1">
      <c r="A16" s="4" t="s">
        <v>488</v>
      </c>
      <c r="B16" s="14" t="s">
        <v>489</v>
      </c>
      <c r="C16" s="9">
        <v>73037.460000000006</v>
      </c>
    </row>
    <row r="17" spans="1:3" ht="20.100000000000001" customHeight="1">
      <c r="A17" s="4">
        <v>707</v>
      </c>
      <c r="B17" s="14" t="s">
        <v>490</v>
      </c>
      <c r="C17" s="9">
        <v>0</v>
      </c>
    </row>
    <row r="18" spans="1:3" ht="20.100000000000001" customHeight="1">
      <c r="A18" s="4" t="s">
        <v>491</v>
      </c>
      <c r="B18" s="14" t="s">
        <v>492</v>
      </c>
      <c r="C18" s="9">
        <v>0</v>
      </c>
    </row>
    <row r="19" spans="1:3" ht="20.100000000000001" customHeight="1">
      <c r="A19" s="4" t="s">
        <v>493</v>
      </c>
      <c r="B19" s="14" t="s">
        <v>494</v>
      </c>
      <c r="C19" s="9">
        <v>0</v>
      </c>
    </row>
    <row r="20" spans="1:3" ht="20.100000000000001" customHeight="1">
      <c r="A20" s="4" t="s">
        <v>495</v>
      </c>
      <c r="B20" s="14" t="s">
        <v>496</v>
      </c>
      <c r="C20" s="9">
        <v>218372.09</v>
      </c>
    </row>
    <row r="21" spans="1:3" ht="20.100000000000001" customHeight="1">
      <c r="A21" s="4">
        <v>795</v>
      </c>
      <c r="B21" s="14" t="s">
        <v>497</v>
      </c>
      <c r="C21" s="9">
        <v>0</v>
      </c>
    </row>
    <row r="22" spans="1:3" ht="20.100000000000001" customHeight="1">
      <c r="B22" s="14" t="s">
        <v>498</v>
      </c>
      <c r="C22" s="9">
        <v>32417459.190000001</v>
      </c>
    </row>
    <row r="23" spans="1:3" ht="20.100000000000001" customHeight="1">
      <c r="B23" s="14" t="s">
        <v>499</v>
      </c>
      <c r="C23" s="9">
        <v>-9259921.1400000006</v>
      </c>
    </row>
    <row r="24" spans="1:3" ht="20.100000000000001" customHeight="1">
      <c r="A24" s="4" t="s">
        <v>500</v>
      </c>
      <c r="B24" s="14" t="s">
        <v>501</v>
      </c>
      <c r="C24" s="9">
        <v>-6758627.2599999998</v>
      </c>
    </row>
    <row r="25" spans="1:3" ht="20.100000000000001" customHeight="1">
      <c r="A25" s="4" t="s">
        <v>502</v>
      </c>
      <c r="B25" s="14" t="s">
        <v>503</v>
      </c>
      <c r="C25" s="9">
        <v>-2501293.88</v>
      </c>
    </row>
    <row r="26" spans="1:3" ht="20.100000000000001" customHeight="1">
      <c r="A26" s="4">
        <v>-65</v>
      </c>
      <c r="B26" s="14" t="s">
        <v>504</v>
      </c>
      <c r="C26" s="9">
        <v>-8035858.29</v>
      </c>
    </row>
    <row r="27" spans="1:3" ht="20.100000000000001" customHeight="1">
      <c r="B27" s="14" t="s">
        <v>505</v>
      </c>
      <c r="C27" s="9">
        <v>0</v>
      </c>
    </row>
    <row r="28" spans="1:3" ht="20.100000000000001" customHeight="1">
      <c r="A28" s="4" t="s">
        <v>506</v>
      </c>
      <c r="B28" s="14" t="s">
        <v>507</v>
      </c>
      <c r="C28" s="9">
        <v>0</v>
      </c>
    </row>
    <row r="29" spans="1:3" ht="20.100000000000001" customHeight="1">
      <c r="A29" s="4" t="s">
        <v>508</v>
      </c>
      <c r="B29" s="14" t="s">
        <v>509</v>
      </c>
      <c r="C29" s="9">
        <v>0</v>
      </c>
    </row>
    <row r="30" spans="1:3" ht="20.100000000000001" customHeight="1">
      <c r="B30" s="14" t="s">
        <v>510</v>
      </c>
      <c r="C30" s="9">
        <v>-10718005.199999999</v>
      </c>
    </row>
    <row r="31" spans="1:3" ht="20.100000000000001" customHeight="1">
      <c r="A31" s="4">
        <v>-62</v>
      </c>
      <c r="B31" s="14" t="s">
        <v>511</v>
      </c>
      <c r="C31" s="9">
        <v>-10696242.77</v>
      </c>
    </row>
    <row r="32" spans="1:3" ht="20.100000000000001" customHeight="1">
      <c r="A32" s="4">
        <v>-63</v>
      </c>
      <c r="B32" s="14" t="s">
        <v>512</v>
      </c>
      <c r="C32" s="9">
        <v>-21762.43</v>
      </c>
    </row>
    <row r="33" spans="1:3" ht="20.100000000000001" customHeight="1">
      <c r="A33" s="4">
        <v>-676</v>
      </c>
      <c r="B33" s="14" t="s">
        <v>513</v>
      </c>
      <c r="C33" s="9">
        <v>0</v>
      </c>
    </row>
    <row r="34" spans="1:3" ht="20.100000000000001" customHeight="1">
      <c r="A34" s="4">
        <v>-68</v>
      </c>
      <c r="B34" s="14" t="s">
        <v>514</v>
      </c>
      <c r="C34" s="9">
        <v>0</v>
      </c>
    </row>
    <row r="35" spans="1:3" ht="20.100000000000001" customHeight="1">
      <c r="B35" s="14" t="s">
        <v>515</v>
      </c>
      <c r="C35" s="9">
        <v>-28013784.629999999</v>
      </c>
    </row>
    <row r="36" spans="1:3" ht="20.100000000000001" customHeight="1">
      <c r="B36" s="14" t="s">
        <v>516</v>
      </c>
      <c r="C36" s="9">
        <v>4403674.5599999996</v>
      </c>
    </row>
    <row r="37" spans="1:3" ht="20.100000000000001" customHeight="1">
      <c r="B37" s="14" t="s">
        <v>517</v>
      </c>
      <c r="C37" s="9">
        <v>6319.79</v>
      </c>
    </row>
    <row r="38" spans="1:3" ht="20.100000000000001" customHeight="1">
      <c r="A38" s="4" t="s">
        <v>518</v>
      </c>
      <c r="B38" s="14" t="s">
        <v>519</v>
      </c>
      <c r="C38" s="9">
        <v>0</v>
      </c>
    </row>
    <row r="39" spans="1:3" ht="20.100000000000001" customHeight="1">
      <c r="A39" s="4" t="s">
        <v>520</v>
      </c>
      <c r="B39" s="14" t="s">
        <v>521</v>
      </c>
      <c r="C39" s="9">
        <v>6319.79</v>
      </c>
    </row>
    <row r="40" spans="1:3" ht="20.100000000000001" customHeight="1">
      <c r="A40" s="4">
        <v>7531</v>
      </c>
      <c r="B40" s="14" t="s">
        <v>522</v>
      </c>
      <c r="C40" s="9">
        <v>0</v>
      </c>
    </row>
    <row r="41" spans="1:3" ht="20.100000000000001" customHeight="1">
      <c r="B41" s="14" t="s">
        <v>523</v>
      </c>
      <c r="C41" s="9">
        <v>338.56</v>
      </c>
    </row>
    <row r="42" spans="1:3" ht="20.100000000000001" customHeight="1">
      <c r="A42" s="4" t="s">
        <v>524</v>
      </c>
      <c r="B42" s="14" t="s">
        <v>525</v>
      </c>
      <c r="C42" s="9">
        <v>338.56</v>
      </c>
    </row>
    <row r="43" spans="1:3" ht="20.100000000000001" customHeight="1">
      <c r="A43" s="4">
        <v>-678</v>
      </c>
      <c r="B43" s="14" t="s">
        <v>526</v>
      </c>
      <c r="C43" s="9">
        <v>0</v>
      </c>
    </row>
    <row r="44" spans="1:3" ht="20.100000000000001" customHeight="1">
      <c r="B44" s="14" t="s">
        <v>527</v>
      </c>
      <c r="C44" s="9">
        <v>4410332.91</v>
      </c>
    </row>
    <row r="45" spans="1:3" ht="20.100000000000001" customHeight="1">
      <c r="B45" s="14" t="s">
        <v>528</v>
      </c>
      <c r="C45" s="9">
        <v>15006.79</v>
      </c>
    </row>
    <row r="46" spans="1:3" ht="20.100000000000001" customHeight="1">
      <c r="B46" s="14" t="s">
        <v>529</v>
      </c>
      <c r="C46" s="9">
        <v>621620.54</v>
      </c>
    </row>
    <row r="47" spans="1:3" ht="20.100000000000001" customHeight="1">
      <c r="B47" s="14" t="s">
        <v>530</v>
      </c>
      <c r="C47" s="9">
        <v>0</v>
      </c>
    </row>
    <row r="48" spans="1:3" ht="20.100000000000001" customHeight="1">
      <c r="A48" s="4">
        <v>7630</v>
      </c>
      <c r="B48" s="14" t="s">
        <v>531</v>
      </c>
      <c r="C48" s="9">
        <v>0</v>
      </c>
    </row>
    <row r="49" spans="1:3" ht="20.100000000000001" customHeight="1">
      <c r="A49" s="4">
        <v>760</v>
      </c>
      <c r="B49" s="14" t="s">
        <v>532</v>
      </c>
      <c r="C49" s="9">
        <v>0</v>
      </c>
    </row>
    <row r="50" spans="1:3" ht="20.100000000000001" customHeight="1">
      <c r="B50" s="14" t="s">
        <v>533</v>
      </c>
      <c r="C50" s="9">
        <v>621620.54</v>
      </c>
    </row>
    <row r="51" spans="1:3" ht="20.100000000000001" customHeight="1">
      <c r="A51" s="4" t="s">
        <v>534</v>
      </c>
      <c r="B51" s="14" t="s">
        <v>535</v>
      </c>
      <c r="C51" s="9">
        <v>0</v>
      </c>
    </row>
    <row r="52" spans="1:3" ht="20.100000000000001" customHeight="1">
      <c r="A52" s="4" t="s">
        <v>536</v>
      </c>
      <c r="B52" s="14" t="s">
        <v>537</v>
      </c>
      <c r="C52" s="9">
        <v>621620.54</v>
      </c>
    </row>
    <row r="53" spans="1:3" ht="20.100000000000001" customHeight="1">
      <c r="B53" s="14" t="s">
        <v>538</v>
      </c>
      <c r="C53" s="9">
        <v>-159273.35</v>
      </c>
    </row>
    <row r="54" spans="1:3" ht="20.100000000000001" customHeight="1">
      <c r="A54" s="4">
        <v>-663</v>
      </c>
      <c r="B54" s="14" t="s">
        <v>539</v>
      </c>
      <c r="C54" s="9">
        <v>0</v>
      </c>
    </row>
    <row r="55" spans="1:3" ht="20.100000000000001" customHeight="1">
      <c r="A55" s="4" t="s">
        <v>540</v>
      </c>
      <c r="B55" s="14" t="s">
        <v>541</v>
      </c>
      <c r="C55" s="9">
        <v>-159273.35</v>
      </c>
    </row>
    <row r="56" spans="1:3" ht="20.100000000000001" customHeight="1">
      <c r="A56" s="4" t="s">
        <v>542</v>
      </c>
      <c r="B56" s="14" t="s">
        <v>543</v>
      </c>
      <c r="C56" s="9">
        <v>0</v>
      </c>
    </row>
    <row r="57" spans="1:3" ht="20.100000000000001" customHeight="1">
      <c r="B57" s="14" t="s">
        <v>544</v>
      </c>
      <c r="C57" s="9">
        <v>0</v>
      </c>
    </row>
    <row r="58" spans="1:3" ht="20.100000000000001" customHeight="1">
      <c r="A58" s="4" t="s">
        <v>545</v>
      </c>
      <c r="B58" s="14" t="s">
        <v>546</v>
      </c>
      <c r="C58" s="9">
        <v>0</v>
      </c>
    </row>
    <row r="59" spans="1:3" ht="20.100000000000001" customHeight="1">
      <c r="A59" s="4" t="s">
        <v>547</v>
      </c>
      <c r="B59" s="14" t="s">
        <v>548</v>
      </c>
      <c r="C59" s="9">
        <v>0</v>
      </c>
    </row>
    <row r="60" spans="1:3" ht="20.100000000000001" customHeight="1">
      <c r="A60" s="4" t="s">
        <v>549</v>
      </c>
      <c r="B60" s="14" t="s">
        <v>550</v>
      </c>
      <c r="C60" s="9">
        <v>0</v>
      </c>
    </row>
    <row r="61" spans="1:3" ht="20.100000000000001" customHeight="1">
      <c r="A61" s="4" t="s">
        <v>551</v>
      </c>
      <c r="B61" s="14" t="s">
        <v>552</v>
      </c>
      <c r="C61" s="9">
        <v>0</v>
      </c>
    </row>
    <row r="62" spans="1:3" ht="20.100000000000001" customHeight="1">
      <c r="B62" s="14" t="s">
        <v>553</v>
      </c>
      <c r="C62" s="9">
        <v>-447340.4</v>
      </c>
    </row>
    <row r="63" spans="1:3" ht="20.100000000000001" customHeight="1">
      <c r="A63" s="4" t="s">
        <v>554</v>
      </c>
      <c r="B63" s="14" t="s">
        <v>555</v>
      </c>
      <c r="C63" s="9">
        <v>0</v>
      </c>
    </row>
    <row r="64" spans="1:3" ht="20.100000000000001" customHeight="1">
      <c r="A64" s="4" t="s">
        <v>556</v>
      </c>
      <c r="B64" s="14" t="s">
        <v>541</v>
      </c>
      <c r="C64" s="9">
        <v>-447340.4</v>
      </c>
    </row>
    <row r="65" spans="1:3" ht="20.100000000000001" customHeight="1">
      <c r="A65" s="4" t="s">
        <v>557</v>
      </c>
      <c r="B65" s="14" t="s">
        <v>558</v>
      </c>
      <c r="C65" s="9">
        <v>0</v>
      </c>
    </row>
    <row r="66" spans="1:3" ht="20.100000000000001" customHeight="1">
      <c r="B66" s="14" t="s">
        <v>559</v>
      </c>
      <c r="C66" s="9">
        <v>4425339.7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32BC-5976-4E7C-A509-43549AC13225}">
  <dimension ref="A1:AP11"/>
  <sheetViews>
    <sheetView topLeftCell="U1" workbookViewId="0">
      <selection activeCell="AE3" sqref="AE3"/>
    </sheetView>
  </sheetViews>
  <sheetFormatPr baseColWidth="10" defaultRowHeight="20.100000000000001" customHeight="1"/>
  <cols>
    <col min="1" max="1" width="10.6328125" style="24" customWidth="1"/>
    <col min="2" max="7" width="10.6328125" style="16" customWidth="1"/>
    <col min="8" max="42" width="10.6328125" style="24" customWidth="1"/>
    <col min="43" max="16384" width="10.90625" style="16"/>
  </cols>
  <sheetData>
    <row r="1" spans="1:42" ht="20.100000000000001" customHeight="1">
      <c r="A1" s="19" t="s">
        <v>975</v>
      </c>
      <c r="B1" s="20" t="s">
        <v>976</v>
      </c>
      <c r="C1" s="20" t="s">
        <v>977</v>
      </c>
      <c r="D1" s="19" t="s">
        <v>978</v>
      </c>
      <c r="E1" s="20" t="s">
        <v>979</v>
      </c>
      <c r="F1" s="19" t="s">
        <v>980</v>
      </c>
      <c r="G1" s="19" t="s">
        <v>981</v>
      </c>
      <c r="H1" s="19" t="s">
        <v>982</v>
      </c>
      <c r="I1" s="21" t="s">
        <v>983</v>
      </c>
      <c r="J1" s="21" t="s">
        <v>984</v>
      </c>
      <c r="K1" s="21" t="s">
        <v>985</v>
      </c>
      <c r="L1" s="21" t="s">
        <v>986</v>
      </c>
      <c r="M1" s="21" t="s">
        <v>987</v>
      </c>
      <c r="N1" s="21" t="s">
        <v>988</v>
      </c>
      <c r="O1" s="21" t="s">
        <v>989</v>
      </c>
      <c r="P1" s="21" t="s">
        <v>990</v>
      </c>
      <c r="Q1" s="21" t="s">
        <v>991</v>
      </c>
      <c r="R1" s="21" t="s">
        <v>992</v>
      </c>
      <c r="S1" s="22" t="s">
        <v>329</v>
      </c>
      <c r="T1" s="22" t="s">
        <v>993</v>
      </c>
      <c r="U1" s="22" t="s">
        <v>565</v>
      </c>
      <c r="V1" s="22" t="s">
        <v>994</v>
      </c>
      <c r="W1" s="22" t="s">
        <v>328</v>
      </c>
      <c r="X1" s="22" t="s">
        <v>995</v>
      </c>
      <c r="Y1" s="22" t="s">
        <v>996</v>
      </c>
      <c r="Z1" s="22" t="s">
        <v>997</v>
      </c>
      <c r="AA1" s="22" t="s">
        <v>998</v>
      </c>
      <c r="AB1" s="22" t="s">
        <v>999</v>
      </c>
      <c r="AC1" s="22" t="s">
        <v>566</v>
      </c>
      <c r="AD1" s="22" t="s">
        <v>943</v>
      </c>
      <c r="AE1" s="18" t="s">
        <v>1000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</row>
    <row r="2" spans="1:42" ht="20.100000000000001" customHeight="1">
      <c r="A2" s="17">
        <v>31473</v>
      </c>
      <c r="B2" s="18">
        <f>Balance!D59</f>
        <v>13249075.220000001</v>
      </c>
      <c r="C2" s="18">
        <f>Balance!D73</f>
        <v>7178606.2699999996</v>
      </c>
      <c r="D2" s="18">
        <f>Balance!D83</f>
        <v>5869268.5700000003</v>
      </c>
      <c r="E2" s="18">
        <f>Balance!D3</f>
        <v>107819029.2</v>
      </c>
      <c r="F2" s="18">
        <f>Balance!D38</f>
        <v>15534363.960000001</v>
      </c>
      <c r="G2" s="18">
        <f>E2+F2-C2-D2</f>
        <v>110305518.31999999</v>
      </c>
      <c r="H2" s="18">
        <v>15.15</v>
      </c>
      <c r="I2" s="18">
        <f>'C.R.E.P.'!C22</f>
        <v>32417459.190000001</v>
      </c>
      <c r="J2" s="18">
        <f>SUM('Liq. Caps.'!L2:L4)</f>
        <v>13180894.099999998</v>
      </c>
      <c r="K2" s="18">
        <f>'Liq. Caps.'!L5</f>
        <v>18291810.120000001</v>
      </c>
      <c r="L2" s="18">
        <v>0</v>
      </c>
      <c r="M2" s="18">
        <f>I2-J2-K2-L2</f>
        <v>944754.97000000253</v>
      </c>
      <c r="N2" s="18">
        <f>-'C.R.E.P.'!C35</f>
        <v>28013784.629999999</v>
      </c>
      <c r="O2" s="18">
        <f>'Liq. Caps.'!F2</f>
        <v>9260061.7400000002</v>
      </c>
      <c r="P2" s="18">
        <f>'Liq. Caps.'!F5</f>
        <v>7766837.1399999997</v>
      </c>
      <c r="Q2" s="18">
        <v>0</v>
      </c>
      <c r="R2" s="18">
        <f>N2-O2-P2-Q2</f>
        <v>10986885.75</v>
      </c>
      <c r="S2" s="18">
        <f>SUM('Liq. Caps.'!F2:F10)</f>
        <v>32597058.620000008</v>
      </c>
      <c r="T2" s="18">
        <f>SUM('Liq. Caps.'!E2:E10)</f>
        <v>49929149.5</v>
      </c>
      <c r="U2" s="18">
        <f>SUM('Liq. Caps.'!G2:G10)</f>
        <v>31929529.750000004</v>
      </c>
      <c r="V2" s="18">
        <f>SUM('Liq. Caps.'!F7:F8)</f>
        <v>3684755.21</v>
      </c>
      <c r="W2" s="18">
        <f>SUM('Liq. Caps.'!L2:L10)</f>
        <v>32616052.789999999</v>
      </c>
      <c r="X2" s="18">
        <f>SUM('Liq. Caps.'!K2:K10)</f>
        <v>49929149.499999993</v>
      </c>
      <c r="Y2" s="18">
        <f>SUM('Liq. Caps.'!M2:M10)</f>
        <v>31474825.220000003</v>
      </c>
      <c r="Z2" s="18">
        <v>1295325.3899999999</v>
      </c>
      <c r="AA2" s="18">
        <f>SUM('Liq. Caps.'!L2:L4)</f>
        <v>13180894.099999998</v>
      </c>
      <c r="AB2" s="18">
        <f>'Res. Prep.'!E13</f>
        <v>2242317.5</v>
      </c>
      <c r="AC2" s="18">
        <f>SUM('Liq. Caps.'!H2:H10)</f>
        <v>667528.87000000058</v>
      </c>
      <c r="AD2" s="18">
        <f>SUM('Liq. Caps.'!N2:N10)</f>
        <v>1141227.5699999991</v>
      </c>
      <c r="AE2" s="18">
        <f>SUM('Liq. Gas. Apli'!K2:K536)</f>
        <v>17332090.880000006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20.100000000000001" customHeight="1">
      <c r="A3" s="18"/>
      <c r="B3" s="23"/>
      <c r="C3" s="2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</row>
    <row r="4" spans="1:42" ht="20.100000000000001" customHeight="1">
      <c r="A4" s="18"/>
      <c r="B4" s="23"/>
      <c r="C4" s="23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</row>
    <row r="5" spans="1:42" ht="20.100000000000001" customHeight="1">
      <c r="A5" s="18"/>
      <c r="B5" s="23"/>
      <c r="C5" s="23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20.100000000000001" customHeight="1">
      <c r="A6" s="18"/>
      <c r="B6" s="23"/>
      <c r="C6" s="2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spans="1:42" ht="20.100000000000001" customHeight="1">
      <c r="A7" s="18"/>
      <c r="B7" s="23"/>
      <c r="C7" s="23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20.100000000000001" customHeight="1">
      <c r="A8" s="18"/>
      <c r="B8" s="23"/>
      <c r="C8" s="23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</row>
    <row r="9" spans="1:42" ht="20.100000000000001" customHeight="1">
      <c r="A9" s="18"/>
      <c r="B9" s="23"/>
      <c r="C9" s="2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spans="1:42" ht="20.100000000000001" customHeight="1">
      <c r="A10" s="18"/>
      <c r="B10" s="23"/>
      <c r="C10" s="23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2" ht="20.100000000000001" customHeight="1">
      <c r="A11" s="18"/>
      <c r="B11" s="23"/>
      <c r="C11" s="2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360A-8F92-47C9-AD30-B028EB5AE876}">
  <dimension ref="A1:G100"/>
  <sheetViews>
    <sheetView workbookViewId="0"/>
  </sheetViews>
  <sheetFormatPr baseColWidth="10" defaultRowHeight="20.100000000000001" customHeight="1"/>
  <cols>
    <col min="1" max="1" width="10.6328125" style="4" customWidth="1"/>
    <col min="2" max="2" width="39.54296875" style="4" customWidth="1"/>
    <col min="3" max="4" width="10.6328125" style="5" customWidth="1"/>
    <col min="5" max="6" width="11" style="5" bestFit="1" customWidth="1"/>
    <col min="7" max="16384" width="10.90625" style="4"/>
  </cols>
  <sheetData>
    <row r="1" spans="1:7" ht="20.100000000000001" customHeight="1">
      <c r="A1" s="4" t="s">
        <v>570</v>
      </c>
      <c r="B1" s="5" t="s">
        <v>560</v>
      </c>
      <c r="C1" s="5" t="s">
        <v>571</v>
      </c>
      <c r="D1" s="5" t="s">
        <v>572</v>
      </c>
      <c r="E1" s="5" t="s">
        <v>328</v>
      </c>
      <c r="F1" s="5" t="s">
        <v>573</v>
      </c>
      <c r="G1" s="4" t="s">
        <v>943</v>
      </c>
    </row>
    <row r="2" spans="1:7" ht="20.100000000000001" customHeight="1">
      <c r="A2" s="4">
        <v>11200</v>
      </c>
      <c r="B2" s="5" t="s">
        <v>197</v>
      </c>
      <c r="C2" s="5">
        <v>355345.72</v>
      </c>
      <c r="D2" s="5">
        <v>355345.72</v>
      </c>
      <c r="E2" s="5">
        <v>351405.98</v>
      </c>
      <c r="F2" s="5">
        <v>349907.69</v>
      </c>
      <c r="G2" s="5">
        <f>E2-F2</f>
        <v>1498.289999999979</v>
      </c>
    </row>
    <row r="3" spans="1:7" ht="20.100000000000001" customHeight="1">
      <c r="A3" s="4">
        <v>11300</v>
      </c>
      <c r="B3" s="5" t="s">
        <v>198</v>
      </c>
      <c r="C3" s="5">
        <v>6343401.3200000003</v>
      </c>
      <c r="D3" s="5">
        <v>6343401.3200000003</v>
      </c>
      <c r="E3" s="5">
        <v>6381821.2800000003</v>
      </c>
      <c r="F3" s="5">
        <v>6163005.3899999997</v>
      </c>
      <c r="G3" s="5">
        <f t="shared" ref="G3:G66" si="0">E3-F3</f>
        <v>218815.8900000006</v>
      </c>
    </row>
    <row r="4" spans="1:7" ht="20.100000000000001" customHeight="1">
      <c r="A4" s="4">
        <v>11400</v>
      </c>
      <c r="B4" s="5" t="s">
        <v>199</v>
      </c>
      <c r="C4" s="5">
        <v>53176.29</v>
      </c>
      <c r="D4" s="5">
        <v>53176.29</v>
      </c>
      <c r="E4" s="5">
        <v>53176.29</v>
      </c>
      <c r="F4" s="5">
        <v>53176.29</v>
      </c>
      <c r="G4" s="5">
        <f t="shared" si="0"/>
        <v>0</v>
      </c>
    </row>
    <row r="5" spans="1:7" ht="20.100000000000001" customHeight="1">
      <c r="A5" s="4">
        <v>11500</v>
      </c>
      <c r="B5" s="5" t="s">
        <v>200</v>
      </c>
      <c r="C5" s="5">
        <v>1898851.03</v>
      </c>
      <c r="D5" s="5">
        <v>1898851.03</v>
      </c>
      <c r="E5" s="5">
        <v>1867520.67</v>
      </c>
      <c r="F5" s="5">
        <v>1628889.05</v>
      </c>
      <c r="G5" s="5">
        <f t="shared" si="0"/>
        <v>238631.61999999988</v>
      </c>
    </row>
    <row r="6" spans="1:7" ht="20.100000000000001" customHeight="1">
      <c r="A6" s="4">
        <v>11600</v>
      </c>
      <c r="B6" s="5" t="s">
        <v>201</v>
      </c>
      <c r="C6" s="5">
        <v>423521.03</v>
      </c>
      <c r="D6" s="5">
        <v>423521.03</v>
      </c>
      <c r="E6" s="5">
        <v>407354.63</v>
      </c>
      <c r="F6" s="5">
        <v>327141.34000000003</v>
      </c>
      <c r="G6" s="5">
        <f t="shared" si="0"/>
        <v>80213.289999999979</v>
      </c>
    </row>
    <row r="7" spans="1:7" ht="20.100000000000001" customHeight="1">
      <c r="A7" s="4">
        <v>13000</v>
      </c>
      <c r="B7" s="5" t="s">
        <v>202</v>
      </c>
      <c r="C7" s="5">
        <v>533992.1</v>
      </c>
      <c r="D7" s="5">
        <v>533992.1</v>
      </c>
      <c r="E7" s="5">
        <v>537200.02</v>
      </c>
      <c r="F7" s="5">
        <v>520146.55</v>
      </c>
      <c r="G7" s="5">
        <f t="shared" si="0"/>
        <v>17053.47000000003</v>
      </c>
    </row>
    <row r="8" spans="1:7" ht="20.100000000000001" customHeight="1">
      <c r="A8" s="4">
        <v>29000</v>
      </c>
      <c r="B8" s="5" t="s">
        <v>203</v>
      </c>
      <c r="C8" s="5">
        <v>315886.59999999998</v>
      </c>
      <c r="D8" s="5">
        <v>315886.59999999998</v>
      </c>
      <c r="E8" s="5">
        <v>259919.18</v>
      </c>
      <c r="F8" s="5">
        <v>252892.39</v>
      </c>
      <c r="G8" s="5">
        <f t="shared" si="0"/>
        <v>7026.789999999979</v>
      </c>
    </row>
    <row r="9" spans="1:7" ht="20.100000000000001" customHeight="1">
      <c r="A9" s="4">
        <v>29100</v>
      </c>
      <c r="B9" s="5" t="s">
        <v>204</v>
      </c>
      <c r="C9" s="5">
        <v>93.36</v>
      </c>
      <c r="D9" s="5">
        <v>93.36</v>
      </c>
      <c r="E9" s="5">
        <v>93.36</v>
      </c>
      <c r="F9" s="5">
        <v>93.36</v>
      </c>
      <c r="G9" s="5">
        <f t="shared" si="0"/>
        <v>0</v>
      </c>
    </row>
    <row r="10" spans="1:7" ht="20.100000000000001" customHeight="1">
      <c r="A10" s="4">
        <v>30200</v>
      </c>
      <c r="B10" s="5" t="s">
        <v>205</v>
      </c>
      <c r="C10" s="5">
        <v>1520126.32</v>
      </c>
      <c r="D10" s="5">
        <v>1520126.32</v>
      </c>
      <c r="E10" s="5">
        <v>1530095.31</v>
      </c>
      <c r="F10" s="5">
        <v>1121731.1200000001</v>
      </c>
      <c r="G10" s="5">
        <f t="shared" si="0"/>
        <v>408364.18999999994</v>
      </c>
    </row>
    <row r="11" spans="1:7" ht="20.100000000000001" customHeight="1">
      <c r="A11" s="4">
        <v>30400</v>
      </c>
      <c r="B11" s="5" t="s">
        <v>206</v>
      </c>
      <c r="C11" s="5">
        <v>107260.96</v>
      </c>
      <c r="D11" s="5">
        <v>107260.96</v>
      </c>
      <c r="E11" s="5">
        <v>105624.19</v>
      </c>
      <c r="F11" s="5">
        <v>101213.37</v>
      </c>
      <c r="G11" s="5">
        <f t="shared" si="0"/>
        <v>4410.820000000007</v>
      </c>
    </row>
    <row r="12" spans="1:7" ht="20.100000000000001" customHeight="1">
      <c r="A12" s="4">
        <v>31301</v>
      </c>
      <c r="B12" s="5" t="s">
        <v>207</v>
      </c>
      <c r="C12" s="5">
        <v>9997.19</v>
      </c>
      <c r="D12" s="5">
        <v>9997.19</v>
      </c>
      <c r="E12" s="5">
        <v>4551.2</v>
      </c>
      <c r="F12" s="5">
        <v>4551.2</v>
      </c>
      <c r="G12" s="5">
        <f t="shared" si="0"/>
        <v>0</v>
      </c>
    </row>
    <row r="13" spans="1:7" ht="20.100000000000001" customHeight="1">
      <c r="A13" s="4">
        <v>31302</v>
      </c>
      <c r="B13" s="5" t="s">
        <v>208</v>
      </c>
      <c r="C13" s="5">
        <v>21870.62</v>
      </c>
      <c r="D13" s="5">
        <v>21870.62</v>
      </c>
      <c r="E13" s="5">
        <v>41230.54</v>
      </c>
      <c r="F13" s="5">
        <v>41275.42</v>
      </c>
      <c r="G13" s="5">
        <f t="shared" si="0"/>
        <v>-44.879999999997381</v>
      </c>
    </row>
    <row r="14" spans="1:7" ht="20.100000000000001" customHeight="1">
      <c r="A14" s="4">
        <v>32100</v>
      </c>
      <c r="B14" s="5" t="s">
        <v>209</v>
      </c>
      <c r="C14" s="5">
        <v>83525.62</v>
      </c>
      <c r="D14" s="5">
        <v>83525.62</v>
      </c>
      <c r="E14" s="5">
        <v>175299.96</v>
      </c>
      <c r="F14" s="5">
        <v>174946.82</v>
      </c>
      <c r="G14" s="5">
        <f t="shared" si="0"/>
        <v>353.13999999998487</v>
      </c>
    </row>
    <row r="15" spans="1:7" ht="20.100000000000001" customHeight="1">
      <c r="A15" s="4">
        <v>32200</v>
      </c>
      <c r="B15" s="5" t="s">
        <v>210</v>
      </c>
      <c r="C15" s="5">
        <v>469</v>
      </c>
      <c r="D15" s="5">
        <v>469</v>
      </c>
      <c r="E15" s="5">
        <v>600</v>
      </c>
      <c r="F15" s="5">
        <v>600</v>
      </c>
      <c r="G15" s="5">
        <f t="shared" si="0"/>
        <v>0</v>
      </c>
    </row>
    <row r="16" spans="1:7" ht="20.100000000000001" customHeight="1">
      <c r="A16" s="4">
        <v>32201</v>
      </c>
      <c r="B16" s="5" t="s">
        <v>211</v>
      </c>
      <c r="C16" s="5">
        <v>4620.05</v>
      </c>
      <c r="D16" s="5">
        <v>4620.05</v>
      </c>
      <c r="E16" s="5">
        <v>5586.04</v>
      </c>
      <c r="F16" s="5">
        <v>5586.04</v>
      </c>
      <c r="G16" s="5">
        <f t="shared" si="0"/>
        <v>0</v>
      </c>
    </row>
    <row r="17" spans="1:7" ht="20.100000000000001" customHeight="1">
      <c r="A17" s="4">
        <v>32500</v>
      </c>
      <c r="B17" s="5" t="s">
        <v>212</v>
      </c>
      <c r="C17" s="5">
        <v>40082.89</v>
      </c>
      <c r="D17" s="5">
        <v>40082.89</v>
      </c>
      <c r="E17" s="5">
        <v>78449.56</v>
      </c>
      <c r="F17" s="5">
        <v>78427.48</v>
      </c>
      <c r="G17" s="5">
        <f t="shared" si="0"/>
        <v>22.080000000001746</v>
      </c>
    </row>
    <row r="18" spans="1:7" ht="20.100000000000001" customHeight="1">
      <c r="A18" s="4">
        <v>32600</v>
      </c>
      <c r="B18" s="5" t="s">
        <v>213</v>
      </c>
      <c r="C18" s="5">
        <v>19805.48</v>
      </c>
      <c r="D18" s="5">
        <v>19805.48</v>
      </c>
      <c r="E18" s="5">
        <v>20361.3</v>
      </c>
      <c r="F18" s="5">
        <v>20649.09</v>
      </c>
      <c r="G18" s="5">
        <f t="shared" si="0"/>
        <v>-287.79000000000087</v>
      </c>
    </row>
    <row r="19" spans="1:7" ht="20.100000000000001" customHeight="1">
      <c r="A19" s="4">
        <v>33100</v>
      </c>
      <c r="B19" s="5" t="s">
        <v>214</v>
      </c>
      <c r="C19" s="5">
        <v>286635.37</v>
      </c>
      <c r="D19" s="5">
        <v>286635.37</v>
      </c>
      <c r="E19" s="5">
        <v>281689.05</v>
      </c>
      <c r="F19" s="5">
        <v>260353.75</v>
      </c>
      <c r="G19" s="5">
        <f t="shared" si="0"/>
        <v>21335.299999999988</v>
      </c>
    </row>
    <row r="20" spans="1:7" ht="20.100000000000001" customHeight="1">
      <c r="A20" s="4">
        <v>33200</v>
      </c>
      <c r="B20" s="5" t="s">
        <v>215</v>
      </c>
      <c r="C20" s="5">
        <v>101231.69</v>
      </c>
      <c r="D20" s="5">
        <v>101231.69</v>
      </c>
      <c r="E20" s="5">
        <v>79287.149999999994</v>
      </c>
      <c r="F20" s="5">
        <v>82297.2</v>
      </c>
      <c r="G20" s="5">
        <f t="shared" si="0"/>
        <v>-3010.0500000000029</v>
      </c>
    </row>
    <row r="21" spans="1:7" ht="20.100000000000001" customHeight="1">
      <c r="A21" s="4">
        <v>33500</v>
      </c>
      <c r="B21" s="5" t="s">
        <v>216</v>
      </c>
      <c r="C21" s="5">
        <v>62196.72</v>
      </c>
      <c r="D21" s="5">
        <v>62196.72</v>
      </c>
      <c r="E21" s="5">
        <v>72726.47</v>
      </c>
      <c r="F21" s="5">
        <v>56865.68</v>
      </c>
      <c r="G21" s="5">
        <f t="shared" si="0"/>
        <v>15860.79</v>
      </c>
    </row>
    <row r="22" spans="1:7" ht="20.100000000000001" customHeight="1">
      <c r="A22" s="4">
        <v>33600</v>
      </c>
      <c r="B22" s="5" t="s">
        <v>217</v>
      </c>
      <c r="C22" s="5">
        <v>461278.23</v>
      </c>
      <c r="D22" s="5">
        <v>461278.23</v>
      </c>
      <c r="E22" s="5">
        <v>322869.78000000003</v>
      </c>
      <c r="F22" s="5">
        <v>305990.84999999998</v>
      </c>
      <c r="G22" s="5">
        <f t="shared" si="0"/>
        <v>16878.930000000051</v>
      </c>
    </row>
    <row r="23" spans="1:7" ht="20.100000000000001" customHeight="1">
      <c r="A23" s="4">
        <v>33800</v>
      </c>
      <c r="B23" s="4" t="s">
        <v>218</v>
      </c>
      <c r="C23" s="5">
        <v>36646.959999999999</v>
      </c>
      <c r="D23" s="5">
        <v>36646.959999999999</v>
      </c>
      <c r="E23" s="5">
        <v>35614.39</v>
      </c>
      <c r="F23" s="5">
        <v>35614.39</v>
      </c>
      <c r="G23" s="5">
        <f t="shared" si="0"/>
        <v>0</v>
      </c>
    </row>
    <row r="24" spans="1:7" ht="20.100000000000001" customHeight="1">
      <c r="A24" s="4">
        <v>33900</v>
      </c>
      <c r="B24" s="4" t="s">
        <v>219</v>
      </c>
      <c r="C24" s="5">
        <v>26845.439999999999</v>
      </c>
      <c r="D24" s="5">
        <v>26845.439999999999</v>
      </c>
      <c r="E24" s="5">
        <v>27124.12</v>
      </c>
      <c r="F24" s="5">
        <v>20685.43</v>
      </c>
      <c r="G24" s="5">
        <f t="shared" si="0"/>
        <v>6438.6899999999987</v>
      </c>
    </row>
    <row r="25" spans="1:7" ht="20.100000000000001" customHeight="1">
      <c r="A25" s="4">
        <v>33901</v>
      </c>
      <c r="B25" s="4" t="s">
        <v>220</v>
      </c>
      <c r="C25" s="5">
        <v>46653.22</v>
      </c>
      <c r="D25" s="5">
        <v>46653.22</v>
      </c>
      <c r="E25" s="5">
        <v>45835.11</v>
      </c>
      <c r="F25" s="5">
        <v>31031.31</v>
      </c>
      <c r="G25" s="5">
        <f t="shared" si="0"/>
        <v>14803.8</v>
      </c>
    </row>
    <row r="26" spans="1:7" ht="20.100000000000001" customHeight="1">
      <c r="A26" s="4">
        <v>33902</v>
      </c>
      <c r="B26" s="4" t="s">
        <v>289</v>
      </c>
      <c r="C26" s="5">
        <v>0</v>
      </c>
      <c r="D26" s="5">
        <v>0</v>
      </c>
      <c r="E26" s="5">
        <v>757.12</v>
      </c>
      <c r="F26" s="5">
        <v>757.12</v>
      </c>
      <c r="G26" s="5">
        <f t="shared" si="0"/>
        <v>0</v>
      </c>
    </row>
    <row r="27" spans="1:7" ht="20.100000000000001" customHeight="1">
      <c r="A27" s="4">
        <v>34100</v>
      </c>
      <c r="B27" s="4" t="s">
        <v>221</v>
      </c>
      <c r="C27" s="5">
        <v>19908.63</v>
      </c>
      <c r="D27" s="5">
        <v>19908.63</v>
      </c>
      <c r="E27" s="5">
        <v>9820.8799999999992</v>
      </c>
      <c r="F27" s="5">
        <v>11186.71</v>
      </c>
      <c r="G27" s="5">
        <f t="shared" si="0"/>
        <v>-1365.83</v>
      </c>
    </row>
    <row r="28" spans="1:7" ht="20.100000000000001" customHeight="1">
      <c r="A28" s="4">
        <v>34400</v>
      </c>
      <c r="B28" s="4" t="s">
        <v>222</v>
      </c>
      <c r="C28" s="5">
        <v>47236.61</v>
      </c>
      <c r="D28" s="5">
        <v>47236.61</v>
      </c>
      <c r="E28" s="5">
        <v>52460.55</v>
      </c>
      <c r="F28" s="5">
        <v>49196.55</v>
      </c>
      <c r="G28" s="5">
        <f t="shared" si="0"/>
        <v>3264</v>
      </c>
    </row>
    <row r="29" spans="1:7" ht="20.100000000000001" customHeight="1">
      <c r="A29" s="4">
        <v>34900</v>
      </c>
      <c r="B29" s="4" t="s">
        <v>223</v>
      </c>
      <c r="C29" s="5">
        <v>13114.39</v>
      </c>
      <c r="D29" s="5">
        <v>13114.39</v>
      </c>
      <c r="E29" s="5">
        <v>9801.49</v>
      </c>
      <c r="F29" s="5">
        <v>9801.49</v>
      </c>
      <c r="G29" s="5">
        <f t="shared" si="0"/>
        <v>0</v>
      </c>
    </row>
    <row r="30" spans="1:7" ht="20.100000000000001" customHeight="1">
      <c r="A30" s="4">
        <v>34902</v>
      </c>
      <c r="B30" s="4" t="s">
        <v>285</v>
      </c>
      <c r="C30" s="5">
        <v>0</v>
      </c>
      <c r="D30" s="5">
        <v>0</v>
      </c>
      <c r="E30" s="5">
        <v>954.54</v>
      </c>
      <c r="F30" s="5">
        <v>954.54</v>
      </c>
      <c r="G30" s="5">
        <f t="shared" si="0"/>
        <v>0</v>
      </c>
    </row>
    <row r="31" spans="1:7" ht="20.100000000000001" customHeight="1">
      <c r="A31" s="4">
        <v>36000</v>
      </c>
      <c r="B31" s="4" t="s">
        <v>224</v>
      </c>
      <c r="C31" s="5">
        <v>39484.49</v>
      </c>
      <c r="D31" s="5">
        <v>39484.49</v>
      </c>
      <c r="E31" s="5">
        <v>31736.54</v>
      </c>
      <c r="F31" s="5">
        <v>31736.54</v>
      </c>
      <c r="G31" s="5">
        <f t="shared" si="0"/>
        <v>0</v>
      </c>
    </row>
    <row r="32" spans="1:7" ht="20.100000000000001" customHeight="1">
      <c r="A32" s="4">
        <v>38900</v>
      </c>
      <c r="B32" s="4" t="s">
        <v>225</v>
      </c>
      <c r="C32" s="5">
        <v>0</v>
      </c>
      <c r="D32" s="5">
        <v>0</v>
      </c>
      <c r="E32" s="5">
        <v>6725.97</v>
      </c>
      <c r="F32" s="5">
        <v>6725.97</v>
      </c>
      <c r="G32" s="5">
        <f t="shared" si="0"/>
        <v>0</v>
      </c>
    </row>
    <row r="33" spans="1:7" ht="20.100000000000001" customHeight="1">
      <c r="A33" s="4">
        <v>39120</v>
      </c>
      <c r="B33" s="4" t="s">
        <v>226</v>
      </c>
      <c r="C33" s="5">
        <v>117957.36</v>
      </c>
      <c r="D33" s="5">
        <v>117957.36</v>
      </c>
      <c r="E33" s="5">
        <v>91805.64</v>
      </c>
      <c r="F33" s="5">
        <v>74839.67</v>
      </c>
      <c r="G33" s="5">
        <f t="shared" si="0"/>
        <v>16965.97</v>
      </c>
    </row>
    <row r="34" spans="1:7" ht="20.100000000000001" customHeight="1">
      <c r="A34" s="4">
        <v>39192</v>
      </c>
      <c r="B34" s="4" t="s">
        <v>227</v>
      </c>
      <c r="C34" s="5">
        <v>4411.18</v>
      </c>
      <c r="D34" s="5">
        <v>4411.18</v>
      </c>
      <c r="E34" s="5">
        <v>1837.99</v>
      </c>
      <c r="F34" s="5">
        <v>1837.99</v>
      </c>
      <c r="G34" s="5">
        <f t="shared" si="0"/>
        <v>0</v>
      </c>
    </row>
    <row r="35" spans="1:7" ht="20.100000000000001" customHeight="1">
      <c r="A35" s="4">
        <v>39211</v>
      </c>
      <c r="B35" s="4" t="s">
        <v>228</v>
      </c>
      <c r="C35" s="5">
        <v>205118.47</v>
      </c>
      <c r="D35" s="5">
        <v>205118.47</v>
      </c>
      <c r="E35" s="5">
        <v>197381.69</v>
      </c>
      <c r="F35" s="5">
        <v>197947.6</v>
      </c>
      <c r="G35" s="5">
        <f t="shared" si="0"/>
        <v>-565.91000000000349</v>
      </c>
    </row>
    <row r="36" spans="1:7" ht="20.100000000000001" customHeight="1">
      <c r="A36" s="4">
        <v>39300</v>
      </c>
      <c r="B36" s="4" t="s">
        <v>229</v>
      </c>
      <c r="C36" s="5">
        <v>63522.02</v>
      </c>
      <c r="D36" s="5">
        <v>63522.02</v>
      </c>
      <c r="E36" s="5">
        <v>57429.88</v>
      </c>
      <c r="F36" s="5">
        <v>57659.24</v>
      </c>
      <c r="G36" s="5">
        <f t="shared" si="0"/>
        <v>-229.36000000000058</v>
      </c>
    </row>
    <row r="37" spans="1:7" ht="20.100000000000001" customHeight="1">
      <c r="A37" s="4">
        <v>39700</v>
      </c>
      <c r="B37" s="4" t="s">
        <v>230</v>
      </c>
      <c r="C37" s="5">
        <v>0</v>
      </c>
      <c r="D37" s="5">
        <v>0</v>
      </c>
      <c r="E37" s="5">
        <v>6430.81</v>
      </c>
      <c r="F37" s="5">
        <v>6430.81</v>
      </c>
      <c r="G37" s="5">
        <f t="shared" si="0"/>
        <v>0</v>
      </c>
    </row>
    <row r="38" spans="1:7" ht="20.100000000000001" customHeight="1">
      <c r="A38" s="4">
        <v>39800</v>
      </c>
      <c r="B38" s="4" t="s">
        <v>231</v>
      </c>
      <c r="C38" s="5">
        <v>7239.69</v>
      </c>
      <c r="D38" s="5">
        <v>7239.69</v>
      </c>
      <c r="E38" s="5">
        <v>23263.119999999999</v>
      </c>
      <c r="F38" s="5">
        <v>25566.27</v>
      </c>
      <c r="G38" s="5">
        <f t="shared" si="0"/>
        <v>-2303.1500000000015</v>
      </c>
    </row>
    <row r="39" spans="1:7" ht="20.100000000000001" customHeight="1">
      <c r="A39" s="4">
        <v>39900</v>
      </c>
      <c r="B39" s="4" t="s">
        <v>232</v>
      </c>
      <c r="C39" s="5">
        <v>4945.8599999999997</v>
      </c>
      <c r="D39" s="5">
        <v>4945.8599999999997</v>
      </c>
      <c r="E39" s="5">
        <v>3725.3</v>
      </c>
      <c r="F39" s="5">
        <v>3725.3</v>
      </c>
      <c r="G39" s="5">
        <f t="shared" si="0"/>
        <v>0</v>
      </c>
    </row>
    <row r="40" spans="1:7" ht="20.100000000000001" customHeight="1">
      <c r="A40" s="4">
        <v>39901</v>
      </c>
      <c r="B40" s="4" t="s">
        <v>233</v>
      </c>
      <c r="C40" s="5">
        <v>1124</v>
      </c>
      <c r="D40" s="5">
        <v>1124</v>
      </c>
      <c r="E40" s="5">
        <v>1327</v>
      </c>
      <c r="F40" s="5">
        <v>1327</v>
      </c>
      <c r="G40" s="5">
        <f t="shared" si="0"/>
        <v>0</v>
      </c>
    </row>
    <row r="41" spans="1:7" ht="20.100000000000001" customHeight="1">
      <c r="A41" s="4">
        <v>42000</v>
      </c>
      <c r="B41" s="4" t="s">
        <v>234</v>
      </c>
      <c r="C41" s="5">
        <v>9223608.6799999997</v>
      </c>
      <c r="D41" s="5">
        <v>9223608.6799999997</v>
      </c>
      <c r="E41" s="5">
        <v>8904040.0500000007</v>
      </c>
      <c r="F41" s="5">
        <v>9612848.1199999992</v>
      </c>
      <c r="G41" s="5">
        <f t="shared" si="0"/>
        <v>-708808.06999999844</v>
      </c>
    </row>
    <row r="42" spans="1:7" ht="20.100000000000001" customHeight="1">
      <c r="A42" s="4">
        <v>42004</v>
      </c>
      <c r="B42" s="4" t="s">
        <v>235</v>
      </c>
      <c r="C42" s="5">
        <v>4182.79</v>
      </c>
      <c r="D42" s="5">
        <v>4182.79</v>
      </c>
      <c r="E42" s="5">
        <v>4608.21</v>
      </c>
      <c r="F42" s="5">
        <v>4608.21</v>
      </c>
      <c r="G42" s="5">
        <f t="shared" si="0"/>
        <v>0</v>
      </c>
    </row>
    <row r="43" spans="1:7" ht="20.100000000000001" customHeight="1">
      <c r="A43" s="4">
        <v>42007</v>
      </c>
      <c r="B43" s="4" t="s">
        <v>236</v>
      </c>
      <c r="C43" s="5">
        <v>12234.5</v>
      </c>
      <c r="D43" s="5">
        <v>12234.5</v>
      </c>
      <c r="E43" s="5">
        <v>0</v>
      </c>
      <c r="F43" s="5">
        <v>0</v>
      </c>
      <c r="G43" s="5">
        <f t="shared" si="0"/>
        <v>0</v>
      </c>
    </row>
    <row r="44" spans="1:7" ht="20.100000000000001" customHeight="1">
      <c r="A44" s="4">
        <v>42009</v>
      </c>
      <c r="B44" s="4" t="s">
        <v>237</v>
      </c>
      <c r="C44" s="5">
        <v>0</v>
      </c>
      <c r="D44" s="5">
        <v>21258.21</v>
      </c>
      <c r="E44" s="5">
        <v>21258.21</v>
      </c>
      <c r="F44" s="5">
        <v>21258.21</v>
      </c>
      <c r="G44" s="5">
        <f t="shared" si="0"/>
        <v>0</v>
      </c>
    </row>
    <row r="45" spans="1:7" ht="20.100000000000001" customHeight="1">
      <c r="A45" s="4">
        <v>42030</v>
      </c>
      <c r="B45" s="4" t="s">
        <v>288</v>
      </c>
      <c r="C45" s="5">
        <v>0</v>
      </c>
      <c r="D45" s="5">
        <v>8140</v>
      </c>
      <c r="E45" s="5">
        <v>8184</v>
      </c>
      <c r="F45" s="5">
        <v>8184</v>
      </c>
      <c r="G45" s="5">
        <f t="shared" si="0"/>
        <v>0</v>
      </c>
    </row>
    <row r="46" spans="1:7" ht="20.100000000000001" customHeight="1">
      <c r="A46" s="4">
        <v>42090</v>
      </c>
      <c r="B46" s="4" t="s">
        <v>238</v>
      </c>
      <c r="C46" s="5">
        <v>0</v>
      </c>
      <c r="D46" s="5">
        <v>0</v>
      </c>
      <c r="E46" s="5">
        <v>712739.53</v>
      </c>
      <c r="F46" s="5">
        <v>712739.53</v>
      </c>
      <c r="G46" s="5">
        <f t="shared" si="0"/>
        <v>0</v>
      </c>
    </row>
    <row r="47" spans="1:7" ht="20.100000000000001" customHeight="1">
      <c r="A47" s="4">
        <v>45000</v>
      </c>
      <c r="B47" s="4" t="s">
        <v>239</v>
      </c>
      <c r="C47" s="5">
        <v>1726773.52</v>
      </c>
      <c r="D47" s="5">
        <v>1726773.52</v>
      </c>
      <c r="E47" s="5">
        <v>1726560.6</v>
      </c>
      <c r="F47" s="5">
        <v>1726560.6</v>
      </c>
      <c r="G47" s="5">
        <f t="shared" si="0"/>
        <v>0</v>
      </c>
    </row>
    <row r="48" spans="1:7" ht="20.100000000000001" customHeight="1">
      <c r="A48" s="4">
        <v>45002</v>
      </c>
      <c r="B48" s="4" t="s">
        <v>240</v>
      </c>
      <c r="C48" s="5">
        <v>5517783.2199999997</v>
      </c>
      <c r="D48" s="5">
        <v>5831814.0999999996</v>
      </c>
      <c r="E48" s="5">
        <v>4350279.3099999996</v>
      </c>
      <c r="F48" s="5">
        <v>4350693.22</v>
      </c>
      <c r="G48" s="5">
        <f t="shared" si="0"/>
        <v>-413.91000000014901</v>
      </c>
    </row>
    <row r="49" spans="1:7" ht="20.100000000000001" customHeight="1">
      <c r="A49" s="4">
        <v>45003</v>
      </c>
      <c r="B49" s="4" t="s">
        <v>241</v>
      </c>
      <c r="C49" s="5">
        <v>0</v>
      </c>
      <c r="D49" s="5">
        <v>52981.53</v>
      </c>
      <c r="E49" s="5">
        <v>0</v>
      </c>
      <c r="F49" s="5">
        <v>0</v>
      </c>
      <c r="G49" s="5">
        <f t="shared" si="0"/>
        <v>0</v>
      </c>
    </row>
    <row r="50" spans="1:7" ht="20.100000000000001" customHeight="1">
      <c r="A50" s="4">
        <v>45006</v>
      </c>
      <c r="B50" s="4" t="s">
        <v>242</v>
      </c>
      <c r="C50" s="5">
        <v>0</v>
      </c>
      <c r="D50" s="5">
        <v>18025.3</v>
      </c>
      <c r="E50" s="5">
        <v>-3463.27</v>
      </c>
      <c r="F50" s="5">
        <v>0</v>
      </c>
      <c r="G50" s="5">
        <f t="shared" si="0"/>
        <v>-3463.27</v>
      </c>
    </row>
    <row r="51" spans="1:7" ht="20.100000000000001" customHeight="1">
      <c r="A51" s="4">
        <v>45008</v>
      </c>
      <c r="B51" s="4" t="s">
        <v>291</v>
      </c>
      <c r="C51" s="5">
        <v>0</v>
      </c>
      <c r="D51" s="5">
        <v>0</v>
      </c>
      <c r="E51" s="5">
        <v>22908.44</v>
      </c>
      <c r="F51" s="5">
        <v>22908.44</v>
      </c>
      <c r="G51" s="5">
        <f t="shared" si="0"/>
        <v>0</v>
      </c>
    </row>
    <row r="52" spans="1:7" ht="20.100000000000001" customHeight="1">
      <c r="A52" s="4">
        <v>45009</v>
      </c>
      <c r="B52" s="4" t="s">
        <v>292</v>
      </c>
      <c r="C52" s="5">
        <v>0</v>
      </c>
      <c r="D52" s="5">
        <v>0</v>
      </c>
      <c r="E52" s="5">
        <v>0</v>
      </c>
      <c r="F52" s="5">
        <v>0</v>
      </c>
      <c r="G52" s="5">
        <f t="shared" si="0"/>
        <v>0</v>
      </c>
    </row>
    <row r="53" spans="1:7" ht="20.100000000000001" customHeight="1">
      <c r="A53" s="4">
        <v>45022</v>
      </c>
      <c r="B53" s="4" t="s">
        <v>243</v>
      </c>
      <c r="C53" s="5">
        <v>0</v>
      </c>
      <c r="D53" s="5">
        <v>0</v>
      </c>
      <c r="E53" s="5">
        <v>-1228.8599999999999</v>
      </c>
      <c r="F53" s="5">
        <v>0</v>
      </c>
      <c r="G53" s="5">
        <f t="shared" si="0"/>
        <v>-1228.8599999999999</v>
      </c>
    </row>
    <row r="54" spans="1:7" ht="20.100000000000001" customHeight="1">
      <c r="A54" s="4">
        <v>45051</v>
      </c>
      <c r="B54" s="4" t="s">
        <v>244</v>
      </c>
      <c r="C54" s="5">
        <v>0</v>
      </c>
      <c r="D54" s="5">
        <v>577500</v>
      </c>
      <c r="E54" s="5">
        <v>577500</v>
      </c>
      <c r="F54" s="5">
        <v>577500</v>
      </c>
      <c r="G54" s="5">
        <f t="shared" si="0"/>
        <v>0</v>
      </c>
    </row>
    <row r="55" spans="1:7" ht="20.100000000000001" customHeight="1">
      <c r="A55" s="4">
        <v>45052</v>
      </c>
      <c r="B55" s="4" t="s">
        <v>245</v>
      </c>
      <c r="C55" s="5">
        <v>0</v>
      </c>
      <c r="D55" s="5">
        <v>90527.21</v>
      </c>
      <c r="E55" s="5">
        <v>64908.88</v>
      </c>
      <c r="F55" s="5">
        <v>90527.21</v>
      </c>
      <c r="G55" s="5">
        <f t="shared" si="0"/>
        <v>-25618.330000000009</v>
      </c>
    </row>
    <row r="56" spans="1:7" ht="20.100000000000001" customHeight="1">
      <c r="A56" s="4">
        <v>45054</v>
      </c>
      <c r="B56" s="4" t="s">
        <v>246</v>
      </c>
      <c r="C56" s="5">
        <v>0</v>
      </c>
      <c r="D56" s="5">
        <v>0</v>
      </c>
      <c r="E56" s="5">
        <v>0</v>
      </c>
      <c r="F56" s="5">
        <v>0</v>
      </c>
      <c r="G56" s="5">
        <f t="shared" si="0"/>
        <v>0</v>
      </c>
    </row>
    <row r="57" spans="1:7" ht="20.100000000000001" customHeight="1">
      <c r="A57" s="4">
        <v>45061</v>
      </c>
      <c r="B57" s="4" t="s">
        <v>247</v>
      </c>
      <c r="C57" s="5">
        <v>0</v>
      </c>
      <c r="D57" s="5">
        <v>4694.26</v>
      </c>
      <c r="E57" s="5">
        <v>7413.97</v>
      </c>
      <c r="F57" s="5">
        <v>7413.97</v>
      </c>
      <c r="G57" s="5">
        <f t="shared" si="0"/>
        <v>0</v>
      </c>
    </row>
    <row r="58" spans="1:7" ht="20.100000000000001" customHeight="1">
      <c r="A58" s="4">
        <v>45080</v>
      </c>
      <c r="B58" s="4" t="s">
        <v>248</v>
      </c>
      <c r="C58" s="5">
        <v>0</v>
      </c>
      <c r="D58" s="5">
        <v>8410.11</v>
      </c>
      <c r="E58" s="5">
        <v>8410.11</v>
      </c>
      <c r="F58" s="5">
        <v>8410.11</v>
      </c>
      <c r="G58" s="5">
        <f t="shared" si="0"/>
        <v>0</v>
      </c>
    </row>
    <row r="59" spans="1:7" ht="20.100000000000001" customHeight="1">
      <c r="A59" s="4">
        <v>45101</v>
      </c>
      <c r="B59" s="4" t="s">
        <v>249</v>
      </c>
      <c r="C59" s="5">
        <v>0</v>
      </c>
      <c r="D59" s="5">
        <v>0</v>
      </c>
      <c r="E59" s="5">
        <v>3650</v>
      </c>
      <c r="F59" s="5">
        <v>3650</v>
      </c>
      <c r="G59" s="5">
        <f t="shared" si="0"/>
        <v>0</v>
      </c>
    </row>
    <row r="60" spans="1:7" ht="20.100000000000001" customHeight="1">
      <c r="A60" s="4">
        <v>45104</v>
      </c>
      <c r="B60" s="4" t="s">
        <v>250</v>
      </c>
      <c r="C60" s="5">
        <v>0</v>
      </c>
      <c r="D60" s="5">
        <v>337500</v>
      </c>
      <c r="E60" s="5">
        <v>270000</v>
      </c>
      <c r="F60" s="5">
        <v>270000</v>
      </c>
      <c r="G60" s="5">
        <f t="shared" si="0"/>
        <v>0</v>
      </c>
    </row>
    <row r="61" spans="1:7" ht="20.100000000000001" customHeight="1">
      <c r="A61" s="4">
        <v>45107</v>
      </c>
      <c r="B61" s="4" t="s">
        <v>251</v>
      </c>
      <c r="C61" s="5">
        <v>0</v>
      </c>
      <c r="D61" s="5">
        <v>25993.85</v>
      </c>
      <c r="E61" s="5">
        <v>0</v>
      </c>
      <c r="F61" s="5">
        <v>0</v>
      </c>
      <c r="G61" s="5">
        <f t="shared" si="0"/>
        <v>0</v>
      </c>
    </row>
    <row r="62" spans="1:7" ht="20.100000000000001" customHeight="1">
      <c r="A62" s="4">
        <v>46102</v>
      </c>
      <c r="B62" s="4" t="s">
        <v>252</v>
      </c>
      <c r="C62" s="5">
        <v>0</v>
      </c>
      <c r="D62" s="5">
        <v>3500</v>
      </c>
      <c r="E62" s="5">
        <v>3500</v>
      </c>
      <c r="F62" s="5">
        <v>3500</v>
      </c>
      <c r="G62" s="5">
        <f t="shared" si="0"/>
        <v>0</v>
      </c>
    </row>
    <row r="63" spans="1:7" ht="20.100000000000001" customHeight="1">
      <c r="A63" s="4">
        <v>46103</v>
      </c>
      <c r="B63" s="4" t="s">
        <v>253</v>
      </c>
      <c r="C63" s="5">
        <v>0</v>
      </c>
      <c r="D63" s="5">
        <v>0</v>
      </c>
      <c r="E63" s="5">
        <v>0</v>
      </c>
      <c r="F63" s="5">
        <v>0</v>
      </c>
      <c r="G63" s="5">
        <f t="shared" si="0"/>
        <v>0</v>
      </c>
    </row>
    <row r="64" spans="1:7" ht="20.100000000000001" customHeight="1">
      <c r="A64" s="4">
        <v>46104</v>
      </c>
      <c r="B64" s="4" t="s">
        <v>254</v>
      </c>
      <c r="C64" s="5">
        <v>0</v>
      </c>
      <c r="D64" s="5">
        <v>3218.95</v>
      </c>
      <c r="E64" s="5">
        <v>3218.95</v>
      </c>
      <c r="F64" s="5">
        <v>3218.95</v>
      </c>
      <c r="G64" s="5">
        <f t="shared" si="0"/>
        <v>0</v>
      </c>
    </row>
    <row r="65" spans="1:7" ht="20.100000000000001" customHeight="1">
      <c r="A65" s="4">
        <v>46107</v>
      </c>
      <c r="B65" s="4" t="s">
        <v>255</v>
      </c>
      <c r="C65" s="5">
        <v>0</v>
      </c>
      <c r="D65" s="5">
        <v>0</v>
      </c>
      <c r="E65" s="5">
        <v>-50.6</v>
      </c>
      <c r="F65" s="5">
        <v>0</v>
      </c>
      <c r="G65" s="5">
        <f t="shared" si="0"/>
        <v>-50.6</v>
      </c>
    </row>
    <row r="66" spans="1:7" ht="20.100000000000001" customHeight="1">
      <c r="A66" s="4">
        <v>46112</v>
      </c>
      <c r="B66" s="4" t="s">
        <v>256</v>
      </c>
      <c r="C66" s="5">
        <v>0</v>
      </c>
      <c r="D66" s="5">
        <v>0</v>
      </c>
      <c r="E66" s="5">
        <v>-4634.7700000000004</v>
      </c>
      <c r="F66" s="5">
        <v>0</v>
      </c>
      <c r="G66" s="5">
        <f t="shared" si="0"/>
        <v>-4634.7700000000004</v>
      </c>
    </row>
    <row r="67" spans="1:7" ht="20.100000000000001" customHeight="1">
      <c r="A67" s="4">
        <v>46115</v>
      </c>
      <c r="B67" s="4" t="s">
        <v>257</v>
      </c>
      <c r="C67" s="5">
        <v>0</v>
      </c>
      <c r="D67" s="5">
        <v>0</v>
      </c>
      <c r="E67" s="5">
        <v>-250</v>
      </c>
      <c r="F67" s="5">
        <v>0</v>
      </c>
      <c r="G67" s="5">
        <f t="shared" ref="G67:G98" si="1">E67-F67</f>
        <v>-250</v>
      </c>
    </row>
    <row r="68" spans="1:7" ht="20.100000000000001" customHeight="1">
      <c r="A68" s="4">
        <v>46118</v>
      </c>
      <c r="B68" s="4" t="s">
        <v>258</v>
      </c>
      <c r="C68" s="5">
        <v>0</v>
      </c>
      <c r="D68" s="5">
        <v>28650</v>
      </c>
      <c r="E68" s="5">
        <v>25000</v>
      </c>
      <c r="F68" s="5">
        <v>25000</v>
      </c>
      <c r="G68" s="5">
        <f t="shared" si="1"/>
        <v>0</v>
      </c>
    </row>
    <row r="69" spans="1:7" ht="20.100000000000001" customHeight="1">
      <c r="A69" s="4">
        <v>46121</v>
      </c>
      <c r="B69" s="4" t="s">
        <v>259</v>
      </c>
      <c r="C69" s="5">
        <v>0</v>
      </c>
      <c r="D69" s="5">
        <v>10000</v>
      </c>
      <c r="E69" s="5">
        <v>0</v>
      </c>
      <c r="F69" s="5">
        <v>0</v>
      </c>
      <c r="G69" s="5">
        <f t="shared" si="1"/>
        <v>0</v>
      </c>
    </row>
    <row r="70" spans="1:7" ht="20.100000000000001" customHeight="1">
      <c r="A70" s="4">
        <v>46123</v>
      </c>
      <c r="B70" s="4" t="s">
        <v>282</v>
      </c>
      <c r="C70" s="5">
        <v>0</v>
      </c>
      <c r="D70" s="5">
        <v>221152.05</v>
      </c>
      <c r="E70" s="5">
        <v>221152.05</v>
      </c>
      <c r="F70" s="5">
        <v>221152.05</v>
      </c>
      <c r="G70" s="5">
        <f t="shared" si="1"/>
        <v>0</v>
      </c>
    </row>
    <row r="71" spans="1:7" ht="20.100000000000001" customHeight="1">
      <c r="A71" s="4">
        <v>46124</v>
      </c>
      <c r="B71" s="4" t="s">
        <v>286</v>
      </c>
      <c r="C71" s="5">
        <v>0</v>
      </c>
      <c r="D71" s="5">
        <v>52000</v>
      </c>
      <c r="E71" s="5">
        <v>52000</v>
      </c>
      <c r="F71" s="5">
        <v>52000</v>
      </c>
      <c r="G71" s="5">
        <f t="shared" si="1"/>
        <v>0</v>
      </c>
    </row>
    <row r="72" spans="1:7" ht="20.100000000000001" customHeight="1">
      <c r="A72" s="4">
        <v>46134</v>
      </c>
      <c r="B72" s="4" t="s">
        <v>260</v>
      </c>
      <c r="C72" s="5">
        <v>0</v>
      </c>
      <c r="D72" s="5">
        <v>25000</v>
      </c>
      <c r="E72" s="5">
        <v>25000</v>
      </c>
      <c r="F72" s="5">
        <v>25000</v>
      </c>
      <c r="G72" s="5">
        <f t="shared" si="1"/>
        <v>0</v>
      </c>
    </row>
    <row r="73" spans="1:7" ht="20.100000000000001" customHeight="1">
      <c r="A73" s="4">
        <v>46140</v>
      </c>
      <c r="B73" s="4" t="s">
        <v>261</v>
      </c>
      <c r="C73" s="5">
        <v>0</v>
      </c>
      <c r="D73" s="5">
        <v>0</v>
      </c>
      <c r="E73" s="5">
        <v>-16200</v>
      </c>
      <c r="F73" s="5">
        <v>0</v>
      </c>
      <c r="G73" s="5">
        <f t="shared" si="1"/>
        <v>-16200</v>
      </c>
    </row>
    <row r="74" spans="1:7" ht="20.100000000000001" customHeight="1">
      <c r="A74" s="4">
        <v>49000</v>
      </c>
      <c r="B74" s="4" t="s">
        <v>262</v>
      </c>
      <c r="C74" s="5">
        <v>0</v>
      </c>
      <c r="D74" s="5">
        <v>1163682.3700000001</v>
      </c>
      <c r="E74" s="5">
        <v>1305305.31</v>
      </c>
      <c r="F74" s="5">
        <v>1305305.31</v>
      </c>
      <c r="G74" s="5">
        <f t="shared" si="1"/>
        <v>0</v>
      </c>
    </row>
    <row r="75" spans="1:7" ht="20.100000000000001" customHeight="1">
      <c r="A75" s="4">
        <v>52000</v>
      </c>
      <c r="B75" s="4" t="s">
        <v>263</v>
      </c>
      <c r="C75" s="5">
        <v>154813.01999999999</v>
      </c>
      <c r="D75" s="5">
        <v>154813.01999999999</v>
      </c>
      <c r="E75" s="5">
        <v>366808.97</v>
      </c>
      <c r="F75" s="5">
        <v>366808.97</v>
      </c>
      <c r="G75" s="5">
        <f t="shared" si="1"/>
        <v>0</v>
      </c>
    </row>
    <row r="76" spans="1:7" ht="20.100000000000001" customHeight="1">
      <c r="A76" s="4">
        <v>54100</v>
      </c>
      <c r="B76" s="4" t="s">
        <v>264</v>
      </c>
      <c r="C76" s="5">
        <v>20905.169999999998</v>
      </c>
      <c r="D76" s="5">
        <v>20905.169999999998</v>
      </c>
      <c r="E76" s="5">
        <v>20621.88</v>
      </c>
      <c r="F76" s="5">
        <v>20621.88</v>
      </c>
      <c r="G76" s="5">
        <f t="shared" si="1"/>
        <v>0</v>
      </c>
    </row>
    <row r="77" spans="1:7" ht="20.100000000000001" customHeight="1">
      <c r="A77" s="4">
        <v>54200</v>
      </c>
      <c r="B77" s="4" t="s">
        <v>265</v>
      </c>
      <c r="C77" s="5">
        <v>824.32</v>
      </c>
      <c r="D77" s="5">
        <v>824.32</v>
      </c>
      <c r="E77" s="5">
        <v>0</v>
      </c>
      <c r="F77" s="5">
        <v>0</v>
      </c>
      <c r="G77" s="5">
        <f t="shared" si="1"/>
        <v>0</v>
      </c>
    </row>
    <row r="78" spans="1:7" ht="20.100000000000001" customHeight="1">
      <c r="A78" s="4">
        <v>55000</v>
      </c>
      <c r="B78" s="4" t="s">
        <v>266</v>
      </c>
      <c r="C78" s="5">
        <v>286835.59999999998</v>
      </c>
      <c r="D78" s="5">
        <v>286835.59999999998</v>
      </c>
      <c r="E78" s="5">
        <v>27004.79</v>
      </c>
      <c r="F78" s="5">
        <v>18398.34</v>
      </c>
      <c r="G78" s="5">
        <f t="shared" si="1"/>
        <v>8606.4500000000007</v>
      </c>
    </row>
    <row r="79" spans="1:7" ht="20.100000000000001" customHeight="1">
      <c r="A79" s="4">
        <v>72100</v>
      </c>
      <c r="B79" s="4" t="s">
        <v>267</v>
      </c>
      <c r="C79" s="5">
        <v>0</v>
      </c>
      <c r="D79" s="5">
        <v>0</v>
      </c>
      <c r="E79" s="5">
        <v>-181091.15</v>
      </c>
      <c r="F79" s="5">
        <v>0</v>
      </c>
      <c r="G79" s="5">
        <f t="shared" si="1"/>
        <v>-181091.15</v>
      </c>
    </row>
    <row r="80" spans="1:7" ht="20.100000000000001" customHeight="1">
      <c r="A80" s="4">
        <v>75011</v>
      </c>
      <c r="B80" s="4" t="s">
        <v>283</v>
      </c>
      <c r="C80" s="5">
        <v>0</v>
      </c>
      <c r="D80" s="5">
        <v>14260.09</v>
      </c>
      <c r="E80" s="5">
        <v>14260.09</v>
      </c>
      <c r="F80" s="5">
        <v>14260.09</v>
      </c>
      <c r="G80" s="5">
        <f t="shared" si="1"/>
        <v>0</v>
      </c>
    </row>
    <row r="81" spans="1:7" ht="20.100000000000001" customHeight="1">
      <c r="A81" s="4">
        <v>75012</v>
      </c>
      <c r="B81" s="4" t="s">
        <v>287</v>
      </c>
      <c r="C81" s="5">
        <v>0</v>
      </c>
      <c r="D81" s="5">
        <v>117895.81</v>
      </c>
      <c r="E81" s="5">
        <v>0</v>
      </c>
      <c r="F81" s="5">
        <v>0</v>
      </c>
      <c r="G81" s="5">
        <f t="shared" si="1"/>
        <v>0</v>
      </c>
    </row>
    <row r="82" spans="1:7" ht="20.100000000000001" customHeight="1">
      <c r="A82" s="4">
        <v>75020</v>
      </c>
      <c r="B82" s="4" t="s">
        <v>268</v>
      </c>
      <c r="C82" s="5">
        <v>0</v>
      </c>
      <c r="D82" s="5">
        <v>0</v>
      </c>
      <c r="E82" s="5">
        <v>26136</v>
      </c>
      <c r="F82" s="5">
        <v>26136</v>
      </c>
      <c r="G82" s="5">
        <f t="shared" si="1"/>
        <v>0</v>
      </c>
    </row>
    <row r="83" spans="1:7" ht="20.100000000000001" customHeight="1">
      <c r="A83" s="4">
        <v>75021</v>
      </c>
      <c r="B83" s="4" t="s">
        <v>290</v>
      </c>
      <c r="C83" s="5">
        <v>0</v>
      </c>
      <c r="D83" s="5">
        <v>74001.2</v>
      </c>
      <c r="E83" s="5">
        <v>0</v>
      </c>
      <c r="F83" s="5">
        <v>0</v>
      </c>
      <c r="G83" s="5">
        <f t="shared" si="1"/>
        <v>0</v>
      </c>
    </row>
    <row r="84" spans="1:7" ht="20.100000000000001" customHeight="1">
      <c r="A84" s="4">
        <v>75086</v>
      </c>
      <c r="B84" s="4" t="s">
        <v>269</v>
      </c>
      <c r="C84" s="5">
        <v>0</v>
      </c>
      <c r="D84" s="5">
        <v>0</v>
      </c>
      <c r="E84" s="5">
        <v>0</v>
      </c>
      <c r="F84" s="5">
        <v>0</v>
      </c>
      <c r="G84" s="5">
        <f t="shared" si="1"/>
        <v>0</v>
      </c>
    </row>
    <row r="85" spans="1:7" ht="20.100000000000001" customHeight="1">
      <c r="A85" s="4">
        <v>75100</v>
      </c>
      <c r="B85" s="4" t="s">
        <v>270</v>
      </c>
      <c r="C85" s="5">
        <v>0</v>
      </c>
      <c r="D85" s="5">
        <v>468026.72</v>
      </c>
      <c r="E85" s="5">
        <v>254364.52</v>
      </c>
      <c r="F85" s="5">
        <v>341292.41</v>
      </c>
      <c r="G85" s="5">
        <f t="shared" si="1"/>
        <v>-86927.889999999985</v>
      </c>
    </row>
    <row r="86" spans="1:7" ht="20.100000000000001" customHeight="1">
      <c r="A86" s="4">
        <v>76100</v>
      </c>
      <c r="B86" s="4" t="s">
        <v>271</v>
      </c>
      <c r="C86" s="5">
        <v>0</v>
      </c>
      <c r="D86" s="5">
        <v>112031.69</v>
      </c>
      <c r="E86" s="5">
        <v>83055.73</v>
      </c>
      <c r="F86" s="5">
        <v>112031.69</v>
      </c>
      <c r="G86" s="5">
        <f t="shared" si="1"/>
        <v>-28975.960000000006</v>
      </c>
    </row>
    <row r="87" spans="1:7" ht="20.100000000000001" customHeight="1">
      <c r="A87" s="4">
        <v>76101</v>
      </c>
      <c r="B87" s="4" t="s">
        <v>272</v>
      </c>
      <c r="C87" s="5">
        <v>0</v>
      </c>
      <c r="D87" s="5">
        <v>0</v>
      </c>
      <c r="E87" s="5">
        <v>0</v>
      </c>
      <c r="F87" s="5">
        <v>0</v>
      </c>
      <c r="G87" s="5">
        <f t="shared" si="1"/>
        <v>0</v>
      </c>
    </row>
    <row r="88" spans="1:7" ht="20.100000000000001" customHeight="1">
      <c r="A88" s="4">
        <v>76102</v>
      </c>
      <c r="B88" s="4" t="s">
        <v>273</v>
      </c>
      <c r="C88" s="5">
        <v>0</v>
      </c>
      <c r="D88" s="5">
        <v>0</v>
      </c>
      <c r="E88" s="5">
        <v>-16413.330000000002</v>
      </c>
      <c r="F88" s="5">
        <v>0</v>
      </c>
      <c r="G88" s="5">
        <f t="shared" si="1"/>
        <v>-16413.330000000002</v>
      </c>
    </row>
    <row r="89" spans="1:7" ht="20.100000000000001" customHeight="1">
      <c r="A89" s="4">
        <v>76120</v>
      </c>
      <c r="B89" s="4" t="s">
        <v>274</v>
      </c>
      <c r="C89" s="5">
        <v>0</v>
      </c>
      <c r="D89" s="5">
        <v>0</v>
      </c>
      <c r="E89" s="5">
        <v>-3499.23</v>
      </c>
      <c r="F89" s="5">
        <v>0</v>
      </c>
      <c r="G89" s="5">
        <f t="shared" si="1"/>
        <v>-3499.23</v>
      </c>
    </row>
    <row r="90" spans="1:7" ht="20.100000000000001" customHeight="1">
      <c r="A90" s="4">
        <v>76123</v>
      </c>
      <c r="B90" s="4" t="s">
        <v>284</v>
      </c>
      <c r="C90" s="5">
        <v>0</v>
      </c>
      <c r="D90" s="5">
        <v>18843.96</v>
      </c>
      <c r="E90" s="5">
        <v>18843.96</v>
      </c>
      <c r="F90" s="5">
        <v>18843.96</v>
      </c>
      <c r="G90" s="5">
        <f t="shared" si="1"/>
        <v>0</v>
      </c>
    </row>
    <row r="91" spans="1:7" ht="20.100000000000001" customHeight="1">
      <c r="A91" s="4">
        <v>76126</v>
      </c>
      <c r="B91" s="4" t="s">
        <v>275</v>
      </c>
      <c r="C91" s="5">
        <v>0</v>
      </c>
      <c r="D91" s="5">
        <v>2200</v>
      </c>
      <c r="E91" s="5">
        <v>2200</v>
      </c>
      <c r="F91" s="5">
        <v>2200</v>
      </c>
      <c r="G91" s="5">
        <f t="shared" si="1"/>
        <v>0</v>
      </c>
    </row>
    <row r="92" spans="1:7" ht="20.100000000000001" customHeight="1">
      <c r="A92" s="4">
        <v>76150</v>
      </c>
      <c r="B92" s="4" t="s">
        <v>281</v>
      </c>
      <c r="C92" s="5">
        <v>0</v>
      </c>
      <c r="D92" s="5">
        <v>9844</v>
      </c>
      <c r="E92" s="5">
        <v>9844</v>
      </c>
      <c r="F92" s="5">
        <v>9844</v>
      </c>
      <c r="G92" s="5">
        <f t="shared" si="1"/>
        <v>0</v>
      </c>
    </row>
    <row r="93" spans="1:7" ht="20.100000000000001" customHeight="1">
      <c r="A93" s="4">
        <v>79800</v>
      </c>
      <c r="B93" s="4" t="s">
        <v>276</v>
      </c>
      <c r="C93" s="5">
        <v>0</v>
      </c>
      <c r="D93" s="5">
        <v>214300.24</v>
      </c>
      <c r="E93" s="5">
        <v>0</v>
      </c>
      <c r="F93" s="5">
        <v>0</v>
      </c>
      <c r="G93" s="5">
        <f t="shared" si="1"/>
        <v>0</v>
      </c>
    </row>
    <row r="94" spans="1:7" ht="20.100000000000001" customHeight="1">
      <c r="A94" s="4">
        <v>79802</v>
      </c>
      <c r="B94" s="4" t="s">
        <v>293</v>
      </c>
      <c r="C94" s="5">
        <v>0</v>
      </c>
      <c r="D94" s="5">
        <v>0</v>
      </c>
      <c r="E94" s="5">
        <v>0</v>
      </c>
      <c r="F94" s="5">
        <v>0</v>
      </c>
      <c r="G94" s="5">
        <f t="shared" si="1"/>
        <v>0</v>
      </c>
    </row>
    <row r="95" spans="1:7" ht="20.100000000000001" customHeight="1">
      <c r="A95" s="4">
        <v>83100</v>
      </c>
      <c r="B95" s="4" t="s">
        <v>277</v>
      </c>
      <c r="C95" s="5">
        <v>22802.89</v>
      </c>
      <c r="D95" s="5">
        <v>22802.89</v>
      </c>
      <c r="E95" s="5">
        <v>21212.34</v>
      </c>
      <c r="F95" s="5">
        <v>14098.32</v>
      </c>
      <c r="G95" s="5">
        <f t="shared" si="1"/>
        <v>7114.02</v>
      </c>
    </row>
    <row r="96" spans="1:7" ht="20.100000000000001" customHeight="1">
      <c r="A96" s="4">
        <v>87000</v>
      </c>
      <c r="B96" s="4" t="s">
        <v>278</v>
      </c>
      <c r="C96" s="5">
        <v>0</v>
      </c>
      <c r="D96" s="5">
        <v>1207455.0900000001</v>
      </c>
      <c r="E96" s="5">
        <v>0</v>
      </c>
      <c r="F96" s="5">
        <v>0</v>
      </c>
      <c r="G96" s="5">
        <f t="shared" si="1"/>
        <v>0</v>
      </c>
    </row>
    <row r="97" spans="1:7" ht="20.100000000000001" customHeight="1">
      <c r="A97" s="4">
        <v>87010</v>
      </c>
      <c r="B97" s="4" t="s">
        <v>279</v>
      </c>
      <c r="C97" s="5">
        <v>0</v>
      </c>
      <c r="D97" s="5">
        <v>7931388.96</v>
      </c>
      <c r="E97" s="5">
        <v>0</v>
      </c>
      <c r="F97" s="5">
        <v>0</v>
      </c>
      <c r="G97" s="5">
        <f t="shared" si="1"/>
        <v>0</v>
      </c>
    </row>
    <row r="98" spans="1:7" ht="20.100000000000001" customHeight="1">
      <c r="A98" s="4">
        <v>91300</v>
      </c>
      <c r="B98" s="4" t="s">
        <v>280</v>
      </c>
      <c r="C98" s="5">
        <v>3690000</v>
      </c>
      <c r="D98" s="5">
        <v>6544297.4000000004</v>
      </c>
      <c r="E98" s="5">
        <v>500000</v>
      </c>
      <c r="F98" s="5">
        <v>500000</v>
      </c>
      <c r="G98" s="5">
        <f t="shared" si="1"/>
        <v>0</v>
      </c>
    </row>
    <row r="100" spans="1:7" ht="20.100000000000001" customHeight="1">
      <c r="G100" s="5"/>
    </row>
  </sheetData>
  <sortState xmlns:xlrd2="http://schemas.microsoft.com/office/spreadsheetml/2017/richdata2" ref="A2:F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7329-C0EA-4612-AC9C-CFC8DA4B74CD}">
  <dimension ref="A1:K536"/>
  <sheetViews>
    <sheetView topLeftCell="D525" workbookViewId="0">
      <selection activeCell="K445" sqref="K445"/>
    </sheetView>
  </sheetViews>
  <sheetFormatPr baseColWidth="10" defaultRowHeight="20.100000000000001" customHeight="1"/>
  <cols>
    <col min="1" max="1" width="10.90625" style="10"/>
    <col min="2" max="2" width="10.90625" style="4"/>
    <col min="3" max="3" width="36.1796875" style="4" customWidth="1"/>
    <col min="4" max="6" width="11" style="5" bestFit="1" customWidth="1"/>
    <col min="7" max="8" width="11.54296875" style="5" bestFit="1" customWidth="1"/>
    <col min="9" max="11" width="11" style="5" bestFit="1" customWidth="1"/>
    <col min="12" max="16384" width="10.90625" style="4"/>
  </cols>
  <sheetData>
    <row r="1" spans="1:11" ht="20.100000000000001" customHeight="1">
      <c r="A1" s="10" t="s">
        <v>568</v>
      </c>
      <c r="B1" s="4" t="s">
        <v>569</v>
      </c>
      <c r="C1" s="4" t="s">
        <v>560</v>
      </c>
      <c r="D1" s="5" t="s">
        <v>561</v>
      </c>
      <c r="E1" s="5" t="s">
        <v>562</v>
      </c>
      <c r="F1" s="5" t="s">
        <v>563</v>
      </c>
      <c r="G1" s="5" t="s">
        <v>564</v>
      </c>
      <c r="H1" s="5" t="s">
        <v>329</v>
      </c>
      <c r="I1" s="5" t="s">
        <v>565</v>
      </c>
      <c r="J1" s="5" t="s">
        <v>566</v>
      </c>
      <c r="K1" s="5" t="s">
        <v>567</v>
      </c>
    </row>
    <row r="2" spans="1:11" ht="20.100000000000001" customHeight="1">
      <c r="A2" s="10">
        <v>9120</v>
      </c>
      <c r="B2" s="4">
        <v>10000</v>
      </c>
      <c r="C2" s="4" t="s">
        <v>575</v>
      </c>
      <c r="D2" s="5">
        <v>332826.7</v>
      </c>
      <c r="E2" s="5">
        <v>0</v>
      </c>
      <c r="F2" s="5">
        <v>332826.7</v>
      </c>
      <c r="G2" s="5">
        <v>345931.41</v>
      </c>
      <c r="H2" s="5">
        <v>345931.41</v>
      </c>
      <c r="I2" s="5">
        <v>345931.41</v>
      </c>
      <c r="J2" s="5">
        <v>0</v>
      </c>
      <c r="K2" s="5">
        <v>-13104.71</v>
      </c>
    </row>
    <row r="3" spans="1:11" ht="20.100000000000001" customHeight="1">
      <c r="A3" s="10">
        <v>9120</v>
      </c>
      <c r="B3" s="4">
        <v>11000</v>
      </c>
      <c r="C3" s="4" t="s">
        <v>176</v>
      </c>
      <c r="D3" s="5">
        <v>113688.4</v>
      </c>
      <c r="E3" s="5">
        <v>0</v>
      </c>
      <c r="F3" s="5">
        <v>113688.4</v>
      </c>
      <c r="G3" s="5">
        <v>126996.31</v>
      </c>
      <c r="H3" s="5">
        <v>126996.31</v>
      </c>
      <c r="I3" s="5">
        <v>126996.31</v>
      </c>
      <c r="J3" s="5">
        <v>0</v>
      </c>
      <c r="K3" s="5">
        <v>-13307.91</v>
      </c>
    </row>
    <row r="4" spans="1:11" ht="20.100000000000001" customHeight="1">
      <c r="A4" s="10">
        <v>1510</v>
      </c>
      <c r="B4" s="4">
        <v>12000</v>
      </c>
      <c r="C4" s="4" t="s">
        <v>31</v>
      </c>
      <c r="D4" s="5">
        <v>34432.17</v>
      </c>
      <c r="E4" s="5">
        <v>0</v>
      </c>
      <c r="F4" s="5">
        <v>34432.17</v>
      </c>
      <c r="G4" s="5">
        <v>35281.57</v>
      </c>
      <c r="H4" s="5">
        <v>35281.57</v>
      </c>
      <c r="I4" s="5">
        <v>35281.57</v>
      </c>
      <c r="J4" s="5">
        <v>0</v>
      </c>
      <c r="K4" s="5">
        <v>-849.4</v>
      </c>
    </row>
    <row r="5" spans="1:11" ht="20.100000000000001" customHeight="1">
      <c r="A5" s="10">
        <v>9200</v>
      </c>
      <c r="B5" s="4">
        <v>12000</v>
      </c>
      <c r="C5" s="4" t="s">
        <v>576</v>
      </c>
      <c r="D5" s="5">
        <v>73034.58</v>
      </c>
      <c r="E5" s="5">
        <v>0</v>
      </c>
      <c r="F5" s="5">
        <v>73034.58</v>
      </c>
      <c r="G5" s="5">
        <v>67187.34</v>
      </c>
      <c r="H5" s="5">
        <v>67187.34</v>
      </c>
      <c r="I5" s="5">
        <v>67187.34</v>
      </c>
      <c r="J5" s="5">
        <v>0</v>
      </c>
      <c r="K5" s="5">
        <v>5847.24</v>
      </c>
    </row>
    <row r="6" spans="1:11" ht="20.100000000000001" customHeight="1">
      <c r="A6" s="10">
        <v>9310</v>
      </c>
      <c r="B6" s="4">
        <v>12000</v>
      </c>
      <c r="C6" s="4" t="s">
        <v>577</v>
      </c>
      <c r="D6" s="5">
        <v>34432.17</v>
      </c>
      <c r="E6" s="5">
        <v>0</v>
      </c>
      <c r="F6" s="5">
        <v>34432.17</v>
      </c>
      <c r="G6" s="5">
        <v>21078.29</v>
      </c>
      <c r="H6" s="5">
        <v>21078.29</v>
      </c>
      <c r="I6" s="5">
        <v>21078.29</v>
      </c>
      <c r="J6" s="5">
        <v>0</v>
      </c>
      <c r="K6" s="5">
        <v>13353.88</v>
      </c>
    </row>
    <row r="7" spans="1:11" ht="20.100000000000001" customHeight="1">
      <c r="A7" s="10">
        <v>9320</v>
      </c>
      <c r="B7" s="4">
        <v>12000</v>
      </c>
      <c r="C7" s="4" t="s">
        <v>190</v>
      </c>
      <c r="D7" s="5">
        <v>17216.09</v>
      </c>
      <c r="E7" s="5">
        <v>0</v>
      </c>
      <c r="F7" s="5">
        <v>17216.09</v>
      </c>
      <c r="G7" s="5">
        <v>1682.96</v>
      </c>
      <c r="H7" s="5">
        <v>1682.96</v>
      </c>
      <c r="I7" s="5">
        <v>1682.96</v>
      </c>
      <c r="J7" s="5">
        <v>0</v>
      </c>
      <c r="K7" s="5">
        <v>15533.13</v>
      </c>
    </row>
    <row r="8" spans="1:11" ht="20.100000000000001" customHeight="1">
      <c r="A8" s="10">
        <v>9340</v>
      </c>
      <c r="B8" s="4">
        <v>12000</v>
      </c>
      <c r="C8" s="4" t="s">
        <v>578</v>
      </c>
      <c r="D8" s="5">
        <v>17216.09</v>
      </c>
      <c r="E8" s="5">
        <v>0</v>
      </c>
      <c r="F8" s="5">
        <v>17216.09</v>
      </c>
      <c r="G8" s="5">
        <v>0</v>
      </c>
      <c r="H8" s="5">
        <v>0</v>
      </c>
      <c r="I8" s="5">
        <v>0</v>
      </c>
      <c r="J8" s="5">
        <v>0</v>
      </c>
      <c r="K8" s="5">
        <v>17216.09</v>
      </c>
    </row>
    <row r="9" spans="1:11" ht="20.100000000000001" customHeight="1">
      <c r="A9" s="10">
        <v>1300</v>
      </c>
      <c r="B9" s="4">
        <v>12001</v>
      </c>
      <c r="C9" s="4" t="s">
        <v>579</v>
      </c>
      <c r="D9" s="5">
        <v>45416.77</v>
      </c>
      <c r="E9" s="5">
        <v>0</v>
      </c>
      <c r="F9" s="5">
        <v>45416.77</v>
      </c>
      <c r="G9" s="5">
        <v>15710.06</v>
      </c>
      <c r="H9" s="5">
        <v>15710.06</v>
      </c>
      <c r="I9" s="5">
        <v>15710.06</v>
      </c>
      <c r="J9" s="5">
        <v>0</v>
      </c>
      <c r="K9" s="5">
        <v>29706.71</v>
      </c>
    </row>
    <row r="10" spans="1:11" ht="20.100000000000001" customHeight="1">
      <c r="A10" s="10">
        <v>1510</v>
      </c>
      <c r="B10" s="4">
        <v>12001</v>
      </c>
      <c r="C10" s="4" t="s">
        <v>580</v>
      </c>
      <c r="D10" s="5">
        <v>39382.35</v>
      </c>
      <c r="E10" s="5">
        <v>0</v>
      </c>
      <c r="F10" s="5">
        <v>39382.35</v>
      </c>
      <c r="G10" s="5">
        <v>19213.41</v>
      </c>
      <c r="H10" s="5">
        <v>19213.41</v>
      </c>
      <c r="I10" s="5">
        <v>19213.41</v>
      </c>
      <c r="J10" s="5">
        <v>0</v>
      </c>
      <c r="K10" s="5">
        <v>20168.939999999999</v>
      </c>
    </row>
    <row r="11" spans="1:11" ht="20.100000000000001" customHeight="1">
      <c r="A11" s="10">
        <v>3410</v>
      </c>
      <c r="B11" s="4">
        <v>12001</v>
      </c>
      <c r="C11" s="4" t="s">
        <v>581</v>
      </c>
      <c r="D11" s="5">
        <v>15138.92</v>
      </c>
      <c r="E11" s="5">
        <v>-4860</v>
      </c>
      <c r="F11" s="5">
        <v>10278.92</v>
      </c>
      <c r="G11" s="5">
        <v>0</v>
      </c>
      <c r="H11" s="5">
        <v>0</v>
      </c>
      <c r="I11" s="5">
        <v>0</v>
      </c>
      <c r="J11" s="5">
        <v>0</v>
      </c>
      <c r="K11" s="5">
        <v>10278.92</v>
      </c>
    </row>
    <row r="12" spans="1:11" ht="20.100000000000001" customHeight="1">
      <c r="A12" s="10">
        <v>1300</v>
      </c>
      <c r="B12" s="4">
        <v>12003</v>
      </c>
      <c r="C12" s="4" t="s">
        <v>582</v>
      </c>
      <c r="D12" s="5">
        <v>34784.32</v>
      </c>
      <c r="E12" s="5">
        <v>0</v>
      </c>
      <c r="F12" s="5">
        <v>34784.32</v>
      </c>
      <c r="G12" s="5">
        <v>6222.02</v>
      </c>
      <c r="H12" s="5">
        <v>6222.02</v>
      </c>
      <c r="I12" s="5">
        <v>6222.02</v>
      </c>
      <c r="J12" s="5">
        <v>0</v>
      </c>
      <c r="K12" s="5">
        <v>28562.3</v>
      </c>
    </row>
    <row r="13" spans="1:11" ht="20.100000000000001" customHeight="1">
      <c r="A13" s="10">
        <v>1320</v>
      </c>
      <c r="B13" s="4">
        <v>12003</v>
      </c>
      <c r="C13" s="4" t="s">
        <v>583</v>
      </c>
      <c r="D13" s="5">
        <v>486980.5</v>
      </c>
      <c r="E13" s="5">
        <v>0</v>
      </c>
      <c r="F13" s="5">
        <v>486980.5</v>
      </c>
      <c r="G13" s="5">
        <v>412966.26</v>
      </c>
      <c r="H13" s="5">
        <v>412966.26</v>
      </c>
      <c r="I13" s="5">
        <v>412966.26</v>
      </c>
      <c r="J13" s="5">
        <v>0</v>
      </c>
      <c r="K13" s="5">
        <v>74014.240000000005</v>
      </c>
    </row>
    <row r="14" spans="1:11" ht="20.100000000000001" customHeight="1">
      <c r="A14" s="10">
        <v>1330</v>
      </c>
      <c r="B14" s="4">
        <v>12003</v>
      </c>
      <c r="C14" s="4" t="s">
        <v>584</v>
      </c>
      <c r="D14" s="5">
        <v>34784.32</v>
      </c>
      <c r="E14" s="5">
        <v>0</v>
      </c>
      <c r="F14" s="5">
        <v>34784.32</v>
      </c>
      <c r="G14" s="5">
        <v>33661.120000000003</v>
      </c>
      <c r="H14" s="5">
        <v>33661.120000000003</v>
      </c>
      <c r="I14" s="5">
        <v>33661.120000000003</v>
      </c>
      <c r="J14" s="5">
        <v>0</v>
      </c>
      <c r="K14" s="5">
        <v>1123.2</v>
      </c>
    </row>
    <row r="15" spans="1:11" ht="20.100000000000001" customHeight="1">
      <c r="A15" s="10">
        <v>1510</v>
      </c>
      <c r="B15" s="4">
        <v>12003</v>
      </c>
      <c r="C15" s="4" t="s">
        <v>32</v>
      </c>
      <c r="D15" s="5">
        <v>11594.77</v>
      </c>
      <c r="E15" s="5">
        <v>0</v>
      </c>
      <c r="F15" s="5">
        <v>11594.77</v>
      </c>
      <c r="G15" s="5">
        <v>0</v>
      </c>
      <c r="H15" s="5">
        <v>0</v>
      </c>
      <c r="I15" s="5">
        <v>0</v>
      </c>
      <c r="J15" s="5">
        <v>0</v>
      </c>
      <c r="K15" s="5">
        <v>11594.77</v>
      </c>
    </row>
    <row r="16" spans="1:11" ht="20.100000000000001" customHeight="1">
      <c r="A16" s="10">
        <v>9200</v>
      </c>
      <c r="B16" s="4">
        <v>12003</v>
      </c>
      <c r="C16" s="4" t="s">
        <v>585</v>
      </c>
      <c r="D16" s="5">
        <v>69568.639999999999</v>
      </c>
      <c r="E16" s="5">
        <v>0</v>
      </c>
      <c r="F16" s="5">
        <v>69568.639999999999</v>
      </c>
      <c r="G16" s="5">
        <v>0</v>
      </c>
      <c r="H16" s="5">
        <v>0</v>
      </c>
      <c r="I16" s="5">
        <v>0</v>
      </c>
      <c r="J16" s="5">
        <v>0</v>
      </c>
      <c r="K16" s="5">
        <v>69568.639999999999</v>
      </c>
    </row>
    <row r="17" spans="1:11" ht="20.100000000000001" customHeight="1">
      <c r="A17" s="10">
        <v>9310</v>
      </c>
      <c r="B17" s="4">
        <v>12003</v>
      </c>
      <c r="C17" s="4" t="s">
        <v>586</v>
      </c>
      <c r="D17" s="5">
        <v>11594.77</v>
      </c>
      <c r="E17" s="5">
        <v>0</v>
      </c>
      <c r="F17" s="5">
        <v>11594.77</v>
      </c>
      <c r="G17" s="5">
        <v>11882.62</v>
      </c>
      <c r="H17" s="5">
        <v>11882.62</v>
      </c>
      <c r="I17" s="5">
        <v>11882.62</v>
      </c>
      <c r="J17" s="5">
        <v>0</v>
      </c>
      <c r="K17" s="5">
        <v>-287.85000000000002</v>
      </c>
    </row>
    <row r="18" spans="1:11" ht="20.100000000000001" customHeight="1">
      <c r="A18" s="10">
        <v>1350</v>
      </c>
      <c r="B18" s="4">
        <v>12004</v>
      </c>
      <c r="C18" s="4" t="s">
        <v>587</v>
      </c>
      <c r="D18" s="5">
        <v>9828.07</v>
      </c>
      <c r="E18" s="5">
        <v>0</v>
      </c>
      <c r="F18" s="5">
        <v>9828.07</v>
      </c>
      <c r="G18" s="5">
        <v>10072.16</v>
      </c>
      <c r="H18" s="5">
        <v>10072.16</v>
      </c>
      <c r="I18" s="5">
        <v>10072.16</v>
      </c>
      <c r="J18" s="5">
        <v>0</v>
      </c>
      <c r="K18" s="5">
        <v>-244.09</v>
      </c>
    </row>
    <row r="19" spans="1:11" ht="20.100000000000001" customHeight="1">
      <c r="A19" s="10">
        <v>1510</v>
      </c>
      <c r="B19" s="4">
        <v>12004</v>
      </c>
      <c r="C19" s="4" t="s">
        <v>588</v>
      </c>
      <c r="D19" s="5">
        <v>9828.07</v>
      </c>
      <c r="E19" s="5">
        <v>0</v>
      </c>
      <c r="F19" s="5">
        <v>9828.07</v>
      </c>
      <c r="G19" s="5">
        <v>10072.18</v>
      </c>
      <c r="H19" s="5">
        <v>10072.18</v>
      </c>
      <c r="I19" s="5">
        <v>10072.18</v>
      </c>
      <c r="J19" s="5">
        <v>0</v>
      </c>
      <c r="K19" s="5">
        <v>-244.11</v>
      </c>
    </row>
    <row r="20" spans="1:11" ht="20.100000000000001" customHeight="1">
      <c r="A20" s="10">
        <v>2310</v>
      </c>
      <c r="B20" s="4">
        <v>12004</v>
      </c>
      <c r="C20" s="4" t="s">
        <v>589</v>
      </c>
      <c r="D20" s="5">
        <v>9828.06</v>
      </c>
      <c r="E20" s="5">
        <v>0</v>
      </c>
      <c r="F20" s="5">
        <v>9828.06</v>
      </c>
      <c r="G20" s="5">
        <v>8785.4699999999993</v>
      </c>
      <c r="H20" s="5">
        <v>8785.4699999999993</v>
      </c>
      <c r="I20" s="5">
        <v>8785.4699999999993</v>
      </c>
      <c r="J20" s="5">
        <v>0</v>
      </c>
      <c r="K20" s="5">
        <v>1042.5899999999999</v>
      </c>
    </row>
    <row r="21" spans="1:11" ht="20.100000000000001" customHeight="1">
      <c r="A21" s="10">
        <v>9200</v>
      </c>
      <c r="B21" s="4">
        <v>12004</v>
      </c>
      <c r="C21" s="4" t="s">
        <v>590</v>
      </c>
      <c r="D21" s="5">
        <v>19656.150000000001</v>
      </c>
      <c r="E21" s="5">
        <v>0</v>
      </c>
      <c r="F21" s="5">
        <v>19656.150000000001</v>
      </c>
      <c r="G21" s="5">
        <v>0</v>
      </c>
      <c r="H21" s="5">
        <v>0</v>
      </c>
      <c r="I21" s="5">
        <v>0</v>
      </c>
      <c r="J21" s="5">
        <v>0</v>
      </c>
      <c r="K21" s="5">
        <v>19656.150000000001</v>
      </c>
    </row>
    <row r="22" spans="1:11" ht="20.100000000000001" customHeight="1">
      <c r="A22" s="10">
        <v>9310</v>
      </c>
      <c r="B22" s="4">
        <v>12004</v>
      </c>
      <c r="C22" s="4" t="s">
        <v>591</v>
      </c>
      <c r="D22" s="5">
        <v>9828.07</v>
      </c>
      <c r="E22" s="5">
        <v>0</v>
      </c>
      <c r="F22" s="5">
        <v>9828.07</v>
      </c>
      <c r="G22" s="5">
        <v>10072.14</v>
      </c>
      <c r="H22" s="5">
        <v>10072.14</v>
      </c>
      <c r="I22" s="5">
        <v>10072.14</v>
      </c>
      <c r="J22" s="5">
        <v>0</v>
      </c>
      <c r="K22" s="5">
        <v>-244.07</v>
      </c>
    </row>
    <row r="23" spans="1:11" ht="20.100000000000001" customHeight="1">
      <c r="A23" s="10">
        <v>9340</v>
      </c>
      <c r="B23" s="4">
        <v>12004</v>
      </c>
      <c r="C23" s="4" t="s">
        <v>592</v>
      </c>
      <c r="D23" s="5">
        <v>9828.07</v>
      </c>
      <c r="E23" s="5">
        <v>0</v>
      </c>
      <c r="F23" s="5">
        <v>9828.07</v>
      </c>
      <c r="G23" s="5">
        <v>10072.16</v>
      </c>
      <c r="H23" s="5">
        <v>10072.16</v>
      </c>
      <c r="I23" s="5">
        <v>10072.16</v>
      </c>
      <c r="J23" s="5">
        <v>0</v>
      </c>
      <c r="K23" s="5">
        <v>-244.09</v>
      </c>
    </row>
    <row r="24" spans="1:11" ht="20.100000000000001" customHeight="1">
      <c r="A24" s="10">
        <v>3210</v>
      </c>
      <c r="B24" s="4">
        <v>12005</v>
      </c>
      <c r="C24" s="4" t="s">
        <v>593</v>
      </c>
      <c r="D24" s="5">
        <v>9006.98</v>
      </c>
      <c r="E24" s="5">
        <v>0</v>
      </c>
      <c r="F24" s="5">
        <v>9006.98</v>
      </c>
      <c r="G24" s="5">
        <v>9231.0300000000007</v>
      </c>
      <c r="H24" s="5">
        <v>9231.0300000000007</v>
      </c>
      <c r="I24" s="5">
        <v>9231.0300000000007</v>
      </c>
      <c r="J24" s="5">
        <v>0</v>
      </c>
      <c r="K24" s="5">
        <v>-224.05</v>
      </c>
    </row>
    <row r="25" spans="1:11" ht="20.100000000000001" customHeight="1">
      <c r="A25" s="10">
        <v>9200</v>
      </c>
      <c r="B25" s="4">
        <v>12005</v>
      </c>
      <c r="C25" s="4" t="s">
        <v>594</v>
      </c>
      <c r="D25" s="5">
        <v>9006.98</v>
      </c>
      <c r="E25" s="5">
        <v>0</v>
      </c>
      <c r="F25" s="5">
        <v>9006.98</v>
      </c>
      <c r="G25" s="5">
        <v>7011.4</v>
      </c>
      <c r="H25" s="5">
        <v>7011.4</v>
      </c>
      <c r="I25" s="5">
        <v>7011.4</v>
      </c>
      <c r="J25" s="5">
        <v>0</v>
      </c>
      <c r="K25" s="5">
        <v>1995.58</v>
      </c>
    </row>
    <row r="26" spans="1:11" ht="20.100000000000001" customHeight="1">
      <c r="A26" s="10">
        <v>9340</v>
      </c>
      <c r="B26" s="4">
        <v>12005</v>
      </c>
      <c r="C26" s="4" t="s">
        <v>595</v>
      </c>
      <c r="D26" s="5">
        <v>76.5</v>
      </c>
      <c r="E26" s="5">
        <v>0</v>
      </c>
      <c r="F26" s="5">
        <v>76.5</v>
      </c>
      <c r="G26" s="5">
        <v>76.5</v>
      </c>
      <c r="H26" s="5">
        <v>76.5</v>
      </c>
      <c r="I26" s="5">
        <v>76.5</v>
      </c>
      <c r="J26" s="5">
        <v>0</v>
      </c>
      <c r="K26" s="5">
        <v>0</v>
      </c>
    </row>
    <row r="27" spans="1:11" ht="20.100000000000001" customHeight="1">
      <c r="A27" s="10">
        <v>1300</v>
      </c>
      <c r="B27" s="4">
        <v>12006</v>
      </c>
      <c r="C27" s="4" t="s">
        <v>596</v>
      </c>
      <c r="D27" s="5">
        <v>9227.1200000000008</v>
      </c>
      <c r="E27" s="5">
        <v>0</v>
      </c>
      <c r="F27" s="5">
        <v>9227.1200000000008</v>
      </c>
      <c r="G27" s="5">
        <v>7694.16</v>
      </c>
      <c r="H27" s="5">
        <v>7694.16</v>
      </c>
      <c r="I27" s="5">
        <v>7694.16</v>
      </c>
      <c r="J27" s="5">
        <v>0</v>
      </c>
      <c r="K27" s="5">
        <v>1532.96</v>
      </c>
    </row>
    <row r="28" spans="1:11" ht="20.100000000000001" customHeight="1">
      <c r="A28" s="10">
        <v>1320</v>
      </c>
      <c r="B28" s="4">
        <v>12006</v>
      </c>
      <c r="C28" s="4" t="s">
        <v>597</v>
      </c>
      <c r="D28" s="5">
        <v>54300.9</v>
      </c>
      <c r="E28" s="5">
        <v>0</v>
      </c>
      <c r="F28" s="5">
        <v>54300.9</v>
      </c>
      <c r="G28" s="5">
        <v>57803.29</v>
      </c>
      <c r="H28" s="5">
        <v>57803.29</v>
      </c>
      <c r="I28" s="5">
        <v>57803.29</v>
      </c>
      <c r="J28" s="5">
        <v>0</v>
      </c>
      <c r="K28" s="5">
        <v>-3502.39</v>
      </c>
    </row>
    <row r="29" spans="1:11" ht="20.100000000000001" customHeight="1">
      <c r="A29" s="10">
        <v>1330</v>
      </c>
      <c r="B29" s="4">
        <v>12006</v>
      </c>
      <c r="C29" s="4" t="s">
        <v>598</v>
      </c>
      <c r="D29" s="5">
        <v>8060.29</v>
      </c>
      <c r="E29" s="5">
        <v>0</v>
      </c>
      <c r="F29" s="5">
        <v>8060.29</v>
      </c>
      <c r="G29" s="5">
        <v>7700.67</v>
      </c>
      <c r="H29" s="5">
        <v>7700.67</v>
      </c>
      <c r="I29" s="5">
        <v>7700.67</v>
      </c>
      <c r="J29" s="5">
        <v>0</v>
      </c>
      <c r="K29" s="5">
        <v>359.62</v>
      </c>
    </row>
    <row r="30" spans="1:11" ht="20.100000000000001" customHeight="1">
      <c r="A30" s="10">
        <v>1350</v>
      </c>
      <c r="B30" s="4">
        <v>12006</v>
      </c>
      <c r="C30" s="4" t="s">
        <v>599</v>
      </c>
      <c r="D30" s="5">
        <v>3235.62</v>
      </c>
      <c r="E30" s="5">
        <v>0</v>
      </c>
      <c r="F30" s="5">
        <v>3235.62</v>
      </c>
      <c r="G30" s="5">
        <v>3615.88</v>
      </c>
      <c r="H30" s="5">
        <v>3615.88</v>
      </c>
      <c r="I30" s="5">
        <v>3615.88</v>
      </c>
      <c r="J30" s="5">
        <v>0</v>
      </c>
      <c r="K30" s="5">
        <v>-380.26</v>
      </c>
    </row>
    <row r="31" spans="1:11" ht="20.100000000000001" customHeight="1">
      <c r="A31" s="10">
        <v>1510</v>
      </c>
      <c r="B31" s="4">
        <v>12006</v>
      </c>
      <c r="C31" s="4" t="s">
        <v>33</v>
      </c>
      <c r="D31" s="5">
        <v>16789.48</v>
      </c>
      <c r="E31" s="5">
        <v>0</v>
      </c>
      <c r="F31" s="5">
        <v>16789.48</v>
      </c>
      <c r="G31" s="5">
        <v>15950.32</v>
      </c>
      <c r="H31" s="5">
        <v>15950.32</v>
      </c>
      <c r="I31" s="5">
        <v>15950.32</v>
      </c>
      <c r="J31" s="5">
        <v>0</v>
      </c>
      <c r="K31" s="5">
        <v>839.16</v>
      </c>
    </row>
    <row r="32" spans="1:11" ht="20.100000000000001" customHeight="1">
      <c r="A32" s="10">
        <v>2310</v>
      </c>
      <c r="B32" s="4">
        <v>12006</v>
      </c>
      <c r="C32" s="4" t="s">
        <v>600</v>
      </c>
      <c r="D32" s="5">
        <v>0</v>
      </c>
      <c r="E32" s="5">
        <v>0</v>
      </c>
      <c r="F32" s="5">
        <v>0</v>
      </c>
      <c r="G32" s="5">
        <v>303.22000000000003</v>
      </c>
      <c r="H32" s="5">
        <v>303.22000000000003</v>
      </c>
      <c r="I32" s="5">
        <v>303.22000000000003</v>
      </c>
      <c r="J32" s="5">
        <v>0</v>
      </c>
      <c r="K32" s="5">
        <v>-303.22000000000003</v>
      </c>
    </row>
    <row r="33" spans="1:11" ht="20.100000000000001" customHeight="1">
      <c r="A33" s="10">
        <v>3210</v>
      </c>
      <c r="B33" s="4">
        <v>12006</v>
      </c>
      <c r="C33" s="4" t="s">
        <v>601</v>
      </c>
      <c r="D33" s="5">
        <v>2438.67</v>
      </c>
      <c r="E33" s="5">
        <v>0</v>
      </c>
      <c r="F33" s="5">
        <v>2438.67</v>
      </c>
      <c r="G33" s="5">
        <v>2500.1999999999998</v>
      </c>
      <c r="H33" s="5">
        <v>2500.1999999999998</v>
      </c>
      <c r="I33" s="5">
        <v>2500.1999999999998</v>
      </c>
      <c r="J33" s="5">
        <v>0</v>
      </c>
      <c r="K33" s="5">
        <v>-61.53</v>
      </c>
    </row>
    <row r="34" spans="1:11" ht="20.100000000000001" customHeight="1">
      <c r="A34" s="10">
        <v>9200</v>
      </c>
      <c r="B34" s="4">
        <v>12006</v>
      </c>
      <c r="C34" s="4" t="s">
        <v>602</v>
      </c>
      <c r="D34" s="5">
        <v>12157.32</v>
      </c>
      <c r="E34" s="5">
        <v>0</v>
      </c>
      <c r="F34" s="5">
        <v>12157.32</v>
      </c>
      <c r="G34" s="5">
        <v>11502.55</v>
      </c>
      <c r="H34" s="5">
        <v>11502.55</v>
      </c>
      <c r="I34" s="5">
        <v>11502.55</v>
      </c>
      <c r="J34" s="5">
        <v>0</v>
      </c>
      <c r="K34" s="5">
        <v>654.77</v>
      </c>
    </row>
    <row r="35" spans="1:11" ht="20.100000000000001" customHeight="1">
      <c r="A35" s="10">
        <v>9310</v>
      </c>
      <c r="B35" s="4">
        <v>12006</v>
      </c>
      <c r="C35" s="4" t="s">
        <v>603</v>
      </c>
      <c r="D35" s="5">
        <v>9522.08</v>
      </c>
      <c r="E35" s="5">
        <v>0</v>
      </c>
      <c r="F35" s="5">
        <v>9522.08</v>
      </c>
      <c r="G35" s="5">
        <v>7623.67</v>
      </c>
      <c r="H35" s="5">
        <v>7623.67</v>
      </c>
      <c r="I35" s="5">
        <v>7623.67</v>
      </c>
      <c r="J35" s="5">
        <v>0</v>
      </c>
      <c r="K35" s="5">
        <v>1898.41</v>
      </c>
    </row>
    <row r="36" spans="1:11" ht="20.100000000000001" customHeight="1">
      <c r="A36" s="10">
        <v>9320</v>
      </c>
      <c r="B36" s="4">
        <v>12006</v>
      </c>
      <c r="C36" s="4" t="s">
        <v>191</v>
      </c>
      <c r="D36" s="5">
        <v>3914.33</v>
      </c>
      <c r="E36" s="5">
        <v>0</v>
      </c>
      <c r="F36" s="5">
        <v>3914.33</v>
      </c>
      <c r="G36" s="5">
        <v>387.83</v>
      </c>
      <c r="H36" s="5">
        <v>387.83</v>
      </c>
      <c r="I36" s="5">
        <v>387.83</v>
      </c>
      <c r="J36" s="5">
        <v>0</v>
      </c>
      <c r="K36" s="5">
        <v>3526.5</v>
      </c>
    </row>
    <row r="37" spans="1:11" ht="20.100000000000001" customHeight="1">
      <c r="A37" s="10">
        <v>9340</v>
      </c>
      <c r="B37" s="4">
        <v>12006</v>
      </c>
      <c r="C37" s="4" t="s">
        <v>604</v>
      </c>
      <c r="D37" s="5">
        <v>1.61</v>
      </c>
      <c r="E37" s="5">
        <v>0</v>
      </c>
      <c r="F37" s="5">
        <v>1.61</v>
      </c>
      <c r="G37" s="5">
        <v>1.61</v>
      </c>
      <c r="H37" s="5">
        <v>1.61</v>
      </c>
      <c r="I37" s="5">
        <v>1.61</v>
      </c>
      <c r="J37" s="5">
        <v>0</v>
      </c>
      <c r="K37" s="5">
        <v>0</v>
      </c>
    </row>
    <row r="38" spans="1:11" ht="20.100000000000001" customHeight="1">
      <c r="A38" s="10">
        <v>1300</v>
      </c>
      <c r="B38" s="4">
        <v>12100</v>
      </c>
      <c r="C38" s="4" t="s">
        <v>605</v>
      </c>
      <c r="D38" s="5">
        <v>61118.68</v>
      </c>
      <c r="E38" s="5">
        <v>0</v>
      </c>
      <c r="F38" s="5">
        <v>61118.68</v>
      </c>
      <c r="G38" s="5">
        <v>17908.45</v>
      </c>
      <c r="H38" s="5">
        <v>17908.45</v>
      </c>
      <c r="I38" s="5">
        <v>17908.45</v>
      </c>
      <c r="J38" s="5">
        <v>0</v>
      </c>
      <c r="K38" s="5">
        <v>43210.23</v>
      </c>
    </row>
    <row r="39" spans="1:11" ht="20.100000000000001" customHeight="1">
      <c r="A39" s="10">
        <v>1320</v>
      </c>
      <c r="B39" s="4">
        <v>12100</v>
      </c>
      <c r="C39" s="4" t="s">
        <v>606</v>
      </c>
      <c r="D39" s="5">
        <v>351649.7</v>
      </c>
      <c r="E39" s="5">
        <v>0</v>
      </c>
      <c r="F39" s="5">
        <v>351649.7</v>
      </c>
      <c r="G39" s="5">
        <v>295177.45</v>
      </c>
      <c r="H39" s="5">
        <v>295177.45</v>
      </c>
      <c r="I39" s="5">
        <v>295177.45</v>
      </c>
      <c r="J39" s="5">
        <v>0</v>
      </c>
      <c r="K39" s="5">
        <v>56472.25</v>
      </c>
    </row>
    <row r="40" spans="1:11" ht="20.100000000000001" customHeight="1">
      <c r="A40" s="10">
        <v>1330</v>
      </c>
      <c r="B40" s="4">
        <v>12100</v>
      </c>
      <c r="C40" s="4" t="s">
        <v>607</v>
      </c>
      <c r="D40" s="5">
        <v>25117.84</v>
      </c>
      <c r="E40" s="5">
        <v>0</v>
      </c>
      <c r="F40" s="5">
        <v>25117.84</v>
      </c>
      <c r="G40" s="5">
        <v>23931.72</v>
      </c>
      <c r="H40" s="5">
        <v>23931.72</v>
      </c>
      <c r="I40" s="5">
        <v>23931.72</v>
      </c>
      <c r="J40" s="5">
        <v>0</v>
      </c>
      <c r="K40" s="5">
        <v>1186.1199999999999</v>
      </c>
    </row>
    <row r="41" spans="1:11" ht="20.100000000000001" customHeight="1">
      <c r="A41" s="10">
        <v>1350</v>
      </c>
      <c r="B41" s="4">
        <v>12100</v>
      </c>
      <c r="C41" s="4" t="s">
        <v>608</v>
      </c>
      <c r="D41" s="5">
        <v>6483.55</v>
      </c>
      <c r="E41" s="5">
        <v>0</v>
      </c>
      <c r="F41" s="5">
        <v>6483.55</v>
      </c>
      <c r="G41" s="5">
        <v>6644.56</v>
      </c>
      <c r="H41" s="5">
        <v>6644.56</v>
      </c>
      <c r="I41" s="5">
        <v>6644.56</v>
      </c>
      <c r="J41" s="5">
        <v>0</v>
      </c>
      <c r="K41" s="5">
        <v>-161.01</v>
      </c>
    </row>
    <row r="42" spans="1:11" ht="20.100000000000001" customHeight="1">
      <c r="A42" s="10">
        <v>1510</v>
      </c>
      <c r="B42" s="4">
        <v>12100</v>
      </c>
      <c r="C42" s="4" t="s">
        <v>34</v>
      </c>
      <c r="D42" s="5">
        <v>68998.37</v>
      </c>
      <c r="E42" s="5">
        <v>0</v>
      </c>
      <c r="F42" s="5">
        <v>68998.37</v>
      </c>
      <c r="G42" s="5">
        <v>47979.95</v>
      </c>
      <c r="H42" s="5">
        <v>47979.95</v>
      </c>
      <c r="I42" s="5">
        <v>47979.95</v>
      </c>
      <c r="J42" s="5">
        <v>0</v>
      </c>
      <c r="K42" s="5">
        <v>21018.42</v>
      </c>
    </row>
    <row r="43" spans="1:11" ht="20.100000000000001" customHeight="1">
      <c r="A43" s="10">
        <v>2310</v>
      </c>
      <c r="B43" s="4">
        <v>12100</v>
      </c>
      <c r="C43" s="4" t="s">
        <v>609</v>
      </c>
      <c r="D43" s="5">
        <v>6483.54</v>
      </c>
      <c r="E43" s="5">
        <v>0</v>
      </c>
      <c r="F43" s="5">
        <v>6483.54</v>
      </c>
      <c r="G43" s="5">
        <v>5413.79</v>
      </c>
      <c r="H43" s="5">
        <v>5413.79</v>
      </c>
      <c r="I43" s="5">
        <v>5413.79</v>
      </c>
      <c r="J43" s="5">
        <v>0</v>
      </c>
      <c r="K43" s="5">
        <v>1069.75</v>
      </c>
    </row>
    <row r="44" spans="1:11" ht="20.100000000000001" customHeight="1">
      <c r="A44" s="10">
        <v>3210</v>
      </c>
      <c r="B44" s="4">
        <v>12100</v>
      </c>
      <c r="C44" s="4" t="s">
        <v>610</v>
      </c>
      <c r="D44" s="5">
        <v>4271.22</v>
      </c>
      <c r="E44" s="5">
        <v>0</v>
      </c>
      <c r="F44" s="5">
        <v>4271.22</v>
      </c>
      <c r="G44" s="5">
        <v>4376.07</v>
      </c>
      <c r="H44" s="5">
        <v>4376.07</v>
      </c>
      <c r="I44" s="5">
        <v>4376.07</v>
      </c>
      <c r="J44" s="5">
        <v>0</v>
      </c>
      <c r="K44" s="5">
        <v>-104.85</v>
      </c>
    </row>
    <row r="45" spans="1:11" ht="20.100000000000001" customHeight="1">
      <c r="A45" s="10">
        <v>3410</v>
      </c>
      <c r="B45" s="4">
        <v>12100</v>
      </c>
      <c r="C45" s="4" t="s">
        <v>611</v>
      </c>
      <c r="D45" s="5">
        <v>11465.94</v>
      </c>
      <c r="E45" s="5">
        <v>-3640</v>
      </c>
      <c r="F45" s="5">
        <v>7825.94</v>
      </c>
      <c r="G45" s="5">
        <v>0</v>
      </c>
      <c r="H45" s="5">
        <v>0</v>
      </c>
      <c r="I45" s="5">
        <v>0</v>
      </c>
      <c r="J45" s="5">
        <v>0</v>
      </c>
      <c r="K45" s="5">
        <v>7825.94</v>
      </c>
    </row>
    <row r="46" spans="1:11" ht="20.100000000000001" customHeight="1">
      <c r="A46" s="10">
        <v>9200</v>
      </c>
      <c r="B46" s="4">
        <v>12100</v>
      </c>
      <c r="C46" s="4" t="s">
        <v>612</v>
      </c>
      <c r="D46" s="5">
        <v>126377.24</v>
      </c>
      <c r="E46" s="5">
        <v>0</v>
      </c>
      <c r="F46" s="5">
        <v>126377.24</v>
      </c>
      <c r="G46" s="5">
        <v>58387.46</v>
      </c>
      <c r="H46" s="5">
        <v>58387.46</v>
      </c>
      <c r="I46" s="5">
        <v>58387.46</v>
      </c>
      <c r="J46" s="5">
        <v>0</v>
      </c>
      <c r="K46" s="5">
        <v>67989.78</v>
      </c>
    </row>
    <row r="47" spans="1:11" ht="20.100000000000001" customHeight="1">
      <c r="A47" s="10">
        <v>9310</v>
      </c>
      <c r="B47" s="4">
        <v>12100</v>
      </c>
      <c r="C47" s="4" t="s">
        <v>613</v>
      </c>
      <c r="D47" s="5">
        <v>46673.3</v>
      </c>
      <c r="E47" s="5">
        <v>0</v>
      </c>
      <c r="F47" s="5">
        <v>46673.3</v>
      </c>
      <c r="G47" s="5">
        <v>34705.919999999998</v>
      </c>
      <c r="H47" s="5">
        <v>34705.919999999998</v>
      </c>
      <c r="I47" s="5">
        <v>34705.919999999998</v>
      </c>
      <c r="J47" s="5">
        <v>0</v>
      </c>
      <c r="K47" s="5">
        <v>11967.38</v>
      </c>
    </row>
    <row r="48" spans="1:11" ht="20.100000000000001" customHeight="1">
      <c r="A48" s="10">
        <v>9320</v>
      </c>
      <c r="B48" s="4">
        <v>12100</v>
      </c>
      <c r="C48" s="4" t="s">
        <v>192</v>
      </c>
      <c r="D48" s="5">
        <v>15842.71</v>
      </c>
      <c r="E48" s="5">
        <v>0</v>
      </c>
      <c r="F48" s="5">
        <v>15842.71</v>
      </c>
      <c r="G48" s="5">
        <v>1617.8</v>
      </c>
      <c r="H48" s="5">
        <v>1617.8</v>
      </c>
      <c r="I48" s="5">
        <v>1617.8</v>
      </c>
      <c r="J48" s="5">
        <v>0</v>
      </c>
      <c r="K48" s="5">
        <v>14224.91</v>
      </c>
    </row>
    <row r="49" spans="1:11" ht="20.100000000000001" customHeight="1">
      <c r="A49" s="10">
        <v>9340</v>
      </c>
      <c r="B49" s="4">
        <v>12100</v>
      </c>
      <c r="C49" s="4" t="s">
        <v>614</v>
      </c>
      <c r="D49" s="5">
        <v>22392.12</v>
      </c>
      <c r="E49" s="5">
        <v>0</v>
      </c>
      <c r="F49" s="5">
        <v>22392.12</v>
      </c>
      <c r="G49" s="5">
        <v>6646.49</v>
      </c>
      <c r="H49" s="5">
        <v>6646.49</v>
      </c>
      <c r="I49" s="5">
        <v>6646.49</v>
      </c>
      <c r="J49" s="5">
        <v>0</v>
      </c>
      <c r="K49" s="5">
        <v>15745.63</v>
      </c>
    </row>
    <row r="50" spans="1:11" ht="20.100000000000001" customHeight="1">
      <c r="A50" s="10">
        <v>1300</v>
      </c>
      <c r="B50" s="4">
        <v>12101</v>
      </c>
      <c r="C50" s="4" t="s">
        <v>615</v>
      </c>
      <c r="D50" s="5">
        <v>122461.8</v>
      </c>
      <c r="E50" s="5">
        <v>0</v>
      </c>
      <c r="F50" s="5">
        <v>122461.8</v>
      </c>
      <c r="G50" s="5">
        <v>39255.94</v>
      </c>
      <c r="H50" s="5">
        <v>39255.94</v>
      </c>
      <c r="I50" s="5">
        <v>39255.94</v>
      </c>
      <c r="J50" s="5">
        <v>0</v>
      </c>
      <c r="K50" s="5">
        <v>83205.86</v>
      </c>
    </row>
    <row r="51" spans="1:11" ht="20.100000000000001" customHeight="1">
      <c r="A51" s="10">
        <v>1320</v>
      </c>
      <c r="B51" s="4">
        <v>12101</v>
      </c>
      <c r="C51" s="4" t="s">
        <v>616</v>
      </c>
      <c r="D51" s="5">
        <v>656855.46</v>
      </c>
      <c r="E51" s="5">
        <v>0</v>
      </c>
      <c r="F51" s="5">
        <v>656855.46</v>
      </c>
      <c r="G51" s="5">
        <v>553936.61</v>
      </c>
      <c r="H51" s="5">
        <v>553936.61</v>
      </c>
      <c r="I51" s="5">
        <v>553936.61</v>
      </c>
      <c r="J51" s="5">
        <v>0</v>
      </c>
      <c r="K51" s="5">
        <v>102918.85</v>
      </c>
    </row>
    <row r="52" spans="1:11" ht="20.100000000000001" customHeight="1">
      <c r="A52" s="10">
        <v>1330</v>
      </c>
      <c r="B52" s="4">
        <v>12101</v>
      </c>
      <c r="C52" s="4" t="s">
        <v>617</v>
      </c>
      <c r="D52" s="5">
        <v>45315.74</v>
      </c>
      <c r="E52" s="5">
        <v>0</v>
      </c>
      <c r="F52" s="5">
        <v>45315.74</v>
      </c>
      <c r="G52" s="5">
        <v>43176.66</v>
      </c>
      <c r="H52" s="5">
        <v>43176.66</v>
      </c>
      <c r="I52" s="5">
        <v>43176.66</v>
      </c>
      <c r="J52" s="5">
        <v>0</v>
      </c>
      <c r="K52" s="5">
        <v>2139.08</v>
      </c>
    </row>
    <row r="53" spans="1:11" ht="20.100000000000001" customHeight="1">
      <c r="A53" s="10">
        <v>1350</v>
      </c>
      <c r="B53" s="4">
        <v>12101</v>
      </c>
      <c r="C53" s="4" t="s">
        <v>618</v>
      </c>
      <c r="D53" s="5">
        <v>13073.6</v>
      </c>
      <c r="E53" s="5">
        <v>0</v>
      </c>
      <c r="F53" s="5">
        <v>13073.6</v>
      </c>
      <c r="G53" s="5">
        <v>13398.3</v>
      </c>
      <c r="H53" s="5">
        <v>13398.3</v>
      </c>
      <c r="I53" s="5">
        <v>13398.3</v>
      </c>
      <c r="J53" s="5">
        <v>0</v>
      </c>
      <c r="K53" s="5">
        <v>-324.7</v>
      </c>
    </row>
    <row r="54" spans="1:11" ht="20.100000000000001" customHeight="1">
      <c r="A54" s="10">
        <v>1510</v>
      </c>
      <c r="B54" s="4">
        <v>12101</v>
      </c>
      <c r="C54" s="4" t="s">
        <v>35</v>
      </c>
      <c r="D54" s="5">
        <v>77027.62</v>
      </c>
      <c r="E54" s="5">
        <v>0</v>
      </c>
      <c r="F54" s="5">
        <v>77027.62</v>
      </c>
      <c r="G54" s="5">
        <v>54823.19</v>
      </c>
      <c r="H54" s="5">
        <v>54823.19</v>
      </c>
      <c r="I54" s="5">
        <v>54823.19</v>
      </c>
      <c r="J54" s="5">
        <v>0</v>
      </c>
      <c r="K54" s="5">
        <v>22204.43</v>
      </c>
    </row>
    <row r="55" spans="1:11" ht="20.100000000000001" customHeight="1">
      <c r="A55" s="10">
        <v>2310</v>
      </c>
      <c r="B55" s="4">
        <v>12101</v>
      </c>
      <c r="C55" s="4" t="s">
        <v>619</v>
      </c>
      <c r="D55" s="5">
        <v>13633.06</v>
      </c>
      <c r="E55" s="5">
        <v>0</v>
      </c>
      <c r="F55" s="5">
        <v>13633.06</v>
      </c>
      <c r="G55" s="5">
        <v>11792.18</v>
      </c>
      <c r="H55" s="5">
        <v>11792.18</v>
      </c>
      <c r="I55" s="5">
        <v>11792.18</v>
      </c>
      <c r="J55" s="5">
        <v>0</v>
      </c>
      <c r="K55" s="5">
        <v>1840.88</v>
      </c>
    </row>
    <row r="56" spans="1:11" ht="20.100000000000001" customHeight="1">
      <c r="A56" s="10">
        <v>3210</v>
      </c>
      <c r="B56" s="4">
        <v>12101</v>
      </c>
      <c r="C56" s="4" t="s">
        <v>620</v>
      </c>
      <c r="D56" s="5">
        <v>9971</v>
      </c>
      <c r="E56" s="5">
        <v>0</v>
      </c>
      <c r="F56" s="5">
        <v>9971</v>
      </c>
      <c r="G56" s="5">
        <v>10215.34</v>
      </c>
      <c r="H56" s="5">
        <v>10215.34</v>
      </c>
      <c r="I56" s="5">
        <v>10215.34</v>
      </c>
      <c r="J56" s="5">
        <v>0</v>
      </c>
      <c r="K56" s="5">
        <v>-244.34</v>
      </c>
    </row>
    <row r="57" spans="1:11" ht="20.100000000000001" customHeight="1">
      <c r="A57" s="10">
        <v>3410</v>
      </c>
      <c r="B57" s="4">
        <v>12101</v>
      </c>
      <c r="C57" s="4" t="s">
        <v>621</v>
      </c>
      <c r="D57" s="5">
        <v>9639.4699999999993</v>
      </c>
      <c r="E57" s="5">
        <v>-3000</v>
      </c>
      <c r="F57" s="5">
        <v>6639.47</v>
      </c>
      <c r="G57" s="5">
        <v>0</v>
      </c>
      <c r="H57" s="5">
        <v>0</v>
      </c>
      <c r="I57" s="5">
        <v>0</v>
      </c>
      <c r="J57" s="5">
        <v>0</v>
      </c>
      <c r="K57" s="5">
        <v>6639.47</v>
      </c>
    </row>
    <row r="58" spans="1:11" ht="20.100000000000001" customHeight="1">
      <c r="A58" s="10">
        <v>9200</v>
      </c>
      <c r="B58" s="4">
        <v>12101</v>
      </c>
      <c r="C58" s="4" t="s">
        <v>622</v>
      </c>
      <c r="D58" s="5">
        <v>193670.16</v>
      </c>
      <c r="E58" s="5">
        <v>0</v>
      </c>
      <c r="F58" s="5">
        <v>193670.16</v>
      </c>
      <c r="G58" s="5">
        <v>90274.75</v>
      </c>
      <c r="H58" s="5">
        <v>90274.75</v>
      </c>
      <c r="I58" s="5">
        <v>90274.75</v>
      </c>
      <c r="J58" s="5">
        <v>0</v>
      </c>
      <c r="K58" s="5">
        <v>103395.41</v>
      </c>
    </row>
    <row r="59" spans="1:11" ht="20.100000000000001" customHeight="1">
      <c r="A59" s="10">
        <v>9310</v>
      </c>
      <c r="B59" s="4">
        <v>12101</v>
      </c>
      <c r="C59" s="4" t="s">
        <v>623</v>
      </c>
      <c r="D59" s="5">
        <v>74847.08</v>
      </c>
      <c r="E59" s="5">
        <v>0</v>
      </c>
      <c r="F59" s="5">
        <v>74847.08</v>
      </c>
      <c r="G59" s="5">
        <v>60407.5</v>
      </c>
      <c r="H59" s="5">
        <v>60407.5</v>
      </c>
      <c r="I59" s="5">
        <v>60407.5</v>
      </c>
      <c r="J59" s="5">
        <v>0</v>
      </c>
      <c r="K59" s="5">
        <v>14439.58</v>
      </c>
    </row>
    <row r="60" spans="1:11" ht="20.100000000000001" customHeight="1">
      <c r="A60" s="10">
        <v>9320</v>
      </c>
      <c r="B60" s="4">
        <v>12101</v>
      </c>
      <c r="C60" s="4" t="s">
        <v>193</v>
      </c>
      <c r="D60" s="5">
        <v>21421.73</v>
      </c>
      <c r="E60" s="5">
        <v>0</v>
      </c>
      <c r="F60" s="5">
        <v>21421.73</v>
      </c>
      <c r="G60" s="5">
        <v>2184.44</v>
      </c>
      <c r="H60" s="5">
        <v>2184.44</v>
      </c>
      <c r="I60" s="5">
        <v>2184.44</v>
      </c>
      <c r="J60" s="5">
        <v>0</v>
      </c>
      <c r="K60" s="5">
        <v>19237.29</v>
      </c>
    </row>
    <row r="61" spans="1:11" ht="20.100000000000001" customHeight="1">
      <c r="A61" s="10">
        <v>9340</v>
      </c>
      <c r="B61" s="4">
        <v>12101</v>
      </c>
      <c r="C61" s="4" t="s">
        <v>624</v>
      </c>
      <c r="D61" s="5">
        <v>39171.4</v>
      </c>
      <c r="E61" s="5">
        <v>0</v>
      </c>
      <c r="F61" s="5">
        <v>39171.4</v>
      </c>
      <c r="G61" s="5">
        <v>14045.75</v>
      </c>
      <c r="H61" s="5">
        <v>14045.75</v>
      </c>
      <c r="I61" s="5">
        <v>14045.75</v>
      </c>
      <c r="J61" s="5">
        <v>0</v>
      </c>
      <c r="K61" s="5">
        <v>25125.65</v>
      </c>
    </row>
    <row r="62" spans="1:11" ht="20.100000000000001" customHeight="1">
      <c r="A62" s="10">
        <v>1300</v>
      </c>
      <c r="B62" s="4">
        <v>12104</v>
      </c>
      <c r="C62" s="4" t="s">
        <v>625</v>
      </c>
      <c r="D62" s="5">
        <v>5.64</v>
      </c>
      <c r="E62" s="5">
        <v>0</v>
      </c>
      <c r="F62" s="5">
        <v>5.64</v>
      </c>
      <c r="G62" s="5">
        <v>5.6</v>
      </c>
      <c r="H62" s="5">
        <v>5.6</v>
      </c>
      <c r="I62" s="5">
        <v>5.6</v>
      </c>
      <c r="J62" s="5">
        <v>0</v>
      </c>
      <c r="K62" s="5">
        <v>0.04</v>
      </c>
    </row>
    <row r="63" spans="1:11" ht="20.100000000000001" customHeight="1">
      <c r="A63" s="10">
        <v>1320</v>
      </c>
      <c r="B63" s="4">
        <v>12104</v>
      </c>
      <c r="C63" s="4" t="s">
        <v>626</v>
      </c>
      <c r="D63" s="5">
        <v>2313.31</v>
      </c>
      <c r="E63" s="5">
        <v>0</v>
      </c>
      <c r="F63" s="5">
        <v>2313.31</v>
      </c>
      <c r="G63" s="5">
        <v>6195.87</v>
      </c>
      <c r="H63" s="5">
        <v>6195.87</v>
      </c>
      <c r="I63" s="5">
        <v>6195.87</v>
      </c>
      <c r="J63" s="5">
        <v>0</v>
      </c>
      <c r="K63" s="5">
        <v>-3882.56</v>
      </c>
    </row>
    <row r="64" spans="1:11" ht="20.100000000000001" customHeight="1">
      <c r="A64" s="10">
        <v>1330</v>
      </c>
      <c r="B64" s="4">
        <v>12104</v>
      </c>
      <c r="C64" s="4" t="s">
        <v>627</v>
      </c>
      <c r="D64" s="5">
        <v>0</v>
      </c>
      <c r="E64" s="5">
        <v>0</v>
      </c>
      <c r="F64" s="5">
        <v>0</v>
      </c>
      <c r="G64" s="5">
        <v>867.72</v>
      </c>
      <c r="H64" s="5">
        <v>867.72</v>
      </c>
      <c r="I64" s="5">
        <v>867.72</v>
      </c>
      <c r="J64" s="5">
        <v>0</v>
      </c>
      <c r="K64" s="5">
        <v>-867.72</v>
      </c>
    </row>
    <row r="65" spans="1:11" ht="20.100000000000001" customHeight="1">
      <c r="A65" s="10">
        <v>3210</v>
      </c>
      <c r="B65" s="4">
        <v>12104</v>
      </c>
      <c r="C65" s="4" t="s">
        <v>628</v>
      </c>
      <c r="D65" s="5">
        <v>6.06</v>
      </c>
      <c r="E65" s="5">
        <v>0</v>
      </c>
      <c r="F65" s="5">
        <v>6.06</v>
      </c>
      <c r="G65" s="5">
        <v>6.06</v>
      </c>
      <c r="H65" s="5">
        <v>6.06</v>
      </c>
      <c r="I65" s="5">
        <v>6.06</v>
      </c>
      <c r="J65" s="5">
        <v>0</v>
      </c>
      <c r="K65" s="5">
        <v>0</v>
      </c>
    </row>
    <row r="66" spans="1:11" ht="20.100000000000001" customHeight="1">
      <c r="A66" s="10">
        <v>9200</v>
      </c>
      <c r="B66" s="4">
        <v>12104</v>
      </c>
      <c r="C66" s="4" t="s">
        <v>629</v>
      </c>
      <c r="D66" s="5">
        <v>2721.21</v>
      </c>
      <c r="E66" s="5">
        <v>0</v>
      </c>
      <c r="F66" s="5">
        <v>2721.21</v>
      </c>
      <c r="G66" s="5">
        <v>17427.29</v>
      </c>
      <c r="H66" s="5">
        <v>17427.29</v>
      </c>
      <c r="I66" s="5">
        <v>17427.29</v>
      </c>
      <c r="J66" s="5">
        <v>0</v>
      </c>
      <c r="K66" s="5">
        <v>-14706.08</v>
      </c>
    </row>
    <row r="67" spans="1:11" ht="20.100000000000001" customHeight="1">
      <c r="A67" s="10">
        <v>1510</v>
      </c>
      <c r="B67" s="4">
        <v>13000</v>
      </c>
      <c r="C67" s="4" t="s">
        <v>36</v>
      </c>
      <c r="D67" s="5">
        <v>280219.67</v>
      </c>
      <c r="E67" s="5">
        <v>0</v>
      </c>
      <c r="F67" s="5">
        <v>280219.67</v>
      </c>
      <c r="G67" s="5">
        <v>185539.77</v>
      </c>
      <c r="H67" s="5">
        <v>185539.77</v>
      </c>
      <c r="I67" s="5">
        <v>185539.77</v>
      </c>
      <c r="J67" s="5">
        <v>0</v>
      </c>
      <c r="K67" s="5">
        <v>94679.9</v>
      </c>
    </row>
    <row r="68" spans="1:11" ht="20.100000000000001" customHeight="1">
      <c r="A68" s="10">
        <v>1530</v>
      </c>
      <c r="B68" s="4">
        <v>13000</v>
      </c>
      <c r="C68" s="4" t="s">
        <v>630</v>
      </c>
      <c r="D68" s="5">
        <v>151348.6</v>
      </c>
      <c r="E68" s="5">
        <v>0</v>
      </c>
      <c r="F68" s="5">
        <v>151348.6</v>
      </c>
      <c r="G68" s="5">
        <v>109774.36</v>
      </c>
      <c r="H68" s="5">
        <v>109774.36</v>
      </c>
      <c r="I68" s="5">
        <v>109774.36</v>
      </c>
      <c r="J68" s="5">
        <v>0</v>
      </c>
      <c r="K68" s="5">
        <v>41574.239999999998</v>
      </c>
    </row>
    <row r="69" spans="1:11" ht="20.100000000000001" customHeight="1">
      <c r="A69" s="10">
        <v>1650</v>
      </c>
      <c r="B69" s="4">
        <v>13000</v>
      </c>
      <c r="C69" s="4" t="s">
        <v>631</v>
      </c>
      <c r="D69" s="5">
        <v>50090.36</v>
      </c>
      <c r="E69" s="5">
        <v>0</v>
      </c>
      <c r="F69" s="5">
        <v>50090.36</v>
      </c>
      <c r="G69" s="5">
        <v>33391</v>
      </c>
      <c r="H69" s="5">
        <v>33391</v>
      </c>
      <c r="I69" s="5">
        <v>33391</v>
      </c>
      <c r="J69" s="5">
        <v>0</v>
      </c>
      <c r="K69" s="5">
        <v>16699.36</v>
      </c>
    </row>
    <row r="70" spans="1:11" ht="20.100000000000001" customHeight="1">
      <c r="A70" s="10">
        <v>2310</v>
      </c>
      <c r="B70" s="4">
        <v>13000</v>
      </c>
      <c r="C70" s="4" t="s">
        <v>632</v>
      </c>
      <c r="D70" s="5">
        <v>403148.81</v>
      </c>
      <c r="E70" s="5">
        <v>40183.379999999997</v>
      </c>
      <c r="F70" s="5">
        <v>443332.19</v>
      </c>
      <c r="G70" s="5">
        <v>335167.02</v>
      </c>
      <c r="H70" s="5">
        <v>335167.02</v>
      </c>
      <c r="I70" s="5">
        <v>335167.02</v>
      </c>
      <c r="J70" s="5">
        <v>0</v>
      </c>
      <c r="K70" s="5">
        <v>108165.17</v>
      </c>
    </row>
    <row r="71" spans="1:11" ht="20.100000000000001" customHeight="1">
      <c r="A71" s="10">
        <v>2311</v>
      </c>
      <c r="B71" s="4">
        <v>13000</v>
      </c>
      <c r="C71" s="4" t="s">
        <v>633</v>
      </c>
      <c r="D71" s="5">
        <v>91105.14</v>
      </c>
      <c r="E71" s="5">
        <v>3884.64</v>
      </c>
      <c r="F71" s="5">
        <v>94989.78</v>
      </c>
      <c r="G71" s="5">
        <v>96388.34</v>
      </c>
      <c r="H71" s="5">
        <v>96388.34</v>
      </c>
      <c r="I71" s="5">
        <v>96388.34</v>
      </c>
      <c r="J71" s="5">
        <v>0</v>
      </c>
      <c r="K71" s="5">
        <v>-1398.56</v>
      </c>
    </row>
    <row r="72" spans="1:11" ht="20.100000000000001" customHeight="1">
      <c r="A72" s="10">
        <v>3210</v>
      </c>
      <c r="B72" s="4">
        <v>13000</v>
      </c>
      <c r="C72" s="4" t="s">
        <v>634</v>
      </c>
      <c r="D72" s="5">
        <v>61263.21</v>
      </c>
      <c r="E72" s="5">
        <v>0</v>
      </c>
      <c r="F72" s="5">
        <v>61263.21</v>
      </c>
      <c r="G72" s="5">
        <v>72745.84</v>
      </c>
      <c r="H72" s="5">
        <v>72745.84</v>
      </c>
      <c r="I72" s="5">
        <v>72745.84</v>
      </c>
      <c r="J72" s="5">
        <v>0</v>
      </c>
      <c r="K72" s="5">
        <v>-11482.63</v>
      </c>
    </row>
    <row r="73" spans="1:11" ht="20.100000000000001" customHeight="1">
      <c r="A73" s="10">
        <v>3320</v>
      </c>
      <c r="B73" s="4">
        <v>13000</v>
      </c>
      <c r="C73" s="4" t="s">
        <v>635</v>
      </c>
      <c r="D73" s="5">
        <v>50090.36</v>
      </c>
      <c r="E73" s="5">
        <v>0</v>
      </c>
      <c r="F73" s="5">
        <v>50090.36</v>
      </c>
      <c r="G73" s="5">
        <v>39112.660000000003</v>
      </c>
      <c r="H73" s="5">
        <v>39112.660000000003</v>
      </c>
      <c r="I73" s="5">
        <v>39112.660000000003</v>
      </c>
      <c r="J73" s="5">
        <v>0</v>
      </c>
      <c r="K73" s="5">
        <v>10977.7</v>
      </c>
    </row>
    <row r="74" spans="1:11" ht="20.100000000000001" customHeight="1">
      <c r="A74" s="10">
        <v>3340</v>
      </c>
      <c r="B74" s="4">
        <v>13000</v>
      </c>
      <c r="C74" s="4" t="s">
        <v>636</v>
      </c>
      <c r="D74" s="5">
        <v>70803.539999999994</v>
      </c>
      <c r="E74" s="5">
        <v>0</v>
      </c>
      <c r="F74" s="5">
        <v>70803.539999999994</v>
      </c>
      <c r="G74" s="5">
        <v>71663.94</v>
      </c>
      <c r="H74" s="5">
        <v>71663.94</v>
      </c>
      <c r="I74" s="5">
        <v>71663.94</v>
      </c>
      <c r="J74" s="5">
        <v>0</v>
      </c>
      <c r="K74" s="5">
        <v>-860.4</v>
      </c>
    </row>
    <row r="75" spans="1:11" ht="20.100000000000001" customHeight="1">
      <c r="A75" s="10">
        <v>3360</v>
      </c>
      <c r="B75" s="4">
        <v>13000</v>
      </c>
      <c r="C75" s="4" t="s">
        <v>637</v>
      </c>
      <c r="D75" s="5">
        <v>53099.25</v>
      </c>
      <c r="E75" s="5">
        <v>0</v>
      </c>
      <c r="F75" s="5">
        <v>53099.25</v>
      </c>
      <c r="G75" s="5">
        <v>44627.69</v>
      </c>
      <c r="H75" s="5">
        <v>44627.69</v>
      </c>
      <c r="I75" s="5">
        <v>44627.69</v>
      </c>
      <c r="J75" s="5">
        <v>0</v>
      </c>
      <c r="K75" s="5">
        <v>8471.56</v>
      </c>
    </row>
    <row r="76" spans="1:11" ht="20.100000000000001" customHeight="1">
      <c r="A76" s="10">
        <v>3380</v>
      </c>
      <c r="B76" s="4">
        <v>13000</v>
      </c>
      <c r="C76" s="4" t="s">
        <v>638</v>
      </c>
      <c r="D76" s="5">
        <v>19190.990000000002</v>
      </c>
      <c r="E76" s="5">
        <v>0</v>
      </c>
      <c r="F76" s="5">
        <v>19190.990000000002</v>
      </c>
      <c r="G76" s="5">
        <v>19667.7</v>
      </c>
      <c r="H76" s="5">
        <v>19667.7</v>
      </c>
      <c r="I76" s="5">
        <v>19667.7</v>
      </c>
      <c r="J76" s="5">
        <v>0</v>
      </c>
      <c r="K76" s="5">
        <v>-476.71</v>
      </c>
    </row>
    <row r="77" spans="1:11" ht="20.100000000000001" customHeight="1">
      <c r="A77" s="10">
        <v>3410</v>
      </c>
      <c r="B77" s="4">
        <v>13000</v>
      </c>
      <c r="C77" s="4" t="s">
        <v>639</v>
      </c>
      <c r="D77" s="5">
        <v>46309.52</v>
      </c>
      <c r="E77" s="5">
        <v>-42000</v>
      </c>
      <c r="F77" s="5">
        <v>4309.5200000000004</v>
      </c>
      <c r="G77" s="5">
        <v>22853.85</v>
      </c>
      <c r="H77" s="5">
        <v>22853.85</v>
      </c>
      <c r="I77" s="5">
        <v>22853.85</v>
      </c>
      <c r="J77" s="5">
        <v>0</v>
      </c>
      <c r="K77" s="5">
        <v>-18544.330000000002</v>
      </c>
    </row>
    <row r="78" spans="1:11" ht="20.100000000000001" customHeight="1">
      <c r="A78" s="10">
        <v>3420</v>
      </c>
      <c r="B78" s="4">
        <v>13000</v>
      </c>
      <c r="C78" s="4" t="s">
        <v>640</v>
      </c>
      <c r="D78" s="5">
        <v>119429.19</v>
      </c>
      <c r="E78" s="5">
        <v>-12000</v>
      </c>
      <c r="F78" s="5">
        <v>107429.19</v>
      </c>
      <c r="G78" s="5">
        <v>112837.39</v>
      </c>
      <c r="H78" s="5">
        <v>112837.39</v>
      </c>
      <c r="I78" s="5">
        <v>112837.39</v>
      </c>
      <c r="J78" s="5">
        <v>0</v>
      </c>
      <c r="K78" s="5">
        <v>-5408.2</v>
      </c>
    </row>
    <row r="79" spans="1:11" ht="20.100000000000001" customHeight="1">
      <c r="A79" s="10">
        <v>4320</v>
      </c>
      <c r="B79" s="4">
        <v>13000</v>
      </c>
      <c r="C79" s="4" t="s">
        <v>641</v>
      </c>
      <c r="D79" s="5">
        <v>19312.400000000001</v>
      </c>
      <c r="E79" s="5">
        <v>0</v>
      </c>
      <c r="F79" s="5">
        <v>19312.400000000001</v>
      </c>
      <c r="G79" s="5">
        <v>19297.53</v>
      </c>
      <c r="H79" s="5">
        <v>19297.53</v>
      </c>
      <c r="I79" s="5">
        <v>19297.53</v>
      </c>
      <c r="J79" s="5">
        <v>0</v>
      </c>
      <c r="K79" s="5">
        <v>14.87</v>
      </c>
    </row>
    <row r="80" spans="1:11" ht="20.100000000000001" customHeight="1">
      <c r="A80" s="10">
        <v>9200</v>
      </c>
      <c r="B80" s="4">
        <v>13000</v>
      </c>
      <c r="C80" s="4" t="s">
        <v>642</v>
      </c>
      <c r="D80" s="5">
        <v>211689.93</v>
      </c>
      <c r="E80" s="5">
        <v>0</v>
      </c>
      <c r="F80" s="5">
        <v>211689.93</v>
      </c>
      <c r="G80" s="5">
        <v>191704.18</v>
      </c>
      <c r="H80" s="5">
        <v>191704.18</v>
      </c>
      <c r="I80" s="5">
        <v>191704.18</v>
      </c>
      <c r="J80" s="5">
        <v>0</v>
      </c>
      <c r="K80" s="5">
        <v>19985.75</v>
      </c>
    </row>
    <row r="81" spans="1:11" ht="20.100000000000001" customHeight="1">
      <c r="A81" s="10">
        <v>9202</v>
      </c>
      <c r="B81" s="4">
        <v>13000</v>
      </c>
      <c r="C81" s="4" t="s">
        <v>643</v>
      </c>
      <c r="D81" s="5">
        <v>40255.199999999997</v>
      </c>
      <c r="E81" s="5">
        <v>0</v>
      </c>
      <c r="F81" s="5">
        <v>40255.199999999997</v>
      </c>
      <c r="G81" s="5">
        <v>37040.89</v>
      </c>
      <c r="H81" s="5">
        <v>37040.89</v>
      </c>
      <c r="I81" s="5">
        <v>37040.89</v>
      </c>
      <c r="J81" s="5">
        <v>0</v>
      </c>
      <c r="K81" s="5">
        <v>3214.31</v>
      </c>
    </row>
    <row r="82" spans="1:11" ht="20.100000000000001" customHeight="1">
      <c r="A82" s="10">
        <v>9230</v>
      </c>
      <c r="B82" s="4">
        <v>13000</v>
      </c>
      <c r="C82" s="4" t="s">
        <v>644</v>
      </c>
      <c r="D82" s="5">
        <v>16898.349999999999</v>
      </c>
      <c r="E82" s="5">
        <v>0</v>
      </c>
      <c r="F82" s="5">
        <v>16898.349999999999</v>
      </c>
      <c r="G82" s="5">
        <v>16856.599999999999</v>
      </c>
      <c r="H82" s="5">
        <v>16856.599999999999</v>
      </c>
      <c r="I82" s="5">
        <v>16856.599999999999</v>
      </c>
      <c r="J82" s="5">
        <v>0</v>
      </c>
      <c r="K82" s="5">
        <v>41.75</v>
      </c>
    </row>
    <row r="83" spans="1:11" ht="20.100000000000001" customHeight="1">
      <c r="A83" s="10">
        <v>9240</v>
      </c>
      <c r="B83" s="4">
        <v>13000</v>
      </c>
      <c r="C83" s="4" t="s">
        <v>645</v>
      </c>
      <c r="D83" s="5">
        <v>35542.83</v>
      </c>
      <c r="E83" s="5">
        <v>0</v>
      </c>
      <c r="F83" s="5">
        <v>35542.83</v>
      </c>
      <c r="G83" s="5">
        <v>16050.47</v>
      </c>
      <c r="H83" s="5">
        <v>16050.47</v>
      </c>
      <c r="I83" s="5">
        <v>16050.47</v>
      </c>
      <c r="J83" s="5">
        <v>0</v>
      </c>
      <c r="K83" s="5">
        <v>19492.36</v>
      </c>
    </row>
    <row r="84" spans="1:11" ht="20.100000000000001" customHeight="1">
      <c r="A84" s="10">
        <v>9320</v>
      </c>
      <c r="B84" s="4">
        <v>13000</v>
      </c>
      <c r="C84" s="4" t="s">
        <v>646</v>
      </c>
      <c r="D84" s="5">
        <v>66597.16</v>
      </c>
      <c r="E84" s="5">
        <v>0</v>
      </c>
      <c r="F84" s="5">
        <v>66597.16</v>
      </c>
      <c r="G84" s="5">
        <v>63763.4</v>
      </c>
      <c r="H84" s="5">
        <v>63763.4</v>
      </c>
      <c r="I84" s="5">
        <v>63763.4</v>
      </c>
      <c r="J84" s="5">
        <v>0</v>
      </c>
      <c r="K84" s="5">
        <v>2833.76</v>
      </c>
    </row>
    <row r="85" spans="1:11" ht="20.100000000000001" customHeight="1">
      <c r="A85" s="10">
        <v>9340</v>
      </c>
      <c r="B85" s="4">
        <v>13000</v>
      </c>
      <c r="C85" s="4" t="s">
        <v>647</v>
      </c>
      <c r="D85" s="5">
        <v>17485.13</v>
      </c>
      <c r="E85" s="5">
        <v>0</v>
      </c>
      <c r="F85" s="5">
        <v>17485.13</v>
      </c>
      <c r="G85" s="5">
        <v>19661.52</v>
      </c>
      <c r="H85" s="5">
        <v>19661.52</v>
      </c>
      <c r="I85" s="5">
        <v>19661.52</v>
      </c>
      <c r="J85" s="5">
        <v>0</v>
      </c>
      <c r="K85" s="5">
        <v>-2176.39</v>
      </c>
    </row>
    <row r="86" spans="1:11" ht="20.100000000000001" customHeight="1">
      <c r="A86" s="10">
        <v>1510</v>
      </c>
      <c r="B86" s="4">
        <v>13002</v>
      </c>
      <c r="C86" s="4" t="s">
        <v>37</v>
      </c>
      <c r="D86" s="5">
        <v>256079.35</v>
      </c>
      <c r="E86" s="5">
        <v>0</v>
      </c>
      <c r="F86" s="5">
        <v>256079.35</v>
      </c>
      <c r="G86" s="5">
        <v>158928.15</v>
      </c>
      <c r="H86" s="5">
        <v>158928.15</v>
      </c>
      <c r="I86" s="5">
        <v>158928.15</v>
      </c>
      <c r="J86" s="5">
        <v>0</v>
      </c>
      <c r="K86" s="5">
        <v>97151.2</v>
      </c>
    </row>
    <row r="87" spans="1:11" ht="20.100000000000001" customHeight="1">
      <c r="A87" s="10">
        <v>1530</v>
      </c>
      <c r="B87" s="4">
        <v>13002</v>
      </c>
      <c r="C87" s="4" t="s">
        <v>648</v>
      </c>
      <c r="D87" s="5">
        <v>138487.20000000001</v>
      </c>
      <c r="E87" s="5">
        <v>0</v>
      </c>
      <c r="F87" s="5">
        <v>138487.20000000001</v>
      </c>
      <c r="G87" s="5">
        <v>88489.88</v>
      </c>
      <c r="H87" s="5">
        <v>88489.88</v>
      </c>
      <c r="I87" s="5">
        <v>88489.88</v>
      </c>
      <c r="J87" s="5">
        <v>0</v>
      </c>
      <c r="K87" s="5">
        <v>49997.32</v>
      </c>
    </row>
    <row r="88" spans="1:11" ht="20.100000000000001" customHeight="1">
      <c r="A88" s="10">
        <v>1650</v>
      </c>
      <c r="B88" s="4">
        <v>13002</v>
      </c>
      <c r="C88" s="4" t="s">
        <v>649</v>
      </c>
      <c r="D88" s="5">
        <v>41376.519999999997</v>
      </c>
      <c r="E88" s="5">
        <v>0</v>
      </c>
      <c r="F88" s="5">
        <v>41376.519999999997</v>
      </c>
      <c r="G88" s="5">
        <v>25236.61</v>
      </c>
      <c r="H88" s="5">
        <v>25236.61</v>
      </c>
      <c r="I88" s="5">
        <v>25236.61</v>
      </c>
      <c r="J88" s="5">
        <v>0</v>
      </c>
      <c r="K88" s="5">
        <v>16139.91</v>
      </c>
    </row>
    <row r="89" spans="1:11" ht="20.100000000000001" customHeight="1">
      <c r="A89" s="10">
        <v>2310</v>
      </c>
      <c r="B89" s="4">
        <v>13002</v>
      </c>
      <c r="C89" s="4" t="s">
        <v>650</v>
      </c>
      <c r="D89" s="5">
        <v>315400.52</v>
      </c>
      <c r="E89" s="5">
        <v>27657.3</v>
      </c>
      <c r="F89" s="5">
        <v>343057.82</v>
      </c>
      <c r="G89" s="5">
        <v>257282.66</v>
      </c>
      <c r="H89" s="5">
        <v>257282.66</v>
      </c>
      <c r="I89" s="5">
        <v>257282.66</v>
      </c>
      <c r="J89" s="5">
        <v>0</v>
      </c>
      <c r="K89" s="5">
        <v>85775.16</v>
      </c>
    </row>
    <row r="90" spans="1:11" ht="20.100000000000001" customHeight="1">
      <c r="A90" s="10">
        <v>2311</v>
      </c>
      <c r="B90" s="4">
        <v>13002</v>
      </c>
      <c r="C90" s="4" t="s">
        <v>88</v>
      </c>
      <c r="D90" s="5">
        <v>59880.68</v>
      </c>
      <c r="E90" s="5">
        <v>2539.87</v>
      </c>
      <c r="F90" s="5">
        <v>62420.55</v>
      </c>
      <c r="G90" s="5">
        <v>61365.83</v>
      </c>
      <c r="H90" s="5">
        <v>61365.83</v>
      </c>
      <c r="I90" s="5">
        <v>61365.83</v>
      </c>
      <c r="J90" s="5">
        <v>0</v>
      </c>
      <c r="K90" s="5">
        <v>1054.72</v>
      </c>
    </row>
    <row r="91" spans="1:11" ht="20.100000000000001" customHeight="1">
      <c r="A91" s="10">
        <v>3210</v>
      </c>
      <c r="B91" s="4">
        <v>13002</v>
      </c>
      <c r="C91" s="4" t="s">
        <v>651</v>
      </c>
      <c r="D91" s="5">
        <v>50012.7</v>
      </c>
      <c r="E91" s="5">
        <v>0</v>
      </c>
      <c r="F91" s="5">
        <v>50012.7</v>
      </c>
      <c r="G91" s="5">
        <v>43013.65</v>
      </c>
      <c r="H91" s="5">
        <v>43013.65</v>
      </c>
      <c r="I91" s="5">
        <v>43013.65</v>
      </c>
      <c r="J91" s="5">
        <v>0</v>
      </c>
      <c r="K91" s="5">
        <v>6999.05</v>
      </c>
    </row>
    <row r="92" spans="1:11" ht="20.100000000000001" customHeight="1">
      <c r="A92" s="10">
        <v>3320</v>
      </c>
      <c r="B92" s="4">
        <v>13002</v>
      </c>
      <c r="C92" s="4" t="s">
        <v>112</v>
      </c>
      <c r="D92" s="5">
        <v>45835.42</v>
      </c>
      <c r="E92" s="5">
        <v>0</v>
      </c>
      <c r="F92" s="5">
        <v>45835.42</v>
      </c>
      <c r="G92" s="5">
        <v>36756.43</v>
      </c>
      <c r="H92" s="5">
        <v>36756.43</v>
      </c>
      <c r="I92" s="5">
        <v>36756.43</v>
      </c>
      <c r="J92" s="5">
        <v>0</v>
      </c>
      <c r="K92" s="5">
        <v>9078.99</v>
      </c>
    </row>
    <row r="93" spans="1:11" ht="20.100000000000001" customHeight="1">
      <c r="A93" s="10">
        <v>3340</v>
      </c>
      <c r="B93" s="4">
        <v>13002</v>
      </c>
      <c r="C93" s="4" t="s">
        <v>652</v>
      </c>
      <c r="D93" s="5">
        <v>66006.080000000002</v>
      </c>
      <c r="E93" s="5">
        <v>53436.639999999999</v>
      </c>
      <c r="F93" s="5">
        <v>119442.72</v>
      </c>
      <c r="G93" s="5">
        <v>67636.17</v>
      </c>
      <c r="H93" s="5">
        <v>67636.17</v>
      </c>
      <c r="I93" s="5">
        <v>67636.17</v>
      </c>
      <c r="J93" s="5">
        <v>0</v>
      </c>
      <c r="K93" s="5">
        <v>51806.55</v>
      </c>
    </row>
    <row r="94" spans="1:11" ht="20.100000000000001" customHeight="1">
      <c r="A94" s="10">
        <v>3360</v>
      </c>
      <c r="B94" s="4">
        <v>13002</v>
      </c>
      <c r="C94" s="4" t="s">
        <v>653</v>
      </c>
      <c r="D94" s="5">
        <v>36600.82</v>
      </c>
      <c r="E94" s="5">
        <v>0</v>
      </c>
      <c r="F94" s="5">
        <v>36600.82</v>
      </c>
      <c r="G94" s="5">
        <v>27817.7</v>
      </c>
      <c r="H94" s="5">
        <v>27817.7</v>
      </c>
      <c r="I94" s="5">
        <v>27817.7</v>
      </c>
      <c r="J94" s="5">
        <v>0</v>
      </c>
      <c r="K94" s="5">
        <v>8783.1200000000008</v>
      </c>
    </row>
    <row r="95" spans="1:11" ht="20.100000000000001" customHeight="1">
      <c r="A95" s="10">
        <v>3380</v>
      </c>
      <c r="B95" s="4">
        <v>13002</v>
      </c>
      <c r="C95" s="4" t="s">
        <v>128</v>
      </c>
      <c r="D95" s="5">
        <v>17943.240000000002</v>
      </c>
      <c r="E95" s="5">
        <v>0</v>
      </c>
      <c r="F95" s="5">
        <v>17943.240000000002</v>
      </c>
      <c r="G95" s="5">
        <v>18388.650000000001</v>
      </c>
      <c r="H95" s="5">
        <v>18388.650000000001</v>
      </c>
      <c r="I95" s="5">
        <v>18388.650000000001</v>
      </c>
      <c r="J95" s="5">
        <v>0</v>
      </c>
      <c r="K95" s="5">
        <v>-445.41</v>
      </c>
    </row>
    <row r="96" spans="1:11" ht="20.100000000000001" customHeight="1">
      <c r="A96" s="10">
        <v>3410</v>
      </c>
      <c r="B96" s="4">
        <v>13002</v>
      </c>
      <c r="C96" s="4" t="s">
        <v>654</v>
      </c>
      <c r="D96" s="5">
        <v>51076.44</v>
      </c>
      <c r="E96" s="5">
        <v>-38000</v>
      </c>
      <c r="F96" s="5">
        <v>13076.44</v>
      </c>
      <c r="G96" s="5">
        <v>19436.61</v>
      </c>
      <c r="H96" s="5">
        <v>19436.61</v>
      </c>
      <c r="I96" s="5">
        <v>19436.61</v>
      </c>
      <c r="J96" s="5">
        <v>0</v>
      </c>
      <c r="K96" s="5">
        <v>-6360.17</v>
      </c>
    </row>
    <row r="97" spans="1:11" ht="20.100000000000001" customHeight="1">
      <c r="A97" s="10">
        <v>3420</v>
      </c>
      <c r="B97" s="4">
        <v>13002</v>
      </c>
      <c r="C97" s="4" t="s">
        <v>142</v>
      </c>
      <c r="D97" s="5">
        <v>102754.06</v>
      </c>
      <c r="E97" s="5">
        <v>-5500</v>
      </c>
      <c r="F97" s="5">
        <v>97254.06</v>
      </c>
      <c r="G97" s="5">
        <v>82182.350000000006</v>
      </c>
      <c r="H97" s="5">
        <v>82182.350000000006</v>
      </c>
      <c r="I97" s="5">
        <v>82182.350000000006</v>
      </c>
      <c r="J97" s="5">
        <v>0</v>
      </c>
      <c r="K97" s="5">
        <v>15071.71</v>
      </c>
    </row>
    <row r="98" spans="1:11" ht="20.100000000000001" customHeight="1">
      <c r="A98" s="10">
        <v>4320</v>
      </c>
      <c r="B98" s="4">
        <v>13002</v>
      </c>
      <c r="C98" s="4" t="s">
        <v>162</v>
      </c>
      <c r="D98" s="5">
        <v>15075.38</v>
      </c>
      <c r="E98" s="5">
        <v>0</v>
      </c>
      <c r="F98" s="5">
        <v>15075.38</v>
      </c>
      <c r="G98" s="5">
        <v>15022.51</v>
      </c>
      <c r="H98" s="5">
        <v>15022.51</v>
      </c>
      <c r="I98" s="5">
        <v>15022.51</v>
      </c>
      <c r="J98" s="5">
        <v>0</v>
      </c>
      <c r="K98" s="5">
        <v>52.87</v>
      </c>
    </row>
    <row r="99" spans="1:11" ht="20.100000000000001" customHeight="1">
      <c r="A99" s="10">
        <v>9200</v>
      </c>
      <c r="B99" s="4">
        <v>13002</v>
      </c>
      <c r="C99" s="4" t="s">
        <v>655</v>
      </c>
      <c r="D99" s="5">
        <v>184543.67</v>
      </c>
      <c r="E99" s="5">
        <v>0</v>
      </c>
      <c r="F99" s="5">
        <v>184543.67</v>
      </c>
      <c r="G99" s="5">
        <v>157637.16</v>
      </c>
      <c r="H99" s="5">
        <v>157637.16</v>
      </c>
      <c r="I99" s="5">
        <v>157637.16</v>
      </c>
      <c r="J99" s="5">
        <v>0</v>
      </c>
      <c r="K99" s="5">
        <v>26906.51</v>
      </c>
    </row>
    <row r="100" spans="1:11" ht="20.100000000000001" customHeight="1">
      <c r="A100" s="10">
        <v>9202</v>
      </c>
      <c r="B100" s="4">
        <v>13002</v>
      </c>
      <c r="C100" s="4" t="s">
        <v>178</v>
      </c>
      <c r="D100" s="5">
        <v>37788.910000000003</v>
      </c>
      <c r="E100" s="5">
        <v>0</v>
      </c>
      <c r="F100" s="5">
        <v>37788.910000000003</v>
      </c>
      <c r="G100" s="5">
        <v>33035.449999999997</v>
      </c>
      <c r="H100" s="5">
        <v>33035.449999999997</v>
      </c>
      <c r="I100" s="5">
        <v>33035.449999999997</v>
      </c>
      <c r="J100" s="5">
        <v>0</v>
      </c>
      <c r="K100" s="5">
        <v>4753.46</v>
      </c>
    </row>
    <row r="101" spans="1:11" ht="20.100000000000001" customHeight="1">
      <c r="A101" s="10">
        <v>9230</v>
      </c>
      <c r="B101" s="4">
        <v>13002</v>
      </c>
      <c r="C101" s="4" t="s">
        <v>656</v>
      </c>
      <c r="D101" s="5">
        <v>14148.27</v>
      </c>
      <c r="E101" s="5">
        <v>0</v>
      </c>
      <c r="F101" s="5">
        <v>14148.27</v>
      </c>
      <c r="G101" s="5">
        <v>14499.75</v>
      </c>
      <c r="H101" s="5">
        <v>14499.75</v>
      </c>
      <c r="I101" s="5">
        <v>14499.75</v>
      </c>
      <c r="J101" s="5">
        <v>0</v>
      </c>
      <c r="K101" s="5">
        <v>-351.48</v>
      </c>
    </row>
    <row r="102" spans="1:11" ht="20.100000000000001" customHeight="1">
      <c r="A102" s="10">
        <v>9240</v>
      </c>
      <c r="B102" s="4">
        <v>13002</v>
      </c>
      <c r="C102" s="4" t="s">
        <v>657</v>
      </c>
      <c r="D102" s="5">
        <v>31582.86</v>
      </c>
      <c r="E102" s="5">
        <v>0</v>
      </c>
      <c r="F102" s="5">
        <v>31582.86</v>
      </c>
      <c r="G102" s="5">
        <v>14225.22</v>
      </c>
      <c r="H102" s="5">
        <v>14225.22</v>
      </c>
      <c r="I102" s="5">
        <v>14225.22</v>
      </c>
      <c r="J102" s="5">
        <v>0</v>
      </c>
      <c r="K102" s="5">
        <v>17357.64</v>
      </c>
    </row>
    <row r="103" spans="1:11" ht="20.100000000000001" customHeight="1">
      <c r="A103" s="10">
        <v>9320</v>
      </c>
      <c r="B103" s="4">
        <v>13002</v>
      </c>
      <c r="C103" s="4" t="s">
        <v>194</v>
      </c>
      <c r="D103" s="5">
        <v>52563.56</v>
      </c>
      <c r="E103" s="5">
        <v>0</v>
      </c>
      <c r="F103" s="5">
        <v>52563.56</v>
      </c>
      <c r="G103" s="5">
        <v>50647.7</v>
      </c>
      <c r="H103" s="5">
        <v>50647.7</v>
      </c>
      <c r="I103" s="5">
        <v>50647.7</v>
      </c>
      <c r="J103" s="5">
        <v>0</v>
      </c>
      <c r="K103" s="5">
        <v>1915.86</v>
      </c>
    </row>
    <row r="104" spans="1:11" ht="20.100000000000001" customHeight="1">
      <c r="A104" s="10">
        <v>9340</v>
      </c>
      <c r="B104" s="4">
        <v>13002</v>
      </c>
      <c r="C104" s="4" t="s">
        <v>658</v>
      </c>
      <c r="D104" s="5">
        <v>17943.240000000002</v>
      </c>
      <c r="E104" s="5">
        <v>0</v>
      </c>
      <c r="F104" s="5">
        <v>17943.240000000002</v>
      </c>
      <c r="G104" s="5">
        <v>18388.43</v>
      </c>
      <c r="H104" s="5">
        <v>18388.43</v>
      </c>
      <c r="I104" s="5">
        <v>18388.43</v>
      </c>
      <c r="J104" s="5">
        <v>0</v>
      </c>
      <c r="K104" s="5">
        <v>-445.19</v>
      </c>
    </row>
    <row r="105" spans="1:11" ht="20.100000000000001" customHeight="1">
      <c r="A105" s="10">
        <v>1510</v>
      </c>
      <c r="B105" s="4">
        <v>13100</v>
      </c>
      <c r="C105" s="4" t="s">
        <v>38</v>
      </c>
      <c r="D105" s="5">
        <v>168.94</v>
      </c>
      <c r="E105" s="5">
        <v>0</v>
      </c>
      <c r="F105" s="5">
        <v>168.94</v>
      </c>
      <c r="G105" s="5">
        <v>31999.26</v>
      </c>
      <c r="H105" s="5">
        <v>31999.26</v>
      </c>
      <c r="I105" s="5">
        <v>31999.26</v>
      </c>
      <c r="J105" s="5">
        <v>0</v>
      </c>
      <c r="K105" s="5">
        <v>-31830.32</v>
      </c>
    </row>
    <row r="106" spans="1:11" ht="20.100000000000001" customHeight="1">
      <c r="A106" s="10">
        <v>1530</v>
      </c>
      <c r="B106" s="4">
        <v>13100</v>
      </c>
      <c r="C106" s="4" t="s">
        <v>659</v>
      </c>
      <c r="D106" s="5">
        <v>35824.03</v>
      </c>
      <c r="E106" s="5">
        <v>0</v>
      </c>
      <c r="F106" s="5">
        <v>35824.03</v>
      </c>
      <c r="G106" s="5">
        <v>46044.01</v>
      </c>
      <c r="H106" s="5">
        <v>46044.01</v>
      </c>
      <c r="I106" s="5">
        <v>46044.01</v>
      </c>
      <c r="J106" s="5">
        <v>0</v>
      </c>
      <c r="K106" s="5">
        <v>-10219.98</v>
      </c>
    </row>
    <row r="107" spans="1:11" ht="20.100000000000001" customHeight="1">
      <c r="A107" s="10">
        <v>2310</v>
      </c>
      <c r="B107" s="4">
        <v>13100</v>
      </c>
      <c r="C107" s="4" t="s">
        <v>660</v>
      </c>
      <c r="D107" s="5">
        <v>14729.01</v>
      </c>
      <c r="E107" s="5">
        <v>112782.17</v>
      </c>
      <c r="F107" s="5">
        <v>127511.18</v>
      </c>
      <c r="G107" s="5">
        <v>87465.8</v>
      </c>
      <c r="H107" s="5">
        <v>87465.8</v>
      </c>
      <c r="I107" s="5">
        <v>87465.8</v>
      </c>
      <c r="J107" s="5">
        <v>0</v>
      </c>
      <c r="K107" s="5">
        <v>40045.379999999997</v>
      </c>
    </row>
    <row r="108" spans="1:11" ht="20.100000000000001" customHeight="1">
      <c r="A108" s="10">
        <v>2312</v>
      </c>
      <c r="B108" s="4">
        <v>13100</v>
      </c>
      <c r="C108" s="4" t="s">
        <v>95</v>
      </c>
      <c r="D108" s="5">
        <v>78.41</v>
      </c>
      <c r="E108" s="5">
        <v>0</v>
      </c>
      <c r="F108" s="5">
        <v>78.41</v>
      </c>
      <c r="G108" s="5">
        <v>78.41</v>
      </c>
      <c r="H108" s="5">
        <v>78.41</v>
      </c>
      <c r="I108" s="5">
        <v>78.41</v>
      </c>
      <c r="J108" s="5">
        <v>0</v>
      </c>
      <c r="K108" s="5">
        <v>0</v>
      </c>
    </row>
    <row r="109" spans="1:11" ht="20.100000000000001" customHeight="1">
      <c r="A109" s="10">
        <v>2314</v>
      </c>
      <c r="B109" s="4">
        <v>13100</v>
      </c>
      <c r="C109" s="4" t="s">
        <v>97</v>
      </c>
      <c r="D109" s="5">
        <v>0</v>
      </c>
      <c r="E109" s="5">
        <v>779568.19</v>
      </c>
      <c r="F109" s="5">
        <v>779568.19</v>
      </c>
      <c r="G109" s="5">
        <v>110276.89</v>
      </c>
      <c r="H109" s="5">
        <v>110276.89</v>
      </c>
      <c r="I109" s="5">
        <v>110276.89</v>
      </c>
      <c r="J109" s="5">
        <v>0</v>
      </c>
      <c r="K109" s="5">
        <v>669291.30000000005</v>
      </c>
    </row>
    <row r="110" spans="1:11" ht="20.100000000000001" customHeight="1">
      <c r="A110" s="10">
        <v>2315</v>
      </c>
      <c r="B110" s="4">
        <v>13100</v>
      </c>
      <c r="C110" s="4" t="s">
        <v>661</v>
      </c>
      <c r="D110" s="5">
        <v>0</v>
      </c>
      <c r="E110" s="5">
        <v>12076.95</v>
      </c>
      <c r="F110" s="5">
        <v>12076.95</v>
      </c>
      <c r="G110" s="5">
        <v>0</v>
      </c>
      <c r="H110" s="5">
        <v>0</v>
      </c>
      <c r="I110" s="5">
        <v>0</v>
      </c>
      <c r="J110" s="5">
        <v>0</v>
      </c>
      <c r="K110" s="5">
        <v>12076.95</v>
      </c>
    </row>
    <row r="111" spans="1:11" ht="20.100000000000001" customHeight="1">
      <c r="A111" s="10">
        <v>2411</v>
      </c>
      <c r="B111" s="4">
        <v>13100</v>
      </c>
      <c r="C111" s="4" t="s">
        <v>662</v>
      </c>
      <c r="D111" s="5">
        <v>0</v>
      </c>
      <c r="E111" s="5">
        <v>403955.35</v>
      </c>
      <c r="F111" s="5">
        <v>403955.35</v>
      </c>
      <c r="G111" s="5">
        <v>302331.34999999998</v>
      </c>
      <c r="H111" s="5">
        <v>302331.34999999998</v>
      </c>
      <c r="I111" s="5">
        <v>302331.34999999998</v>
      </c>
      <c r="J111" s="5">
        <v>0</v>
      </c>
      <c r="K111" s="5">
        <v>101624</v>
      </c>
    </row>
    <row r="112" spans="1:11" ht="20.100000000000001" customHeight="1">
      <c r="A112" s="10">
        <v>2412</v>
      </c>
      <c r="B112" s="4">
        <v>13100</v>
      </c>
      <c r="C112" s="4" t="s">
        <v>99</v>
      </c>
      <c r="D112" s="5">
        <v>0</v>
      </c>
      <c r="E112" s="5">
        <v>110156.16</v>
      </c>
      <c r="F112" s="5">
        <v>110156.16</v>
      </c>
      <c r="G112" s="5">
        <v>34181.300000000003</v>
      </c>
      <c r="H112" s="5">
        <v>34181.300000000003</v>
      </c>
      <c r="I112" s="5">
        <v>34181.300000000003</v>
      </c>
      <c r="J112" s="5">
        <v>0</v>
      </c>
      <c r="K112" s="5">
        <v>75974.86</v>
      </c>
    </row>
    <row r="113" spans="1:11" ht="20.100000000000001" customHeight="1">
      <c r="A113" s="10">
        <v>2413</v>
      </c>
      <c r="B113" s="4">
        <v>13100</v>
      </c>
      <c r="C113" s="4" t="s">
        <v>663</v>
      </c>
      <c r="D113" s="5">
        <v>0</v>
      </c>
      <c r="E113" s="5">
        <v>473741.27</v>
      </c>
      <c r="F113" s="5">
        <v>473741.27</v>
      </c>
      <c r="G113" s="5">
        <v>47496.1</v>
      </c>
      <c r="H113" s="5">
        <v>47496.1</v>
      </c>
      <c r="I113" s="5">
        <v>47496.1</v>
      </c>
      <c r="J113" s="5">
        <v>0</v>
      </c>
      <c r="K113" s="5">
        <v>426245.17</v>
      </c>
    </row>
    <row r="114" spans="1:11" ht="20.100000000000001" customHeight="1">
      <c r="A114" s="10">
        <v>2414</v>
      </c>
      <c r="B114" s="4">
        <v>13100</v>
      </c>
      <c r="C114" s="4" t="s">
        <v>664</v>
      </c>
      <c r="D114" s="5">
        <v>0</v>
      </c>
      <c r="E114" s="5">
        <v>129349.09</v>
      </c>
      <c r="F114" s="5">
        <v>129349.09</v>
      </c>
      <c r="G114" s="5">
        <v>81000.02</v>
      </c>
      <c r="H114" s="5">
        <v>81000.02</v>
      </c>
      <c r="I114" s="5">
        <v>81000.02</v>
      </c>
      <c r="J114" s="5">
        <v>0</v>
      </c>
      <c r="K114" s="5">
        <v>48349.07</v>
      </c>
    </row>
    <row r="115" spans="1:11" ht="20.100000000000001" customHeight="1">
      <c r="A115" s="10">
        <v>2417</v>
      </c>
      <c r="B115" s="4">
        <v>13100</v>
      </c>
      <c r="C115" s="4" t="s">
        <v>104</v>
      </c>
      <c r="D115" s="5">
        <v>0</v>
      </c>
      <c r="E115" s="5">
        <v>21260.21</v>
      </c>
      <c r="F115" s="5">
        <v>21260.21</v>
      </c>
      <c r="G115" s="5">
        <v>42842.03</v>
      </c>
      <c r="H115" s="5">
        <v>42842.03</v>
      </c>
      <c r="I115" s="5">
        <v>42842.03</v>
      </c>
      <c r="J115" s="5">
        <v>0</v>
      </c>
      <c r="K115" s="5">
        <v>-21581.82</v>
      </c>
    </row>
    <row r="116" spans="1:11" ht="20.100000000000001" customHeight="1">
      <c r="A116" s="10">
        <v>2418</v>
      </c>
      <c r="B116" s="4">
        <v>13100</v>
      </c>
      <c r="C116" s="4" t="s">
        <v>665</v>
      </c>
      <c r="D116" s="5">
        <v>0</v>
      </c>
      <c r="E116" s="5">
        <v>37711.25</v>
      </c>
      <c r="F116" s="5">
        <v>37711.25</v>
      </c>
      <c r="G116" s="5">
        <v>0</v>
      </c>
      <c r="H116" s="5">
        <v>0</v>
      </c>
      <c r="I116" s="5">
        <v>0</v>
      </c>
      <c r="J116" s="5">
        <v>0</v>
      </c>
      <c r="K116" s="5">
        <v>37711.25</v>
      </c>
    </row>
    <row r="117" spans="1:11" ht="20.100000000000001" customHeight="1">
      <c r="A117" s="10">
        <v>2419</v>
      </c>
      <c r="B117" s="4">
        <v>13100</v>
      </c>
      <c r="C117" s="4" t="s">
        <v>107</v>
      </c>
      <c r="D117" s="5">
        <v>0</v>
      </c>
      <c r="E117" s="5">
        <v>0</v>
      </c>
      <c r="F117" s="5">
        <v>0</v>
      </c>
      <c r="G117" s="5">
        <v>2106.14</v>
      </c>
      <c r="H117" s="5">
        <v>2106.14</v>
      </c>
      <c r="I117" s="5">
        <v>2106.14</v>
      </c>
      <c r="J117" s="5">
        <v>0</v>
      </c>
      <c r="K117" s="5">
        <v>-2106.14</v>
      </c>
    </row>
    <row r="118" spans="1:11" ht="20.100000000000001" customHeight="1">
      <c r="A118" s="10">
        <v>3210</v>
      </c>
      <c r="B118" s="4">
        <v>13100</v>
      </c>
      <c r="C118" s="4" t="s">
        <v>666</v>
      </c>
      <c r="D118" s="5">
        <v>47.58</v>
      </c>
      <c r="E118" s="5">
        <v>0</v>
      </c>
      <c r="F118" s="5">
        <v>47.58</v>
      </c>
      <c r="G118" s="5">
        <v>12838.3</v>
      </c>
      <c r="H118" s="5">
        <v>12838.3</v>
      </c>
      <c r="I118" s="5">
        <v>12838.3</v>
      </c>
      <c r="J118" s="5">
        <v>0</v>
      </c>
      <c r="K118" s="5">
        <v>-12790.72</v>
      </c>
    </row>
    <row r="119" spans="1:11" ht="20.100000000000001" customHeight="1">
      <c r="A119" s="10">
        <v>3360</v>
      </c>
      <c r="B119" s="4">
        <v>13100</v>
      </c>
      <c r="C119" s="4" t="s">
        <v>667</v>
      </c>
      <c r="D119" s="5">
        <v>72.48</v>
      </c>
      <c r="E119" s="5">
        <v>0</v>
      </c>
      <c r="F119" s="5">
        <v>72.48</v>
      </c>
      <c r="G119" s="5">
        <v>172.07</v>
      </c>
      <c r="H119" s="5">
        <v>172.07</v>
      </c>
      <c r="I119" s="5">
        <v>172.07</v>
      </c>
      <c r="J119" s="5">
        <v>0</v>
      </c>
      <c r="K119" s="5">
        <v>-99.59</v>
      </c>
    </row>
    <row r="120" spans="1:11" ht="20.100000000000001" customHeight="1">
      <c r="A120" s="10">
        <v>3420</v>
      </c>
      <c r="B120" s="4">
        <v>13100</v>
      </c>
      <c r="C120" s="4" t="s">
        <v>143</v>
      </c>
      <c r="D120" s="5">
        <v>10890.38</v>
      </c>
      <c r="E120" s="5">
        <v>-6500</v>
      </c>
      <c r="F120" s="5">
        <v>4390.38</v>
      </c>
      <c r="G120" s="5">
        <v>41146.400000000001</v>
      </c>
      <c r="H120" s="5">
        <v>41146.400000000001</v>
      </c>
      <c r="I120" s="5">
        <v>41146.400000000001</v>
      </c>
      <c r="J120" s="5">
        <v>0</v>
      </c>
      <c r="K120" s="5">
        <v>-36756.019999999997</v>
      </c>
    </row>
    <row r="121" spans="1:11" ht="20.100000000000001" customHeight="1">
      <c r="A121" s="10">
        <v>9200</v>
      </c>
      <c r="B121" s="4">
        <v>13100</v>
      </c>
      <c r="C121" s="4" t="s">
        <v>668</v>
      </c>
      <c r="D121" s="5">
        <v>2078.9499999999998</v>
      </c>
      <c r="E121" s="5">
        <v>0</v>
      </c>
      <c r="F121" s="5">
        <v>2078.9499999999998</v>
      </c>
      <c r="G121" s="5">
        <v>35074.11</v>
      </c>
      <c r="H121" s="5">
        <v>35074.11</v>
      </c>
      <c r="I121" s="5">
        <v>35074.11</v>
      </c>
      <c r="J121" s="5">
        <v>0</v>
      </c>
      <c r="K121" s="5">
        <v>-32995.160000000003</v>
      </c>
    </row>
    <row r="122" spans="1:11" ht="20.100000000000001" customHeight="1">
      <c r="A122" s="10">
        <v>9202</v>
      </c>
      <c r="B122" s="4">
        <v>13100</v>
      </c>
      <c r="C122" s="4" t="s">
        <v>179</v>
      </c>
      <c r="D122" s="5">
        <v>8944.35</v>
      </c>
      <c r="E122" s="5">
        <v>0</v>
      </c>
      <c r="F122" s="5">
        <v>8944.35</v>
      </c>
      <c r="G122" s="5">
        <v>22780.7</v>
      </c>
      <c r="H122" s="5">
        <v>22780.7</v>
      </c>
      <c r="I122" s="5">
        <v>22780.7</v>
      </c>
      <c r="J122" s="5">
        <v>0</v>
      </c>
      <c r="K122" s="5">
        <v>-13836.35</v>
      </c>
    </row>
    <row r="123" spans="1:11" ht="20.100000000000001" customHeight="1">
      <c r="A123" s="10">
        <v>9230</v>
      </c>
      <c r="B123" s="4">
        <v>13100</v>
      </c>
      <c r="C123" s="4" t="s">
        <v>669</v>
      </c>
      <c r="D123" s="5">
        <v>1203.8699999999999</v>
      </c>
      <c r="E123" s="5">
        <v>0</v>
      </c>
      <c r="F123" s="5">
        <v>1203.8699999999999</v>
      </c>
      <c r="G123" s="5">
        <v>1227.95</v>
      </c>
      <c r="H123" s="5">
        <v>1227.95</v>
      </c>
      <c r="I123" s="5">
        <v>1227.95</v>
      </c>
      <c r="J123" s="5">
        <v>0</v>
      </c>
      <c r="K123" s="5">
        <v>-24.08</v>
      </c>
    </row>
    <row r="124" spans="1:11" ht="20.100000000000001" customHeight="1">
      <c r="A124" s="10">
        <v>9240</v>
      </c>
      <c r="B124" s="4">
        <v>13100</v>
      </c>
      <c r="C124" s="4" t="s">
        <v>188</v>
      </c>
      <c r="D124" s="5">
        <v>14568.32</v>
      </c>
      <c r="E124" s="5">
        <v>0</v>
      </c>
      <c r="F124" s="5">
        <v>14568.32</v>
      </c>
      <c r="G124" s="5">
        <v>38150.07</v>
      </c>
      <c r="H124" s="5">
        <v>38150.07</v>
      </c>
      <c r="I124" s="5">
        <v>38150.07</v>
      </c>
      <c r="J124" s="5">
        <v>0</v>
      </c>
      <c r="K124" s="5">
        <v>-23581.75</v>
      </c>
    </row>
    <row r="125" spans="1:11" ht="20.100000000000001" customHeight="1">
      <c r="A125" s="10">
        <v>1300</v>
      </c>
      <c r="B125" s="4">
        <v>15000</v>
      </c>
      <c r="C125" s="4" t="s">
        <v>670</v>
      </c>
      <c r="D125" s="5">
        <v>120</v>
      </c>
      <c r="E125" s="5">
        <v>0</v>
      </c>
      <c r="F125" s="5">
        <v>120</v>
      </c>
      <c r="G125" s="5">
        <v>120</v>
      </c>
      <c r="H125" s="5">
        <v>120</v>
      </c>
      <c r="I125" s="5">
        <v>120</v>
      </c>
      <c r="J125" s="5">
        <v>0</v>
      </c>
      <c r="K125" s="5">
        <v>0</v>
      </c>
    </row>
    <row r="126" spans="1:11" ht="20.100000000000001" customHeight="1">
      <c r="A126" s="10">
        <v>1320</v>
      </c>
      <c r="B126" s="4">
        <v>15000</v>
      </c>
      <c r="C126" s="4" t="s">
        <v>671</v>
      </c>
      <c r="D126" s="5">
        <v>11831.35</v>
      </c>
      <c r="E126" s="5">
        <v>0</v>
      </c>
      <c r="F126" s="5">
        <v>11831.35</v>
      </c>
      <c r="G126" s="5">
        <v>6324.47</v>
      </c>
      <c r="H126" s="5">
        <v>6324.47</v>
      </c>
      <c r="I126" s="5">
        <v>6324.47</v>
      </c>
      <c r="J126" s="5">
        <v>0</v>
      </c>
      <c r="K126" s="5">
        <v>5506.88</v>
      </c>
    </row>
    <row r="127" spans="1:11" ht="20.100000000000001" customHeight="1">
      <c r="A127" s="10">
        <v>1330</v>
      </c>
      <c r="B127" s="4">
        <v>15000</v>
      </c>
      <c r="C127" s="4" t="s">
        <v>672</v>
      </c>
      <c r="D127" s="5">
        <v>240</v>
      </c>
      <c r="E127" s="5">
        <v>0</v>
      </c>
      <c r="F127" s="5">
        <v>240</v>
      </c>
      <c r="G127" s="5">
        <v>381.98</v>
      </c>
      <c r="H127" s="5">
        <v>381.98</v>
      </c>
      <c r="I127" s="5">
        <v>381.98</v>
      </c>
      <c r="J127" s="5">
        <v>0</v>
      </c>
      <c r="K127" s="5">
        <v>-141.97999999999999</v>
      </c>
    </row>
    <row r="128" spans="1:11" ht="20.100000000000001" customHeight="1">
      <c r="A128" s="10">
        <v>1350</v>
      </c>
      <c r="B128" s="4">
        <v>15000</v>
      </c>
      <c r="C128" s="4" t="s">
        <v>673</v>
      </c>
      <c r="D128" s="5">
        <v>9845.8799999999992</v>
      </c>
      <c r="E128" s="5">
        <v>0</v>
      </c>
      <c r="F128" s="5">
        <v>9845.8799999999992</v>
      </c>
      <c r="G128" s="5">
        <v>5244.72</v>
      </c>
      <c r="H128" s="5">
        <v>5244.72</v>
      </c>
      <c r="I128" s="5">
        <v>5244.72</v>
      </c>
      <c r="J128" s="5">
        <v>0</v>
      </c>
      <c r="K128" s="5">
        <v>4601.16</v>
      </c>
    </row>
    <row r="129" spans="1:11" ht="20.100000000000001" customHeight="1">
      <c r="A129" s="10">
        <v>1510</v>
      </c>
      <c r="B129" s="4">
        <v>15000</v>
      </c>
      <c r="C129" s="4" t="s">
        <v>39</v>
      </c>
      <c r="D129" s="5">
        <v>6354.01</v>
      </c>
      <c r="E129" s="5">
        <v>0</v>
      </c>
      <c r="F129" s="5">
        <v>6354.01</v>
      </c>
      <c r="G129" s="5">
        <v>8060.51</v>
      </c>
      <c r="H129" s="5">
        <v>8060.51</v>
      </c>
      <c r="I129" s="5">
        <v>8060.51</v>
      </c>
      <c r="J129" s="5">
        <v>0</v>
      </c>
      <c r="K129" s="5">
        <v>-1706.5</v>
      </c>
    </row>
    <row r="130" spans="1:11" ht="20.100000000000001" customHeight="1">
      <c r="A130" s="10">
        <v>1530</v>
      </c>
      <c r="B130" s="4">
        <v>15000</v>
      </c>
      <c r="C130" s="4" t="s">
        <v>674</v>
      </c>
      <c r="D130" s="5">
        <v>840</v>
      </c>
      <c r="E130" s="5">
        <v>0</v>
      </c>
      <c r="F130" s="5">
        <v>840</v>
      </c>
      <c r="G130" s="5">
        <v>8563.9</v>
      </c>
      <c r="H130" s="5">
        <v>8563.9</v>
      </c>
      <c r="I130" s="5">
        <v>8563.9</v>
      </c>
      <c r="J130" s="5">
        <v>0</v>
      </c>
      <c r="K130" s="5">
        <v>-7723.9</v>
      </c>
    </row>
    <row r="131" spans="1:11" ht="20.100000000000001" customHeight="1">
      <c r="A131" s="10">
        <v>1650</v>
      </c>
      <c r="B131" s="4">
        <v>15000</v>
      </c>
      <c r="C131" s="4" t="s">
        <v>675</v>
      </c>
      <c r="D131" s="5">
        <v>13616.94</v>
      </c>
      <c r="E131" s="5">
        <v>0</v>
      </c>
      <c r="F131" s="5">
        <v>13616.94</v>
      </c>
      <c r="G131" s="5">
        <v>2632.61</v>
      </c>
      <c r="H131" s="5">
        <v>2632.61</v>
      </c>
      <c r="I131" s="5">
        <v>2632.61</v>
      </c>
      <c r="J131" s="5">
        <v>0</v>
      </c>
      <c r="K131" s="5">
        <v>10984.33</v>
      </c>
    </row>
    <row r="132" spans="1:11" ht="20.100000000000001" customHeight="1">
      <c r="A132" s="10">
        <v>2310</v>
      </c>
      <c r="B132" s="4">
        <v>15000</v>
      </c>
      <c r="C132" s="4" t="s">
        <v>78</v>
      </c>
      <c r="D132" s="5">
        <v>19117.2</v>
      </c>
      <c r="E132" s="5">
        <v>0</v>
      </c>
      <c r="F132" s="5">
        <v>19117.2</v>
      </c>
      <c r="G132" s="5">
        <v>21339.97</v>
      </c>
      <c r="H132" s="5">
        <v>21339.97</v>
      </c>
      <c r="I132" s="5">
        <v>21339.97</v>
      </c>
      <c r="J132" s="5">
        <v>0</v>
      </c>
      <c r="K132" s="5">
        <v>-2222.77</v>
      </c>
    </row>
    <row r="133" spans="1:11" ht="20.100000000000001" customHeight="1">
      <c r="A133" s="10">
        <v>2311</v>
      </c>
      <c r="B133" s="4">
        <v>15000</v>
      </c>
      <c r="C133" s="4" t="s">
        <v>89</v>
      </c>
      <c r="D133" s="5">
        <v>240</v>
      </c>
      <c r="E133" s="5">
        <v>0</v>
      </c>
      <c r="F133" s="5">
        <v>240</v>
      </c>
      <c r="G133" s="5">
        <v>240</v>
      </c>
      <c r="H133" s="5">
        <v>240</v>
      </c>
      <c r="I133" s="5">
        <v>240</v>
      </c>
      <c r="J133" s="5">
        <v>0</v>
      </c>
      <c r="K133" s="5">
        <v>0</v>
      </c>
    </row>
    <row r="134" spans="1:11" ht="20.100000000000001" customHeight="1">
      <c r="A134" s="10">
        <v>3210</v>
      </c>
      <c r="B134" s="4">
        <v>15000</v>
      </c>
      <c r="C134" s="4" t="s">
        <v>676</v>
      </c>
      <c r="D134" s="5">
        <v>5897.64</v>
      </c>
      <c r="E134" s="5">
        <v>0</v>
      </c>
      <c r="F134" s="5">
        <v>5897.64</v>
      </c>
      <c r="G134" s="5">
        <v>3259.32</v>
      </c>
      <c r="H134" s="5">
        <v>3259.32</v>
      </c>
      <c r="I134" s="5">
        <v>3259.32</v>
      </c>
      <c r="J134" s="5">
        <v>0</v>
      </c>
      <c r="K134" s="5">
        <v>2638.32</v>
      </c>
    </row>
    <row r="135" spans="1:11" ht="20.100000000000001" customHeight="1">
      <c r="A135" s="10">
        <v>3320</v>
      </c>
      <c r="B135" s="4">
        <v>15000</v>
      </c>
      <c r="C135" s="4" t="s">
        <v>113</v>
      </c>
      <c r="D135" s="5">
        <v>185.43</v>
      </c>
      <c r="E135" s="5">
        <v>0</v>
      </c>
      <c r="F135" s="5">
        <v>185.43</v>
      </c>
      <c r="G135" s="5">
        <v>185.43</v>
      </c>
      <c r="H135" s="5">
        <v>185.43</v>
      </c>
      <c r="I135" s="5">
        <v>185.43</v>
      </c>
      <c r="J135" s="5">
        <v>0</v>
      </c>
      <c r="K135" s="5">
        <v>0</v>
      </c>
    </row>
    <row r="136" spans="1:11" ht="20.100000000000001" customHeight="1">
      <c r="A136" s="10">
        <v>3340</v>
      </c>
      <c r="B136" s="4">
        <v>15000</v>
      </c>
      <c r="C136" s="4" t="s">
        <v>677</v>
      </c>
      <c r="D136" s="5">
        <v>2866.8</v>
      </c>
      <c r="E136" s="5">
        <v>0</v>
      </c>
      <c r="F136" s="5">
        <v>2866.8</v>
      </c>
      <c r="G136" s="5">
        <v>3241.05</v>
      </c>
      <c r="H136" s="5">
        <v>3241.05</v>
      </c>
      <c r="I136" s="5">
        <v>3241.05</v>
      </c>
      <c r="J136" s="5">
        <v>0</v>
      </c>
      <c r="K136" s="5">
        <v>-374.25</v>
      </c>
    </row>
    <row r="137" spans="1:11" ht="20.100000000000001" customHeight="1">
      <c r="A137" s="10">
        <v>3360</v>
      </c>
      <c r="B137" s="4">
        <v>15000</v>
      </c>
      <c r="C137" s="4" t="s">
        <v>678</v>
      </c>
      <c r="D137" s="5">
        <v>240</v>
      </c>
      <c r="E137" s="5">
        <v>0</v>
      </c>
      <c r="F137" s="5">
        <v>240</v>
      </c>
      <c r="G137" s="5">
        <v>240</v>
      </c>
      <c r="H137" s="5">
        <v>240</v>
      </c>
      <c r="I137" s="5">
        <v>240</v>
      </c>
      <c r="J137" s="5">
        <v>0</v>
      </c>
      <c r="K137" s="5">
        <v>0</v>
      </c>
    </row>
    <row r="138" spans="1:11" ht="20.100000000000001" customHeight="1">
      <c r="A138" s="10">
        <v>3380</v>
      </c>
      <c r="B138" s="4">
        <v>15000</v>
      </c>
      <c r="C138" s="4" t="s">
        <v>129</v>
      </c>
      <c r="D138" s="5">
        <v>1257.18</v>
      </c>
      <c r="E138" s="5">
        <v>0</v>
      </c>
      <c r="F138" s="5">
        <v>1257.18</v>
      </c>
      <c r="G138" s="5">
        <v>1285.5</v>
      </c>
      <c r="H138" s="5">
        <v>1285.5</v>
      </c>
      <c r="I138" s="5">
        <v>1285.5</v>
      </c>
      <c r="J138" s="5">
        <v>0</v>
      </c>
      <c r="K138" s="5">
        <v>-28.32</v>
      </c>
    </row>
    <row r="139" spans="1:11" ht="20.100000000000001" customHeight="1">
      <c r="A139" s="10">
        <v>3410</v>
      </c>
      <c r="B139" s="4">
        <v>15000</v>
      </c>
      <c r="C139" s="4" t="s">
        <v>679</v>
      </c>
      <c r="D139" s="5">
        <v>240</v>
      </c>
      <c r="E139" s="5">
        <v>0</v>
      </c>
      <c r="F139" s="5">
        <v>240</v>
      </c>
      <c r="G139" s="5">
        <v>0</v>
      </c>
      <c r="H139" s="5">
        <v>0</v>
      </c>
      <c r="I139" s="5">
        <v>0</v>
      </c>
      <c r="J139" s="5">
        <v>0</v>
      </c>
      <c r="K139" s="5">
        <v>240</v>
      </c>
    </row>
    <row r="140" spans="1:11" ht="20.100000000000001" customHeight="1">
      <c r="A140" s="10">
        <v>3420</v>
      </c>
      <c r="B140" s="4">
        <v>15000</v>
      </c>
      <c r="C140" s="4" t="s">
        <v>144</v>
      </c>
      <c r="D140" s="5">
        <v>6037.2</v>
      </c>
      <c r="E140" s="5">
        <v>0</v>
      </c>
      <c r="F140" s="5">
        <v>6037.2</v>
      </c>
      <c r="G140" s="5">
        <v>8005.82</v>
      </c>
      <c r="H140" s="5">
        <v>8005.82</v>
      </c>
      <c r="I140" s="5">
        <v>8005.82</v>
      </c>
      <c r="J140" s="5">
        <v>0</v>
      </c>
      <c r="K140" s="5">
        <v>-1968.62</v>
      </c>
    </row>
    <row r="141" spans="1:11" ht="20.100000000000001" customHeight="1">
      <c r="A141" s="10">
        <v>4320</v>
      </c>
      <c r="B141" s="4">
        <v>15000</v>
      </c>
      <c r="C141" s="4" t="s">
        <v>163</v>
      </c>
      <c r="D141" s="5">
        <v>7864.35</v>
      </c>
      <c r="E141" s="5">
        <v>0</v>
      </c>
      <c r="F141" s="5">
        <v>7864.35</v>
      </c>
      <c r="G141" s="5">
        <v>8179.8</v>
      </c>
      <c r="H141" s="5">
        <v>8179.8</v>
      </c>
      <c r="I141" s="5">
        <v>8179.8</v>
      </c>
      <c r="J141" s="5">
        <v>0</v>
      </c>
      <c r="K141" s="5">
        <v>-315.45</v>
      </c>
    </row>
    <row r="142" spans="1:11" ht="20.100000000000001" customHeight="1">
      <c r="A142" s="10">
        <v>9200</v>
      </c>
      <c r="B142" s="4">
        <v>15000</v>
      </c>
      <c r="C142" s="4" t="s">
        <v>680</v>
      </c>
      <c r="D142" s="5">
        <v>5438.75</v>
      </c>
      <c r="E142" s="5">
        <v>0</v>
      </c>
      <c r="F142" s="5">
        <v>5438.75</v>
      </c>
      <c r="G142" s="5">
        <v>9144.75</v>
      </c>
      <c r="H142" s="5">
        <v>9144.75</v>
      </c>
      <c r="I142" s="5">
        <v>9144.75</v>
      </c>
      <c r="J142" s="5">
        <v>0</v>
      </c>
      <c r="K142" s="5">
        <v>-3706</v>
      </c>
    </row>
    <row r="143" spans="1:11" ht="20.100000000000001" customHeight="1">
      <c r="A143" s="10">
        <v>9202</v>
      </c>
      <c r="B143" s="4">
        <v>15000</v>
      </c>
      <c r="C143" s="4" t="s">
        <v>180</v>
      </c>
      <c r="D143" s="5">
        <v>240</v>
      </c>
      <c r="E143" s="5">
        <v>0</v>
      </c>
      <c r="F143" s="5">
        <v>240</v>
      </c>
      <c r="G143" s="5">
        <v>240</v>
      </c>
      <c r="H143" s="5">
        <v>240</v>
      </c>
      <c r="I143" s="5">
        <v>240</v>
      </c>
      <c r="J143" s="5">
        <v>0</v>
      </c>
      <c r="K143" s="5">
        <v>0</v>
      </c>
    </row>
    <row r="144" spans="1:11" ht="20.100000000000001" customHeight="1">
      <c r="A144" s="10">
        <v>9230</v>
      </c>
      <c r="B144" s="4">
        <v>15000</v>
      </c>
      <c r="C144" s="4" t="s">
        <v>681</v>
      </c>
      <c r="D144" s="5">
        <v>120</v>
      </c>
      <c r="E144" s="5">
        <v>0</v>
      </c>
      <c r="F144" s="5">
        <v>120</v>
      </c>
      <c r="G144" s="5">
        <v>120</v>
      </c>
      <c r="H144" s="5">
        <v>120</v>
      </c>
      <c r="I144" s="5">
        <v>120</v>
      </c>
      <c r="J144" s="5">
        <v>0</v>
      </c>
      <c r="K144" s="5">
        <v>0</v>
      </c>
    </row>
    <row r="145" spans="1:11" ht="20.100000000000001" customHeight="1">
      <c r="A145" s="10">
        <v>9240</v>
      </c>
      <c r="B145" s="4">
        <v>15000</v>
      </c>
      <c r="C145" s="4" t="s">
        <v>682</v>
      </c>
      <c r="D145" s="5">
        <v>240</v>
      </c>
      <c r="E145" s="5">
        <v>0</v>
      </c>
      <c r="F145" s="5">
        <v>240</v>
      </c>
      <c r="G145" s="5">
        <v>240</v>
      </c>
      <c r="H145" s="5">
        <v>240</v>
      </c>
      <c r="I145" s="5">
        <v>240</v>
      </c>
      <c r="J145" s="5">
        <v>0</v>
      </c>
      <c r="K145" s="5">
        <v>0</v>
      </c>
    </row>
    <row r="146" spans="1:11" ht="20.100000000000001" customHeight="1">
      <c r="A146" s="10">
        <v>9310</v>
      </c>
      <c r="B146" s="4">
        <v>15000</v>
      </c>
      <c r="C146" s="4" t="s">
        <v>683</v>
      </c>
      <c r="D146" s="5">
        <v>240</v>
      </c>
      <c r="E146" s="5">
        <v>0</v>
      </c>
      <c r="F146" s="5">
        <v>240</v>
      </c>
      <c r="G146" s="5">
        <v>11016.98</v>
      </c>
      <c r="H146" s="5">
        <v>11016.98</v>
      </c>
      <c r="I146" s="5">
        <v>11016.98</v>
      </c>
      <c r="J146" s="5">
        <v>0</v>
      </c>
      <c r="K146" s="5">
        <v>-10776.98</v>
      </c>
    </row>
    <row r="147" spans="1:11" ht="20.100000000000001" customHeight="1">
      <c r="A147" s="10">
        <v>9320</v>
      </c>
      <c r="B147" s="4">
        <v>15000</v>
      </c>
      <c r="C147" s="4" t="s">
        <v>195</v>
      </c>
      <c r="D147" s="5">
        <v>360</v>
      </c>
      <c r="E147" s="5">
        <v>0</v>
      </c>
      <c r="F147" s="5">
        <v>360</v>
      </c>
      <c r="G147" s="5">
        <v>1369.19</v>
      </c>
      <c r="H147" s="5">
        <v>1369.19</v>
      </c>
      <c r="I147" s="5">
        <v>1369.19</v>
      </c>
      <c r="J147" s="5">
        <v>0</v>
      </c>
      <c r="K147" s="5">
        <v>-1009.19</v>
      </c>
    </row>
    <row r="148" spans="1:11" ht="20.100000000000001" customHeight="1">
      <c r="A148" s="10">
        <v>9340</v>
      </c>
      <c r="B148" s="4">
        <v>15000</v>
      </c>
      <c r="C148" s="4" t="s">
        <v>684</v>
      </c>
      <c r="D148" s="5">
        <v>4514</v>
      </c>
      <c r="E148" s="5">
        <v>0</v>
      </c>
      <c r="F148" s="5">
        <v>4514</v>
      </c>
      <c r="G148" s="5">
        <v>3688.44</v>
      </c>
      <c r="H148" s="5">
        <v>3688.44</v>
      </c>
      <c r="I148" s="5">
        <v>3688.44</v>
      </c>
      <c r="J148" s="5">
        <v>0</v>
      </c>
      <c r="K148" s="5">
        <v>825.56</v>
      </c>
    </row>
    <row r="149" spans="1:11" ht="20.100000000000001" customHeight="1">
      <c r="A149" s="10">
        <v>1300</v>
      </c>
      <c r="B149" s="4">
        <v>15100</v>
      </c>
      <c r="C149" s="4" t="s">
        <v>685</v>
      </c>
      <c r="D149" s="5">
        <v>2820</v>
      </c>
      <c r="E149" s="5">
        <v>0</v>
      </c>
      <c r="F149" s="5">
        <v>2820</v>
      </c>
      <c r="G149" s="5">
        <v>5160</v>
      </c>
      <c r="H149" s="5">
        <v>5160</v>
      </c>
      <c r="I149" s="5">
        <v>5160</v>
      </c>
      <c r="J149" s="5">
        <v>0</v>
      </c>
      <c r="K149" s="5">
        <v>-2340</v>
      </c>
    </row>
    <row r="150" spans="1:11" ht="20.100000000000001" customHeight="1">
      <c r="A150" s="10">
        <v>1320</v>
      </c>
      <c r="B150" s="4">
        <v>15100</v>
      </c>
      <c r="C150" s="4" t="s">
        <v>686</v>
      </c>
      <c r="D150" s="5">
        <v>87590</v>
      </c>
      <c r="E150" s="5">
        <v>0</v>
      </c>
      <c r="F150" s="5">
        <v>87590</v>
      </c>
      <c r="G150" s="5">
        <v>275230</v>
      </c>
      <c r="H150" s="5">
        <v>275230</v>
      </c>
      <c r="I150" s="5">
        <v>275230</v>
      </c>
      <c r="J150" s="5">
        <v>0</v>
      </c>
      <c r="K150" s="5">
        <v>-187640</v>
      </c>
    </row>
    <row r="151" spans="1:11" ht="20.100000000000001" customHeight="1">
      <c r="A151" s="10">
        <v>1330</v>
      </c>
      <c r="B151" s="4">
        <v>15100</v>
      </c>
      <c r="C151" s="4" t="s">
        <v>687</v>
      </c>
      <c r="D151" s="5">
        <v>4488.5</v>
      </c>
      <c r="E151" s="5">
        <v>0</v>
      </c>
      <c r="F151" s="5">
        <v>4488.5</v>
      </c>
      <c r="G151" s="5">
        <v>9692</v>
      </c>
      <c r="H151" s="5">
        <v>9692</v>
      </c>
      <c r="I151" s="5">
        <v>9692</v>
      </c>
      <c r="J151" s="5">
        <v>0</v>
      </c>
      <c r="K151" s="5">
        <v>-5203.5</v>
      </c>
    </row>
    <row r="152" spans="1:11" ht="20.100000000000001" customHeight="1">
      <c r="A152" s="10">
        <v>1510</v>
      </c>
      <c r="B152" s="4">
        <v>15100</v>
      </c>
      <c r="C152" s="4" t="s">
        <v>39</v>
      </c>
      <c r="D152" s="5">
        <v>1314.16</v>
      </c>
      <c r="E152" s="5">
        <v>0</v>
      </c>
      <c r="F152" s="5">
        <v>1314.16</v>
      </c>
      <c r="G152" s="5">
        <v>2993.92</v>
      </c>
      <c r="H152" s="5">
        <v>2993.92</v>
      </c>
      <c r="I152" s="5">
        <v>2993.92</v>
      </c>
      <c r="J152" s="5">
        <v>0</v>
      </c>
      <c r="K152" s="5">
        <v>-1679.76</v>
      </c>
    </row>
    <row r="153" spans="1:11" ht="20.100000000000001" customHeight="1">
      <c r="A153" s="10">
        <v>1530</v>
      </c>
      <c r="B153" s="4">
        <v>15100</v>
      </c>
      <c r="C153" s="4" t="s">
        <v>688</v>
      </c>
      <c r="D153" s="5">
        <v>140</v>
      </c>
      <c r="E153" s="5">
        <v>0</v>
      </c>
      <c r="F153" s="5">
        <v>140</v>
      </c>
      <c r="G153" s="5">
        <v>315</v>
      </c>
      <c r="H153" s="5">
        <v>315</v>
      </c>
      <c r="I153" s="5">
        <v>315</v>
      </c>
      <c r="J153" s="5">
        <v>0</v>
      </c>
      <c r="K153" s="5">
        <v>-175</v>
      </c>
    </row>
    <row r="154" spans="1:11" ht="20.100000000000001" customHeight="1">
      <c r="A154" s="10">
        <v>1650</v>
      </c>
      <c r="B154" s="4">
        <v>15100</v>
      </c>
      <c r="C154" s="4" t="s">
        <v>689</v>
      </c>
      <c r="D154" s="5">
        <v>4748.5</v>
      </c>
      <c r="E154" s="5">
        <v>0</v>
      </c>
      <c r="F154" s="5">
        <v>4748.5</v>
      </c>
      <c r="G154" s="5">
        <v>10889.26</v>
      </c>
      <c r="H154" s="5">
        <v>10889.26</v>
      </c>
      <c r="I154" s="5">
        <v>10889.26</v>
      </c>
      <c r="J154" s="5">
        <v>0</v>
      </c>
      <c r="K154" s="5">
        <v>-6140.76</v>
      </c>
    </row>
    <row r="155" spans="1:11" ht="20.100000000000001" customHeight="1">
      <c r="A155" s="10">
        <v>2310</v>
      </c>
      <c r="B155" s="4">
        <v>15100</v>
      </c>
      <c r="C155" s="4" t="s">
        <v>79</v>
      </c>
      <c r="D155" s="5">
        <v>0</v>
      </c>
      <c r="E155" s="5">
        <v>0</v>
      </c>
      <c r="F155" s="5">
        <v>0</v>
      </c>
      <c r="G155" s="5">
        <v>1633.95</v>
      </c>
      <c r="H155" s="5">
        <v>1633.95</v>
      </c>
      <c r="I155" s="5">
        <v>1633.95</v>
      </c>
      <c r="J155" s="5">
        <v>0</v>
      </c>
      <c r="K155" s="5">
        <v>-1633.95</v>
      </c>
    </row>
    <row r="156" spans="1:11" ht="20.100000000000001" customHeight="1">
      <c r="A156" s="10">
        <v>3360</v>
      </c>
      <c r="B156" s="4">
        <v>15100</v>
      </c>
      <c r="C156" s="4" t="s">
        <v>690</v>
      </c>
      <c r="D156" s="5">
        <v>3695.44</v>
      </c>
      <c r="E156" s="5">
        <v>0</v>
      </c>
      <c r="F156" s="5">
        <v>3695.44</v>
      </c>
      <c r="G156" s="5">
        <v>7842.74</v>
      </c>
      <c r="H156" s="5">
        <v>7842.74</v>
      </c>
      <c r="I156" s="5">
        <v>7842.74</v>
      </c>
      <c r="J156" s="5">
        <v>0</v>
      </c>
      <c r="K156" s="5">
        <v>-4147.3</v>
      </c>
    </row>
    <row r="157" spans="1:11" ht="20.100000000000001" customHeight="1">
      <c r="A157" s="10">
        <v>3410</v>
      </c>
      <c r="B157" s="4">
        <v>15100</v>
      </c>
      <c r="C157" s="4" t="s">
        <v>691</v>
      </c>
      <c r="D157" s="5">
        <v>35</v>
      </c>
      <c r="E157" s="5">
        <v>0</v>
      </c>
      <c r="F157" s="5">
        <v>35</v>
      </c>
      <c r="G157" s="5">
        <v>1314.2</v>
      </c>
      <c r="H157" s="5">
        <v>1314.2</v>
      </c>
      <c r="I157" s="5">
        <v>1314.2</v>
      </c>
      <c r="J157" s="5">
        <v>0</v>
      </c>
      <c r="K157" s="5">
        <v>-1279.2</v>
      </c>
    </row>
    <row r="158" spans="1:11" ht="20.100000000000001" customHeight="1">
      <c r="A158" s="10">
        <v>3420</v>
      </c>
      <c r="B158" s="4">
        <v>15100</v>
      </c>
      <c r="C158" s="4" t="s">
        <v>145</v>
      </c>
      <c r="D158" s="5">
        <v>1295</v>
      </c>
      <c r="E158" s="5">
        <v>0</v>
      </c>
      <c r="F158" s="5">
        <v>1295</v>
      </c>
      <c r="G158" s="5">
        <v>2695</v>
      </c>
      <c r="H158" s="5">
        <v>2695</v>
      </c>
      <c r="I158" s="5">
        <v>2695</v>
      </c>
      <c r="J158" s="5">
        <v>0</v>
      </c>
      <c r="K158" s="5">
        <v>-1400</v>
      </c>
    </row>
    <row r="159" spans="1:11" ht="20.100000000000001" customHeight="1">
      <c r="A159" s="10">
        <v>4320</v>
      </c>
      <c r="B159" s="4">
        <v>15100</v>
      </c>
      <c r="C159" s="4" t="s">
        <v>164</v>
      </c>
      <c r="D159" s="5">
        <v>105</v>
      </c>
      <c r="E159" s="5">
        <v>962.09</v>
      </c>
      <c r="F159" s="5">
        <v>1067.0899999999999</v>
      </c>
      <c r="G159" s="5">
        <v>105</v>
      </c>
      <c r="H159" s="5">
        <v>105</v>
      </c>
      <c r="I159" s="5">
        <v>105</v>
      </c>
      <c r="J159" s="5">
        <v>0</v>
      </c>
      <c r="K159" s="5">
        <v>962.09</v>
      </c>
    </row>
    <row r="160" spans="1:11" ht="20.100000000000001" customHeight="1">
      <c r="A160" s="10">
        <v>9200</v>
      </c>
      <c r="B160" s="4">
        <v>15100</v>
      </c>
      <c r="C160" s="4" t="s">
        <v>692</v>
      </c>
      <c r="D160" s="5">
        <v>469.43</v>
      </c>
      <c r="E160" s="5">
        <v>0</v>
      </c>
      <c r="F160" s="5">
        <v>469.43</v>
      </c>
      <c r="G160" s="5">
        <v>2991.18</v>
      </c>
      <c r="H160" s="5">
        <v>2991.18</v>
      </c>
      <c r="I160" s="5">
        <v>2991.18</v>
      </c>
      <c r="J160" s="5">
        <v>0</v>
      </c>
      <c r="K160" s="5">
        <v>-2521.75</v>
      </c>
    </row>
    <row r="161" spans="1:11" ht="20.100000000000001" customHeight="1">
      <c r="A161" s="10">
        <v>9202</v>
      </c>
      <c r="B161" s="4">
        <v>15100</v>
      </c>
      <c r="C161" s="4" t="s">
        <v>181</v>
      </c>
      <c r="D161" s="5">
        <v>0</v>
      </c>
      <c r="E161" s="5">
        <v>0</v>
      </c>
      <c r="F161" s="5">
        <v>0</v>
      </c>
      <c r="G161" s="5">
        <v>201.93</v>
      </c>
      <c r="H161" s="5">
        <v>201.93</v>
      </c>
      <c r="I161" s="5">
        <v>201.93</v>
      </c>
      <c r="J161" s="5">
        <v>0</v>
      </c>
      <c r="K161" s="5">
        <v>-201.93</v>
      </c>
    </row>
    <row r="162" spans="1:11" ht="20.100000000000001" customHeight="1">
      <c r="A162" s="10">
        <v>1300</v>
      </c>
      <c r="B162" s="4">
        <v>16000</v>
      </c>
      <c r="C162" s="4" t="s">
        <v>693</v>
      </c>
      <c r="D162" s="5">
        <v>97483.62</v>
      </c>
      <c r="E162" s="5">
        <v>0</v>
      </c>
      <c r="F162" s="5">
        <v>97483.62</v>
      </c>
      <c r="G162" s="5">
        <v>36091.040000000001</v>
      </c>
      <c r="H162" s="5">
        <v>36091.040000000001</v>
      </c>
      <c r="I162" s="5">
        <v>36091.040000000001</v>
      </c>
      <c r="J162" s="5">
        <v>0</v>
      </c>
      <c r="K162" s="5">
        <v>61392.58</v>
      </c>
    </row>
    <row r="163" spans="1:11" ht="20.100000000000001" customHeight="1">
      <c r="A163" s="10">
        <v>1320</v>
      </c>
      <c r="B163" s="4">
        <v>16000</v>
      </c>
      <c r="C163" s="4" t="s">
        <v>694</v>
      </c>
      <c r="D163" s="5">
        <v>490236.29</v>
      </c>
      <c r="E163" s="5">
        <v>0</v>
      </c>
      <c r="F163" s="5">
        <v>490236.29</v>
      </c>
      <c r="G163" s="5">
        <v>618033.42000000004</v>
      </c>
      <c r="H163" s="5">
        <v>618033.42000000004</v>
      </c>
      <c r="I163" s="5">
        <v>618033.42000000004</v>
      </c>
      <c r="J163" s="5">
        <v>0</v>
      </c>
      <c r="K163" s="5">
        <v>-127797.13</v>
      </c>
    </row>
    <row r="164" spans="1:11" ht="20.100000000000001" customHeight="1">
      <c r="A164" s="10">
        <v>1330</v>
      </c>
      <c r="B164" s="4">
        <v>16000</v>
      </c>
      <c r="C164" s="4" t="s">
        <v>695</v>
      </c>
      <c r="D164" s="5">
        <v>37673.64</v>
      </c>
      <c r="E164" s="5">
        <v>0</v>
      </c>
      <c r="F164" s="5">
        <v>37673.64</v>
      </c>
      <c r="G164" s="5">
        <v>43065.94</v>
      </c>
      <c r="H164" s="5">
        <v>43065.94</v>
      </c>
      <c r="I164" s="5">
        <v>43065.94</v>
      </c>
      <c r="J164" s="5">
        <v>0</v>
      </c>
      <c r="K164" s="5">
        <v>-5392.3</v>
      </c>
    </row>
    <row r="165" spans="1:11" ht="20.100000000000001" customHeight="1">
      <c r="A165" s="10">
        <v>1350</v>
      </c>
      <c r="B165" s="4">
        <v>16000</v>
      </c>
      <c r="C165" s="4" t="s">
        <v>696</v>
      </c>
      <c r="D165" s="5">
        <v>9320.99</v>
      </c>
      <c r="E165" s="5">
        <v>0</v>
      </c>
      <c r="F165" s="5">
        <v>9320.99</v>
      </c>
      <c r="G165" s="5">
        <v>11337.44</v>
      </c>
      <c r="H165" s="5">
        <v>11337.44</v>
      </c>
      <c r="I165" s="5">
        <v>11337.44</v>
      </c>
      <c r="J165" s="5">
        <v>0</v>
      </c>
      <c r="K165" s="5">
        <v>-2016.45</v>
      </c>
    </row>
    <row r="166" spans="1:11" ht="20.100000000000001" customHeight="1">
      <c r="A166" s="10">
        <v>1510</v>
      </c>
      <c r="B166" s="4">
        <v>16000</v>
      </c>
      <c r="C166" s="4" t="s">
        <v>40</v>
      </c>
      <c r="D166" s="5">
        <v>271203.31</v>
      </c>
      <c r="E166" s="5">
        <v>0</v>
      </c>
      <c r="F166" s="5">
        <v>271203.31</v>
      </c>
      <c r="G166" s="5">
        <v>199376.05</v>
      </c>
      <c r="H166" s="5">
        <v>199376.05</v>
      </c>
      <c r="I166" s="5">
        <v>199376.05</v>
      </c>
      <c r="J166" s="5">
        <v>0</v>
      </c>
      <c r="K166" s="5">
        <v>71827.259999999995</v>
      </c>
    </row>
    <row r="167" spans="1:11" ht="20.100000000000001" customHeight="1">
      <c r="A167" s="10">
        <v>1530</v>
      </c>
      <c r="B167" s="4">
        <v>16000</v>
      </c>
      <c r="C167" s="4" t="s">
        <v>697</v>
      </c>
      <c r="D167" s="5">
        <v>71796.92</v>
      </c>
      <c r="E167" s="5">
        <v>0</v>
      </c>
      <c r="F167" s="5">
        <v>71796.92</v>
      </c>
      <c r="G167" s="5">
        <v>96279.25</v>
      </c>
      <c r="H167" s="5">
        <v>96279.25</v>
      </c>
      <c r="I167" s="5">
        <v>96279.25</v>
      </c>
      <c r="J167" s="5">
        <v>0</v>
      </c>
      <c r="K167" s="5">
        <v>-24482.33</v>
      </c>
    </row>
    <row r="168" spans="1:11" ht="20.100000000000001" customHeight="1">
      <c r="A168" s="10">
        <v>1650</v>
      </c>
      <c r="B168" s="4">
        <v>16000</v>
      </c>
      <c r="C168" s="4" t="s">
        <v>698</v>
      </c>
      <c r="D168" s="5">
        <v>34255.56</v>
      </c>
      <c r="E168" s="5">
        <v>0</v>
      </c>
      <c r="F168" s="5">
        <v>34255.56</v>
      </c>
      <c r="G168" s="5">
        <v>29226.400000000001</v>
      </c>
      <c r="H168" s="5">
        <v>29226.400000000001</v>
      </c>
      <c r="I168" s="5">
        <v>29226.400000000001</v>
      </c>
      <c r="J168" s="5">
        <v>0</v>
      </c>
      <c r="K168" s="5">
        <v>5029.16</v>
      </c>
    </row>
    <row r="169" spans="1:11" ht="20.100000000000001" customHeight="1">
      <c r="A169" s="10">
        <v>2310</v>
      </c>
      <c r="B169" s="4">
        <v>16000</v>
      </c>
      <c r="C169" s="4" t="s">
        <v>699</v>
      </c>
      <c r="D169" s="5">
        <v>231208.17</v>
      </c>
      <c r="E169" s="5">
        <v>69213.259999999995</v>
      </c>
      <c r="F169" s="5">
        <v>300421.43</v>
      </c>
      <c r="G169" s="5">
        <v>252650.08</v>
      </c>
      <c r="H169" s="5">
        <v>252650.08</v>
      </c>
      <c r="I169" s="5">
        <v>252650.08</v>
      </c>
      <c r="J169" s="5">
        <v>0</v>
      </c>
      <c r="K169" s="5">
        <v>47771.35</v>
      </c>
    </row>
    <row r="170" spans="1:11" ht="20.100000000000001" customHeight="1">
      <c r="A170" s="10">
        <v>2311</v>
      </c>
      <c r="B170" s="4">
        <v>16000</v>
      </c>
      <c r="C170" s="4" t="s">
        <v>90</v>
      </c>
      <c r="D170" s="5">
        <v>48393.68</v>
      </c>
      <c r="E170" s="5">
        <v>1985.6</v>
      </c>
      <c r="F170" s="5">
        <v>50379.28</v>
      </c>
      <c r="G170" s="5">
        <v>50501.27</v>
      </c>
      <c r="H170" s="5">
        <v>50501.27</v>
      </c>
      <c r="I170" s="5">
        <v>50501.27</v>
      </c>
      <c r="J170" s="5">
        <v>0</v>
      </c>
      <c r="K170" s="5">
        <v>-121.99</v>
      </c>
    </row>
    <row r="171" spans="1:11" ht="20.100000000000001" customHeight="1">
      <c r="A171" s="10">
        <v>2314</v>
      </c>
      <c r="B171" s="4">
        <v>16000</v>
      </c>
      <c r="C171" s="4" t="s">
        <v>98</v>
      </c>
      <c r="D171" s="5">
        <v>0</v>
      </c>
      <c r="E171" s="5">
        <v>384114.18</v>
      </c>
      <c r="F171" s="5">
        <v>384114.18</v>
      </c>
      <c r="G171" s="5">
        <v>31737.52</v>
      </c>
      <c r="H171" s="5">
        <v>31737.52</v>
      </c>
      <c r="I171" s="5">
        <v>31737.52</v>
      </c>
      <c r="J171" s="5">
        <v>0</v>
      </c>
      <c r="K171" s="5">
        <v>352376.66</v>
      </c>
    </row>
    <row r="172" spans="1:11" ht="20.100000000000001" customHeight="1">
      <c r="A172" s="10">
        <v>2315</v>
      </c>
      <c r="B172" s="4">
        <v>16000</v>
      </c>
      <c r="C172" s="4" t="s">
        <v>700</v>
      </c>
      <c r="D172" s="5">
        <v>0</v>
      </c>
      <c r="E172" s="5">
        <v>5948.35</v>
      </c>
      <c r="F172" s="5">
        <v>5948.35</v>
      </c>
      <c r="G172" s="5">
        <v>0</v>
      </c>
      <c r="H172" s="5">
        <v>0</v>
      </c>
      <c r="I172" s="5">
        <v>0</v>
      </c>
      <c r="J172" s="5">
        <v>0</v>
      </c>
      <c r="K172" s="5">
        <v>5948.35</v>
      </c>
    </row>
    <row r="173" spans="1:11" ht="20.100000000000001" customHeight="1">
      <c r="A173" s="10">
        <v>2411</v>
      </c>
      <c r="B173" s="4">
        <v>16000</v>
      </c>
      <c r="C173" s="4" t="s">
        <v>701</v>
      </c>
      <c r="D173" s="5">
        <v>0</v>
      </c>
      <c r="E173" s="5">
        <v>108233.17</v>
      </c>
      <c r="F173" s="5">
        <v>108233.17</v>
      </c>
      <c r="G173" s="5">
        <v>57753.19</v>
      </c>
      <c r="H173" s="5">
        <v>57753.19</v>
      </c>
      <c r="I173" s="5">
        <v>57753.19</v>
      </c>
      <c r="J173" s="5">
        <v>0</v>
      </c>
      <c r="K173" s="5">
        <v>50479.98</v>
      </c>
    </row>
    <row r="174" spans="1:11" ht="20.100000000000001" customHeight="1">
      <c r="A174" s="10">
        <v>2412</v>
      </c>
      <c r="B174" s="4">
        <v>16000</v>
      </c>
      <c r="C174" s="4" t="s">
        <v>100</v>
      </c>
      <c r="D174" s="5">
        <v>0</v>
      </c>
      <c r="E174" s="5">
        <v>44286.47</v>
      </c>
      <c r="F174" s="5">
        <v>44286.47</v>
      </c>
      <c r="G174" s="5">
        <v>9091.19</v>
      </c>
      <c r="H174" s="5">
        <v>9091.19</v>
      </c>
      <c r="I174" s="5">
        <v>9091.19</v>
      </c>
      <c r="J174" s="5">
        <v>0</v>
      </c>
      <c r="K174" s="5">
        <v>35195.279999999999</v>
      </c>
    </row>
    <row r="175" spans="1:11" ht="20.100000000000001" customHeight="1">
      <c r="A175" s="10">
        <v>2413</v>
      </c>
      <c r="B175" s="4">
        <v>16000</v>
      </c>
      <c r="C175" s="4" t="s">
        <v>702</v>
      </c>
      <c r="D175" s="5">
        <v>0</v>
      </c>
      <c r="E175" s="5">
        <v>173992.86</v>
      </c>
      <c r="F175" s="5">
        <v>173992.86</v>
      </c>
      <c r="G175" s="5">
        <v>2397.7399999999998</v>
      </c>
      <c r="H175" s="5">
        <v>2397.7399999999998</v>
      </c>
      <c r="I175" s="5">
        <v>2397.7399999999998</v>
      </c>
      <c r="J175" s="5">
        <v>0</v>
      </c>
      <c r="K175" s="5">
        <v>171595.12</v>
      </c>
    </row>
    <row r="176" spans="1:11" ht="20.100000000000001" customHeight="1">
      <c r="A176" s="10">
        <v>2414</v>
      </c>
      <c r="B176" s="4">
        <v>16000</v>
      </c>
      <c r="C176" s="4" t="s">
        <v>703</v>
      </c>
      <c r="D176" s="5">
        <v>0</v>
      </c>
      <c r="E176" s="5">
        <v>50302.43</v>
      </c>
      <c r="F176" s="5">
        <v>50302.43</v>
      </c>
      <c r="G176" s="5">
        <v>24675.96</v>
      </c>
      <c r="H176" s="5">
        <v>24675.96</v>
      </c>
      <c r="I176" s="5">
        <v>24675.96</v>
      </c>
      <c r="J176" s="5">
        <v>0</v>
      </c>
      <c r="K176" s="5">
        <v>25626.47</v>
      </c>
    </row>
    <row r="177" spans="1:11" ht="20.100000000000001" customHeight="1">
      <c r="A177" s="10">
        <v>2417</v>
      </c>
      <c r="B177" s="4">
        <v>16000</v>
      </c>
      <c r="C177" s="4" t="s">
        <v>105</v>
      </c>
      <c r="D177" s="5">
        <v>0</v>
      </c>
      <c r="E177" s="5">
        <v>2308.8200000000002</v>
      </c>
      <c r="F177" s="5">
        <v>2308.8200000000002</v>
      </c>
      <c r="G177" s="5">
        <v>14083.92</v>
      </c>
      <c r="H177" s="5">
        <v>14083.92</v>
      </c>
      <c r="I177" s="5">
        <v>14083.92</v>
      </c>
      <c r="J177" s="5">
        <v>0</v>
      </c>
      <c r="K177" s="5">
        <v>-11775.1</v>
      </c>
    </row>
    <row r="178" spans="1:11" ht="20.100000000000001" customHeight="1">
      <c r="A178" s="10">
        <v>2418</v>
      </c>
      <c r="B178" s="4">
        <v>16000</v>
      </c>
      <c r="C178" s="4" t="s">
        <v>704</v>
      </c>
      <c r="D178" s="5">
        <v>0</v>
      </c>
      <c r="E178" s="5">
        <v>14288.75</v>
      </c>
      <c r="F178" s="5">
        <v>14288.75</v>
      </c>
      <c r="G178" s="5">
        <v>0</v>
      </c>
      <c r="H178" s="5">
        <v>0</v>
      </c>
      <c r="I178" s="5">
        <v>0</v>
      </c>
      <c r="J178" s="5">
        <v>0</v>
      </c>
      <c r="K178" s="5">
        <v>14288.75</v>
      </c>
    </row>
    <row r="179" spans="1:11" ht="20.100000000000001" customHeight="1">
      <c r="A179" s="10">
        <v>2419</v>
      </c>
      <c r="B179" s="4">
        <v>16000</v>
      </c>
      <c r="C179" s="4" t="s">
        <v>108</v>
      </c>
      <c r="D179" s="5">
        <v>0</v>
      </c>
      <c r="E179" s="5">
        <v>0</v>
      </c>
      <c r="F179" s="5">
        <v>0</v>
      </c>
      <c r="G179" s="5">
        <v>1745.73</v>
      </c>
      <c r="H179" s="5">
        <v>1745.73</v>
      </c>
      <c r="I179" s="5">
        <v>1745.73</v>
      </c>
      <c r="J179" s="5">
        <v>0</v>
      </c>
      <c r="K179" s="5">
        <v>-1745.73</v>
      </c>
    </row>
    <row r="180" spans="1:11" ht="20.100000000000001" customHeight="1">
      <c r="A180" s="10">
        <v>3210</v>
      </c>
      <c r="B180" s="4">
        <v>16000</v>
      </c>
      <c r="C180" s="4" t="s">
        <v>705</v>
      </c>
      <c r="D180" s="5">
        <v>76919.22</v>
      </c>
      <c r="E180" s="5">
        <v>-26500</v>
      </c>
      <c r="F180" s="5">
        <v>50419.22</v>
      </c>
      <c r="G180" s="5">
        <v>60954.07</v>
      </c>
      <c r="H180" s="5">
        <v>60954.07</v>
      </c>
      <c r="I180" s="5">
        <v>60954.07</v>
      </c>
      <c r="J180" s="5">
        <v>0</v>
      </c>
      <c r="K180" s="5">
        <v>-10534.85</v>
      </c>
    </row>
    <row r="181" spans="1:11" ht="20.100000000000001" customHeight="1">
      <c r="A181" s="10">
        <v>3320</v>
      </c>
      <c r="B181" s="4">
        <v>16000</v>
      </c>
      <c r="C181" s="4" t="s">
        <v>114</v>
      </c>
      <c r="D181" s="5">
        <v>58087.5</v>
      </c>
      <c r="E181" s="5">
        <v>-27500</v>
      </c>
      <c r="F181" s="5">
        <v>30587.5</v>
      </c>
      <c r="G181" s="5">
        <v>27338.21</v>
      </c>
      <c r="H181" s="5">
        <v>27338.21</v>
      </c>
      <c r="I181" s="5">
        <v>27338.21</v>
      </c>
      <c r="J181" s="5">
        <v>0</v>
      </c>
      <c r="K181" s="5">
        <v>3249.29</v>
      </c>
    </row>
    <row r="182" spans="1:11" ht="20.100000000000001" customHeight="1">
      <c r="A182" s="10">
        <v>3340</v>
      </c>
      <c r="B182" s="4">
        <v>16000</v>
      </c>
      <c r="C182" s="4" t="s">
        <v>706</v>
      </c>
      <c r="D182" s="5">
        <v>74137.350000000006</v>
      </c>
      <c r="E182" s="5">
        <v>-26000</v>
      </c>
      <c r="F182" s="5">
        <v>48137.35</v>
      </c>
      <c r="G182" s="5">
        <v>47537.69</v>
      </c>
      <c r="H182" s="5">
        <v>47537.69</v>
      </c>
      <c r="I182" s="5">
        <v>47537.69</v>
      </c>
      <c r="J182" s="5">
        <v>0</v>
      </c>
      <c r="K182" s="5">
        <v>599.66</v>
      </c>
    </row>
    <row r="183" spans="1:11" ht="20.100000000000001" customHeight="1">
      <c r="A183" s="10">
        <v>3360</v>
      </c>
      <c r="B183" s="4">
        <v>16000</v>
      </c>
      <c r="C183" s="4" t="s">
        <v>707</v>
      </c>
      <c r="D183" s="5">
        <v>41924.28</v>
      </c>
      <c r="E183" s="5">
        <v>-15000</v>
      </c>
      <c r="F183" s="5">
        <v>26924.28</v>
      </c>
      <c r="G183" s="5">
        <v>33429.980000000003</v>
      </c>
      <c r="H183" s="5">
        <v>33429.980000000003</v>
      </c>
      <c r="I183" s="5">
        <v>33429.980000000003</v>
      </c>
      <c r="J183" s="5">
        <v>0</v>
      </c>
      <c r="K183" s="5">
        <v>-6505.7</v>
      </c>
    </row>
    <row r="184" spans="1:11" ht="20.100000000000001" customHeight="1">
      <c r="A184" s="10">
        <v>3380</v>
      </c>
      <c r="B184" s="4">
        <v>16000</v>
      </c>
      <c r="C184" s="4" t="s">
        <v>130</v>
      </c>
      <c r="D184" s="5">
        <v>18739.2</v>
      </c>
      <c r="E184" s="5">
        <v>-6500</v>
      </c>
      <c r="F184" s="5">
        <v>12239.2</v>
      </c>
      <c r="G184" s="5">
        <v>12553.52</v>
      </c>
      <c r="H184" s="5">
        <v>12553.52</v>
      </c>
      <c r="I184" s="5">
        <v>12553.52</v>
      </c>
      <c r="J184" s="5">
        <v>0</v>
      </c>
      <c r="K184" s="5">
        <v>-314.32</v>
      </c>
    </row>
    <row r="185" spans="1:11" ht="20.100000000000001" customHeight="1">
      <c r="A185" s="10">
        <v>3410</v>
      </c>
      <c r="B185" s="4">
        <v>16000</v>
      </c>
      <c r="C185" s="4" t="s">
        <v>708</v>
      </c>
      <c r="D185" s="5">
        <v>50780.12</v>
      </c>
      <c r="E185" s="5">
        <v>-24250</v>
      </c>
      <c r="F185" s="5">
        <v>26530.12</v>
      </c>
      <c r="G185" s="5">
        <v>17268.099999999999</v>
      </c>
      <c r="H185" s="5">
        <v>17268.099999999999</v>
      </c>
      <c r="I185" s="5">
        <v>17268.099999999999</v>
      </c>
      <c r="J185" s="5">
        <v>0</v>
      </c>
      <c r="K185" s="5">
        <v>9262.02</v>
      </c>
    </row>
    <row r="186" spans="1:11" ht="20.100000000000001" customHeight="1">
      <c r="A186" s="10">
        <v>3420</v>
      </c>
      <c r="B186" s="4">
        <v>16000</v>
      </c>
      <c r="C186" s="4" t="s">
        <v>146</v>
      </c>
      <c r="D186" s="5">
        <v>92060.81</v>
      </c>
      <c r="E186" s="5">
        <v>-33750</v>
      </c>
      <c r="F186" s="5">
        <v>58310.81</v>
      </c>
      <c r="G186" s="5">
        <v>86366.03</v>
      </c>
      <c r="H186" s="5">
        <v>86366.03</v>
      </c>
      <c r="I186" s="5">
        <v>86366.03</v>
      </c>
      <c r="J186" s="5">
        <v>0</v>
      </c>
      <c r="K186" s="5">
        <v>-28055.22</v>
      </c>
    </row>
    <row r="187" spans="1:11" ht="20.100000000000001" customHeight="1">
      <c r="A187" s="10">
        <v>4320</v>
      </c>
      <c r="B187" s="4">
        <v>16000</v>
      </c>
      <c r="C187" s="4" t="s">
        <v>165</v>
      </c>
      <c r="D187" s="5">
        <v>13407.23</v>
      </c>
      <c r="E187" s="5">
        <v>0</v>
      </c>
      <c r="F187" s="5">
        <v>13407.23</v>
      </c>
      <c r="G187" s="5">
        <v>14108.61</v>
      </c>
      <c r="H187" s="5">
        <v>14108.61</v>
      </c>
      <c r="I187" s="5">
        <v>14108.61</v>
      </c>
      <c r="J187" s="5">
        <v>0</v>
      </c>
      <c r="K187" s="5">
        <v>-701.38</v>
      </c>
    </row>
    <row r="188" spans="1:11" ht="20.100000000000001" customHeight="1">
      <c r="A188" s="10">
        <v>9120</v>
      </c>
      <c r="B188" s="4">
        <v>16000</v>
      </c>
      <c r="C188" s="4" t="s">
        <v>709</v>
      </c>
      <c r="D188" s="5">
        <v>111375.92</v>
      </c>
      <c r="E188" s="5">
        <v>0</v>
      </c>
      <c r="F188" s="5">
        <v>111375.92</v>
      </c>
      <c r="G188" s="5">
        <v>117111.32</v>
      </c>
      <c r="H188" s="5">
        <v>117111.32</v>
      </c>
      <c r="I188" s="5">
        <v>117111.32</v>
      </c>
      <c r="J188" s="5">
        <v>0</v>
      </c>
      <c r="K188" s="5">
        <v>-5735.4</v>
      </c>
    </row>
    <row r="189" spans="1:11" ht="20.100000000000001" customHeight="1">
      <c r="A189" s="10">
        <v>9200</v>
      </c>
      <c r="B189" s="4">
        <v>16000</v>
      </c>
      <c r="C189" s="4" t="s">
        <v>710</v>
      </c>
      <c r="D189" s="5">
        <v>503877.57</v>
      </c>
      <c r="E189" s="5">
        <v>-54398.73</v>
      </c>
      <c r="F189" s="5">
        <v>449478.84</v>
      </c>
      <c r="G189" s="5">
        <v>400014.85</v>
      </c>
      <c r="H189" s="5">
        <v>400014.85</v>
      </c>
      <c r="I189" s="5">
        <v>400014.85</v>
      </c>
      <c r="J189" s="5">
        <v>0</v>
      </c>
      <c r="K189" s="5">
        <v>49463.99</v>
      </c>
    </row>
    <row r="190" spans="1:11" ht="20.100000000000001" customHeight="1">
      <c r="A190" s="10">
        <v>9202</v>
      </c>
      <c r="B190" s="4">
        <v>16000</v>
      </c>
      <c r="C190" s="4" t="s">
        <v>182</v>
      </c>
      <c r="D190" s="5">
        <v>18636</v>
      </c>
      <c r="E190" s="5">
        <v>0</v>
      </c>
      <c r="F190" s="5">
        <v>18636</v>
      </c>
      <c r="G190" s="5">
        <v>32381.81</v>
      </c>
      <c r="H190" s="5">
        <v>32381.81</v>
      </c>
      <c r="I190" s="5">
        <v>32381.81</v>
      </c>
      <c r="J190" s="5">
        <v>0</v>
      </c>
      <c r="K190" s="5">
        <v>-13745.81</v>
      </c>
    </row>
    <row r="191" spans="1:11" ht="20.100000000000001" customHeight="1">
      <c r="A191" s="10">
        <v>9230</v>
      </c>
      <c r="B191" s="4">
        <v>16000</v>
      </c>
      <c r="C191" s="4" t="s">
        <v>711</v>
      </c>
      <c r="D191" s="5">
        <v>8724.84</v>
      </c>
      <c r="E191" s="5">
        <v>0</v>
      </c>
      <c r="F191" s="5">
        <v>8724.84</v>
      </c>
      <c r="G191" s="5">
        <v>13721.55</v>
      </c>
      <c r="H191" s="5">
        <v>13721.55</v>
      </c>
      <c r="I191" s="5">
        <v>13721.55</v>
      </c>
      <c r="J191" s="5">
        <v>0</v>
      </c>
      <c r="K191" s="5">
        <v>-4996.71</v>
      </c>
    </row>
    <row r="192" spans="1:11" ht="20.100000000000001" customHeight="1">
      <c r="A192" s="10">
        <v>9240</v>
      </c>
      <c r="B192" s="4">
        <v>16000</v>
      </c>
      <c r="C192" s="4" t="s">
        <v>189</v>
      </c>
      <c r="D192" s="5">
        <v>6898.48</v>
      </c>
      <c r="E192" s="5">
        <v>0</v>
      </c>
      <c r="F192" s="5">
        <v>6898.48</v>
      </c>
      <c r="G192" s="5">
        <v>22117.82</v>
      </c>
      <c r="H192" s="5">
        <v>22117.82</v>
      </c>
      <c r="I192" s="5">
        <v>22117.82</v>
      </c>
      <c r="J192" s="5">
        <v>0</v>
      </c>
      <c r="K192" s="5">
        <v>-15219.34</v>
      </c>
    </row>
    <row r="193" spans="1:11" ht="20.100000000000001" customHeight="1">
      <c r="A193" s="10">
        <v>9310</v>
      </c>
      <c r="B193" s="4">
        <v>16000</v>
      </c>
      <c r="C193" s="4" t="s">
        <v>712</v>
      </c>
      <c r="D193" s="5">
        <v>45445.94</v>
      </c>
      <c r="E193" s="5">
        <v>0</v>
      </c>
      <c r="F193" s="5">
        <v>45445.94</v>
      </c>
      <c r="G193" s="5">
        <v>21813.08</v>
      </c>
      <c r="H193" s="5">
        <v>21813.08</v>
      </c>
      <c r="I193" s="5">
        <v>21813.08</v>
      </c>
      <c r="J193" s="5">
        <v>0</v>
      </c>
      <c r="K193" s="5">
        <v>23632.86</v>
      </c>
    </row>
    <row r="194" spans="1:11" ht="20.100000000000001" customHeight="1">
      <c r="A194" s="10">
        <v>9320</v>
      </c>
      <c r="B194" s="4">
        <v>16000</v>
      </c>
      <c r="C194" s="4" t="s">
        <v>196</v>
      </c>
      <c r="D194" s="5">
        <v>53789.95</v>
      </c>
      <c r="E194" s="5">
        <v>0</v>
      </c>
      <c r="F194" s="5">
        <v>53789.95</v>
      </c>
      <c r="G194" s="5">
        <v>65799.009999999995</v>
      </c>
      <c r="H194" s="5">
        <v>65799.009999999995</v>
      </c>
      <c r="I194" s="5">
        <v>65799.009999999995</v>
      </c>
      <c r="J194" s="5">
        <v>0</v>
      </c>
      <c r="K194" s="5">
        <v>-12009.06</v>
      </c>
    </row>
    <row r="195" spans="1:11" ht="20.100000000000001" customHeight="1">
      <c r="A195" s="10">
        <v>9340</v>
      </c>
      <c r="B195" s="4">
        <v>16000</v>
      </c>
      <c r="C195" s="4" t="s">
        <v>713</v>
      </c>
      <c r="D195" s="5">
        <v>35929.83</v>
      </c>
      <c r="E195" s="5">
        <v>0</v>
      </c>
      <c r="F195" s="5">
        <v>35929.83</v>
      </c>
      <c r="G195" s="5">
        <v>23180.49</v>
      </c>
      <c r="H195" s="5">
        <v>23180.49</v>
      </c>
      <c r="I195" s="5">
        <v>23180.49</v>
      </c>
      <c r="J195" s="5">
        <v>0</v>
      </c>
      <c r="K195" s="5">
        <v>12749.34</v>
      </c>
    </row>
    <row r="196" spans="1:11" ht="20.100000000000001" customHeight="1">
      <c r="A196" s="10">
        <v>9200</v>
      </c>
      <c r="B196" s="4">
        <v>16008</v>
      </c>
      <c r="C196" s="4" t="s">
        <v>714</v>
      </c>
      <c r="D196" s="5">
        <v>18051.55</v>
      </c>
      <c r="E196" s="5">
        <v>0</v>
      </c>
      <c r="F196" s="5">
        <v>18051.55</v>
      </c>
      <c r="G196" s="5">
        <v>6191.85</v>
      </c>
      <c r="H196" s="5">
        <v>6191.85</v>
      </c>
      <c r="I196" s="5">
        <v>6191.85</v>
      </c>
      <c r="J196" s="5">
        <v>0</v>
      </c>
      <c r="K196" s="5">
        <v>11859.7</v>
      </c>
    </row>
    <row r="197" spans="1:11" ht="20.100000000000001" customHeight="1">
      <c r="A197" s="10">
        <v>9200</v>
      </c>
      <c r="B197" s="4">
        <v>16200</v>
      </c>
      <c r="C197" s="4" t="s">
        <v>715</v>
      </c>
      <c r="D197" s="5">
        <v>1000</v>
      </c>
      <c r="E197" s="5">
        <v>0</v>
      </c>
      <c r="F197" s="5">
        <v>1000</v>
      </c>
      <c r="G197" s="5">
        <v>2595</v>
      </c>
      <c r="H197" s="5">
        <v>2595</v>
      </c>
      <c r="I197" s="5">
        <v>2595</v>
      </c>
      <c r="J197" s="5">
        <v>0</v>
      </c>
      <c r="K197" s="5">
        <v>-1595</v>
      </c>
    </row>
    <row r="198" spans="1:11" ht="20.100000000000001" customHeight="1">
      <c r="A198" s="10">
        <v>2412</v>
      </c>
      <c r="B198" s="4">
        <v>16205</v>
      </c>
      <c r="C198" s="4" t="s">
        <v>101</v>
      </c>
      <c r="D198" s="5">
        <v>0</v>
      </c>
      <c r="E198" s="5">
        <v>3147.93</v>
      </c>
      <c r="F198" s="5">
        <v>3147.93</v>
      </c>
      <c r="G198" s="5">
        <v>1301.2</v>
      </c>
      <c r="H198" s="5">
        <v>1301.2</v>
      </c>
      <c r="I198" s="5">
        <v>1301.2</v>
      </c>
      <c r="J198" s="5">
        <v>0</v>
      </c>
      <c r="K198" s="5">
        <v>1846.73</v>
      </c>
    </row>
    <row r="199" spans="1:11" ht="20.100000000000001" customHeight="1">
      <c r="A199" s="10">
        <v>9120</v>
      </c>
      <c r="B199" s="4">
        <v>16205</v>
      </c>
      <c r="C199" s="4" t="s">
        <v>716</v>
      </c>
      <c r="D199" s="5">
        <v>725</v>
      </c>
      <c r="E199" s="5">
        <v>0</v>
      </c>
      <c r="F199" s="5">
        <v>725</v>
      </c>
      <c r="G199" s="5">
        <v>0</v>
      </c>
      <c r="H199" s="5">
        <v>0</v>
      </c>
      <c r="I199" s="5">
        <v>0</v>
      </c>
      <c r="J199" s="5">
        <v>0</v>
      </c>
      <c r="K199" s="5">
        <v>725</v>
      </c>
    </row>
    <row r="200" spans="1:11" ht="20.100000000000001" customHeight="1">
      <c r="A200" s="10">
        <v>9200</v>
      </c>
      <c r="B200" s="4">
        <v>16209</v>
      </c>
      <c r="C200" s="4" t="s">
        <v>717</v>
      </c>
      <c r="D200" s="5">
        <v>9051.48</v>
      </c>
      <c r="E200" s="5">
        <v>0</v>
      </c>
      <c r="F200" s="5">
        <v>9051.48</v>
      </c>
      <c r="G200" s="5">
        <v>17604.150000000001</v>
      </c>
      <c r="H200" s="5">
        <v>17604.150000000001</v>
      </c>
      <c r="I200" s="5">
        <v>17604.150000000001</v>
      </c>
      <c r="J200" s="5">
        <v>0</v>
      </c>
      <c r="K200" s="5">
        <v>-8552.67</v>
      </c>
    </row>
    <row r="201" spans="1:11" ht="20.100000000000001" customHeight="1">
      <c r="A201" s="10">
        <v>9200</v>
      </c>
      <c r="B201" s="4">
        <v>20000</v>
      </c>
      <c r="C201" s="4" t="s">
        <v>718</v>
      </c>
      <c r="D201" s="5">
        <v>914.76</v>
      </c>
      <c r="E201" s="5">
        <v>0</v>
      </c>
      <c r="F201" s="5">
        <v>914.76</v>
      </c>
      <c r="G201" s="5">
        <v>914.76</v>
      </c>
      <c r="H201" s="5">
        <v>914.76</v>
      </c>
      <c r="I201" s="5">
        <v>914.76</v>
      </c>
      <c r="J201" s="5">
        <v>0</v>
      </c>
      <c r="K201" s="5">
        <v>0</v>
      </c>
    </row>
    <row r="202" spans="1:11" ht="20.100000000000001" customHeight="1">
      <c r="A202" s="10">
        <v>9200</v>
      </c>
      <c r="B202" s="4">
        <v>20300</v>
      </c>
      <c r="C202" s="4" t="s">
        <v>719</v>
      </c>
      <c r="D202" s="5">
        <v>3979.44</v>
      </c>
      <c r="E202" s="5">
        <v>0</v>
      </c>
      <c r="F202" s="5">
        <v>3979.44</v>
      </c>
      <c r="G202" s="5">
        <v>855.47</v>
      </c>
      <c r="H202" s="5">
        <v>855.47</v>
      </c>
      <c r="I202" s="5">
        <v>792.55</v>
      </c>
      <c r="J202" s="5">
        <v>62.92</v>
      </c>
      <c r="K202" s="5">
        <v>3123.97</v>
      </c>
    </row>
    <row r="203" spans="1:11" ht="20.100000000000001" customHeight="1">
      <c r="A203" s="10">
        <v>3340</v>
      </c>
      <c r="B203" s="4">
        <v>20900</v>
      </c>
      <c r="C203" s="4" t="s">
        <v>720</v>
      </c>
      <c r="D203" s="5">
        <v>1000</v>
      </c>
      <c r="E203" s="5">
        <v>0</v>
      </c>
      <c r="F203" s="5">
        <v>1000</v>
      </c>
      <c r="G203" s="5">
        <v>2092.2399999999998</v>
      </c>
      <c r="H203" s="5">
        <v>2092.2399999999998</v>
      </c>
      <c r="I203" s="5">
        <v>1421.15</v>
      </c>
      <c r="J203" s="5">
        <v>671.09</v>
      </c>
      <c r="K203" s="5">
        <v>-1092.24</v>
      </c>
    </row>
    <row r="204" spans="1:11" ht="20.100000000000001" customHeight="1">
      <c r="A204" s="10">
        <v>3380</v>
      </c>
      <c r="B204" s="4">
        <v>20900</v>
      </c>
      <c r="C204" s="4" t="s">
        <v>131</v>
      </c>
      <c r="D204" s="5">
        <v>1000</v>
      </c>
      <c r="E204" s="5">
        <v>0</v>
      </c>
      <c r="F204" s="5">
        <v>1000</v>
      </c>
      <c r="G204" s="5">
        <v>152</v>
      </c>
      <c r="H204" s="5">
        <v>152</v>
      </c>
      <c r="I204" s="5">
        <v>152</v>
      </c>
      <c r="J204" s="5">
        <v>0</v>
      </c>
      <c r="K204" s="5">
        <v>848</v>
      </c>
    </row>
    <row r="205" spans="1:11" ht="20.100000000000001" customHeight="1">
      <c r="A205" s="10">
        <v>4140</v>
      </c>
      <c r="B205" s="4">
        <v>21000</v>
      </c>
      <c r="C205" s="4" t="s">
        <v>157</v>
      </c>
      <c r="D205" s="5">
        <v>51475.99</v>
      </c>
      <c r="E205" s="5">
        <v>0</v>
      </c>
      <c r="F205" s="5">
        <v>51475.99</v>
      </c>
      <c r="G205" s="5">
        <v>7248.75</v>
      </c>
      <c r="H205" s="5">
        <v>5312.75</v>
      </c>
      <c r="I205" s="5">
        <v>5312.75</v>
      </c>
      <c r="J205" s="5">
        <v>0</v>
      </c>
      <c r="K205" s="5">
        <v>46163.24</v>
      </c>
    </row>
    <row r="206" spans="1:11" ht="20.100000000000001" customHeight="1">
      <c r="A206" s="10">
        <v>1530</v>
      </c>
      <c r="B206" s="4">
        <v>21001</v>
      </c>
      <c r="C206" s="4" t="s">
        <v>721</v>
      </c>
      <c r="D206" s="5">
        <v>121105</v>
      </c>
      <c r="E206" s="5">
        <v>-6000</v>
      </c>
      <c r="F206" s="5">
        <v>115105</v>
      </c>
      <c r="G206" s="5">
        <v>96490.53</v>
      </c>
      <c r="H206" s="5">
        <v>96490.53</v>
      </c>
      <c r="I206" s="5">
        <v>79383.520000000004</v>
      </c>
      <c r="J206" s="5">
        <v>17107.009999999998</v>
      </c>
      <c r="K206" s="5">
        <v>18614.47</v>
      </c>
    </row>
    <row r="207" spans="1:11" ht="20.100000000000001" customHeight="1">
      <c r="A207" s="10">
        <v>1530</v>
      </c>
      <c r="B207" s="4">
        <v>21003</v>
      </c>
      <c r="C207" s="4" t="s">
        <v>722</v>
      </c>
      <c r="D207" s="5">
        <v>5000</v>
      </c>
      <c r="E207" s="5">
        <v>0</v>
      </c>
      <c r="F207" s="5">
        <v>5000</v>
      </c>
      <c r="G207" s="5">
        <v>2612.33</v>
      </c>
      <c r="H207" s="5">
        <v>2612.33</v>
      </c>
      <c r="I207" s="5">
        <v>2612.33</v>
      </c>
      <c r="J207" s="5">
        <v>0</v>
      </c>
      <c r="K207" s="5">
        <v>2387.67</v>
      </c>
    </row>
    <row r="208" spans="1:11" ht="20.100000000000001" customHeight="1">
      <c r="A208" s="10">
        <v>1320</v>
      </c>
      <c r="B208" s="4">
        <v>21200</v>
      </c>
      <c r="C208" s="4" t="s">
        <v>723</v>
      </c>
      <c r="D208" s="5">
        <v>4000</v>
      </c>
      <c r="E208" s="5">
        <v>0</v>
      </c>
      <c r="F208" s="5">
        <v>4000</v>
      </c>
      <c r="G208" s="5">
        <v>5628.39</v>
      </c>
      <c r="H208" s="5">
        <v>5628.39</v>
      </c>
      <c r="I208" s="5">
        <v>5562.4</v>
      </c>
      <c r="J208" s="5">
        <v>65.989999999999995</v>
      </c>
      <c r="K208" s="5">
        <v>-1628.39</v>
      </c>
    </row>
    <row r="209" spans="1:11" ht="20.100000000000001" customHeight="1">
      <c r="A209" s="10">
        <v>2310</v>
      </c>
      <c r="B209" s="4">
        <v>21200</v>
      </c>
      <c r="C209" s="4" t="s">
        <v>724</v>
      </c>
      <c r="D209" s="5">
        <v>2000</v>
      </c>
      <c r="E209" s="5">
        <v>0</v>
      </c>
      <c r="F209" s="5">
        <v>2000</v>
      </c>
      <c r="G209" s="5">
        <v>568.70000000000005</v>
      </c>
      <c r="H209" s="5">
        <v>568.70000000000005</v>
      </c>
      <c r="I209" s="5">
        <v>568.70000000000005</v>
      </c>
      <c r="J209" s="5">
        <v>0</v>
      </c>
      <c r="K209" s="5">
        <v>1431.3</v>
      </c>
    </row>
    <row r="210" spans="1:11" ht="20.100000000000001" customHeight="1">
      <c r="A210" s="10">
        <v>3210</v>
      </c>
      <c r="B210" s="4">
        <v>21200</v>
      </c>
      <c r="C210" s="4" t="s">
        <v>725</v>
      </c>
      <c r="D210" s="5">
        <v>160000</v>
      </c>
      <c r="E210" s="5">
        <v>0</v>
      </c>
      <c r="F210" s="5">
        <v>160000</v>
      </c>
      <c r="G210" s="5">
        <v>87247.56</v>
      </c>
      <c r="H210" s="5">
        <v>84705.73</v>
      </c>
      <c r="I210" s="5">
        <v>70968.83</v>
      </c>
      <c r="J210" s="5">
        <v>13736.9</v>
      </c>
      <c r="K210" s="5">
        <v>75294.27</v>
      </c>
    </row>
    <row r="211" spans="1:11" ht="20.100000000000001" customHeight="1">
      <c r="A211" s="10">
        <v>3320</v>
      </c>
      <c r="B211" s="4">
        <v>21200</v>
      </c>
      <c r="C211" s="4" t="s">
        <v>726</v>
      </c>
      <c r="D211" s="5">
        <v>2500</v>
      </c>
      <c r="E211" s="5">
        <v>0</v>
      </c>
      <c r="F211" s="5">
        <v>2500</v>
      </c>
      <c r="G211" s="5">
        <v>747.28</v>
      </c>
      <c r="H211" s="5">
        <v>747.28</v>
      </c>
      <c r="I211" s="5">
        <v>747.28</v>
      </c>
      <c r="J211" s="5">
        <v>0</v>
      </c>
      <c r="K211" s="5">
        <v>1752.72</v>
      </c>
    </row>
    <row r="212" spans="1:11" ht="20.100000000000001" customHeight="1">
      <c r="A212" s="10">
        <v>3340</v>
      </c>
      <c r="B212" s="4">
        <v>21200</v>
      </c>
      <c r="C212" s="4" t="s">
        <v>727</v>
      </c>
      <c r="D212" s="5">
        <v>6000</v>
      </c>
      <c r="E212" s="5">
        <v>0</v>
      </c>
      <c r="F212" s="5">
        <v>6000</v>
      </c>
      <c r="G212" s="5">
        <v>6226.4</v>
      </c>
      <c r="H212" s="5">
        <v>6226.4</v>
      </c>
      <c r="I212" s="5">
        <v>6226.4</v>
      </c>
      <c r="J212" s="5">
        <v>0</v>
      </c>
      <c r="K212" s="5">
        <v>-226.4</v>
      </c>
    </row>
    <row r="213" spans="1:11" ht="20.100000000000001" customHeight="1">
      <c r="A213" s="10">
        <v>3360</v>
      </c>
      <c r="B213" s="4">
        <v>21200</v>
      </c>
      <c r="C213" s="4" t="s">
        <v>728</v>
      </c>
      <c r="D213" s="5">
        <v>7000</v>
      </c>
      <c r="E213" s="5">
        <v>0</v>
      </c>
      <c r="F213" s="5">
        <v>7000</v>
      </c>
      <c r="G213" s="5">
        <v>1510.05</v>
      </c>
      <c r="H213" s="5">
        <v>1510.05</v>
      </c>
      <c r="I213" s="5">
        <v>1510.05</v>
      </c>
      <c r="J213" s="5">
        <v>0</v>
      </c>
      <c r="K213" s="5">
        <v>5489.95</v>
      </c>
    </row>
    <row r="214" spans="1:11" ht="20.100000000000001" customHeight="1">
      <c r="A214" s="10">
        <v>3421</v>
      </c>
      <c r="B214" s="4">
        <v>21200</v>
      </c>
      <c r="C214" s="4" t="s">
        <v>729</v>
      </c>
      <c r="D214" s="5">
        <v>9000</v>
      </c>
      <c r="E214" s="5">
        <v>0</v>
      </c>
      <c r="F214" s="5">
        <v>9000</v>
      </c>
      <c r="G214" s="5">
        <v>7444.87</v>
      </c>
      <c r="H214" s="5">
        <v>7444.87</v>
      </c>
      <c r="I214" s="5">
        <v>6675.53</v>
      </c>
      <c r="J214" s="5">
        <v>769.34</v>
      </c>
      <c r="K214" s="5">
        <v>1555.13</v>
      </c>
    </row>
    <row r="215" spans="1:11" ht="20.100000000000001" customHeight="1">
      <c r="A215" s="10">
        <v>3423</v>
      </c>
      <c r="B215" s="4">
        <v>21200</v>
      </c>
      <c r="C215" s="4" t="s">
        <v>730</v>
      </c>
      <c r="D215" s="5">
        <v>3000</v>
      </c>
      <c r="E215" s="5">
        <v>0</v>
      </c>
      <c r="F215" s="5">
        <v>3000</v>
      </c>
      <c r="G215" s="5">
        <v>3575.86</v>
      </c>
      <c r="H215" s="5">
        <v>3575.86</v>
      </c>
      <c r="I215" s="5">
        <v>3575.86</v>
      </c>
      <c r="J215" s="5">
        <v>0</v>
      </c>
      <c r="K215" s="5">
        <v>-575.86</v>
      </c>
    </row>
    <row r="216" spans="1:11" ht="20.100000000000001" customHeight="1">
      <c r="A216" s="10">
        <v>4310</v>
      </c>
      <c r="B216" s="4">
        <v>21200</v>
      </c>
      <c r="C216" s="4" t="s">
        <v>731</v>
      </c>
      <c r="D216" s="5">
        <v>2000</v>
      </c>
      <c r="E216" s="5">
        <v>0</v>
      </c>
      <c r="F216" s="5">
        <v>2000</v>
      </c>
      <c r="G216" s="5">
        <v>107.35</v>
      </c>
      <c r="H216" s="5">
        <v>107.35</v>
      </c>
      <c r="I216" s="5">
        <v>107.35</v>
      </c>
      <c r="J216" s="5">
        <v>0</v>
      </c>
      <c r="K216" s="5">
        <v>1892.65</v>
      </c>
    </row>
    <row r="217" spans="1:11" ht="20.100000000000001" customHeight="1">
      <c r="A217" s="10">
        <v>9200</v>
      </c>
      <c r="B217" s="4">
        <v>21200</v>
      </c>
      <c r="C217" s="4" t="s">
        <v>732</v>
      </c>
      <c r="D217" s="5">
        <v>50000</v>
      </c>
      <c r="E217" s="5">
        <v>0</v>
      </c>
      <c r="F217" s="5">
        <v>50000</v>
      </c>
      <c r="G217" s="5">
        <v>9179.02</v>
      </c>
      <c r="H217" s="5">
        <v>9179.02</v>
      </c>
      <c r="I217" s="5">
        <v>9179.02</v>
      </c>
      <c r="J217" s="5">
        <v>0</v>
      </c>
      <c r="K217" s="5">
        <v>40820.980000000003</v>
      </c>
    </row>
    <row r="218" spans="1:11" ht="20.100000000000001" customHeight="1">
      <c r="A218" s="10">
        <v>9202</v>
      </c>
      <c r="B218" s="4">
        <v>21200</v>
      </c>
      <c r="C218" s="4" t="s">
        <v>733</v>
      </c>
      <c r="D218" s="5">
        <v>24000</v>
      </c>
      <c r="E218" s="5">
        <v>40000</v>
      </c>
      <c r="F218" s="5">
        <v>64000</v>
      </c>
      <c r="G218" s="5">
        <v>33044.17</v>
      </c>
      <c r="H218" s="5">
        <v>33044.17</v>
      </c>
      <c r="I218" s="5">
        <v>26701.65</v>
      </c>
      <c r="J218" s="5">
        <v>6342.52</v>
      </c>
      <c r="K218" s="5">
        <v>30955.83</v>
      </c>
    </row>
    <row r="219" spans="1:11" ht="20.100000000000001" customHeight="1">
      <c r="A219" s="10">
        <v>1650</v>
      </c>
      <c r="B219" s="4">
        <v>21300</v>
      </c>
      <c r="C219" s="4" t="s">
        <v>734</v>
      </c>
      <c r="D219" s="5">
        <v>20000</v>
      </c>
      <c r="E219" s="5">
        <v>0</v>
      </c>
      <c r="F219" s="5">
        <v>20000</v>
      </c>
      <c r="G219" s="5">
        <v>43029.83</v>
      </c>
      <c r="H219" s="5">
        <v>43029.83</v>
      </c>
      <c r="I219" s="5">
        <v>43029.83</v>
      </c>
      <c r="J219" s="5">
        <v>0</v>
      </c>
      <c r="K219" s="5">
        <v>-23029.83</v>
      </c>
    </row>
    <row r="220" spans="1:11" ht="20.100000000000001" customHeight="1">
      <c r="A220" s="10">
        <v>9202</v>
      </c>
      <c r="B220" s="4">
        <v>21301</v>
      </c>
      <c r="C220" s="4" t="s">
        <v>183</v>
      </c>
      <c r="D220" s="5">
        <v>22231.23</v>
      </c>
      <c r="E220" s="5">
        <v>0</v>
      </c>
      <c r="F220" s="5">
        <v>22231.23</v>
      </c>
      <c r="G220" s="5">
        <v>23409.11</v>
      </c>
      <c r="H220" s="5">
        <v>23409.11</v>
      </c>
      <c r="I220" s="5">
        <v>22963.15</v>
      </c>
      <c r="J220" s="5">
        <v>445.96</v>
      </c>
      <c r="K220" s="5">
        <v>-1177.8800000000001</v>
      </c>
    </row>
    <row r="221" spans="1:11" ht="20.100000000000001" customHeight="1">
      <c r="A221" s="10">
        <v>9202</v>
      </c>
      <c r="B221" s="4">
        <v>21302</v>
      </c>
      <c r="C221" s="4" t="s">
        <v>184</v>
      </c>
      <c r="D221" s="5">
        <v>4096.88</v>
      </c>
      <c r="E221" s="5">
        <v>0</v>
      </c>
      <c r="F221" s="5">
        <v>4096.88</v>
      </c>
      <c r="G221" s="5">
        <v>1470.15</v>
      </c>
      <c r="H221" s="5">
        <v>1470.15</v>
      </c>
      <c r="I221" s="5">
        <v>1470.15</v>
      </c>
      <c r="J221" s="5">
        <v>0</v>
      </c>
      <c r="K221" s="5">
        <v>2626.73</v>
      </c>
    </row>
    <row r="222" spans="1:11" ht="20.100000000000001" customHeight="1">
      <c r="A222" s="10">
        <v>9202</v>
      </c>
      <c r="B222" s="4">
        <v>21303</v>
      </c>
      <c r="C222" s="4" t="s">
        <v>185</v>
      </c>
      <c r="D222" s="5">
        <v>11605.06</v>
      </c>
      <c r="E222" s="5">
        <v>0</v>
      </c>
      <c r="F222" s="5">
        <v>11605.06</v>
      </c>
      <c r="G222" s="5">
        <v>9372.01</v>
      </c>
      <c r="H222" s="5">
        <v>9372.01</v>
      </c>
      <c r="I222" s="5">
        <v>8579.4599999999991</v>
      </c>
      <c r="J222" s="5">
        <v>792.55</v>
      </c>
      <c r="K222" s="5">
        <v>2233.0500000000002</v>
      </c>
    </row>
    <row r="223" spans="1:11" ht="20.100000000000001" customHeight="1">
      <c r="A223" s="10">
        <v>1320</v>
      </c>
      <c r="B223" s="4">
        <v>21400</v>
      </c>
      <c r="C223" s="4" t="s">
        <v>735</v>
      </c>
      <c r="D223" s="5">
        <v>3000</v>
      </c>
      <c r="E223" s="5">
        <v>0</v>
      </c>
      <c r="F223" s="5">
        <v>3000</v>
      </c>
      <c r="G223" s="5">
        <v>0</v>
      </c>
      <c r="H223" s="5">
        <v>0</v>
      </c>
      <c r="I223" s="5">
        <v>0</v>
      </c>
      <c r="J223" s="5">
        <v>0</v>
      </c>
      <c r="K223" s="5">
        <v>3000</v>
      </c>
    </row>
    <row r="224" spans="1:11" ht="20.100000000000001" customHeight="1">
      <c r="A224" s="10">
        <v>9200</v>
      </c>
      <c r="B224" s="4">
        <v>21600</v>
      </c>
      <c r="C224" s="4" t="s">
        <v>736</v>
      </c>
      <c r="D224" s="5">
        <v>16263.2</v>
      </c>
      <c r="E224" s="5">
        <v>0</v>
      </c>
      <c r="F224" s="5">
        <v>16263.2</v>
      </c>
      <c r="G224" s="5">
        <v>18492.39</v>
      </c>
      <c r="H224" s="5">
        <v>13168.39</v>
      </c>
      <c r="I224" s="5">
        <v>12035.83</v>
      </c>
      <c r="J224" s="5">
        <v>1132.56</v>
      </c>
      <c r="K224" s="5">
        <v>3094.81</v>
      </c>
    </row>
    <row r="225" spans="1:11" ht="20.100000000000001" customHeight="1">
      <c r="A225" s="10">
        <v>1530</v>
      </c>
      <c r="B225" s="4">
        <v>21900</v>
      </c>
      <c r="C225" s="4" t="s">
        <v>737</v>
      </c>
      <c r="D225" s="5">
        <v>23000</v>
      </c>
      <c r="E225" s="5">
        <v>18000</v>
      </c>
      <c r="F225" s="5">
        <v>41000</v>
      </c>
      <c r="G225" s="5">
        <v>38324.199999999997</v>
      </c>
      <c r="H225" s="5">
        <v>36887.480000000003</v>
      </c>
      <c r="I225" s="5">
        <v>35044.379999999997</v>
      </c>
      <c r="J225" s="5">
        <v>1843.1</v>
      </c>
      <c r="K225" s="5">
        <v>4112.5200000000004</v>
      </c>
    </row>
    <row r="226" spans="1:11" ht="20.100000000000001" customHeight="1">
      <c r="A226" s="10">
        <v>2412</v>
      </c>
      <c r="B226" s="4">
        <v>22000</v>
      </c>
      <c r="C226" s="4" t="s">
        <v>738</v>
      </c>
      <c r="D226" s="5">
        <v>0</v>
      </c>
      <c r="E226" s="5">
        <v>4983.1499999999996</v>
      </c>
      <c r="F226" s="5">
        <v>4983.1499999999996</v>
      </c>
      <c r="G226" s="5">
        <v>11624.8</v>
      </c>
      <c r="H226" s="5">
        <v>11624.8</v>
      </c>
      <c r="I226" s="5">
        <v>11624.8</v>
      </c>
      <c r="J226" s="5">
        <v>0</v>
      </c>
      <c r="K226" s="5">
        <v>-6641.65</v>
      </c>
    </row>
    <row r="227" spans="1:11" ht="20.100000000000001" customHeight="1">
      <c r="A227" s="10">
        <v>4320</v>
      </c>
      <c r="B227" s="4">
        <v>22000</v>
      </c>
      <c r="C227" s="4" t="s">
        <v>166</v>
      </c>
      <c r="D227" s="5">
        <v>300</v>
      </c>
      <c r="E227" s="5">
        <v>0</v>
      </c>
      <c r="F227" s="5">
        <v>300</v>
      </c>
      <c r="G227" s="5">
        <v>107.02</v>
      </c>
      <c r="H227" s="5">
        <v>107.02</v>
      </c>
      <c r="I227" s="5">
        <v>107.02</v>
      </c>
      <c r="J227" s="5">
        <v>0</v>
      </c>
      <c r="K227" s="5">
        <v>192.98</v>
      </c>
    </row>
    <row r="228" spans="1:11" ht="20.100000000000001" customHeight="1">
      <c r="A228" s="10">
        <v>9200</v>
      </c>
      <c r="B228" s="4">
        <v>22000</v>
      </c>
      <c r="C228" s="4" t="s">
        <v>739</v>
      </c>
      <c r="D228" s="5">
        <v>18000</v>
      </c>
      <c r="E228" s="5">
        <v>0</v>
      </c>
      <c r="F228" s="5">
        <v>18000</v>
      </c>
      <c r="G228" s="5">
        <v>28272.77</v>
      </c>
      <c r="H228" s="5">
        <v>28272.77</v>
      </c>
      <c r="I228" s="5">
        <v>27831</v>
      </c>
      <c r="J228" s="5">
        <v>441.77</v>
      </c>
      <c r="K228" s="5">
        <v>-10272.77</v>
      </c>
    </row>
    <row r="229" spans="1:11" ht="20.100000000000001" customHeight="1">
      <c r="A229" s="10">
        <v>9200</v>
      </c>
      <c r="B229" s="4">
        <v>22001</v>
      </c>
      <c r="C229" s="4" t="s">
        <v>740</v>
      </c>
      <c r="D229" s="5">
        <v>11764.8</v>
      </c>
      <c r="E229" s="5">
        <v>-1790.76</v>
      </c>
      <c r="F229" s="5">
        <v>9974.0400000000009</v>
      </c>
      <c r="G229" s="5">
        <v>13426.72</v>
      </c>
      <c r="H229" s="5">
        <v>13426.72</v>
      </c>
      <c r="I229" s="5">
        <v>13426.72</v>
      </c>
      <c r="J229" s="5">
        <v>0</v>
      </c>
      <c r="K229" s="5">
        <v>-3452.68</v>
      </c>
    </row>
    <row r="230" spans="1:11" ht="20.100000000000001" customHeight="1">
      <c r="A230" s="10">
        <v>2310</v>
      </c>
      <c r="B230" s="4">
        <v>22002</v>
      </c>
      <c r="C230" s="4" t="s">
        <v>741</v>
      </c>
      <c r="D230" s="5">
        <v>0</v>
      </c>
      <c r="E230" s="5">
        <v>1000</v>
      </c>
      <c r="F230" s="5">
        <v>1000</v>
      </c>
      <c r="G230" s="5">
        <v>0</v>
      </c>
      <c r="H230" s="5">
        <v>0</v>
      </c>
      <c r="I230" s="5">
        <v>0</v>
      </c>
      <c r="J230" s="5">
        <v>0</v>
      </c>
      <c r="K230" s="5">
        <v>1000</v>
      </c>
    </row>
    <row r="231" spans="1:11" ht="20.100000000000001" customHeight="1">
      <c r="A231" s="10">
        <v>9200</v>
      </c>
      <c r="B231" s="4">
        <v>22002</v>
      </c>
      <c r="C231" s="4" t="s">
        <v>742</v>
      </c>
      <c r="D231" s="5">
        <v>17219.669999999998</v>
      </c>
      <c r="E231" s="5">
        <v>0</v>
      </c>
      <c r="F231" s="5">
        <v>17219.669999999998</v>
      </c>
      <c r="G231" s="5">
        <v>8531.31</v>
      </c>
      <c r="H231" s="5">
        <v>8531.31</v>
      </c>
      <c r="I231" s="5">
        <v>8531.31</v>
      </c>
      <c r="J231" s="5">
        <v>0</v>
      </c>
      <c r="K231" s="5">
        <v>8688.36</v>
      </c>
    </row>
    <row r="232" spans="1:11" ht="20.100000000000001" customHeight="1">
      <c r="A232" s="10">
        <v>1650</v>
      </c>
      <c r="B232" s="4">
        <v>22100</v>
      </c>
      <c r="C232" s="4" t="s">
        <v>743</v>
      </c>
      <c r="D232" s="5">
        <v>1186353.33</v>
      </c>
      <c r="E232" s="5">
        <v>100000</v>
      </c>
      <c r="F232" s="5">
        <v>1286353.33</v>
      </c>
      <c r="G232" s="5">
        <v>993887.87</v>
      </c>
      <c r="H232" s="5">
        <v>993887.87</v>
      </c>
      <c r="I232" s="5">
        <v>818551.42</v>
      </c>
      <c r="J232" s="5">
        <v>175336.45</v>
      </c>
      <c r="K232" s="5">
        <v>292465.46000000002</v>
      </c>
    </row>
    <row r="233" spans="1:11" ht="20.100000000000001" customHeight="1">
      <c r="A233" s="10">
        <v>9200</v>
      </c>
      <c r="B233" s="4">
        <v>22101</v>
      </c>
      <c r="C233" s="4" t="s">
        <v>744</v>
      </c>
      <c r="D233" s="5">
        <v>255480.65</v>
      </c>
      <c r="E233" s="5">
        <v>-200</v>
      </c>
      <c r="F233" s="5">
        <v>255280.65</v>
      </c>
      <c r="G233" s="5">
        <v>24.76</v>
      </c>
      <c r="H233" s="5">
        <v>24.76</v>
      </c>
      <c r="I233" s="5">
        <v>24.76</v>
      </c>
      <c r="J233" s="5">
        <v>0</v>
      </c>
      <c r="K233" s="5">
        <v>255255.89</v>
      </c>
    </row>
    <row r="234" spans="1:11" ht="20.100000000000001" customHeight="1">
      <c r="A234" s="10">
        <v>3421</v>
      </c>
      <c r="B234" s="4">
        <v>22102</v>
      </c>
      <c r="C234" s="4" t="s">
        <v>745</v>
      </c>
      <c r="D234" s="5">
        <v>12000</v>
      </c>
      <c r="E234" s="5">
        <v>13000</v>
      </c>
      <c r="F234" s="5">
        <v>25000</v>
      </c>
      <c r="G234" s="5">
        <v>25855.200000000001</v>
      </c>
      <c r="H234" s="5">
        <v>12080.03</v>
      </c>
      <c r="I234" s="5">
        <v>10209.65</v>
      </c>
      <c r="J234" s="5">
        <v>1870.38</v>
      </c>
      <c r="K234" s="5">
        <v>12919.97</v>
      </c>
    </row>
    <row r="235" spans="1:11" ht="20.100000000000001" customHeight="1">
      <c r="A235" s="10">
        <v>3210</v>
      </c>
      <c r="B235" s="4">
        <v>22103</v>
      </c>
      <c r="C235" s="4" t="s">
        <v>746</v>
      </c>
      <c r="D235" s="5">
        <v>41610.57</v>
      </c>
      <c r="E235" s="5">
        <v>63000</v>
      </c>
      <c r="F235" s="5">
        <v>104610.57</v>
      </c>
      <c r="G235" s="5">
        <v>61293.63</v>
      </c>
      <c r="H235" s="5">
        <v>43201.38</v>
      </c>
      <c r="I235" s="5">
        <v>32364.71</v>
      </c>
      <c r="J235" s="5">
        <v>10836.67</v>
      </c>
      <c r="K235" s="5">
        <v>61409.19</v>
      </c>
    </row>
    <row r="236" spans="1:11" ht="20.100000000000001" customHeight="1">
      <c r="A236" s="10">
        <v>3423</v>
      </c>
      <c r="B236" s="4">
        <v>22103</v>
      </c>
      <c r="C236" s="4" t="s">
        <v>747</v>
      </c>
      <c r="D236" s="5">
        <v>1337.84</v>
      </c>
      <c r="E236" s="5">
        <v>0</v>
      </c>
      <c r="F236" s="5">
        <v>1337.84</v>
      </c>
      <c r="G236" s="5">
        <v>1000</v>
      </c>
      <c r="H236" s="5">
        <v>0</v>
      </c>
      <c r="I236" s="5">
        <v>0</v>
      </c>
      <c r="J236" s="5">
        <v>0</v>
      </c>
      <c r="K236" s="5">
        <v>1337.84</v>
      </c>
    </row>
    <row r="237" spans="1:11" ht="20.100000000000001" customHeight="1">
      <c r="A237" s="10">
        <v>9200</v>
      </c>
      <c r="B237" s="4">
        <v>22103</v>
      </c>
      <c r="C237" s="4" t="s">
        <v>748</v>
      </c>
      <c r="D237" s="5">
        <v>32861.269999999997</v>
      </c>
      <c r="E237" s="5">
        <v>0</v>
      </c>
      <c r="F237" s="5">
        <v>32861.269999999997</v>
      </c>
      <c r="G237" s="5">
        <v>30348.22</v>
      </c>
      <c r="H237" s="5">
        <v>28583.08</v>
      </c>
      <c r="I237" s="5">
        <v>28583.08</v>
      </c>
      <c r="J237" s="5">
        <v>0</v>
      </c>
      <c r="K237" s="5">
        <v>4278.1899999999996</v>
      </c>
    </row>
    <row r="238" spans="1:11" ht="20.100000000000001" customHeight="1">
      <c r="A238" s="10">
        <v>1320</v>
      </c>
      <c r="B238" s="4">
        <v>22104</v>
      </c>
      <c r="C238" s="4" t="s">
        <v>749</v>
      </c>
      <c r="D238" s="5">
        <v>17000</v>
      </c>
      <c r="E238" s="5">
        <v>6000</v>
      </c>
      <c r="F238" s="5">
        <v>23000</v>
      </c>
      <c r="G238" s="5">
        <v>16366.82</v>
      </c>
      <c r="H238" s="5">
        <v>16366.82</v>
      </c>
      <c r="I238" s="5">
        <v>16054.06</v>
      </c>
      <c r="J238" s="5">
        <v>312.76</v>
      </c>
      <c r="K238" s="5">
        <v>6633.18</v>
      </c>
    </row>
    <row r="239" spans="1:11" ht="20.100000000000001" customHeight="1">
      <c r="A239" s="10">
        <v>3360</v>
      </c>
      <c r="B239" s="4">
        <v>22104</v>
      </c>
      <c r="C239" s="4" t="s">
        <v>750</v>
      </c>
      <c r="D239" s="5">
        <v>400</v>
      </c>
      <c r="E239" s="5">
        <v>0</v>
      </c>
      <c r="F239" s="5">
        <v>400</v>
      </c>
      <c r="G239" s="5">
        <v>0</v>
      </c>
      <c r="H239" s="5">
        <v>0</v>
      </c>
      <c r="I239" s="5">
        <v>0</v>
      </c>
      <c r="J239" s="5">
        <v>0</v>
      </c>
      <c r="K239" s="5">
        <v>400</v>
      </c>
    </row>
    <row r="240" spans="1:11" ht="20.100000000000001" customHeight="1">
      <c r="A240" s="10">
        <v>3410</v>
      </c>
      <c r="B240" s="4">
        <v>22104</v>
      </c>
      <c r="C240" s="4" t="s">
        <v>751</v>
      </c>
      <c r="D240" s="5">
        <v>500</v>
      </c>
      <c r="E240" s="5">
        <v>0</v>
      </c>
      <c r="F240" s="5">
        <v>500</v>
      </c>
      <c r="G240" s="5">
        <v>0</v>
      </c>
      <c r="H240" s="5">
        <v>0</v>
      </c>
      <c r="I240" s="5">
        <v>0</v>
      </c>
      <c r="J240" s="5">
        <v>0</v>
      </c>
      <c r="K240" s="5">
        <v>500</v>
      </c>
    </row>
    <row r="241" spans="1:11" ht="20.100000000000001" customHeight="1">
      <c r="A241" s="10">
        <v>9200</v>
      </c>
      <c r="B241" s="4">
        <v>22104</v>
      </c>
      <c r="C241" s="4" t="s">
        <v>752</v>
      </c>
      <c r="D241" s="5">
        <v>8000</v>
      </c>
      <c r="E241" s="5">
        <v>0</v>
      </c>
      <c r="F241" s="5">
        <v>8000</v>
      </c>
      <c r="G241" s="5">
        <v>9430.16</v>
      </c>
      <c r="H241" s="5">
        <v>9430.16</v>
      </c>
      <c r="I241" s="5">
        <v>3933.89</v>
      </c>
      <c r="J241" s="5">
        <v>5496.27</v>
      </c>
      <c r="K241" s="5">
        <v>-1430.16</v>
      </c>
    </row>
    <row r="242" spans="1:11" ht="20.100000000000001" customHeight="1">
      <c r="A242" s="10">
        <v>3421</v>
      </c>
      <c r="B242" s="4">
        <v>22110</v>
      </c>
      <c r="C242" s="4" t="s">
        <v>150</v>
      </c>
      <c r="D242" s="5">
        <v>1500</v>
      </c>
      <c r="E242" s="5">
        <v>0</v>
      </c>
      <c r="F242" s="5">
        <v>1500</v>
      </c>
      <c r="G242" s="5">
        <v>399.78</v>
      </c>
      <c r="H242" s="5">
        <v>399.78</v>
      </c>
      <c r="I242" s="5">
        <v>399.78</v>
      </c>
      <c r="J242" s="5">
        <v>0</v>
      </c>
      <c r="K242" s="5">
        <v>1100.22</v>
      </c>
    </row>
    <row r="243" spans="1:11" ht="20.100000000000001" customHeight="1">
      <c r="A243" s="10">
        <v>9200</v>
      </c>
      <c r="B243" s="4">
        <v>22110</v>
      </c>
      <c r="C243" s="4" t="s">
        <v>753</v>
      </c>
      <c r="D243" s="5">
        <v>4750</v>
      </c>
      <c r="E243" s="5">
        <v>0</v>
      </c>
      <c r="F243" s="5">
        <v>4750</v>
      </c>
      <c r="G243" s="5">
        <v>1234.1500000000001</v>
      </c>
      <c r="H243" s="5">
        <v>1234.1500000000001</v>
      </c>
      <c r="I243" s="5">
        <v>1234.1500000000001</v>
      </c>
      <c r="J243" s="5">
        <v>0</v>
      </c>
      <c r="K243" s="5">
        <v>3515.85</v>
      </c>
    </row>
    <row r="244" spans="1:11" ht="20.100000000000001" customHeight="1">
      <c r="A244" s="10">
        <v>1320</v>
      </c>
      <c r="B244" s="4">
        <v>22199</v>
      </c>
      <c r="C244" s="4" t="s">
        <v>754</v>
      </c>
      <c r="D244" s="5">
        <v>750</v>
      </c>
      <c r="E244" s="5">
        <v>0</v>
      </c>
      <c r="F244" s="5">
        <v>750</v>
      </c>
      <c r="G244" s="5">
        <v>0</v>
      </c>
      <c r="H244" s="5">
        <v>0</v>
      </c>
      <c r="I244" s="5">
        <v>0</v>
      </c>
      <c r="J244" s="5">
        <v>0</v>
      </c>
      <c r="K244" s="5">
        <v>750</v>
      </c>
    </row>
    <row r="245" spans="1:11" ht="20.100000000000001" customHeight="1">
      <c r="A245" s="10">
        <v>3421</v>
      </c>
      <c r="B245" s="4">
        <v>22199</v>
      </c>
      <c r="C245" s="4" t="s">
        <v>151</v>
      </c>
      <c r="D245" s="5">
        <v>500</v>
      </c>
      <c r="E245" s="5">
        <v>0</v>
      </c>
      <c r="F245" s="5">
        <v>500</v>
      </c>
      <c r="G245" s="5">
        <v>246.6</v>
      </c>
      <c r="H245" s="5">
        <v>246.6</v>
      </c>
      <c r="I245" s="5">
        <v>246.6</v>
      </c>
      <c r="J245" s="5">
        <v>0</v>
      </c>
      <c r="K245" s="5">
        <v>253.4</v>
      </c>
    </row>
    <row r="246" spans="1:11" ht="20.100000000000001" customHeight="1">
      <c r="A246" s="10">
        <v>4320</v>
      </c>
      <c r="B246" s="4">
        <v>22199</v>
      </c>
      <c r="C246" s="4" t="s">
        <v>167</v>
      </c>
      <c r="D246" s="5">
        <v>300</v>
      </c>
      <c r="E246" s="5">
        <v>0</v>
      </c>
      <c r="F246" s="5">
        <v>300</v>
      </c>
      <c r="G246" s="5">
        <v>0</v>
      </c>
      <c r="H246" s="5">
        <v>0</v>
      </c>
      <c r="I246" s="5">
        <v>0</v>
      </c>
      <c r="J246" s="5">
        <v>0</v>
      </c>
      <c r="K246" s="5">
        <v>300</v>
      </c>
    </row>
    <row r="247" spans="1:11" ht="20.100000000000001" customHeight="1">
      <c r="A247" s="10">
        <v>9200</v>
      </c>
      <c r="B247" s="4">
        <v>22200</v>
      </c>
      <c r="C247" s="4" t="s">
        <v>755</v>
      </c>
      <c r="D247" s="5">
        <v>62288.6</v>
      </c>
      <c r="E247" s="5">
        <v>-30000</v>
      </c>
      <c r="F247" s="5">
        <v>32288.6</v>
      </c>
      <c r="G247" s="5">
        <v>44765.53</v>
      </c>
      <c r="H247" s="5">
        <v>44765.53</v>
      </c>
      <c r="I247" s="5">
        <v>44765.53</v>
      </c>
      <c r="J247" s="5">
        <v>0</v>
      </c>
      <c r="K247" s="5">
        <v>-12476.93</v>
      </c>
    </row>
    <row r="248" spans="1:11" ht="20.100000000000001" customHeight="1">
      <c r="A248" s="10">
        <v>9200</v>
      </c>
      <c r="B248" s="4">
        <v>22201</v>
      </c>
      <c r="C248" s="4" t="s">
        <v>756</v>
      </c>
      <c r="D248" s="5">
        <v>11709.5</v>
      </c>
      <c r="E248" s="5">
        <v>0</v>
      </c>
      <c r="F248" s="5">
        <v>11709.5</v>
      </c>
      <c r="G248" s="5">
        <v>8319.51</v>
      </c>
      <c r="H248" s="5">
        <v>8319.51</v>
      </c>
      <c r="I248" s="5">
        <v>8319.51</v>
      </c>
      <c r="J248" s="5">
        <v>0</v>
      </c>
      <c r="K248" s="5">
        <v>3389.99</v>
      </c>
    </row>
    <row r="249" spans="1:11" ht="20.100000000000001" customHeight="1">
      <c r="A249" s="10">
        <v>9200</v>
      </c>
      <c r="B249" s="4">
        <v>22202</v>
      </c>
      <c r="C249" s="4" t="s">
        <v>757</v>
      </c>
      <c r="D249" s="5">
        <v>50</v>
      </c>
      <c r="E249" s="5">
        <v>0</v>
      </c>
      <c r="F249" s="5">
        <v>50</v>
      </c>
      <c r="G249" s="5">
        <v>0</v>
      </c>
      <c r="H249" s="5">
        <v>0</v>
      </c>
      <c r="I249" s="5">
        <v>0</v>
      </c>
      <c r="J249" s="5">
        <v>0</v>
      </c>
      <c r="K249" s="5">
        <v>50</v>
      </c>
    </row>
    <row r="250" spans="1:11" ht="20.100000000000001" customHeight="1">
      <c r="A250" s="10">
        <v>4320</v>
      </c>
      <c r="B250" s="4">
        <v>22299</v>
      </c>
      <c r="C250" s="4" t="s">
        <v>168</v>
      </c>
      <c r="D250" s="5">
        <v>2000</v>
      </c>
      <c r="E250" s="5">
        <v>0</v>
      </c>
      <c r="F250" s="5">
        <v>2000</v>
      </c>
      <c r="G250" s="5">
        <v>0</v>
      </c>
      <c r="H250" s="5">
        <v>0</v>
      </c>
      <c r="I250" s="5">
        <v>0</v>
      </c>
      <c r="J250" s="5">
        <v>0</v>
      </c>
      <c r="K250" s="5">
        <v>2000</v>
      </c>
    </row>
    <row r="251" spans="1:11" ht="20.100000000000001" customHeight="1">
      <c r="A251" s="10">
        <v>3371</v>
      </c>
      <c r="B251" s="4">
        <v>22300</v>
      </c>
      <c r="C251" s="4" t="s">
        <v>121</v>
      </c>
      <c r="D251" s="5">
        <v>500</v>
      </c>
      <c r="E251" s="5">
        <v>0</v>
      </c>
      <c r="F251" s="5">
        <v>500</v>
      </c>
      <c r="G251" s="5">
        <v>418</v>
      </c>
      <c r="H251" s="5">
        <v>418</v>
      </c>
      <c r="I251" s="5">
        <v>418</v>
      </c>
      <c r="J251" s="5">
        <v>0</v>
      </c>
      <c r="K251" s="5">
        <v>82</v>
      </c>
    </row>
    <row r="252" spans="1:11" ht="20.100000000000001" customHeight="1">
      <c r="A252" s="10">
        <v>3410</v>
      </c>
      <c r="B252" s="4">
        <v>22300</v>
      </c>
      <c r="C252" s="4" t="s">
        <v>758</v>
      </c>
      <c r="D252" s="5">
        <v>100</v>
      </c>
      <c r="E252" s="5">
        <v>0</v>
      </c>
      <c r="F252" s="5">
        <v>100</v>
      </c>
      <c r="G252" s="5">
        <v>0</v>
      </c>
      <c r="H252" s="5">
        <v>0</v>
      </c>
      <c r="I252" s="5">
        <v>0</v>
      </c>
      <c r="J252" s="5">
        <v>0</v>
      </c>
      <c r="K252" s="5">
        <v>100</v>
      </c>
    </row>
    <row r="253" spans="1:11" ht="20.100000000000001" customHeight="1">
      <c r="A253" s="10">
        <v>9200</v>
      </c>
      <c r="B253" s="4">
        <v>22300</v>
      </c>
      <c r="C253" s="4" t="s">
        <v>759</v>
      </c>
      <c r="D253" s="5">
        <v>350</v>
      </c>
      <c r="E253" s="5">
        <v>0</v>
      </c>
      <c r="F253" s="5">
        <v>350</v>
      </c>
      <c r="G253" s="5">
        <v>0</v>
      </c>
      <c r="H253" s="5">
        <v>0</v>
      </c>
      <c r="I253" s="5">
        <v>0</v>
      </c>
      <c r="J253" s="5">
        <v>0</v>
      </c>
      <c r="K253" s="5">
        <v>350</v>
      </c>
    </row>
    <row r="254" spans="1:11" ht="20.100000000000001" customHeight="1">
      <c r="A254" s="10">
        <v>2310</v>
      </c>
      <c r="B254" s="4">
        <v>22400</v>
      </c>
      <c r="C254" s="4" t="s">
        <v>81</v>
      </c>
      <c r="D254" s="5">
        <v>883.92</v>
      </c>
      <c r="E254" s="5">
        <v>0</v>
      </c>
      <c r="F254" s="5">
        <v>883.92</v>
      </c>
      <c r="G254" s="5">
        <v>0</v>
      </c>
      <c r="H254" s="5">
        <v>0</v>
      </c>
      <c r="I254" s="5">
        <v>0</v>
      </c>
      <c r="J254" s="5">
        <v>0</v>
      </c>
      <c r="K254" s="5">
        <v>883.92</v>
      </c>
    </row>
    <row r="255" spans="1:11" ht="20.100000000000001" customHeight="1">
      <c r="A255" s="10">
        <v>3340</v>
      </c>
      <c r="B255" s="4">
        <v>22400</v>
      </c>
      <c r="C255" s="4" t="s">
        <v>760</v>
      </c>
      <c r="D255" s="5">
        <v>650</v>
      </c>
      <c r="E255" s="5">
        <v>0</v>
      </c>
      <c r="F255" s="5">
        <v>650</v>
      </c>
      <c r="G255" s="5">
        <v>0</v>
      </c>
      <c r="H255" s="5">
        <v>0</v>
      </c>
      <c r="I255" s="5">
        <v>0</v>
      </c>
      <c r="J255" s="5">
        <v>0</v>
      </c>
      <c r="K255" s="5">
        <v>650</v>
      </c>
    </row>
    <row r="256" spans="1:11" ht="20.100000000000001" customHeight="1">
      <c r="A256" s="10">
        <v>9200</v>
      </c>
      <c r="B256" s="4">
        <v>22400</v>
      </c>
      <c r="C256" s="4" t="s">
        <v>761</v>
      </c>
      <c r="D256" s="5">
        <v>82096.460000000006</v>
      </c>
      <c r="E256" s="5">
        <v>0</v>
      </c>
      <c r="F256" s="5">
        <v>82096.460000000006</v>
      </c>
      <c r="G256" s="5">
        <v>81807.520000000004</v>
      </c>
      <c r="H256" s="5">
        <v>81807.520000000004</v>
      </c>
      <c r="I256" s="5">
        <v>81300.320000000007</v>
      </c>
      <c r="J256" s="5">
        <v>507.2</v>
      </c>
      <c r="K256" s="5">
        <v>288.94</v>
      </c>
    </row>
    <row r="257" spans="1:11" ht="20.100000000000001" customHeight="1">
      <c r="A257" s="10">
        <v>9201</v>
      </c>
      <c r="B257" s="4">
        <v>22400</v>
      </c>
      <c r="C257" s="4" t="s">
        <v>762</v>
      </c>
      <c r="D257" s="5">
        <v>13108.11</v>
      </c>
      <c r="E257" s="5">
        <v>0</v>
      </c>
      <c r="F257" s="5">
        <v>13108.11</v>
      </c>
      <c r="G257" s="5">
        <v>6262.15</v>
      </c>
      <c r="H257" s="5">
        <v>6262.15</v>
      </c>
      <c r="I257" s="5">
        <v>6262.15</v>
      </c>
      <c r="J257" s="5">
        <v>0</v>
      </c>
      <c r="K257" s="5">
        <v>6845.96</v>
      </c>
    </row>
    <row r="258" spans="1:11" ht="20.100000000000001" customHeight="1">
      <c r="A258" s="10">
        <v>9200</v>
      </c>
      <c r="B258" s="4">
        <v>22500</v>
      </c>
      <c r="C258" s="4" t="s">
        <v>763</v>
      </c>
      <c r="D258" s="5">
        <v>1000</v>
      </c>
      <c r="E258" s="5">
        <v>0</v>
      </c>
      <c r="F258" s="5">
        <v>1000</v>
      </c>
      <c r="G258" s="5">
        <v>1936.05</v>
      </c>
      <c r="H258" s="5">
        <v>1936.05</v>
      </c>
      <c r="I258" s="5">
        <v>1936.05</v>
      </c>
      <c r="J258" s="5">
        <v>0</v>
      </c>
      <c r="K258" s="5">
        <v>-936.05</v>
      </c>
    </row>
    <row r="259" spans="1:11" ht="20.100000000000001" customHeight="1">
      <c r="A259" s="10">
        <v>1700</v>
      </c>
      <c r="B259" s="4">
        <v>22501</v>
      </c>
      <c r="C259" s="4" t="s">
        <v>764</v>
      </c>
      <c r="D259" s="5">
        <v>36295.33</v>
      </c>
      <c r="E259" s="5">
        <v>0</v>
      </c>
      <c r="F259" s="5">
        <v>36295.33</v>
      </c>
      <c r="G259" s="5">
        <v>19826.38</v>
      </c>
      <c r="H259" s="5">
        <v>19826.38</v>
      </c>
      <c r="I259" s="5">
        <v>19826.38</v>
      </c>
      <c r="J259" s="5">
        <v>0</v>
      </c>
      <c r="K259" s="5">
        <v>16468.95</v>
      </c>
    </row>
    <row r="260" spans="1:11" ht="20.100000000000001" customHeight="1">
      <c r="A260" s="10">
        <v>3340</v>
      </c>
      <c r="B260" s="4">
        <v>22600</v>
      </c>
      <c r="C260" s="4" t="s">
        <v>765</v>
      </c>
      <c r="D260" s="5">
        <v>10586.39</v>
      </c>
      <c r="E260" s="5">
        <v>0</v>
      </c>
      <c r="F260" s="5">
        <v>10586.39</v>
      </c>
      <c r="G260" s="5">
        <v>14428.71</v>
      </c>
      <c r="H260" s="5">
        <v>14428.71</v>
      </c>
      <c r="I260" s="5">
        <v>14248.72</v>
      </c>
      <c r="J260" s="5">
        <v>179.99</v>
      </c>
      <c r="K260" s="5">
        <v>-3842.32</v>
      </c>
    </row>
    <row r="261" spans="1:11" ht="20.100000000000001" customHeight="1">
      <c r="A261" s="10">
        <v>2310</v>
      </c>
      <c r="B261" s="4">
        <v>22601</v>
      </c>
      <c r="C261" s="4" t="s">
        <v>766</v>
      </c>
      <c r="D261" s="5">
        <v>7675</v>
      </c>
      <c r="E261" s="5">
        <v>0</v>
      </c>
      <c r="F261" s="5">
        <v>7675</v>
      </c>
      <c r="G261" s="5">
        <v>0</v>
      </c>
      <c r="H261" s="5">
        <v>0</v>
      </c>
      <c r="I261" s="5">
        <v>0</v>
      </c>
      <c r="J261" s="5">
        <v>0</v>
      </c>
      <c r="K261" s="5">
        <v>7675</v>
      </c>
    </row>
    <row r="262" spans="1:11" ht="20.100000000000001" customHeight="1">
      <c r="A262" s="10">
        <v>2311</v>
      </c>
      <c r="B262" s="4">
        <v>22601</v>
      </c>
      <c r="C262" s="4" t="s">
        <v>91</v>
      </c>
      <c r="D262" s="5">
        <v>1600</v>
      </c>
      <c r="E262" s="5">
        <v>0</v>
      </c>
      <c r="F262" s="5">
        <v>1600</v>
      </c>
      <c r="G262" s="5">
        <v>613.29</v>
      </c>
      <c r="H262" s="5">
        <v>613.29</v>
      </c>
      <c r="I262" s="5">
        <v>613.29</v>
      </c>
      <c r="J262" s="5">
        <v>0</v>
      </c>
      <c r="K262" s="5">
        <v>986.71</v>
      </c>
    </row>
    <row r="263" spans="1:11" ht="20.100000000000001" customHeight="1">
      <c r="A263" s="10">
        <v>9120</v>
      </c>
      <c r="B263" s="4">
        <v>22601</v>
      </c>
      <c r="C263" s="4" t="s">
        <v>767</v>
      </c>
      <c r="D263" s="5">
        <v>12718.3</v>
      </c>
      <c r="E263" s="5">
        <v>0</v>
      </c>
      <c r="F263" s="5">
        <v>12718.3</v>
      </c>
      <c r="G263" s="5">
        <v>12403.76</v>
      </c>
      <c r="H263" s="5">
        <v>12403.76</v>
      </c>
      <c r="I263" s="5">
        <v>8729.76</v>
      </c>
      <c r="J263" s="5">
        <v>3674</v>
      </c>
      <c r="K263" s="5">
        <v>314.54000000000002</v>
      </c>
    </row>
    <row r="264" spans="1:11" ht="20.100000000000001" customHeight="1">
      <c r="A264" s="10">
        <v>2412</v>
      </c>
      <c r="B264" s="4">
        <v>22602</v>
      </c>
      <c r="C264" s="4" t="s">
        <v>102</v>
      </c>
      <c r="D264" s="5">
        <v>0</v>
      </c>
      <c r="E264" s="5">
        <v>2415.5</v>
      </c>
      <c r="F264" s="5">
        <v>2415.5</v>
      </c>
      <c r="G264" s="5">
        <v>0</v>
      </c>
      <c r="H264" s="5">
        <v>0</v>
      </c>
      <c r="I264" s="5">
        <v>0</v>
      </c>
      <c r="J264" s="5">
        <v>0</v>
      </c>
      <c r="K264" s="5">
        <v>2415.5</v>
      </c>
    </row>
    <row r="265" spans="1:11" ht="20.100000000000001" customHeight="1">
      <c r="A265" s="10">
        <v>3371</v>
      </c>
      <c r="B265" s="4">
        <v>22602</v>
      </c>
      <c r="C265" s="4" t="s">
        <v>122</v>
      </c>
      <c r="D265" s="5">
        <v>500</v>
      </c>
      <c r="E265" s="5">
        <v>0</v>
      </c>
      <c r="F265" s="5">
        <v>500</v>
      </c>
      <c r="G265" s="5">
        <v>2872.13</v>
      </c>
      <c r="H265" s="5">
        <v>2872.13</v>
      </c>
      <c r="I265" s="5">
        <v>2463.13</v>
      </c>
      <c r="J265" s="5">
        <v>409</v>
      </c>
      <c r="K265" s="5">
        <v>-2372.13</v>
      </c>
    </row>
    <row r="266" spans="1:11" ht="20.100000000000001" customHeight="1">
      <c r="A266" s="10">
        <v>3380</v>
      </c>
      <c r="B266" s="4">
        <v>22602</v>
      </c>
      <c r="C266" s="4" t="s">
        <v>132</v>
      </c>
      <c r="D266" s="5">
        <v>0</v>
      </c>
      <c r="E266" s="5">
        <v>1160.68</v>
      </c>
      <c r="F266" s="5">
        <v>1160.68</v>
      </c>
      <c r="G266" s="5">
        <v>0</v>
      </c>
      <c r="H266" s="5">
        <v>0</v>
      </c>
      <c r="I266" s="5">
        <v>0</v>
      </c>
      <c r="J266" s="5">
        <v>0</v>
      </c>
      <c r="K266" s="5">
        <v>1160.68</v>
      </c>
    </row>
    <row r="267" spans="1:11" ht="20.100000000000001" customHeight="1">
      <c r="A267" s="10">
        <v>4320</v>
      </c>
      <c r="B267" s="4">
        <v>22602</v>
      </c>
      <c r="C267" s="4" t="s">
        <v>169</v>
      </c>
      <c r="D267" s="5">
        <v>5000</v>
      </c>
      <c r="E267" s="5">
        <v>0</v>
      </c>
      <c r="F267" s="5">
        <v>5000</v>
      </c>
      <c r="G267" s="5">
        <v>5000</v>
      </c>
      <c r="H267" s="5">
        <v>5000</v>
      </c>
      <c r="I267" s="5">
        <v>3669</v>
      </c>
      <c r="J267" s="5">
        <v>1331</v>
      </c>
      <c r="K267" s="5">
        <v>0</v>
      </c>
    </row>
    <row r="268" spans="1:11" ht="20.100000000000001" customHeight="1">
      <c r="A268" s="10">
        <v>9200</v>
      </c>
      <c r="B268" s="4">
        <v>22602</v>
      </c>
      <c r="C268" s="4" t="s">
        <v>768</v>
      </c>
      <c r="D268" s="5">
        <v>80000</v>
      </c>
      <c r="E268" s="5">
        <v>0</v>
      </c>
      <c r="F268" s="5">
        <v>80000</v>
      </c>
      <c r="G268" s="5">
        <v>71114.81</v>
      </c>
      <c r="H268" s="5">
        <v>66274.81</v>
      </c>
      <c r="I268" s="5">
        <v>56129.84</v>
      </c>
      <c r="J268" s="5">
        <v>10144.969999999999</v>
      </c>
      <c r="K268" s="5">
        <v>13725.19</v>
      </c>
    </row>
    <row r="269" spans="1:11" ht="20.100000000000001" customHeight="1">
      <c r="A269" s="10">
        <v>1700</v>
      </c>
      <c r="B269" s="4">
        <v>22604</v>
      </c>
      <c r="C269" s="4" t="s">
        <v>67</v>
      </c>
      <c r="D269" s="5">
        <v>1000</v>
      </c>
      <c r="E269" s="5">
        <v>0</v>
      </c>
      <c r="F269" s="5">
        <v>1000</v>
      </c>
      <c r="G269" s="5">
        <v>0</v>
      </c>
      <c r="H269" s="5">
        <v>0</v>
      </c>
      <c r="I269" s="5">
        <v>0</v>
      </c>
      <c r="J269" s="5">
        <v>0</v>
      </c>
      <c r="K269" s="5">
        <v>1000</v>
      </c>
    </row>
    <row r="270" spans="1:11" ht="20.100000000000001" customHeight="1">
      <c r="A270" s="10">
        <v>3360</v>
      </c>
      <c r="B270" s="4">
        <v>22604</v>
      </c>
      <c r="C270" s="4" t="s">
        <v>769</v>
      </c>
      <c r="D270" s="5">
        <v>150</v>
      </c>
      <c r="E270" s="5">
        <v>0</v>
      </c>
      <c r="F270" s="5">
        <v>150</v>
      </c>
      <c r="G270" s="5">
        <v>0</v>
      </c>
      <c r="H270" s="5">
        <v>0</v>
      </c>
      <c r="I270" s="5">
        <v>0</v>
      </c>
      <c r="J270" s="5">
        <v>0</v>
      </c>
      <c r="K270" s="5">
        <v>150</v>
      </c>
    </row>
    <row r="271" spans="1:11" ht="20.100000000000001" customHeight="1">
      <c r="A271" s="10">
        <v>3371</v>
      </c>
      <c r="B271" s="4">
        <v>22604</v>
      </c>
      <c r="C271" s="4" t="s">
        <v>770</v>
      </c>
      <c r="D271" s="5">
        <v>500</v>
      </c>
      <c r="E271" s="5">
        <v>0</v>
      </c>
      <c r="F271" s="5">
        <v>500</v>
      </c>
      <c r="G271" s="5">
        <v>0</v>
      </c>
      <c r="H271" s="5">
        <v>0</v>
      </c>
      <c r="I271" s="5">
        <v>0</v>
      </c>
      <c r="J271" s="5">
        <v>0</v>
      </c>
      <c r="K271" s="5">
        <v>500</v>
      </c>
    </row>
    <row r="272" spans="1:11" ht="20.100000000000001" customHeight="1">
      <c r="A272" s="10">
        <v>9200</v>
      </c>
      <c r="B272" s="4">
        <v>22604</v>
      </c>
      <c r="C272" s="4" t="s">
        <v>771</v>
      </c>
      <c r="D272" s="5">
        <v>50000</v>
      </c>
      <c r="E272" s="5">
        <v>0</v>
      </c>
      <c r="F272" s="5">
        <v>50000</v>
      </c>
      <c r="G272" s="5">
        <v>63426.76</v>
      </c>
      <c r="H272" s="5">
        <v>28534.13</v>
      </c>
      <c r="I272" s="5">
        <v>26237.41</v>
      </c>
      <c r="J272" s="5">
        <v>2296.7199999999998</v>
      </c>
      <c r="K272" s="5">
        <v>21465.87</v>
      </c>
    </row>
    <row r="273" spans="1:11" ht="20.100000000000001" customHeight="1">
      <c r="A273" s="10">
        <v>1320</v>
      </c>
      <c r="B273" s="4">
        <v>22606</v>
      </c>
      <c r="C273" s="4" t="s">
        <v>772</v>
      </c>
      <c r="D273" s="5">
        <v>500</v>
      </c>
      <c r="E273" s="5">
        <v>0</v>
      </c>
      <c r="F273" s="5">
        <v>500</v>
      </c>
      <c r="G273" s="5">
        <v>0</v>
      </c>
      <c r="H273" s="5">
        <v>0</v>
      </c>
      <c r="I273" s="5">
        <v>0</v>
      </c>
      <c r="J273" s="5">
        <v>0</v>
      </c>
      <c r="K273" s="5">
        <v>500</v>
      </c>
    </row>
    <row r="274" spans="1:11" ht="20.100000000000001" customHeight="1">
      <c r="A274" s="10">
        <v>2311</v>
      </c>
      <c r="B274" s="4">
        <v>22606</v>
      </c>
      <c r="C274" s="4" t="s">
        <v>92</v>
      </c>
      <c r="D274" s="5">
        <v>1000</v>
      </c>
      <c r="E274" s="5">
        <v>0</v>
      </c>
      <c r="F274" s="5">
        <v>1000</v>
      </c>
      <c r="G274" s="5">
        <v>121</v>
      </c>
      <c r="H274" s="5">
        <v>121</v>
      </c>
      <c r="I274" s="5">
        <v>121</v>
      </c>
      <c r="J274" s="5">
        <v>0</v>
      </c>
      <c r="K274" s="5">
        <v>879</v>
      </c>
    </row>
    <row r="275" spans="1:11" ht="20.100000000000001" customHeight="1">
      <c r="A275" s="10">
        <v>3360</v>
      </c>
      <c r="B275" s="4">
        <v>22606</v>
      </c>
      <c r="C275" s="4" t="s">
        <v>773</v>
      </c>
      <c r="D275" s="5">
        <v>1000</v>
      </c>
      <c r="E275" s="5">
        <v>0</v>
      </c>
      <c r="F275" s="5">
        <v>1000</v>
      </c>
      <c r="G275" s="5">
        <v>0</v>
      </c>
      <c r="H275" s="5">
        <v>0</v>
      </c>
      <c r="I275" s="5">
        <v>0</v>
      </c>
      <c r="J275" s="5">
        <v>0</v>
      </c>
      <c r="K275" s="5">
        <v>1000</v>
      </c>
    </row>
    <row r="276" spans="1:11" ht="20.100000000000001" customHeight="1">
      <c r="A276" s="10">
        <v>3371</v>
      </c>
      <c r="B276" s="4">
        <v>22606</v>
      </c>
      <c r="C276" s="4" t="s">
        <v>123</v>
      </c>
      <c r="D276" s="5">
        <v>2000</v>
      </c>
      <c r="E276" s="5">
        <v>0</v>
      </c>
      <c r="F276" s="5">
        <v>2000</v>
      </c>
      <c r="G276" s="5">
        <v>4458.2</v>
      </c>
      <c r="H276" s="5">
        <v>4458.2</v>
      </c>
      <c r="I276" s="5">
        <v>0</v>
      </c>
      <c r="J276" s="5">
        <v>4458.2</v>
      </c>
      <c r="K276" s="5">
        <v>-2458.1999999999998</v>
      </c>
    </row>
    <row r="277" spans="1:11" ht="20.100000000000001" customHeight="1">
      <c r="A277" s="10">
        <v>9200</v>
      </c>
      <c r="B277" s="4">
        <v>22608</v>
      </c>
      <c r="C277" s="4" t="s">
        <v>774</v>
      </c>
      <c r="D277" s="5">
        <v>8597.36</v>
      </c>
      <c r="E277" s="5">
        <v>0</v>
      </c>
      <c r="F277" s="5">
        <v>8597.36</v>
      </c>
      <c r="G277" s="5">
        <v>13359.02</v>
      </c>
      <c r="H277" s="5">
        <v>13359.02</v>
      </c>
      <c r="I277" s="5">
        <v>13359.02</v>
      </c>
      <c r="J277" s="5">
        <v>0</v>
      </c>
      <c r="K277" s="5">
        <v>-4761.66</v>
      </c>
    </row>
    <row r="278" spans="1:11" ht="20.100000000000001" customHeight="1">
      <c r="A278" s="10">
        <v>3340</v>
      </c>
      <c r="B278" s="4">
        <v>22609</v>
      </c>
      <c r="C278" s="4" t="s">
        <v>775</v>
      </c>
      <c r="D278" s="5">
        <v>95000</v>
      </c>
      <c r="E278" s="5">
        <v>38000</v>
      </c>
      <c r="F278" s="5">
        <v>133000</v>
      </c>
      <c r="G278" s="5">
        <v>139171.53</v>
      </c>
      <c r="H278" s="5">
        <v>133291.53</v>
      </c>
      <c r="I278" s="5">
        <v>129568.69</v>
      </c>
      <c r="J278" s="5">
        <v>3722.84</v>
      </c>
      <c r="K278" s="5">
        <v>-291.52999999999997</v>
      </c>
    </row>
    <row r="279" spans="1:11" ht="20.100000000000001" customHeight="1">
      <c r="A279" s="10">
        <v>3360</v>
      </c>
      <c r="B279" s="4">
        <v>22609</v>
      </c>
      <c r="C279" s="4" t="s">
        <v>776</v>
      </c>
      <c r="D279" s="5">
        <v>10000</v>
      </c>
      <c r="E279" s="5">
        <v>11462.21</v>
      </c>
      <c r="F279" s="5">
        <v>21462.21</v>
      </c>
      <c r="G279" s="5">
        <v>9331.2099999999991</v>
      </c>
      <c r="H279" s="5">
        <v>9331.2099999999991</v>
      </c>
      <c r="I279" s="5">
        <v>9331.2099999999991</v>
      </c>
      <c r="J279" s="5">
        <v>0</v>
      </c>
      <c r="K279" s="5">
        <v>12131</v>
      </c>
    </row>
    <row r="280" spans="1:11" ht="20.100000000000001" customHeight="1">
      <c r="A280" s="10">
        <v>3371</v>
      </c>
      <c r="B280" s="4">
        <v>22609</v>
      </c>
      <c r="C280" s="4" t="s">
        <v>124</v>
      </c>
      <c r="D280" s="5">
        <v>3000</v>
      </c>
      <c r="E280" s="5">
        <v>6868.95</v>
      </c>
      <c r="F280" s="5">
        <v>9868.9500000000007</v>
      </c>
      <c r="G280" s="5">
        <v>5096</v>
      </c>
      <c r="H280" s="5">
        <v>5096</v>
      </c>
      <c r="I280" s="5">
        <v>4446</v>
      </c>
      <c r="J280" s="5">
        <v>650</v>
      </c>
      <c r="K280" s="5">
        <v>4772.95</v>
      </c>
    </row>
    <row r="281" spans="1:11" ht="20.100000000000001" customHeight="1">
      <c r="A281" s="10">
        <v>3380</v>
      </c>
      <c r="B281" s="4">
        <v>22609</v>
      </c>
      <c r="C281" s="4" t="s">
        <v>133</v>
      </c>
      <c r="D281" s="5">
        <v>0</v>
      </c>
      <c r="E281" s="5">
        <v>11000</v>
      </c>
      <c r="F281" s="5">
        <v>11000</v>
      </c>
      <c r="G281" s="5">
        <v>0</v>
      </c>
      <c r="H281" s="5">
        <v>0</v>
      </c>
      <c r="I281" s="5">
        <v>0</v>
      </c>
      <c r="J281" s="5">
        <v>0</v>
      </c>
      <c r="K281" s="5">
        <v>11000</v>
      </c>
    </row>
    <row r="282" spans="1:11" ht="20.100000000000001" customHeight="1">
      <c r="A282" s="10">
        <v>3410</v>
      </c>
      <c r="B282" s="4">
        <v>22609</v>
      </c>
      <c r="C282" s="4" t="s">
        <v>777</v>
      </c>
      <c r="D282" s="5">
        <v>9000</v>
      </c>
      <c r="E282" s="5">
        <v>0</v>
      </c>
      <c r="F282" s="5">
        <v>9000</v>
      </c>
      <c r="G282" s="5">
        <v>5189.76</v>
      </c>
      <c r="H282" s="5">
        <v>3875.57</v>
      </c>
      <c r="I282" s="5">
        <v>3509.12</v>
      </c>
      <c r="J282" s="5">
        <v>366.45</v>
      </c>
      <c r="K282" s="5">
        <v>5124.43</v>
      </c>
    </row>
    <row r="283" spans="1:11" ht="20.100000000000001" customHeight="1">
      <c r="A283" s="10">
        <v>4320</v>
      </c>
      <c r="B283" s="4">
        <v>22609</v>
      </c>
      <c r="C283" s="4" t="s">
        <v>778</v>
      </c>
      <c r="D283" s="5">
        <v>4500</v>
      </c>
      <c r="E283" s="5">
        <v>0</v>
      </c>
      <c r="F283" s="5">
        <v>4500</v>
      </c>
      <c r="G283" s="5">
        <v>2824.95</v>
      </c>
      <c r="H283" s="5">
        <v>2824.95</v>
      </c>
      <c r="I283" s="5">
        <v>2824.95</v>
      </c>
      <c r="J283" s="5">
        <v>0</v>
      </c>
      <c r="K283" s="5">
        <v>1675.05</v>
      </c>
    </row>
    <row r="284" spans="1:11" ht="20.100000000000001" customHeight="1">
      <c r="A284" s="10">
        <v>3340</v>
      </c>
      <c r="B284" s="4">
        <v>22610</v>
      </c>
      <c r="C284" s="4" t="s">
        <v>117</v>
      </c>
      <c r="D284" s="5">
        <v>61000</v>
      </c>
      <c r="E284" s="5">
        <v>25000</v>
      </c>
      <c r="F284" s="5">
        <v>86000</v>
      </c>
      <c r="G284" s="5">
        <v>75830.55</v>
      </c>
      <c r="H284" s="5">
        <v>75830.55</v>
      </c>
      <c r="I284" s="5">
        <v>63685.55</v>
      </c>
      <c r="J284" s="5">
        <v>12145</v>
      </c>
      <c r="K284" s="5">
        <v>10169.450000000001</v>
      </c>
    </row>
    <row r="285" spans="1:11" ht="20.100000000000001" customHeight="1">
      <c r="A285" s="10">
        <v>3340</v>
      </c>
      <c r="B285" s="4">
        <v>22611</v>
      </c>
      <c r="C285" s="4" t="s">
        <v>779</v>
      </c>
      <c r="D285" s="5">
        <v>0</v>
      </c>
      <c r="E285" s="5">
        <v>8140</v>
      </c>
      <c r="F285" s="5">
        <v>8140</v>
      </c>
      <c r="G285" s="5">
        <v>0</v>
      </c>
      <c r="H285" s="5">
        <v>0</v>
      </c>
      <c r="I285" s="5">
        <v>0</v>
      </c>
      <c r="J285" s="5">
        <v>0</v>
      </c>
      <c r="K285" s="5">
        <v>8140</v>
      </c>
    </row>
    <row r="286" spans="1:11" ht="20.100000000000001" customHeight="1">
      <c r="A286" s="10">
        <v>3340</v>
      </c>
      <c r="B286" s="4">
        <v>22612</v>
      </c>
      <c r="C286" s="4" t="s">
        <v>118</v>
      </c>
      <c r="D286" s="5">
        <v>0</v>
      </c>
      <c r="E286" s="5">
        <v>12000</v>
      </c>
      <c r="F286" s="5">
        <v>12000</v>
      </c>
      <c r="G286" s="5">
        <v>0</v>
      </c>
      <c r="H286" s="5">
        <v>0</v>
      </c>
      <c r="I286" s="5">
        <v>0</v>
      </c>
      <c r="J286" s="5">
        <v>0</v>
      </c>
      <c r="K286" s="5">
        <v>12000</v>
      </c>
    </row>
    <row r="287" spans="1:11" ht="20.100000000000001" customHeight="1">
      <c r="A287" s="10">
        <v>3380</v>
      </c>
      <c r="B287" s="4">
        <v>22612</v>
      </c>
      <c r="C287" s="4" t="s">
        <v>134</v>
      </c>
      <c r="D287" s="5">
        <v>0</v>
      </c>
      <c r="E287" s="5">
        <v>1037.8399999999999</v>
      </c>
      <c r="F287" s="5">
        <v>1037.8399999999999</v>
      </c>
      <c r="G287" s="5">
        <v>0</v>
      </c>
      <c r="H287" s="5">
        <v>0</v>
      </c>
      <c r="I287" s="5">
        <v>0</v>
      </c>
      <c r="J287" s="5">
        <v>0</v>
      </c>
      <c r="K287" s="5">
        <v>1037.8399999999999</v>
      </c>
    </row>
    <row r="288" spans="1:11" ht="20.100000000000001" customHeight="1">
      <c r="A288" s="10">
        <v>1350</v>
      </c>
      <c r="B288" s="4">
        <v>22616</v>
      </c>
      <c r="C288" s="4" t="s">
        <v>780</v>
      </c>
      <c r="D288" s="5">
        <v>500</v>
      </c>
      <c r="E288" s="5">
        <v>0</v>
      </c>
      <c r="F288" s="5">
        <v>500</v>
      </c>
      <c r="G288" s="5">
        <v>0</v>
      </c>
      <c r="H288" s="5">
        <v>0</v>
      </c>
      <c r="I288" s="5">
        <v>0</v>
      </c>
      <c r="J288" s="5">
        <v>0</v>
      </c>
      <c r="K288" s="5">
        <v>500</v>
      </c>
    </row>
    <row r="289" spans="1:11" ht="20.100000000000001" customHeight="1">
      <c r="A289" s="10">
        <v>3340</v>
      </c>
      <c r="B289" s="4">
        <v>22622</v>
      </c>
      <c r="C289" s="4" t="s">
        <v>781</v>
      </c>
      <c r="D289" s="5">
        <v>0</v>
      </c>
      <c r="E289" s="5">
        <v>4694.26</v>
      </c>
      <c r="F289" s="5">
        <v>4694.26</v>
      </c>
      <c r="G289" s="5">
        <v>4694.26</v>
      </c>
      <c r="H289" s="5">
        <v>4694.26</v>
      </c>
      <c r="I289" s="5">
        <v>0</v>
      </c>
      <c r="J289" s="5">
        <v>4694.26</v>
      </c>
      <c r="K289" s="5">
        <v>0</v>
      </c>
    </row>
    <row r="290" spans="1:11" ht="20.100000000000001" customHeight="1">
      <c r="A290" s="10">
        <v>3380</v>
      </c>
      <c r="B290" s="4">
        <v>22622</v>
      </c>
      <c r="C290" s="4" t="s">
        <v>135</v>
      </c>
      <c r="D290" s="5">
        <v>0</v>
      </c>
      <c r="E290" s="5">
        <v>3115.64</v>
      </c>
      <c r="F290" s="5">
        <v>3115.64</v>
      </c>
      <c r="G290" s="5">
        <v>2992.3</v>
      </c>
      <c r="H290" s="5">
        <v>2992.3</v>
      </c>
      <c r="I290" s="5">
        <v>2992.3</v>
      </c>
      <c r="J290" s="5">
        <v>0</v>
      </c>
      <c r="K290" s="5">
        <v>123.34</v>
      </c>
    </row>
    <row r="291" spans="1:11" ht="20.100000000000001" customHeight="1">
      <c r="A291" s="10">
        <v>3340</v>
      </c>
      <c r="B291" s="4">
        <v>22629</v>
      </c>
      <c r="C291" s="4" t="s">
        <v>782</v>
      </c>
      <c r="D291" s="5">
        <v>0</v>
      </c>
      <c r="E291" s="5">
        <v>1600</v>
      </c>
      <c r="F291" s="5">
        <v>1600</v>
      </c>
      <c r="G291" s="5">
        <v>2352.54</v>
      </c>
      <c r="H291" s="5">
        <v>2352.54</v>
      </c>
      <c r="I291" s="5">
        <v>2352.54</v>
      </c>
      <c r="J291" s="5">
        <v>0</v>
      </c>
      <c r="K291" s="5">
        <v>-752.54</v>
      </c>
    </row>
    <row r="292" spans="1:11" ht="20.100000000000001" customHeight="1">
      <c r="A292" s="10">
        <v>3380</v>
      </c>
      <c r="B292" s="4">
        <v>22632</v>
      </c>
      <c r="C292" s="4" t="s">
        <v>783</v>
      </c>
      <c r="D292" s="5">
        <v>0</v>
      </c>
      <c r="E292" s="5">
        <v>25000</v>
      </c>
      <c r="F292" s="5">
        <v>25000</v>
      </c>
      <c r="G292" s="5">
        <v>17726.5</v>
      </c>
      <c r="H292" s="5">
        <v>17726.5</v>
      </c>
      <c r="I292" s="5">
        <v>8954</v>
      </c>
      <c r="J292" s="5">
        <v>8772.5</v>
      </c>
      <c r="K292" s="5">
        <v>7273.5</v>
      </c>
    </row>
    <row r="293" spans="1:11" ht="20.100000000000001" customHeight="1">
      <c r="A293" s="10">
        <v>3340</v>
      </c>
      <c r="B293" s="4">
        <v>22649</v>
      </c>
      <c r="C293" s="4" t="s">
        <v>784</v>
      </c>
      <c r="D293" s="5">
        <v>0</v>
      </c>
      <c r="E293" s="5">
        <v>25500</v>
      </c>
      <c r="F293" s="5">
        <v>25500</v>
      </c>
      <c r="G293" s="5">
        <v>0</v>
      </c>
      <c r="H293" s="5">
        <v>0</v>
      </c>
      <c r="I293" s="5">
        <v>0</v>
      </c>
      <c r="J293" s="5">
        <v>0</v>
      </c>
      <c r="K293" s="5">
        <v>25500</v>
      </c>
    </row>
    <row r="294" spans="1:11" ht="20.100000000000001" customHeight="1">
      <c r="A294" s="10">
        <v>1320</v>
      </c>
      <c r="B294" s="4">
        <v>22698</v>
      </c>
      <c r="C294" s="4" t="s">
        <v>785</v>
      </c>
      <c r="D294" s="5">
        <v>2000</v>
      </c>
      <c r="E294" s="5">
        <v>0</v>
      </c>
      <c r="F294" s="5">
        <v>2000</v>
      </c>
      <c r="G294" s="5">
        <v>1350.22</v>
      </c>
      <c r="H294" s="5">
        <v>1350.22</v>
      </c>
      <c r="I294" s="5">
        <v>1350.22</v>
      </c>
      <c r="J294" s="5">
        <v>0</v>
      </c>
      <c r="K294" s="5">
        <v>649.78</v>
      </c>
    </row>
    <row r="295" spans="1:11" ht="20.100000000000001" customHeight="1">
      <c r="A295" s="10">
        <v>1320</v>
      </c>
      <c r="B295" s="4">
        <v>22699</v>
      </c>
      <c r="C295" s="4" t="s">
        <v>786</v>
      </c>
      <c r="D295" s="5">
        <v>9000</v>
      </c>
      <c r="E295" s="5">
        <v>0</v>
      </c>
      <c r="F295" s="5">
        <v>9000</v>
      </c>
      <c r="G295" s="5">
        <v>13331.85</v>
      </c>
      <c r="H295" s="5">
        <v>13331.85</v>
      </c>
      <c r="I295" s="5">
        <v>13001.82</v>
      </c>
      <c r="J295" s="5">
        <v>330.03</v>
      </c>
      <c r="K295" s="5">
        <v>-4331.8500000000004</v>
      </c>
    </row>
    <row r="296" spans="1:11" ht="20.100000000000001" customHeight="1">
      <c r="A296" s="10">
        <v>1350</v>
      </c>
      <c r="B296" s="4">
        <v>22699</v>
      </c>
      <c r="C296" s="4" t="s">
        <v>787</v>
      </c>
      <c r="D296" s="5">
        <v>2200</v>
      </c>
      <c r="E296" s="5">
        <v>0</v>
      </c>
      <c r="F296" s="5">
        <v>2200</v>
      </c>
      <c r="G296" s="5">
        <v>0</v>
      </c>
      <c r="H296" s="5">
        <v>0</v>
      </c>
      <c r="I296" s="5">
        <v>0</v>
      </c>
      <c r="J296" s="5">
        <v>0</v>
      </c>
      <c r="K296" s="5">
        <v>2200</v>
      </c>
    </row>
    <row r="297" spans="1:11" ht="20.100000000000001" customHeight="1">
      <c r="A297" s="10">
        <v>2310</v>
      </c>
      <c r="B297" s="4">
        <v>22699</v>
      </c>
      <c r="C297" s="4" t="s">
        <v>82</v>
      </c>
      <c r="D297" s="5">
        <v>21000</v>
      </c>
      <c r="E297" s="5">
        <v>424.66</v>
      </c>
      <c r="F297" s="5">
        <v>21424.66</v>
      </c>
      <c r="G297" s="5">
        <v>49369.26</v>
      </c>
      <c r="H297" s="5">
        <v>38569.980000000003</v>
      </c>
      <c r="I297" s="5">
        <v>35989.019999999997</v>
      </c>
      <c r="J297" s="5">
        <v>2580.96</v>
      </c>
      <c r="K297" s="5">
        <v>-17145.32</v>
      </c>
    </row>
    <row r="298" spans="1:11" ht="20.100000000000001" customHeight="1">
      <c r="A298" s="10">
        <v>2311</v>
      </c>
      <c r="B298" s="4">
        <v>22699</v>
      </c>
      <c r="C298" s="4" t="s">
        <v>93</v>
      </c>
      <c r="D298" s="5">
        <v>9250</v>
      </c>
      <c r="E298" s="5">
        <v>43854.7</v>
      </c>
      <c r="F298" s="5">
        <v>53104.7</v>
      </c>
      <c r="G298" s="5">
        <v>39533.040000000001</v>
      </c>
      <c r="H298" s="5">
        <v>39533.040000000001</v>
      </c>
      <c r="I298" s="5">
        <v>24702.05</v>
      </c>
      <c r="J298" s="5">
        <v>14830.99</v>
      </c>
      <c r="K298" s="5">
        <v>13571.66</v>
      </c>
    </row>
    <row r="299" spans="1:11" ht="20.100000000000001" customHeight="1">
      <c r="A299" s="10">
        <v>2411</v>
      </c>
      <c r="B299" s="4">
        <v>22699</v>
      </c>
      <c r="C299" s="4" t="s">
        <v>788</v>
      </c>
      <c r="D299" s="5">
        <v>0</v>
      </c>
      <c r="E299" s="5">
        <v>56052.93</v>
      </c>
      <c r="F299" s="5">
        <v>56052.93</v>
      </c>
      <c r="G299" s="5">
        <v>20621.419999999998</v>
      </c>
      <c r="H299" s="5">
        <v>20621.419999999998</v>
      </c>
      <c r="I299" s="5">
        <v>19668.419999999998</v>
      </c>
      <c r="J299" s="5">
        <v>953</v>
      </c>
      <c r="K299" s="5">
        <v>35431.51</v>
      </c>
    </row>
    <row r="300" spans="1:11" ht="20.100000000000001" customHeight="1">
      <c r="A300" s="10">
        <v>2412</v>
      </c>
      <c r="B300" s="4">
        <v>22699</v>
      </c>
      <c r="C300" s="4" t="s">
        <v>103</v>
      </c>
      <c r="D300" s="5">
        <v>0</v>
      </c>
      <c r="E300" s="5">
        <v>16700</v>
      </c>
      <c r="F300" s="5">
        <v>16700</v>
      </c>
      <c r="G300" s="5">
        <v>104.79</v>
      </c>
      <c r="H300" s="5">
        <v>104.79</v>
      </c>
      <c r="I300" s="5">
        <v>104.79</v>
      </c>
      <c r="J300" s="5">
        <v>0</v>
      </c>
      <c r="K300" s="5">
        <v>16595.21</v>
      </c>
    </row>
    <row r="301" spans="1:11" ht="20.100000000000001" customHeight="1">
      <c r="A301" s="10">
        <v>2413</v>
      </c>
      <c r="B301" s="4">
        <v>22699</v>
      </c>
      <c r="C301" s="4" t="s">
        <v>789</v>
      </c>
      <c r="D301" s="5">
        <v>0</v>
      </c>
      <c r="E301" s="5">
        <v>5040</v>
      </c>
      <c r="F301" s="5">
        <v>5040</v>
      </c>
      <c r="G301" s="5">
        <v>0</v>
      </c>
      <c r="H301" s="5">
        <v>0</v>
      </c>
      <c r="I301" s="5">
        <v>0</v>
      </c>
      <c r="J301" s="5">
        <v>0</v>
      </c>
      <c r="K301" s="5">
        <v>5040</v>
      </c>
    </row>
    <row r="302" spans="1:11" ht="20.100000000000001" customHeight="1">
      <c r="A302" s="10">
        <v>2414</v>
      </c>
      <c r="B302" s="4">
        <v>22699</v>
      </c>
      <c r="C302" s="4" t="s">
        <v>790</v>
      </c>
      <c r="D302" s="5">
        <v>0</v>
      </c>
      <c r="E302" s="5">
        <v>118248.48</v>
      </c>
      <c r="F302" s="5">
        <v>118248.48</v>
      </c>
      <c r="G302" s="5">
        <v>3255.31</v>
      </c>
      <c r="H302" s="5">
        <v>3255.31</v>
      </c>
      <c r="I302" s="5">
        <v>3255.31</v>
      </c>
      <c r="J302" s="5">
        <v>0</v>
      </c>
      <c r="K302" s="5">
        <v>114993.17</v>
      </c>
    </row>
    <row r="303" spans="1:11" ht="20.100000000000001" customHeight="1">
      <c r="A303" s="10">
        <v>2417</v>
      </c>
      <c r="B303" s="4">
        <v>22699</v>
      </c>
      <c r="C303" s="4" t="s">
        <v>106</v>
      </c>
      <c r="D303" s="5">
        <v>0</v>
      </c>
      <c r="E303" s="5">
        <v>26382.51</v>
      </c>
      <c r="F303" s="5">
        <v>26382.51</v>
      </c>
      <c r="G303" s="5">
        <v>3116.37</v>
      </c>
      <c r="H303" s="5">
        <v>3116.37</v>
      </c>
      <c r="I303" s="5">
        <v>3116.37</v>
      </c>
      <c r="J303" s="5">
        <v>0</v>
      </c>
      <c r="K303" s="5">
        <v>23266.14</v>
      </c>
    </row>
    <row r="304" spans="1:11" ht="20.100000000000001" customHeight="1">
      <c r="A304" s="10">
        <v>3320</v>
      </c>
      <c r="B304" s="4">
        <v>22699</v>
      </c>
      <c r="C304" s="4" t="s">
        <v>115</v>
      </c>
      <c r="D304" s="5">
        <v>500</v>
      </c>
      <c r="E304" s="5">
        <v>0</v>
      </c>
      <c r="F304" s="5">
        <v>500</v>
      </c>
      <c r="G304" s="5">
        <v>505.85</v>
      </c>
      <c r="H304" s="5">
        <v>505.85</v>
      </c>
      <c r="I304" s="5">
        <v>0</v>
      </c>
      <c r="J304" s="5">
        <v>505.85</v>
      </c>
      <c r="K304" s="5">
        <v>-5.85</v>
      </c>
    </row>
    <row r="305" spans="1:11" ht="20.100000000000001" customHeight="1">
      <c r="A305" s="10">
        <v>3360</v>
      </c>
      <c r="B305" s="4">
        <v>22699</v>
      </c>
      <c r="C305" s="4" t="s">
        <v>791</v>
      </c>
      <c r="D305" s="5">
        <v>50</v>
      </c>
      <c r="E305" s="5">
        <v>10000</v>
      </c>
      <c r="F305" s="5">
        <v>10050</v>
      </c>
      <c r="G305" s="5">
        <v>1633.5</v>
      </c>
      <c r="H305" s="5">
        <v>1633.5</v>
      </c>
      <c r="I305" s="5">
        <v>1633.5</v>
      </c>
      <c r="J305" s="5">
        <v>0</v>
      </c>
      <c r="K305" s="5">
        <v>8416.5</v>
      </c>
    </row>
    <row r="306" spans="1:11" ht="20.100000000000001" customHeight="1">
      <c r="A306" s="10">
        <v>3371</v>
      </c>
      <c r="B306" s="4">
        <v>22699</v>
      </c>
      <c r="C306" s="4" t="s">
        <v>125</v>
      </c>
      <c r="D306" s="5">
        <v>1000</v>
      </c>
      <c r="E306" s="5">
        <v>0</v>
      </c>
      <c r="F306" s="5">
        <v>1000</v>
      </c>
      <c r="G306" s="5">
        <v>2000</v>
      </c>
      <c r="H306" s="5">
        <v>2000</v>
      </c>
      <c r="I306" s="5">
        <v>2000</v>
      </c>
      <c r="J306" s="5">
        <v>0</v>
      </c>
      <c r="K306" s="5">
        <v>-1000</v>
      </c>
    </row>
    <row r="307" spans="1:11" ht="20.100000000000001" customHeight="1">
      <c r="A307" s="10">
        <v>3380</v>
      </c>
      <c r="B307" s="4">
        <v>22699</v>
      </c>
      <c r="C307" s="4" t="s">
        <v>136</v>
      </c>
      <c r="D307" s="5">
        <v>230000</v>
      </c>
      <c r="E307" s="5">
        <v>179000</v>
      </c>
      <c r="F307" s="5">
        <v>409000</v>
      </c>
      <c r="G307" s="5">
        <v>378087.72</v>
      </c>
      <c r="H307" s="5">
        <v>376303.72</v>
      </c>
      <c r="I307" s="5">
        <v>345258.75</v>
      </c>
      <c r="J307" s="5">
        <v>31044.97</v>
      </c>
      <c r="K307" s="5">
        <v>32696.28</v>
      </c>
    </row>
    <row r="308" spans="1:11" ht="20.100000000000001" customHeight="1">
      <c r="A308" s="10">
        <v>3410</v>
      </c>
      <c r="B308" s="4">
        <v>22699</v>
      </c>
      <c r="C308" s="4" t="s">
        <v>792</v>
      </c>
      <c r="D308" s="5">
        <v>45000</v>
      </c>
      <c r="E308" s="5">
        <v>10000</v>
      </c>
      <c r="F308" s="5">
        <v>55000</v>
      </c>
      <c r="G308" s="5">
        <v>54928.54</v>
      </c>
      <c r="H308" s="5">
        <v>51687.82</v>
      </c>
      <c r="I308" s="5">
        <v>50020.05</v>
      </c>
      <c r="J308" s="5">
        <v>1667.77</v>
      </c>
      <c r="K308" s="5">
        <v>3312.18</v>
      </c>
    </row>
    <row r="309" spans="1:11" ht="20.100000000000001" customHeight="1">
      <c r="A309" s="10">
        <v>3421</v>
      </c>
      <c r="B309" s="4">
        <v>22699</v>
      </c>
      <c r="C309" s="4" t="s">
        <v>152</v>
      </c>
      <c r="D309" s="5">
        <v>21000</v>
      </c>
      <c r="E309" s="5">
        <v>0</v>
      </c>
      <c r="F309" s="5">
        <v>21000</v>
      </c>
      <c r="G309" s="5">
        <v>6478.31</v>
      </c>
      <c r="H309" s="5">
        <v>6478.31</v>
      </c>
      <c r="I309" s="5">
        <v>6478.31</v>
      </c>
      <c r="J309" s="5">
        <v>0</v>
      </c>
      <c r="K309" s="5">
        <v>14521.69</v>
      </c>
    </row>
    <row r="310" spans="1:11" ht="20.100000000000001" customHeight="1">
      <c r="A310" s="10">
        <v>3423</v>
      </c>
      <c r="B310" s="4">
        <v>22699</v>
      </c>
      <c r="C310" s="4" t="s">
        <v>793</v>
      </c>
      <c r="D310" s="5">
        <v>3000</v>
      </c>
      <c r="E310" s="5">
        <v>0</v>
      </c>
      <c r="F310" s="5">
        <v>3000</v>
      </c>
      <c r="G310" s="5">
        <v>1573</v>
      </c>
      <c r="H310" s="5">
        <v>1573</v>
      </c>
      <c r="I310" s="5">
        <v>1573</v>
      </c>
      <c r="J310" s="5">
        <v>0</v>
      </c>
      <c r="K310" s="5">
        <v>1427</v>
      </c>
    </row>
    <row r="311" spans="1:11" ht="20.100000000000001" customHeight="1">
      <c r="A311" s="10">
        <v>4320</v>
      </c>
      <c r="B311" s="4">
        <v>22699</v>
      </c>
      <c r="C311" s="4" t="s">
        <v>170</v>
      </c>
      <c r="D311" s="5">
        <v>15000</v>
      </c>
      <c r="E311" s="5">
        <v>0</v>
      </c>
      <c r="F311" s="5">
        <v>15000</v>
      </c>
      <c r="G311" s="5">
        <v>17114.71</v>
      </c>
      <c r="H311" s="5">
        <v>6224.71</v>
      </c>
      <c r="I311" s="5">
        <v>3420.84</v>
      </c>
      <c r="J311" s="5">
        <v>2803.87</v>
      </c>
      <c r="K311" s="5">
        <v>8775.2900000000009</v>
      </c>
    </row>
    <row r="312" spans="1:11" ht="20.100000000000001" customHeight="1">
      <c r="A312" s="10">
        <v>9200</v>
      </c>
      <c r="B312" s="4">
        <v>22699</v>
      </c>
      <c r="C312" s="4" t="s">
        <v>794</v>
      </c>
      <c r="D312" s="5">
        <v>12464.96</v>
      </c>
      <c r="E312" s="5">
        <v>23000</v>
      </c>
      <c r="F312" s="5">
        <v>35464.959999999999</v>
      </c>
      <c r="G312" s="5">
        <v>44642.45</v>
      </c>
      <c r="H312" s="5">
        <v>44642.45</v>
      </c>
      <c r="I312" s="5">
        <v>42657.41</v>
      </c>
      <c r="J312" s="5">
        <v>1985.04</v>
      </c>
      <c r="K312" s="5">
        <v>-9177.49</v>
      </c>
    </row>
    <row r="313" spans="1:11" ht="20.100000000000001" customHeight="1">
      <c r="A313" s="10">
        <v>9240</v>
      </c>
      <c r="B313" s="4">
        <v>22699</v>
      </c>
      <c r="C313" s="4" t="s">
        <v>795</v>
      </c>
      <c r="D313" s="5">
        <v>3000</v>
      </c>
      <c r="E313" s="5">
        <v>0</v>
      </c>
      <c r="F313" s="5">
        <v>3000</v>
      </c>
      <c r="G313" s="5">
        <v>2939.55</v>
      </c>
      <c r="H313" s="5">
        <v>2939.55</v>
      </c>
      <c r="I313" s="5">
        <v>2939.55</v>
      </c>
      <c r="J313" s="5">
        <v>0</v>
      </c>
      <c r="K313" s="5">
        <v>60.45</v>
      </c>
    </row>
    <row r="314" spans="1:11" ht="20.100000000000001" customHeight="1">
      <c r="A314" s="10">
        <v>9241</v>
      </c>
      <c r="B314" s="4">
        <v>22699</v>
      </c>
      <c r="C314" s="4" t="s">
        <v>796</v>
      </c>
      <c r="D314" s="5">
        <v>400</v>
      </c>
      <c r="E314" s="5">
        <v>0</v>
      </c>
      <c r="F314" s="5">
        <v>400</v>
      </c>
      <c r="G314" s="5">
        <v>0</v>
      </c>
      <c r="H314" s="5">
        <v>0</v>
      </c>
      <c r="I314" s="5">
        <v>0</v>
      </c>
      <c r="J314" s="5">
        <v>0</v>
      </c>
      <c r="K314" s="5">
        <v>400</v>
      </c>
    </row>
    <row r="315" spans="1:11" ht="20.100000000000001" customHeight="1">
      <c r="A315" s="10">
        <v>2310</v>
      </c>
      <c r="B315" s="4">
        <v>22700</v>
      </c>
      <c r="C315" s="4" t="s">
        <v>797</v>
      </c>
      <c r="D315" s="5">
        <v>24591.23</v>
      </c>
      <c r="E315" s="5">
        <v>67645.69</v>
      </c>
      <c r="F315" s="5">
        <v>92236.92</v>
      </c>
      <c r="G315" s="5">
        <v>88991.23</v>
      </c>
      <c r="H315" s="5">
        <v>88991.23</v>
      </c>
      <c r="I315" s="5">
        <v>88991.23</v>
      </c>
      <c r="J315" s="5">
        <v>0</v>
      </c>
      <c r="K315" s="5">
        <v>3245.69</v>
      </c>
    </row>
    <row r="316" spans="1:11" ht="20.100000000000001" customHeight="1">
      <c r="A316" s="10">
        <v>3210</v>
      </c>
      <c r="B316" s="4">
        <v>22700</v>
      </c>
      <c r="C316" s="4" t="s">
        <v>798</v>
      </c>
      <c r="D316" s="5">
        <v>441971.43</v>
      </c>
      <c r="E316" s="5">
        <v>0</v>
      </c>
      <c r="F316" s="5">
        <v>441971.43</v>
      </c>
      <c r="G316" s="5">
        <v>441971.43</v>
      </c>
      <c r="H316" s="5">
        <v>441971.43</v>
      </c>
      <c r="I316" s="5">
        <v>441971.43</v>
      </c>
      <c r="J316" s="5">
        <v>0</v>
      </c>
      <c r="K316" s="5">
        <v>0</v>
      </c>
    </row>
    <row r="317" spans="1:11" ht="20.100000000000001" customHeight="1">
      <c r="A317" s="10">
        <v>4310</v>
      </c>
      <c r="B317" s="4">
        <v>22700</v>
      </c>
      <c r="C317" s="4" t="s">
        <v>799</v>
      </c>
      <c r="D317" s="5">
        <v>53195.360000000001</v>
      </c>
      <c r="E317" s="5">
        <v>0</v>
      </c>
      <c r="F317" s="5">
        <v>53195.360000000001</v>
      </c>
      <c r="G317" s="5">
        <v>53195.37</v>
      </c>
      <c r="H317" s="5">
        <v>53195.37</v>
      </c>
      <c r="I317" s="5">
        <v>53195.37</v>
      </c>
      <c r="J317" s="5">
        <v>0</v>
      </c>
      <c r="K317" s="5">
        <v>-0.01</v>
      </c>
    </row>
    <row r="318" spans="1:11" ht="20.100000000000001" customHeight="1">
      <c r="A318" s="10">
        <v>9200</v>
      </c>
      <c r="B318" s="4">
        <v>22706</v>
      </c>
      <c r="C318" s="4" t="s">
        <v>800</v>
      </c>
      <c r="D318" s="5">
        <v>311034.90000000002</v>
      </c>
      <c r="E318" s="5">
        <v>329900</v>
      </c>
      <c r="F318" s="5">
        <v>640934.9</v>
      </c>
      <c r="G318" s="5">
        <v>364623.77</v>
      </c>
      <c r="H318" s="5">
        <v>200666.22</v>
      </c>
      <c r="I318" s="5">
        <v>183726.22</v>
      </c>
      <c r="J318" s="5">
        <v>16940</v>
      </c>
      <c r="K318" s="5">
        <v>440268.68</v>
      </c>
    </row>
    <row r="319" spans="1:11" ht="20.100000000000001" customHeight="1">
      <c r="A319" s="10">
        <v>9320</v>
      </c>
      <c r="B319" s="4">
        <v>22708</v>
      </c>
      <c r="C319" s="4" t="s">
        <v>801</v>
      </c>
      <c r="D319" s="5">
        <v>708279.06</v>
      </c>
      <c r="E319" s="5">
        <v>20000</v>
      </c>
      <c r="F319" s="5">
        <v>728279.06</v>
      </c>
      <c r="G319" s="5">
        <v>685498.49</v>
      </c>
      <c r="H319" s="5">
        <v>685498.49</v>
      </c>
      <c r="I319" s="5">
        <v>685498.49</v>
      </c>
      <c r="J319" s="5">
        <v>0</v>
      </c>
      <c r="K319" s="5">
        <v>42780.57</v>
      </c>
    </row>
    <row r="320" spans="1:11" ht="20.100000000000001" customHeight="1">
      <c r="A320" s="10">
        <v>2310</v>
      </c>
      <c r="B320" s="4">
        <v>22797</v>
      </c>
      <c r="C320" s="4" t="s">
        <v>80</v>
      </c>
      <c r="D320" s="5">
        <v>0</v>
      </c>
      <c r="E320" s="5">
        <v>52981.53</v>
      </c>
      <c r="F320" s="5">
        <v>52981.53</v>
      </c>
      <c r="G320" s="5">
        <v>0</v>
      </c>
      <c r="H320" s="5">
        <v>0</v>
      </c>
      <c r="I320" s="5">
        <v>0</v>
      </c>
      <c r="J320" s="5">
        <v>0</v>
      </c>
      <c r="K320" s="5">
        <v>52981.53</v>
      </c>
    </row>
    <row r="321" spans="1:11" ht="20.100000000000001" customHeight="1">
      <c r="A321" s="10">
        <v>3360</v>
      </c>
      <c r="B321" s="4">
        <v>22797</v>
      </c>
      <c r="C321" s="4" t="s">
        <v>802</v>
      </c>
      <c r="D321" s="5">
        <v>0</v>
      </c>
      <c r="E321" s="5">
        <v>10000</v>
      </c>
      <c r="F321" s="5">
        <v>10000</v>
      </c>
      <c r="G321" s="5">
        <v>0</v>
      </c>
      <c r="H321" s="5">
        <v>0</v>
      </c>
      <c r="I321" s="5">
        <v>0</v>
      </c>
      <c r="J321" s="5">
        <v>0</v>
      </c>
      <c r="K321" s="5">
        <v>10000</v>
      </c>
    </row>
    <row r="322" spans="1:11" ht="20.100000000000001" customHeight="1">
      <c r="A322" s="10">
        <v>2310</v>
      </c>
      <c r="B322" s="4">
        <v>22798</v>
      </c>
      <c r="C322" s="4" t="s">
        <v>803</v>
      </c>
      <c r="D322" s="5">
        <v>176160</v>
      </c>
      <c r="E322" s="5">
        <v>0</v>
      </c>
      <c r="F322" s="5">
        <v>176160</v>
      </c>
      <c r="G322" s="5">
        <v>207941.64</v>
      </c>
      <c r="H322" s="5">
        <v>133783.85999999999</v>
      </c>
      <c r="I322" s="5">
        <v>133783.85999999999</v>
      </c>
      <c r="J322" s="5">
        <v>0</v>
      </c>
      <c r="K322" s="5">
        <v>42376.14</v>
      </c>
    </row>
    <row r="323" spans="1:11" ht="20.100000000000001" customHeight="1">
      <c r="A323" s="10">
        <v>3360</v>
      </c>
      <c r="B323" s="4">
        <v>22798</v>
      </c>
      <c r="C323" s="4" t="s">
        <v>804</v>
      </c>
      <c r="D323" s="5">
        <v>50</v>
      </c>
      <c r="E323" s="5">
        <v>0</v>
      </c>
      <c r="F323" s="5">
        <v>50</v>
      </c>
      <c r="G323" s="5">
        <v>0</v>
      </c>
      <c r="H323" s="5">
        <v>0</v>
      </c>
      <c r="I323" s="5">
        <v>0</v>
      </c>
      <c r="J323" s="5">
        <v>0</v>
      </c>
      <c r="K323" s="5">
        <v>50</v>
      </c>
    </row>
    <row r="324" spans="1:11" ht="20.100000000000001" customHeight="1">
      <c r="A324" s="10">
        <v>3410</v>
      </c>
      <c r="B324" s="4">
        <v>22798</v>
      </c>
      <c r="C324" s="4" t="s">
        <v>805</v>
      </c>
      <c r="D324" s="5">
        <v>9000</v>
      </c>
      <c r="E324" s="5">
        <v>0</v>
      </c>
      <c r="F324" s="5">
        <v>9000</v>
      </c>
      <c r="G324" s="5">
        <v>551.41999999999996</v>
      </c>
      <c r="H324" s="5">
        <v>0</v>
      </c>
      <c r="I324" s="5">
        <v>0</v>
      </c>
      <c r="J324" s="5">
        <v>0</v>
      </c>
      <c r="K324" s="5">
        <v>9000</v>
      </c>
    </row>
    <row r="325" spans="1:11" ht="20.100000000000001" customHeight="1">
      <c r="A325" s="10">
        <v>1650</v>
      </c>
      <c r="B325" s="4">
        <v>22799</v>
      </c>
      <c r="C325" s="4" t="s">
        <v>806</v>
      </c>
      <c r="D325" s="5">
        <v>6094.71</v>
      </c>
      <c r="E325" s="5">
        <v>0</v>
      </c>
      <c r="F325" s="5">
        <v>6094.71</v>
      </c>
      <c r="G325" s="5">
        <v>48646.04</v>
      </c>
      <c r="H325" s="5">
        <v>10909.59</v>
      </c>
      <c r="I325" s="5">
        <v>10271.969999999999</v>
      </c>
      <c r="J325" s="5">
        <v>637.62</v>
      </c>
      <c r="K325" s="5">
        <v>-4814.88</v>
      </c>
    </row>
    <row r="326" spans="1:11" ht="20.100000000000001" customHeight="1">
      <c r="A326" s="10">
        <v>2310</v>
      </c>
      <c r="B326" s="4">
        <v>22799</v>
      </c>
      <c r="C326" s="4" t="s">
        <v>83</v>
      </c>
      <c r="D326" s="5">
        <v>113154.6</v>
      </c>
      <c r="E326" s="5">
        <v>0</v>
      </c>
      <c r="F326" s="5">
        <v>113154.6</v>
      </c>
      <c r="G326" s="5">
        <v>53422.45</v>
      </c>
      <c r="H326" s="5">
        <v>26301.1</v>
      </c>
      <c r="I326" s="5">
        <v>17804.849999999999</v>
      </c>
      <c r="J326" s="5">
        <v>8496.25</v>
      </c>
      <c r="K326" s="5">
        <v>86853.5</v>
      </c>
    </row>
    <row r="327" spans="1:11" ht="20.100000000000001" customHeight="1">
      <c r="A327" s="10">
        <v>2312</v>
      </c>
      <c r="B327" s="4">
        <v>22799</v>
      </c>
      <c r="C327" s="4" t="s">
        <v>96</v>
      </c>
      <c r="D327" s="5">
        <v>5913379.25</v>
      </c>
      <c r="E327" s="5">
        <v>0</v>
      </c>
      <c r="F327" s="5">
        <v>5913379.25</v>
      </c>
      <c r="G327" s="5">
        <v>5913378.25</v>
      </c>
      <c r="H327" s="5">
        <v>5804195.3399999999</v>
      </c>
      <c r="I327" s="5">
        <v>5804195.3399999999</v>
      </c>
      <c r="J327" s="5">
        <v>0</v>
      </c>
      <c r="K327" s="5">
        <v>109183.91</v>
      </c>
    </row>
    <row r="328" spans="1:11" ht="20.100000000000001" customHeight="1">
      <c r="A328" s="10">
        <v>3360</v>
      </c>
      <c r="B328" s="4">
        <v>22799</v>
      </c>
      <c r="C328" s="4" t="s">
        <v>807</v>
      </c>
      <c r="D328" s="5">
        <v>4000</v>
      </c>
      <c r="E328" s="5">
        <v>0</v>
      </c>
      <c r="F328" s="5">
        <v>4000</v>
      </c>
      <c r="G328" s="5">
        <v>3037.1</v>
      </c>
      <c r="H328" s="5">
        <v>3037.1</v>
      </c>
      <c r="I328" s="5">
        <v>3037.1</v>
      </c>
      <c r="J328" s="5">
        <v>0</v>
      </c>
      <c r="K328" s="5">
        <v>962.9</v>
      </c>
    </row>
    <row r="329" spans="1:11" ht="20.100000000000001" customHeight="1">
      <c r="A329" s="10">
        <v>3371</v>
      </c>
      <c r="B329" s="4">
        <v>22799</v>
      </c>
      <c r="C329" s="4" t="s">
        <v>126</v>
      </c>
      <c r="D329" s="5">
        <v>500</v>
      </c>
      <c r="E329" s="5">
        <v>0</v>
      </c>
      <c r="F329" s="5">
        <v>500</v>
      </c>
      <c r="G329" s="5">
        <v>0</v>
      </c>
      <c r="H329" s="5">
        <v>0</v>
      </c>
      <c r="I329" s="5">
        <v>0</v>
      </c>
      <c r="J329" s="5">
        <v>0</v>
      </c>
      <c r="K329" s="5">
        <v>500</v>
      </c>
    </row>
    <row r="330" spans="1:11" ht="20.100000000000001" customHeight="1">
      <c r="A330" s="10">
        <v>3410</v>
      </c>
      <c r="B330" s="4">
        <v>22799</v>
      </c>
      <c r="C330" s="4" t="s">
        <v>808</v>
      </c>
      <c r="D330" s="5">
        <v>1000</v>
      </c>
      <c r="E330" s="5">
        <v>0</v>
      </c>
      <c r="F330" s="5">
        <v>1000</v>
      </c>
      <c r="G330" s="5">
        <v>0</v>
      </c>
      <c r="H330" s="5">
        <v>0</v>
      </c>
      <c r="I330" s="5">
        <v>0</v>
      </c>
      <c r="J330" s="5">
        <v>0</v>
      </c>
      <c r="K330" s="5">
        <v>1000</v>
      </c>
    </row>
    <row r="331" spans="1:11" ht="20.100000000000001" customHeight="1">
      <c r="A331" s="10">
        <v>3421</v>
      </c>
      <c r="B331" s="4">
        <v>22799</v>
      </c>
      <c r="C331" s="4" t="s">
        <v>153</v>
      </c>
      <c r="D331" s="5">
        <v>2000</v>
      </c>
      <c r="E331" s="5">
        <v>0</v>
      </c>
      <c r="F331" s="5">
        <v>2000</v>
      </c>
      <c r="G331" s="5">
        <v>360.34</v>
      </c>
      <c r="H331" s="5">
        <v>360.34</v>
      </c>
      <c r="I331" s="5">
        <v>360.34</v>
      </c>
      <c r="J331" s="5">
        <v>0</v>
      </c>
      <c r="K331" s="5">
        <v>1639.66</v>
      </c>
    </row>
    <row r="332" spans="1:11" ht="20.100000000000001" customHeight="1">
      <c r="A332" s="10">
        <v>3423</v>
      </c>
      <c r="B332" s="4">
        <v>22799</v>
      </c>
      <c r="C332" s="4" t="s">
        <v>809</v>
      </c>
      <c r="D332" s="5">
        <v>1000</v>
      </c>
      <c r="E332" s="5">
        <v>0</v>
      </c>
      <c r="F332" s="5">
        <v>1000</v>
      </c>
      <c r="G332" s="5">
        <v>0</v>
      </c>
      <c r="H332" s="5">
        <v>0</v>
      </c>
      <c r="I332" s="5">
        <v>0</v>
      </c>
      <c r="J332" s="5">
        <v>0</v>
      </c>
      <c r="K332" s="5">
        <v>1000</v>
      </c>
    </row>
    <row r="333" spans="1:11" ht="20.100000000000001" customHeight="1">
      <c r="A333" s="10">
        <v>4320</v>
      </c>
      <c r="B333" s="4">
        <v>22799</v>
      </c>
      <c r="C333" s="4" t="s">
        <v>171</v>
      </c>
      <c r="D333" s="5">
        <v>27731.94</v>
      </c>
      <c r="E333" s="5">
        <v>0</v>
      </c>
      <c r="F333" s="5">
        <v>27731.94</v>
      </c>
      <c r="G333" s="5">
        <v>29495.08</v>
      </c>
      <c r="H333" s="5">
        <v>27328.28</v>
      </c>
      <c r="I333" s="5">
        <v>22646.6</v>
      </c>
      <c r="J333" s="5">
        <v>4681.68</v>
      </c>
      <c r="K333" s="5">
        <v>403.66</v>
      </c>
    </row>
    <row r="334" spans="1:11" ht="20.100000000000001" customHeight="1">
      <c r="A334" s="10">
        <v>9200</v>
      </c>
      <c r="B334" s="4">
        <v>22799</v>
      </c>
      <c r="C334" s="4" t="s">
        <v>810</v>
      </c>
      <c r="D334" s="5">
        <v>25000</v>
      </c>
      <c r="E334" s="5">
        <v>53831.56</v>
      </c>
      <c r="F334" s="5">
        <v>78831.56</v>
      </c>
      <c r="G334" s="5">
        <v>88962.559999999998</v>
      </c>
      <c r="H334" s="5">
        <v>67608.91</v>
      </c>
      <c r="I334" s="5">
        <v>64862.21</v>
      </c>
      <c r="J334" s="5">
        <v>2746.7</v>
      </c>
      <c r="K334" s="5">
        <v>11222.65</v>
      </c>
    </row>
    <row r="335" spans="1:11" ht="20.100000000000001" customHeight="1">
      <c r="A335" s="10">
        <v>9120</v>
      </c>
      <c r="B335" s="4">
        <v>23000</v>
      </c>
      <c r="C335" s="4" t="s">
        <v>811</v>
      </c>
      <c r="D335" s="5">
        <v>500</v>
      </c>
      <c r="E335" s="5">
        <v>0</v>
      </c>
      <c r="F335" s="5">
        <v>500</v>
      </c>
      <c r="G335" s="5">
        <v>102.26</v>
      </c>
      <c r="H335" s="5">
        <v>102.26</v>
      </c>
      <c r="I335" s="5">
        <v>102.26</v>
      </c>
      <c r="J335" s="5">
        <v>0</v>
      </c>
      <c r="K335" s="5">
        <v>397.74</v>
      </c>
    </row>
    <row r="336" spans="1:11" ht="20.100000000000001" customHeight="1">
      <c r="A336" s="10">
        <v>2310</v>
      </c>
      <c r="B336" s="4">
        <v>23020</v>
      </c>
      <c r="C336" s="4" t="s">
        <v>84</v>
      </c>
      <c r="D336" s="5">
        <v>450</v>
      </c>
      <c r="E336" s="5">
        <v>0</v>
      </c>
      <c r="F336" s="5">
        <v>450</v>
      </c>
      <c r="G336" s="5">
        <v>107.61</v>
      </c>
      <c r="H336" s="5">
        <v>107.61</v>
      </c>
      <c r="I336" s="5">
        <v>107.61</v>
      </c>
      <c r="J336" s="5">
        <v>0</v>
      </c>
      <c r="K336" s="5">
        <v>342.39</v>
      </c>
    </row>
    <row r="337" spans="1:11" ht="20.100000000000001" customHeight="1">
      <c r="A337" s="10">
        <v>3320</v>
      </c>
      <c r="B337" s="4">
        <v>23020</v>
      </c>
      <c r="C337" s="4" t="s">
        <v>116</v>
      </c>
      <c r="D337" s="5">
        <v>100</v>
      </c>
      <c r="E337" s="5">
        <v>0</v>
      </c>
      <c r="F337" s="5">
        <v>100</v>
      </c>
      <c r="G337" s="5">
        <v>0</v>
      </c>
      <c r="H337" s="5">
        <v>0</v>
      </c>
      <c r="I337" s="5">
        <v>0</v>
      </c>
      <c r="J337" s="5">
        <v>0</v>
      </c>
      <c r="K337" s="5">
        <v>100</v>
      </c>
    </row>
    <row r="338" spans="1:11" ht="20.100000000000001" customHeight="1">
      <c r="A338" s="10">
        <v>3340</v>
      </c>
      <c r="B338" s="4">
        <v>23020</v>
      </c>
      <c r="C338" s="4" t="s">
        <v>812</v>
      </c>
      <c r="D338" s="5">
        <v>100</v>
      </c>
      <c r="E338" s="5">
        <v>0</v>
      </c>
      <c r="F338" s="5">
        <v>100</v>
      </c>
      <c r="G338" s="5">
        <v>0</v>
      </c>
      <c r="H338" s="5">
        <v>0</v>
      </c>
      <c r="I338" s="5">
        <v>0</v>
      </c>
      <c r="J338" s="5">
        <v>0</v>
      </c>
      <c r="K338" s="5">
        <v>100</v>
      </c>
    </row>
    <row r="339" spans="1:11" ht="20.100000000000001" customHeight="1">
      <c r="A339" s="10">
        <v>4320</v>
      </c>
      <c r="B339" s="4">
        <v>23020</v>
      </c>
      <c r="C339" s="4" t="s">
        <v>813</v>
      </c>
      <c r="D339" s="5">
        <v>200</v>
      </c>
      <c r="E339" s="5">
        <v>0</v>
      </c>
      <c r="F339" s="5">
        <v>200</v>
      </c>
      <c r="G339" s="5">
        <v>0</v>
      </c>
      <c r="H339" s="5">
        <v>0</v>
      </c>
      <c r="I339" s="5">
        <v>0</v>
      </c>
      <c r="J339" s="5">
        <v>0</v>
      </c>
      <c r="K339" s="5">
        <v>200</v>
      </c>
    </row>
    <row r="340" spans="1:11" ht="20.100000000000001" customHeight="1">
      <c r="A340" s="10">
        <v>9200</v>
      </c>
      <c r="B340" s="4">
        <v>23020</v>
      </c>
      <c r="C340" s="4" t="s">
        <v>814</v>
      </c>
      <c r="D340" s="5">
        <v>1000</v>
      </c>
      <c r="E340" s="5">
        <v>-500</v>
      </c>
      <c r="F340" s="5">
        <v>500</v>
      </c>
      <c r="G340" s="5">
        <v>70.209999999999994</v>
      </c>
      <c r="H340" s="5">
        <v>70.209999999999994</v>
      </c>
      <c r="I340" s="5">
        <v>70.209999999999994</v>
      </c>
      <c r="J340" s="5">
        <v>0</v>
      </c>
      <c r="K340" s="5">
        <v>429.79</v>
      </c>
    </row>
    <row r="341" spans="1:11" ht="20.100000000000001" customHeight="1">
      <c r="A341" s="10">
        <v>9120</v>
      </c>
      <c r="B341" s="4">
        <v>23100</v>
      </c>
      <c r="C341" s="4" t="s">
        <v>815</v>
      </c>
      <c r="D341" s="5">
        <v>1000</v>
      </c>
      <c r="E341" s="5">
        <v>500</v>
      </c>
      <c r="F341" s="5">
        <v>1500</v>
      </c>
      <c r="G341" s="5">
        <v>1824.92</v>
      </c>
      <c r="H341" s="5">
        <v>1824.92</v>
      </c>
      <c r="I341" s="5">
        <v>1824.92</v>
      </c>
      <c r="J341" s="5">
        <v>0</v>
      </c>
      <c r="K341" s="5">
        <v>-324.92</v>
      </c>
    </row>
    <row r="342" spans="1:11" ht="20.100000000000001" customHeight="1">
      <c r="A342" s="10">
        <v>9220</v>
      </c>
      <c r="B342" s="4">
        <v>23100</v>
      </c>
      <c r="C342" s="4" t="s">
        <v>816</v>
      </c>
      <c r="D342" s="5">
        <v>10096.799999999999</v>
      </c>
      <c r="E342" s="5">
        <v>0</v>
      </c>
      <c r="F342" s="5">
        <v>10096.799999999999</v>
      </c>
      <c r="G342" s="5">
        <v>0</v>
      </c>
      <c r="H342" s="5">
        <v>0</v>
      </c>
      <c r="I342" s="5">
        <v>0</v>
      </c>
      <c r="J342" s="5">
        <v>0</v>
      </c>
      <c r="K342" s="5">
        <v>10096.799999999999</v>
      </c>
    </row>
    <row r="343" spans="1:11" ht="20.100000000000001" customHeight="1">
      <c r="A343" s="10">
        <v>2310</v>
      </c>
      <c r="B343" s="4">
        <v>23120</v>
      </c>
      <c r="C343" s="4" t="s">
        <v>817</v>
      </c>
      <c r="D343" s="5">
        <v>1000</v>
      </c>
      <c r="E343" s="5">
        <v>0</v>
      </c>
      <c r="F343" s="5">
        <v>1000</v>
      </c>
      <c r="G343" s="5">
        <v>669.45</v>
      </c>
      <c r="H343" s="5">
        <v>669.45</v>
      </c>
      <c r="I343" s="5">
        <v>669.45</v>
      </c>
      <c r="J343" s="5">
        <v>0</v>
      </c>
      <c r="K343" s="5">
        <v>330.55</v>
      </c>
    </row>
    <row r="344" spans="1:11" ht="20.100000000000001" customHeight="1">
      <c r="A344" s="10">
        <v>2311</v>
      </c>
      <c r="B344" s="4">
        <v>23120</v>
      </c>
      <c r="C344" s="4" t="s">
        <v>818</v>
      </c>
      <c r="D344" s="5">
        <v>150</v>
      </c>
      <c r="E344" s="5">
        <v>0</v>
      </c>
      <c r="F344" s="5">
        <v>150</v>
      </c>
      <c r="G344" s="5">
        <v>43.03</v>
      </c>
      <c r="H344" s="5">
        <v>43.03</v>
      </c>
      <c r="I344" s="5">
        <v>0</v>
      </c>
      <c r="J344" s="5">
        <v>43.03</v>
      </c>
      <c r="K344" s="5">
        <v>106.97</v>
      </c>
    </row>
    <row r="345" spans="1:11" ht="20.100000000000001" customHeight="1">
      <c r="A345" s="10">
        <v>3320</v>
      </c>
      <c r="B345" s="4">
        <v>23120</v>
      </c>
      <c r="C345" s="4" t="s">
        <v>819</v>
      </c>
      <c r="D345" s="5">
        <v>100</v>
      </c>
      <c r="E345" s="5">
        <v>0</v>
      </c>
      <c r="F345" s="5">
        <v>100</v>
      </c>
      <c r="G345" s="5">
        <v>0</v>
      </c>
      <c r="H345" s="5">
        <v>0</v>
      </c>
      <c r="I345" s="5">
        <v>0</v>
      </c>
      <c r="J345" s="5">
        <v>0</v>
      </c>
      <c r="K345" s="5">
        <v>100</v>
      </c>
    </row>
    <row r="346" spans="1:11" ht="20.100000000000001" customHeight="1">
      <c r="A346" s="10">
        <v>3410</v>
      </c>
      <c r="B346" s="4">
        <v>23120</v>
      </c>
      <c r="C346" s="4" t="s">
        <v>820</v>
      </c>
      <c r="D346" s="5">
        <v>120</v>
      </c>
      <c r="E346" s="5">
        <v>0</v>
      </c>
      <c r="F346" s="5">
        <v>120</v>
      </c>
      <c r="G346" s="5">
        <v>0</v>
      </c>
      <c r="H346" s="5">
        <v>0</v>
      </c>
      <c r="I346" s="5">
        <v>0</v>
      </c>
      <c r="J346" s="5">
        <v>0</v>
      </c>
      <c r="K346" s="5">
        <v>120</v>
      </c>
    </row>
    <row r="347" spans="1:11" ht="20.100000000000001" customHeight="1">
      <c r="A347" s="10">
        <v>4320</v>
      </c>
      <c r="B347" s="4">
        <v>23120</v>
      </c>
      <c r="C347" s="4" t="s">
        <v>821</v>
      </c>
      <c r="D347" s="5">
        <v>500</v>
      </c>
      <c r="E347" s="5">
        <v>0</v>
      </c>
      <c r="F347" s="5">
        <v>500</v>
      </c>
      <c r="G347" s="5">
        <v>290.07</v>
      </c>
      <c r="H347" s="5">
        <v>290.07</v>
      </c>
      <c r="I347" s="5">
        <v>290.07</v>
      </c>
      <c r="J347" s="5">
        <v>0</v>
      </c>
      <c r="K347" s="5">
        <v>209.93</v>
      </c>
    </row>
    <row r="348" spans="1:11" ht="20.100000000000001" customHeight="1">
      <c r="A348" s="10">
        <v>9200</v>
      </c>
      <c r="B348" s="4">
        <v>23120</v>
      </c>
      <c r="C348" s="4" t="s">
        <v>822</v>
      </c>
      <c r="D348" s="5">
        <v>1500</v>
      </c>
      <c r="E348" s="5">
        <v>0</v>
      </c>
      <c r="F348" s="5">
        <v>1500</v>
      </c>
      <c r="G348" s="5">
        <v>1816.67</v>
      </c>
      <c r="H348" s="5">
        <v>1816.67</v>
      </c>
      <c r="I348" s="5">
        <v>1816.67</v>
      </c>
      <c r="J348" s="5">
        <v>0</v>
      </c>
      <c r="K348" s="5">
        <v>-316.67</v>
      </c>
    </row>
    <row r="349" spans="1:11" ht="20.100000000000001" customHeight="1">
      <c r="A349" s="10">
        <v>9200</v>
      </c>
      <c r="B349" s="4">
        <v>23300</v>
      </c>
      <c r="C349" s="4" t="s">
        <v>823</v>
      </c>
      <c r="D349" s="5">
        <v>4035.62</v>
      </c>
      <c r="E349" s="5">
        <v>0</v>
      </c>
      <c r="F349" s="5">
        <v>4035.62</v>
      </c>
      <c r="G349" s="5">
        <v>1536.12</v>
      </c>
      <c r="H349" s="5">
        <v>1536.12</v>
      </c>
      <c r="I349" s="5">
        <v>1536.12</v>
      </c>
      <c r="J349" s="5">
        <v>0</v>
      </c>
      <c r="K349" s="5">
        <v>2499.5</v>
      </c>
    </row>
    <row r="350" spans="1:11" ht="20.100000000000001" customHeight="1">
      <c r="A350" s="10" t="s">
        <v>574</v>
      </c>
      <c r="B350" s="4">
        <v>31001</v>
      </c>
      <c r="C350" s="4" t="s">
        <v>824</v>
      </c>
      <c r="D350" s="5">
        <v>4832.62</v>
      </c>
      <c r="E350" s="5">
        <v>0</v>
      </c>
      <c r="F350" s="5">
        <v>4832.62</v>
      </c>
      <c r="G350" s="5">
        <v>4832.62</v>
      </c>
      <c r="H350" s="5">
        <v>4832.62</v>
      </c>
      <c r="I350" s="5">
        <v>4832.62</v>
      </c>
      <c r="J350" s="5">
        <v>0</v>
      </c>
      <c r="K350" s="5">
        <v>0</v>
      </c>
    </row>
    <row r="351" spans="1:11" ht="20.100000000000001" customHeight="1">
      <c r="A351" s="10" t="s">
        <v>574</v>
      </c>
      <c r="B351" s="4">
        <v>31002</v>
      </c>
      <c r="C351" s="4" t="s">
        <v>825</v>
      </c>
      <c r="D351" s="5">
        <v>2335.3000000000002</v>
      </c>
      <c r="E351" s="5">
        <v>0</v>
      </c>
      <c r="F351" s="5">
        <v>2335.3000000000002</v>
      </c>
      <c r="G351" s="5">
        <v>2335.3000000000002</v>
      </c>
      <c r="H351" s="5">
        <v>2335.3000000000002</v>
      </c>
      <c r="I351" s="5">
        <v>2335.3000000000002</v>
      </c>
      <c r="J351" s="5">
        <v>0</v>
      </c>
      <c r="K351" s="5">
        <v>0</v>
      </c>
    </row>
    <row r="352" spans="1:11" ht="20.100000000000001" customHeight="1">
      <c r="A352" s="10" t="s">
        <v>574</v>
      </c>
      <c r="B352" s="4">
        <v>31004</v>
      </c>
      <c r="C352" s="4" t="s">
        <v>826</v>
      </c>
      <c r="D352" s="5">
        <v>19059.47</v>
      </c>
      <c r="E352" s="5">
        <v>0</v>
      </c>
      <c r="F352" s="5">
        <v>19059.47</v>
      </c>
      <c r="G352" s="5">
        <v>19059.47</v>
      </c>
      <c r="H352" s="5">
        <v>19059.47</v>
      </c>
      <c r="I352" s="5">
        <v>19059.47</v>
      </c>
      <c r="J352" s="5">
        <v>0</v>
      </c>
      <c r="K352" s="5">
        <v>0</v>
      </c>
    </row>
    <row r="353" spans="1:11" ht="20.100000000000001" customHeight="1">
      <c r="A353" s="10" t="s">
        <v>574</v>
      </c>
      <c r="B353" s="4">
        <v>31006</v>
      </c>
      <c r="C353" s="4" t="s">
        <v>827</v>
      </c>
      <c r="D353" s="5">
        <v>16081.13</v>
      </c>
      <c r="E353" s="5">
        <v>0</v>
      </c>
      <c r="F353" s="5">
        <v>16081.13</v>
      </c>
      <c r="G353" s="5">
        <v>16081.13</v>
      </c>
      <c r="H353" s="5">
        <v>16081.13</v>
      </c>
      <c r="I353" s="5">
        <v>16081.13</v>
      </c>
      <c r="J353" s="5">
        <v>0</v>
      </c>
      <c r="K353" s="5">
        <v>0</v>
      </c>
    </row>
    <row r="354" spans="1:11" ht="20.100000000000001" customHeight="1">
      <c r="A354" s="10" t="s">
        <v>574</v>
      </c>
      <c r="B354" s="4">
        <v>31008</v>
      </c>
      <c r="C354" s="4" t="s">
        <v>828</v>
      </c>
      <c r="D354" s="5">
        <v>2596</v>
      </c>
      <c r="E354" s="5">
        <v>0</v>
      </c>
      <c r="F354" s="5">
        <v>2596</v>
      </c>
      <c r="G354" s="5">
        <v>2596</v>
      </c>
      <c r="H354" s="5">
        <v>2596</v>
      </c>
      <c r="I354" s="5">
        <v>2596</v>
      </c>
      <c r="J354" s="5">
        <v>0</v>
      </c>
      <c r="K354" s="5">
        <v>0</v>
      </c>
    </row>
    <row r="355" spans="1:11" ht="20.100000000000001" customHeight="1">
      <c r="A355" s="10" t="s">
        <v>574</v>
      </c>
      <c r="B355" s="4">
        <v>31010</v>
      </c>
      <c r="C355" s="4" t="s">
        <v>829</v>
      </c>
      <c r="D355" s="5">
        <v>16383.27</v>
      </c>
      <c r="E355" s="5">
        <v>0</v>
      </c>
      <c r="F355" s="5">
        <v>16383.27</v>
      </c>
      <c r="G355" s="5">
        <v>16383.27</v>
      </c>
      <c r="H355" s="5">
        <v>16383.27</v>
      </c>
      <c r="I355" s="5">
        <v>16383.27</v>
      </c>
      <c r="J355" s="5">
        <v>0</v>
      </c>
      <c r="K355" s="5">
        <v>0</v>
      </c>
    </row>
    <row r="356" spans="1:11" ht="20.100000000000001" customHeight="1">
      <c r="A356" s="10" t="s">
        <v>574</v>
      </c>
      <c r="B356" s="4">
        <v>31011</v>
      </c>
      <c r="C356" s="4" t="s">
        <v>830</v>
      </c>
      <c r="D356" s="5">
        <v>7185.94</v>
      </c>
      <c r="E356" s="5">
        <v>0</v>
      </c>
      <c r="F356" s="5">
        <v>7185.94</v>
      </c>
      <c r="G356" s="5">
        <v>7185.94</v>
      </c>
      <c r="H356" s="5">
        <v>7185.94</v>
      </c>
      <c r="I356" s="5">
        <v>7185.94</v>
      </c>
      <c r="J356" s="5">
        <v>0</v>
      </c>
      <c r="K356" s="5">
        <v>0</v>
      </c>
    </row>
    <row r="357" spans="1:11" ht="20.100000000000001" customHeight="1">
      <c r="A357" s="10" t="s">
        <v>574</v>
      </c>
      <c r="B357" s="4">
        <v>31012</v>
      </c>
      <c r="C357" s="4" t="s">
        <v>831</v>
      </c>
      <c r="D357" s="5">
        <v>70139.14</v>
      </c>
      <c r="E357" s="5">
        <v>0</v>
      </c>
      <c r="F357" s="5">
        <v>70139.14</v>
      </c>
      <c r="G357" s="5">
        <v>70139.14</v>
      </c>
      <c r="H357" s="5">
        <v>70139.14</v>
      </c>
      <c r="I357" s="5">
        <v>70139.14</v>
      </c>
      <c r="J357" s="5">
        <v>0</v>
      </c>
      <c r="K357" s="5">
        <v>0</v>
      </c>
    </row>
    <row r="358" spans="1:11" ht="20.100000000000001" customHeight="1">
      <c r="A358" s="10" t="s">
        <v>574</v>
      </c>
      <c r="B358" s="4">
        <v>31100</v>
      </c>
      <c r="C358" s="4" t="s">
        <v>832</v>
      </c>
      <c r="D358" s="5">
        <v>1000</v>
      </c>
      <c r="E358" s="5">
        <v>0</v>
      </c>
      <c r="F358" s="5">
        <v>1000</v>
      </c>
      <c r="G358" s="5">
        <v>1121.24</v>
      </c>
      <c r="H358" s="5">
        <v>1121.24</v>
      </c>
      <c r="I358" s="5">
        <v>1121.24</v>
      </c>
      <c r="J358" s="5">
        <v>0</v>
      </c>
      <c r="K358" s="5">
        <v>-121.24</v>
      </c>
    </row>
    <row r="359" spans="1:11" ht="20.100000000000001" customHeight="1">
      <c r="A359" s="10" t="s">
        <v>574</v>
      </c>
      <c r="B359" s="4">
        <v>35200</v>
      </c>
      <c r="C359" s="4" t="s">
        <v>833</v>
      </c>
      <c r="D359" s="5">
        <v>15000</v>
      </c>
      <c r="E359" s="5">
        <v>20000</v>
      </c>
      <c r="F359" s="5">
        <v>35000</v>
      </c>
      <c r="G359" s="5">
        <v>19539.240000000002</v>
      </c>
      <c r="H359" s="5">
        <v>19539.240000000002</v>
      </c>
      <c r="I359" s="5">
        <v>19539.240000000002</v>
      </c>
      <c r="J359" s="5">
        <v>0</v>
      </c>
      <c r="K359" s="5">
        <v>15460.76</v>
      </c>
    </row>
    <row r="360" spans="1:11" ht="20.100000000000001" customHeight="1">
      <c r="A360" s="10">
        <v>9310</v>
      </c>
      <c r="B360" s="4">
        <v>41001</v>
      </c>
      <c r="C360" s="4" t="s">
        <v>834</v>
      </c>
      <c r="D360" s="5">
        <v>12792</v>
      </c>
      <c r="E360" s="5">
        <v>0</v>
      </c>
      <c r="F360" s="5">
        <v>12792</v>
      </c>
      <c r="G360" s="5">
        <v>0</v>
      </c>
      <c r="H360" s="5">
        <v>0</v>
      </c>
      <c r="I360" s="5">
        <v>0</v>
      </c>
      <c r="J360" s="5">
        <v>0</v>
      </c>
      <c r="K360" s="5">
        <v>12792</v>
      </c>
    </row>
    <row r="361" spans="1:11" ht="20.100000000000001" customHeight="1">
      <c r="A361" s="10">
        <v>3260</v>
      </c>
      <c r="B361" s="4">
        <v>42390</v>
      </c>
      <c r="C361" s="4" t="s">
        <v>110</v>
      </c>
      <c r="D361" s="5">
        <v>50000</v>
      </c>
      <c r="E361" s="5">
        <v>0</v>
      </c>
      <c r="F361" s="5">
        <v>50000</v>
      </c>
      <c r="G361" s="5">
        <v>50000</v>
      </c>
      <c r="H361" s="5">
        <v>50000</v>
      </c>
      <c r="I361" s="5">
        <v>50000</v>
      </c>
      <c r="J361" s="5">
        <v>0</v>
      </c>
      <c r="K361" s="5">
        <v>0</v>
      </c>
    </row>
    <row r="362" spans="1:11" ht="20.100000000000001" customHeight="1">
      <c r="A362" s="10">
        <v>1700</v>
      </c>
      <c r="B362" s="4">
        <v>44900</v>
      </c>
      <c r="C362" s="4" t="s">
        <v>68</v>
      </c>
      <c r="D362" s="5">
        <v>5058225.16</v>
      </c>
      <c r="E362" s="5">
        <v>146000</v>
      </c>
      <c r="F362" s="5">
        <v>5204225.16</v>
      </c>
      <c r="G362" s="5">
        <v>5204225.12</v>
      </c>
      <c r="H362" s="5">
        <v>5204225.12</v>
      </c>
      <c r="I362" s="5">
        <v>5204225.12</v>
      </c>
      <c r="J362" s="5">
        <v>0</v>
      </c>
      <c r="K362" s="5">
        <v>0.04</v>
      </c>
    </row>
    <row r="363" spans="1:11" ht="20.100000000000001" customHeight="1">
      <c r="A363" s="10">
        <v>1710</v>
      </c>
      <c r="B363" s="4">
        <v>44900</v>
      </c>
      <c r="C363" s="4" t="s">
        <v>70</v>
      </c>
      <c r="D363" s="5">
        <v>0</v>
      </c>
      <c r="E363" s="5">
        <v>58479.88</v>
      </c>
      <c r="F363" s="5">
        <v>58479.88</v>
      </c>
      <c r="G363" s="5">
        <v>0</v>
      </c>
      <c r="H363" s="5">
        <v>0</v>
      </c>
      <c r="I363" s="5">
        <v>0</v>
      </c>
      <c r="J363" s="5">
        <v>0</v>
      </c>
      <c r="K363" s="5">
        <v>58479.88</v>
      </c>
    </row>
    <row r="364" spans="1:11" ht="20.100000000000001" customHeight="1">
      <c r="A364" s="10">
        <v>1640</v>
      </c>
      <c r="B364" s="4">
        <v>44901</v>
      </c>
      <c r="C364" s="4" t="s">
        <v>63</v>
      </c>
      <c r="D364" s="5">
        <v>0</v>
      </c>
      <c r="E364" s="5">
        <v>20878.400000000001</v>
      </c>
      <c r="F364" s="5">
        <v>20878.400000000001</v>
      </c>
      <c r="G364" s="5">
        <v>0</v>
      </c>
      <c r="H364" s="5">
        <v>0</v>
      </c>
      <c r="I364" s="5">
        <v>0</v>
      </c>
      <c r="J364" s="5">
        <v>0</v>
      </c>
      <c r="K364" s="5">
        <v>20878.400000000001</v>
      </c>
    </row>
    <row r="365" spans="1:11" ht="20.100000000000001" customHeight="1">
      <c r="A365" s="10">
        <v>4310</v>
      </c>
      <c r="B365" s="4">
        <v>44901</v>
      </c>
      <c r="C365" s="4" t="s">
        <v>159</v>
      </c>
      <c r="D365" s="5">
        <v>416923.02</v>
      </c>
      <c r="E365" s="5">
        <v>0</v>
      </c>
      <c r="F365" s="5">
        <v>416923.02</v>
      </c>
      <c r="G365" s="5">
        <v>391923.02</v>
      </c>
      <c r="H365" s="5">
        <v>391923.02</v>
      </c>
      <c r="I365" s="5">
        <v>391923.02</v>
      </c>
      <c r="J365" s="5">
        <v>0</v>
      </c>
      <c r="K365" s="5">
        <v>25000</v>
      </c>
    </row>
    <row r="366" spans="1:11" ht="20.100000000000001" customHeight="1">
      <c r="A366" s="10">
        <v>4320</v>
      </c>
      <c r="B366" s="4">
        <v>46100</v>
      </c>
      <c r="C366" s="4" t="s">
        <v>835</v>
      </c>
      <c r="D366" s="5">
        <v>4211.83</v>
      </c>
      <c r="E366" s="5">
        <v>0</v>
      </c>
      <c r="F366" s="5">
        <v>4211.83</v>
      </c>
      <c r="G366" s="5">
        <v>600</v>
      </c>
      <c r="H366" s="5">
        <v>600</v>
      </c>
      <c r="I366" s="5">
        <v>600</v>
      </c>
      <c r="J366" s="5">
        <v>0</v>
      </c>
      <c r="K366" s="5">
        <v>3611.83</v>
      </c>
    </row>
    <row r="367" spans="1:11" ht="20.100000000000001" customHeight="1">
      <c r="A367" s="10">
        <v>9430</v>
      </c>
      <c r="B367" s="4">
        <v>46300</v>
      </c>
      <c r="C367" s="4" t="s">
        <v>836</v>
      </c>
      <c r="D367" s="5">
        <v>154308.56</v>
      </c>
      <c r="E367" s="5">
        <v>30000</v>
      </c>
      <c r="F367" s="5">
        <v>184308.56</v>
      </c>
      <c r="G367" s="5">
        <v>158776.46</v>
      </c>
      <c r="H367" s="5">
        <v>158776.46</v>
      </c>
      <c r="I367" s="5">
        <v>158776.46</v>
      </c>
      <c r="J367" s="5">
        <v>0</v>
      </c>
      <c r="K367" s="5">
        <v>25532.1</v>
      </c>
    </row>
    <row r="368" spans="1:11" ht="20.100000000000001" customHeight="1">
      <c r="A368" s="10">
        <v>9200</v>
      </c>
      <c r="B368" s="4">
        <v>46600</v>
      </c>
      <c r="C368" s="4" t="s">
        <v>837</v>
      </c>
      <c r="D368" s="5">
        <v>7271.95</v>
      </c>
      <c r="E368" s="5">
        <v>1990.76</v>
      </c>
      <c r="F368" s="5">
        <v>9262.7099999999991</v>
      </c>
      <c r="G368" s="5">
        <v>9262.7099999999991</v>
      </c>
      <c r="H368" s="5">
        <v>9262.7099999999991</v>
      </c>
      <c r="I368" s="5">
        <v>9262.7099999999991</v>
      </c>
      <c r="J368" s="5">
        <v>0</v>
      </c>
      <c r="K368" s="5">
        <v>0</v>
      </c>
    </row>
    <row r="369" spans="1:11" ht="20.100000000000001" customHeight="1">
      <c r="A369" s="10">
        <v>1360</v>
      </c>
      <c r="B369" s="4">
        <v>46700</v>
      </c>
      <c r="C369" s="4" t="s">
        <v>838</v>
      </c>
      <c r="D369" s="5">
        <v>694649.69</v>
      </c>
      <c r="E369" s="5">
        <v>0</v>
      </c>
      <c r="F369" s="5">
        <v>694649.69</v>
      </c>
      <c r="G369" s="5">
        <v>694649.69</v>
      </c>
      <c r="H369" s="5">
        <v>694649.69</v>
      </c>
      <c r="I369" s="5">
        <v>694649.69</v>
      </c>
      <c r="J369" s="5">
        <v>0</v>
      </c>
      <c r="K369" s="5">
        <v>0</v>
      </c>
    </row>
    <row r="370" spans="1:11" ht="20.100000000000001" customHeight="1">
      <c r="A370" s="10">
        <v>4410</v>
      </c>
      <c r="B370" s="4">
        <v>46701</v>
      </c>
      <c r="C370" s="4" t="s">
        <v>173</v>
      </c>
      <c r="D370" s="5">
        <v>102703.44</v>
      </c>
      <c r="E370" s="5">
        <v>0</v>
      </c>
      <c r="F370" s="5">
        <v>102703.44</v>
      </c>
      <c r="G370" s="5">
        <v>102374.59</v>
      </c>
      <c r="H370" s="5">
        <v>102374.59</v>
      </c>
      <c r="I370" s="5">
        <v>102374.59</v>
      </c>
      <c r="J370" s="5">
        <v>0</v>
      </c>
      <c r="K370" s="5">
        <v>328.85</v>
      </c>
    </row>
    <row r="371" spans="1:11" ht="20.100000000000001" customHeight="1">
      <c r="A371" s="10">
        <v>4310</v>
      </c>
      <c r="B371" s="4">
        <v>47900</v>
      </c>
      <c r="C371" s="4" t="s">
        <v>839</v>
      </c>
      <c r="D371" s="5">
        <v>108675</v>
      </c>
      <c r="E371" s="5">
        <v>70000</v>
      </c>
      <c r="F371" s="5">
        <v>178675</v>
      </c>
      <c r="G371" s="5">
        <v>178675</v>
      </c>
      <c r="H371" s="5">
        <v>178675</v>
      </c>
      <c r="I371" s="5">
        <v>178675</v>
      </c>
      <c r="J371" s="5">
        <v>0</v>
      </c>
      <c r="K371" s="5">
        <v>0</v>
      </c>
    </row>
    <row r="372" spans="1:11" ht="20.100000000000001" customHeight="1">
      <c r="A372" s="10">
        <v>4300</v>
      </c>
      <c r="B372" s="4">
        <v>47901</v>
      </c>
      <c r="C372" s="4" t="s">
        <v>840</v>
      </c>
      <c r="D372" s="5">
        <v>15000</v>
      </c>
      <c r="E372" s="5">
        <v>0</v>
      </c>
      <c r="F372" s="5">
        <v>15000</v>
      </c>
      <c r="G372" s="5">
        <v>15000</v>
      </c>
      <c r="H372" s="5">
        <v>15000</v>
      </c>
      <c r="I372" s="5">
        <v>15000</v>
      </c>
      <c r="J372" s="5">
        <v>0</v>
      </c>
      <c r="K372" s="5">
        <v>0</v>
      </c>
    </row>
    <row r="373" spans="1:11" ht="20.100000000000001" customHeight="1">
      <c r="A373" s="10">
        <v>2414</v>
      </c>
      <c r="B373" s="4">
        <v>48000</v>
      </c>
      <c r="C373" s="4" t="s">
        <v>841</v>
      </c>
      <c r="D373" s="5">
        <v>0</v>
      </c>
      <c r="E373" s="5">
        <v>39600</v>
      </c>
      <c r="F373" s="5">
        <v>39600</v>
      </c>
      <c r="G373" s="5">
        <v>38016</v>
      </c>
      <c r="H373" s="5">
        <v>38016</v>
      </c>
      <c r="I373" s="5">
        <v>38016</v>
      </c>
      <c r="J373" s="5">
        <v>0</v>
      </c>
      <c r="K373" s="5">
        <v>1584</v>
      </c>
    </row>
    <row r="374" spans="1:11" ht="20.100000000000001" customHeight="1">
      <c r="A374" s="10">
        <v>3260</v>
      </c>
      <c r="B374" s="4">
        <v>48000</v>
      </c>
      <c r="C374" s="4" t="s">
        <v>842</v>
      </c>
      <c r="D374" s="5">
        <v>8942.4</v>
      </c>
      <c r="E374" s="5">
        <v>0</v>
      </c>
      <c r="F374" s="5">
        <v>8942.4</v>
      </c>
      <c r="G374" s="5">
        <v>0</v>
      </c>
      <c r="H374" s="5">
        <v>0</v>
      </c>
      <c r="I374" s="5">
        <v>0</v>
      </c>
      <c r="J374" s="5">
        <v>0</v>
      </c>
      <c r="K374" s="5">
        <v>8942.4</v>
      </c>
    </row>
    <row r="375" spans="1:11" ht="20.100000000000001" customHeight="1">
      <c r="A375" s="10">
        <v>3340</v>
      </c>
      <c r="B375" s="4">
        <v>48000</v>
      </c>
      <c r="C375" s="4" t="s">
        <v>843</v>
      </c>
      <c r="D375" s="5">
        <v>2000</v>
      </c>
      <c r="E375" s="5">
        <v>0</v>
      </c>
      <c r="F375" s="5">
        <v>2000</v>
      </c>
      <c r="G375" s="5">
        <v>2000</v>
      </c>
      <c r="H375" s="5">
        <v>2000</v>
      </c>
      <c r="I375" s="5">
        <v>2000</v>
      </c>
      <c r="J375" s="5">
        <v>0</v>
      </c>
      <c r="K375" s="5">
        <v>0</v>
      </c>
    </row>
    <row r="376" spans="1:11" ht="20.100000000000001" customHeight="1">
      <c r="A376" s="10">
        <v>3210</v>
      </c>
      <c r="B376" s="4">
        <v>48001</v>
      </c>
      <c r="C376" s="4" t="s">
        <v>844</v>
      </c>
      <c r="D376" s="5">
        <v>2000</v>
      </c>
      <c r="E376" s="5">
        <v>0</v>
      </c>
      <c r="F376" s="5">
        <v>2000</v>
      </c>
      <c r="G376" s="5">
        <v>2000</v>
      </c>
      <c r="H376" s="5">
        <v>2000</v>
      </c>
      <c r="I376" s="5">
        <v>2000</v>
      </c>
      <c r="J376" s="5">
        <v>0</v>
      </c>
      <c r="K376" s="5">
        <v>0</v>
      </c>
    </row>
    <row r="377" spans="1:11" ht="20.100000000000001" customHeight="1">
      <c r="A377" s="10">
        <v>2310</v>
      </c>
      <c r="B377" s="4">
        <v>48002</v>
      </c>
      <c r="C377" s="4" t="s">
        <v>85</v>
      </c>
      <c r="D377" s="5">
        <v>2000</v>
      </c>
      <c r="E377" s="5">
        <v>0</v>
      </c>
      <c r="F377" s="5">
        <v>2000</v>
      </c>
      <c r="G377" s="5">
        <v>0</v>
      </c>
      <c r="H377" s="5">
        <v>0</v>
      </c>
      <c r="I377" s="5">
        <v>0</v>
      </c>
      <c r="J377" s="5">
        <v>0</v>
      </c>
      <c r="K377" s="5">
        <v>2000</v>
      </c>
    </row>
    <row r="378" spans="1:11" ht="20.100000000000001" customHeight="1">
      <c r="A378" s="10">
        <v>3360</v>
      </c>
      <c r="B378" s="4">
        <v>48003</v>
      </c>
      <c r="C378" s="4" t="s">
        <v>845</v>
      </c>
      <c r="D378" s="5">
        <v>2000</v>
      </c>
      <c r="E378" s="5">
        <v>0</v>
      </c>
      <c r="F378" s="5">
        <v>2000</v>
      </c>
      <c r="G378" s="5">
        <v>0</v>
      </c>
      <c r="H378" s="5">
        <v>0</v>
      </c>
      <c r="I378" s="5">
        <v>0</v>
      </c>
      <c r="J378" s="5">
        <v>0</v>
      </c>
      <c r="K378" s="5">
        <v>2000</v>
      </c>
    </row>
    <row r="379" spans="1:11" ht="20.100000000000001" customHeight="1">
      <c r="A379" s="10">
        <v>3410</v>
      </c>
      <c r="B379" s="4">
        <v>48004</v>
      </c>
      <c r="C379" s="4" t="s">
        <v>846</v>
      </c>
      <c r="D379" s="5">
        <v>10000</v>
      </c>
      <c r="E379" s="5">
        <v>0</v>
      </c>
      <c r="F379" s="5">
        <v>10000</v>
      </c>
      <c r="G379" s="5">
        <v>10000</v>
      </c>
      <c r="H379" s="5">
        <v>10000</v>
      </c>
      <c r="I379" s="5">
        <v>10000</v>
      </c>
      <c r="J379" s="5">
        <v>0</v>
      </c>
      <c r="K379" s="5">
        <v>0</v>
      </c>
    </row>
    <row r="380" spans="1:11" ht="20.100000000000001" customHeight="1">
      <c r="A380" s="10">
        <v>3410</v>
      </c>
      <c r="B380" s="4">
        <v>48005</v>
      </c>
      <c r="C380" s="4" t="s">
        <v>847</v>
      </c>
      <c r="D380" s="5">
        <v>4000</v>
      </c>
      <c r="E380" s="5">
        <v>0</v>
      </c>
      <c r="F380" s="5">
        <v>4000</v>
      </c>
      <c r="G380" s="5">
        <v>4000</v>
      </c>
      <c r="H380" s="5">
        <v>4000</v>
      </c>
      <c r="I380" s="5">
        <v>4000</v>
      </c>
      <c r="J380" s="5">
        <v>0</v>
      </c>
      <c r="K380" s="5">
        <v>0</v>
      </c>
    </row>
    <row r="381" spans="1:11" ht="20.100000000000001" customHeight="1">
      <c r="A381" s="10">
        <v>3410</v>
      </c>
      <c r="B381" s="4">
        <v>48006</v>
      </c>
      <c r="C381" s="4" t="s">
        <v>848</v>
      </c>
      <c r="D381" s="5">
        <v>2500</v>
      </c>
      <c r="E381" s="5">
        <v>0</v>
      </c>
      <c r="F381" s="5">
        <v>2500</v>
      </c>
      <c r="G381" s="5">
        <v>2500</v>
      </c>
      <c r="H381" s="5">
        <v>2500</v>
      </c>
      <c r="I381" s="5">
        <v>2500</v>
      </c>
      <c r="J381" s="5">
        <v>0</v>
      </c>
      <c r="K381" s="5">
        <v>0</v>
      </c>
    </row>
    <row r="382" spans="1:11" ht="20.100000000000001" customHeight="1">
      <c r="A382" s="10">
        <v>3410</v>
      </c>
      <c r="B382" s="4">
        <v>48007</v>
      </c>
      <c r="C382" s="4" t="s">
        <v>140</v>
      </c>
      <c r="D382" s="5">
        <v>1500</v>
      </c>
      <c r="E382" s="5">
        <v>0</v>
      </c>
      <c r="F382" s="5">
        <v>1500</v>
      </c>
      <c r="G382" s="5">
        <v>1500</v>
      </c>
      <c r="H382" s="5">
        <v>1500</v>
      </c>
      <c r="I382" s="5">
        <v>1500</v>
      </c>
      <c r="J382" s="5">
        <v>0</v>
      </c>
      <c r="K382" s="5">
        <v>0</v>
      </c>
    </row>
    <row r="383" spans="1:11" ht="20.100000000000001" customHeight="1">
      <c r="A383" s="10">
        <v>2310</v>
      </c>
      <c r="B383" s="4">
        <v>48008</v>
      </c>
      <c r="C383" s="4" t="s">
        <v>849</v>
      </c>
      <c r="D383" s="5">
        <v>5000</v>
      </c>
      <c r="E383" s="5">
        <v>0</v>
      </c>
      <c r="F383" s="5">
        <v>5000</v>
      </c>
      <c r="G383" s="5">
        <v>5000</v>
      </c>
      <c r="H383" s="5">
        <v>5000</v>
      </c>
      <c r="I383" s="5">
        <v>5000</v>
      </c>
      <c r="J383" s="5">
        <v>0</v>
      </c>
      <c r="K383" s="5">
        <v>0</v>
      </c>
    </row>
    <row r="384" spans="1:11" ht="20.100000000000001" customHeight="1">
      <c r="A384" s="10">
        <v>3410</v>
      </c>
      <c r="B384" s="4">
        <v>48008</v>
      </c>
      <c r="C384" s="4" t="s">
        <v>850</v>
      </c>
      <c r="D384" s="5">
        <v>2000</v>
      </c>
      <c r="E384" s="5">
        <v>0</v>
      </c>
      <c r="F384" s="5">
        <v>2000</v>
      </c>
      <c r="G384" s="5">
        <v>2000</v>
      </c>
      <c r="H384" s="5">
        <v>2000</v>
      </c>
      <c r="I384" s="5">
        <v>2000</v>
      </c>
      <c r="J384" s="5">
        <v>0</v>
      </c>
      <c r="K384" s="5">
        <v>0</v>
      </c>
    </row>
    <row r="385" spans="1:11" ht="20.100000000000001" customHeight="1">
      <c r="A385" s="10">
        <v>3410</v>
      </c>
      <c r="B385" s="4">
        <v>48009</v>
      </c>
      <c r="C385" s="4" t="s">
        <v>851</v>
      </c>
      <c r="D385" s="5">
        <v>107587.3</v>
      </c>
      <c r="E385" s="5">
        <v>0</v>
      </c>
      <c r="F385" s="5">
        <v>107587.3</v>
      </c>
      <c r="G385" s="5">
        <v>93372.6</v>
      </c>
      <c r="H385" s="5">
        <v>93372.6</v>
      </c>
      <c r="I385" s="5">
        <v>93372.6</v>
      </c>
      <c r="J385" s="5">
        <v>0</v>
      </c>
      <c r="K385" s="5">
        <v>14214.7</v>
      </c>
    </row>
    <row r="386" spans="1:11" ht="20.100000000000001" customHeight="1">
      <c r="A386" s="10">
        <v>3410</v>
      </c>
      <c r="B386" s="4">
        <v>48010</v>
      </c>
      <c r="C386" s="4" t="s">
        <v>852</v>
      </c>
      <c r="D386" s="5">
        <v>7000</v>
      </c>
      <c r="E386" s="5">
        <v>0</v>
      </c>
      <c r="F386" s="5">
        <v>7000</v>
      </c>
      <c r="G386" s="5">
        <v>7000</v>
      </c>
      <c r="H386" s="5">
        <v>7000</v>
      </c>
      <c r="I386" s="5">
        <v>7000</v>
      </c>
      <c r="J386" s="5">
        <v>0</v>
      </c>
      <c r="K386" s="5">
        <v>0</v>
      </c>
    </row>
    <row r="387" spans="1:11" ht="20.100000000000001" customHeight="1">
      <c r="A387" s="10">
        <v>3340</v>
      </c>
      <c r="B387" s="4">
        <v>48011</v>
      </c>
      <c r="C387" s="4" t="s">
        <v>853</v>
      </c>
      <c r="D387" s="5">
        <v>50000</v>
      </c>
      <c r="E387" s="5">
        <v>0</v>
      </c>
      <c r="F387" s="5">
        <v>50000</v>
      </c>
      <c r="G387" s="5">
        <v>50000</v>
      </c>
      <c r="H387" s="5">
        <v>50000</v>
      </c>
      <c r="I387" s="5">
        <v>50000</v>
      </c>
      <c r="J387" s="5">
        <v>0</v>
      </c>
      <c r="K387" s="5">
        <v>0</v>
      </c>
    </row>
    <row r="388" spans="1:11" ht="20.100000000000001" customHeight="1">
      <c r="A388" s="10">
        <v>3410</v>
      </c>
      <c r="B388" s="4">
        <v>48011</v>
      </c>
      <c r="C388" s="4" t="s">
        <v>854</v>
      </c>
      <c r="D388" s="5">
        <v>1500</v>
      </c>
      <c r="E388" s="5">
        <v>0</v>
      </c>
      <c r="F388" s="5">
        <v>1500</v>
      </c>
      <c r="G388" s="5">
        <v>0</v>
      </c>
      <c r="H388" s="5">
        <v>0</v>
      </c>
      <c r="I388" s="5">
        <v>0</v>
      </c>
      <c r="J388" s="5">
        <v>0</v>
      </c>
      <c r="K388" s="5">
        <v>1500</v>
      </c>
    </row>
    <row r="389" spans="1:11" ht="20.100000000000001" customHeight="1">
      <c r="A389" s="10">
        <v>3110</v>
      </c>
      <c r="B389" s="4">
        <v>48012</v>
      </c>
      <c r="C389" s="4" t="s">
        <v>855</v>
      </c>
      <c r="D389" s="5">
        <v>4000</v>
      </c>
      <c r="E389" s="5">
        <v>0</v>
      </c>
      <c r="F389" s="5">
        <v>4000</v>
      </c>
      <c r="G389" s="5">
        <v>4000</v>
      </c>
      <c r="H389" s="5">
        <v>4000</v>
      </c>
      <c r="I389" s="5">
        <v>4000</v>
      </c>
      <c r="J389" s="5">
        <v>0</v>
      </c>
      <c r="K389" s="5">
        <v>0</v>
      </c>
    </row>
    <row r="390" spans="1:11" ht="20.100000000000001" customHeight="1">
      <c r="A390" s="10">
        <v>2310</v>
      </c>
      <c r="B390" s="4">
        <v>48014</v>
      </c>
      <c r="C390" s="4" t="s">
        <v>86</v>
      </c>
      <c r="D390" s="5">
        <v>6000</v>
      </c>
      <c r="E390" s="5">
        <v>0</v>
      </c>
      <c r="F390" s="5">
        <v>6000</v>
      </c>
      <c r="G390" s="5">
        <v>6000</v>
      </c>
      <c r="H390" s="5">
        <v>6000</v>
      </c>
      <c r="I390" s="5">
        <v>6000</v>
      </c>
      <c r="J390" s="5">
        <v>0</v>
      </c>
      <c r="K390" s="5">
        <v>0</v>
      </c>
    </row>
    <row r="391" spans="1:11" ht="20.100000000000001" customHeight="1">
      <c r="A391" s="10">
        <v>3410</v>
      </c>
      <c r="B391" s="4">
        <v>48015</v>
      </c>
      <c r="C391" s="4" t="s">
        <v>141</v>
      </c>
      <c r="D391" s="5">
        <v>600</v>
      </c>
      <c r="E391" s="5">
        <v>0</v>
      </c>
      <c r="F391" s="5">
        <v>600</v>
      </c>
      <c r="G391" s="5">
        <v>750</v>
      </c>
      <c r="H391" s="5">
        <v>750</v>
      </c>
      <c r="I391" s="5">
        <v>750</v>
      </c>
      <c r="J391" s="5">
        <v>0</v>
      </c>
      <c r="K391" s="5">
        <v>-150</v>
      </c>
    </row>
    <row r="392" spans="1:11" ht="20.100000000000001" customHeight="1">
      <c r="A392" s="10">
        <v>2310</v>
      </c>
      <c r="B392" s="4">
        <v>48017</v>
      </c>
      <c r="C392" s="4" t="s">
        <v>856</v>
      </c>
      <c r="D392" s="5">
        <v>60000</v>
      </c>
      <c r="E392" s="5">
        <v>69051</v>
      </c>
      <c r="F392" s="5">
        <v>129051</v>
      </c>
      <c r="G392" s="5">
        <v>59871</v>
      </c>
      <c r="H392" s="5">
        <v>59871</v>
      </c>
      <c r="I392" s="5">
        <v>59871</v>
      </c>
      <c r="J392" s="5">
        <v>0</v>
      </c>
      <c r="K392" s="5">
        <v>69180</v>
      </c>
    </row>
    <row r="393" spans="1:11" ht="20.100000000000001" customHeight="1">
      <c r="A393" s="10">
        <v>2310</v>
      </c>
      <c r="B393" s="4">
        <v>48018</v>
      </c>
      <c r="C393" s="4" t="s">
        <v>87</v>
      </c>
      <c r="D393" s="5">
        <v>140000</v>
      </c>
      <c r="E393" s="5">
        <v>0</v>
      </c>
      <c r="F393" s="5">
        <v>140000</v>
      </c>
      <c r="G393" s="5">
        <v>95363.79</v>
      </c>
      <c r="H393" s="5">
        <v>95363.79</v>
      </c>
      <c r="I393" s="5">
        <v>95363.79</v>
      </c>
      <c r="J393" s="5">
        <v>0</v>
      </c>
      <c r="K393" s="5">
        <v>44636.21</v>
      </c>
    </row>
    <row r="394" spans="1:11" ht="20.100000000000001" customHeight="1">
      <c r="A394" s="10">
        <v>2310</v>
      </c>
      <c r="B394" s="4">
        <v>48019</v>
      </c>
      <c r="C394" s="4" t="s">
        <v>857</v>
      </c>
      <c r="D394" s="5">
        <v>5000</v>
      </c>
      <c r="E394" s="5">
        <v>0</v>
      </c>
      <c r="F394" s="5">
        <v>5000</v>
      </c>
      <c r="G394" s="5">
        <v>5000</v>
      </c>
      <c r="H394" s="5">
        <v>5000</v>
      </c>
      <c r="I394" s="5">
        <v>5000</v>
      </c>
      <c r="J394" s="5">
        <v>0</v>
      </c>
      <c r="K394" s="5">
        <v>0</v>
      </c>
    </row>
    <row r="395" spans="1:11" ht="20.100000000000001" customHeight="1">
      <c r="A395" s="10">
        <v>3410</v>
      </c>
      <c r="B395" s="4">
        <v>48019</v>
      </c>
      <c r="C395" s="4" t="s">
        <v>858</v>
      </c>
      <c r="D395" s="5">
        <v>68000</v>
      </c>
      <c r="E395" s="5">
        <v>0</v>
      </c>
      <c r="F395" s="5">
        <v>68000</v>
      </c>
      <c r="G395" s="5">
        <v>68000</v>
      </c>
      <c r="H395" s="5">
        <v>68000</v>
      </c>
      <c r="I395" s="5">
        <v>68000</v>
      </c>
      <c r="J395" s="5">
        <v>0</v>
      </c>
      <c r="K395" s="5">
        <v>0</v>
      </c>
    </row>
    <row r="396" spans="1:11" ht="20.100000000000001" customHeight="1">
      <c r="A396" s="10">
        <v>3340</v>
      </c>
      <c r="B396" s="4">
        <v>48020</v>
      </c>
      <c r="C396" s="4" t="s">
        <v>859</v>
      </c>
      <c r="D396" s="5">
        <v>12000</v>
      </c>
      <c r="E396" s="5">
        <v>0</v>
      </c>
      <c r="F396" s="5">
        <v>12000</v>
      </c>
      <c r="G396" s="5">
        <v>12000</v>
      </c>
      <c r="H396" s="5">
        <v>12000</v>
      </c>
      <c r="I396" s="5">
        <v>0</v>
      </c>
      <c r="J396" s="5">
        <v>12000</v>
      </c>
      <c r="K396" s="5">
        <v>0</v>
      </c>
    </row>
    <row r="397" spans="1:11" ht="20.100000000000001" customHeight="1">
      <c r="A397" s="10">
        <v>3380</v>
      </c>
      <c r="B397" s="4">
        <v>48021</v>
      </c>
      <c r="C397" s="4" t="s">
        <v>137</v>
      </c>
      <c r="D397" s="5">
        <v>3000</v>
      </c>
      <c r="E397" s="5">
        <v>0</v>
      </c>
      <c r="F397" s="5">
        <v>3000</v>
      </c>
      <c r="G397" s="5">
        <v>3000</v>
      </c>
      <c r="H397" s="5">
        <v>3000</v>
      </c>
      <c r="I397" s="5">
        <v>3000</v>
      </c>
      <c r="J397" s="5">
        <v>0</v>
      </c>
      <c r="K397" s="5">
        <v>0</v>
      </c>
    </row>
    <row r="398" spans="1:11" ht="20.100000000000001" customHeight="1">
      <c r="A398" s="10">
        <v>3340</v>
      </c>
      <c r="B398" s="4">
        <v>48022</v>
      </c>
      <c r="C398" s="4" t="s">
        <v>119</v>
      </c>
      <c r="D398" s="5">
        <v>15000</v>
      </c>
      <c r="E398" s="5">
        <v>0</v>
      </c>
      <c r="F398" s="5">
        <v>15000</v>
      </c>
      <c r="G398" s="5">
        <v>15000</v>
      </c>
      <c r="H398" s="5">
        <v>15000</v>
      </c>
      <c r="I398" s="5">
        <v>15000</v>
      </c>
      <c r="J398" s="5">
        <v>0</v>
      </c>
      <c r="K398" s="5">
        <v>0</v>
      </c>
    </row>
    <row r="399" spans="1:11" ht="20.100000000000001" customHeight="1">
      <c r="A399" s="10">
        <v>2311</v>
      </c>
      <c r="B399" s="4">
        <v>48023</v>
      </c>
      <c r="C399" s="4" t="s">
        <v>94</v>
      </c>
      <c r="D399" s="5">
        <v>500</v>
      </c>
      <c r="E399" s="5">
        <v>0</v>
      </c>
      <c r="F399" s="5">
        <v>500</v>
      </c>
      <c r="G399" s="5">
        <v>500</v>
      </c>
      <c r="H399" s="5">
        <v>500</v>
      </c>
      <c r="I399" s="5">
        <v>500</v>
      </c>
      <c r="J399" s="5">
        <v>0</v>
      </c>
      <c r="K399" s="5">
        <v>0</v>
      </c>
    </row>
    <row r="400" spans="1:11" ht="20.100000000000001" customHeight="1">
      <c r="A400" s="10">
        <v>3410</v>
      </c>
      <c r="B400" s="4">
        <v>48023</v>
      </c>
      <c r="C400" s="4" t="s">
        <v>860</v>
      </c>
      <c r="D400" s="5">
        <v>2000</v>
      </c>
      <c r="E400" s="5">
        <v>0</v>
      </c>
      <c r="F400" s="5">
        <v>2000</v>
      </c>
      <c r="G400" s="5">
        <v>2000</v>
      </c>
      <c r="H400" s="5">
        <v>2000</v>
      </c>
      <c r="I400" s="5">
        <v>2000</v>
      </c>
      <c r="J400" s="5">
        <v>0</v>
      </c>
      <c r="K400" s="5">
        <v>0</v>
      </c>
    </row>
    <row r="401" spans="1:11" ht="20.100000000000001" customHeight="1">
      <c r="A401" s="10">
        <v>3341</v>
      </c>
      <c r="B401" s="4">
        <v>48024</v>
      </c>
      <c r="C401" s="4" t="s">
        <v>861</v>
      </c>
      <c r="D401" s="5">
        <v>58698.5</v>
      </c>
      <c r="E401" s="5">
        <v>0</v>
      </c>
      <c r="F401" s="5">
        <v>58698.5</v>
      </c>
      <c r="G401" s="5">
        <v>58698.5</v>
      </c>
      <c r="H401" s="5">
        <v>58698.5</v>
      </c>
      <c r="I401" s="5">
        <v>58698.5</v>
      </c>
      <c r="J401" s="5">
        <v>0</v>
      </c>
      <c r="K401" s="5">
        <v>0</v>
      </c>
    </row>
    <row r="402" spans="1:11" ht="20.100000000000001" customHeight="1">
      <c r="A402" s="10">
        <v>3110</v>
      </c>
      <c r="B402" s="4">
        <v>48025</v>
      </c>
      <c r="C402" s="4" t="s">
        <v>862</v>
      </c>
      <c r="D402" s="5">
        <v>20000</v>
      </c>
      <c r="E402" s="5">
        <v>0</v>
      </c>
      <c r="F402" s="5">
        <v>20000</v>
      </c>
      <c r="G402" s="5">
        <v>20000</v>
      </c>
      <c r="H402" s="5">
        <v>20000</v>
      </c>
      <c r="I402" s="5">
        <v>20000</v>
      </c>
      <c r="J402" s="5">
        <v>0</v>
      </c>
      <c r="K402" s="5">
        <v>0</v>
      </c>
    </row>
    <row r="403" spans="1:11" ht="20.100000000000001" customHeight="1">
      <c r="A403" s="10">
        <v>9430</v>
      </c>
      <c r="B403" s="4">
        <v>48026</v>
      </c>
      <c r="C403" s="4" t="s">
        <v>863</v>
      </c>
      <c r="D403" s="5">
        <v>18520.099999999999</v>
      </c>
      <c r="E403" s="5">
        <v>0</v>
      </c>
      <c r="F403" s="5">
        <v>18520.099999999999</v>
      </c>
      <c r="G403" s="5">
        <v>18520.099999999999</v>
      </c>
      <c r="H403" s="5">
        <v>18520.099999999999</v>
      </c>
      <c r="I403" s="5">
        <v>18520.099999999999</v>
      </c>
      <c r="J403" s="5">
        <v>0</v>
      </c>
      <c r="K403" s="5">
        <v>0</v>
      </c>
    </row>
    <row r="404" spans="1:11" ht="20.100000000000001" customHeight="1">
      <c r="A404" s="10">
        <v>3371</v>
      </c>
      <c r="B404" s="4">
        <v>48027</v>
      </c>
      <c r="C404" s="4" t="s">
        <v>127</v>
      </c>
      <c r="D404" s="5">
        <v>20000</v>
      </c>
      <c r="E404" s="5">
        <v>0</v>
      </c>
      <c r="F404" s="5">
        <v>20000</v>
      </c>
      <c r="G404" s="5">
        <v>20000</v>
      </c>
      <c r="H404" s="5">
        <v>20000</v>
      </c>
      <c r="I404" s="5">
        <v>20000</v>
      </c>
      <c r="J404" s="5">
        <v>0</v>
      </c>
      <c r="K404" s="5">
        <v>0</v>
      </c>
    </row>
    <row r="405" spans="1:11" ht="20.100000000000001" customHeight="1">
      <c r="A405" s="10">
        <v>9240</v>
      </c>
      <c r="B405" s="4">
        <v>48028</v>
      </c>
      <c r="C405" s="4" t="s">
        <v>864</v>
      </c>
      <c r="D405" s="5">
        <v>80000</v>
      </c>
      <c r="E405" s="5">
        <v>0</v>
      </c>
      <c r="F405" s="5">
        <v>80000</v>
      </c>
      <c r="G405" s="5">
        <v>0</v>
      </c>
      <c r="H405" s="5">
        <v>0</v>
      </c>
      <c r="I405" s="5">
        <v>0</v>
      </c>
      <c r="J405" s="5">
        <v>0</v>
      </c>
      <c r="K405" s="5">
        <v>80000</v>
      </c>
    </row>
    <row r="406" spans="1:11" ht="20.100000000000001" customHeight="1">
      <c r="A406" s="10">
        <v>3210</v>
      </c>
      <c r="B406" s="4">
        <v>48029</v>
      </c>
      <c r="C406" s="4" t="s">
        <v>865</v>
      </c>
      <c r="D406" s="5">
        <v>2000</v>
      </c>
      <c r="E406" s="5">
        <v>0</v>
      </c>
      <c r="F406" s="5">
        <v>2000</v>
      </c>
      <c r="G406" s="5">
        <v>2000</v>
      </c>
      <c r="H406" s="5">
        <v>2000</v>
      </c>
      <c r="I406" s="5">
        <v>2000</v>
      </c>
      <c r="J406" s="5">
        <v>0</v>
      </c>
      <c r="K406" s="5">
        <v>0</v>
      </c>
    </row>
    <row r="407" spans="1:11" ht="20.100000000000001" customHeight="1">
      <c r="A407" s="10">
        <v>3110</v>
      </c>
      <c r="B407" s="4">
        <v>48033</v>
      </c>
      <c r="C407" s="4" t="s">
        <v>866</v>
      </c>
      <c r="D407" s="5">
        <v>10000</v>
      </c>
      <c r="E407" s="5">
        <v>0</v>
      </c>
      <c r="F407" s="5">
        <v>10000</v>
      </c>
      <c r="G407" s="5">
        <v>10000</v>
      </c>
      <c r="H407" s="5">
        <v>10000</v>
      </c>
      <c r="I407" s="5">
        <v>10000</v>
      </c>
      <c r="J407" s="5">
        <v>0</v>
      </c>
      <c r="K407" s="5">
        <v>0</v>
      </c>
    </row>
    <row r="408" spans="1:11" ht="20.100000000000001" customHeight="1">
      <c r="A408" s="10">
        <v>3410</v>
      </c>
      <c r="B408" s="4">
        <v>48034</v>
      </c>
      <c r="C408" s="4" t="s">
        <v>867</v>
      </c>
      <c r="D408" s="5">
        <v>3000</v>
      </c>
      <c r="E408" s="5">
        <v>0</v>
      </c>
      <c r="F408" s="5">
        <v>3000</v>
      </c>
      <c r="G408" s="5">
        <v>3000</v>
      </c>
      <c r="H408" s="5">
        <v>3000</v>
      </c>
      <c r="I408" s="5">
        <v>3000</v>
      </c>
      <c r="J408" s="5">
        <v>0</v>
      </c>
      <c r="K408" s="5">
        <v>0</v>
      </c>
    </row>
    <row r="409" spans="1:11" ht="20.100000000000001" customHeight="1">
      <c r="A409" s="10">
        <v>3380</v>
      </c>
      <c r="B409" s="4">
        <v>48100</v>
      </c>
      <c r="C409" s="4" t="s">
        <v>138</v>
      </c>
      <c r="D409" s="5">
        <v>3000</v>
      </c>
      <c r="E409" s="5">
        <v>0</v>
      </c>
      <c r="F409" s="5">
        <v>3000</v>
      </c>
      <c r="G409" s="5">
        <v>0</v>
      </c>
      <c r="H409" s="5">
        <v>0</v>
      </c>
      <c r="I409" s="5">
        <v>0</v>
      </c>
      <c r="J409" s="5">
        <v>0</v>
      </c>
      <c r="K409" s="5">
        <v>3000</v>
      </c>
    </row>
    <row r="410" spans="1:11" ht="20.100000000000001" customHeight="1">
      <c r="A410" s="10">
        <v>3410</v>
      </c>
      <c r="B410" s="4">
        <v>48100</v>
      </c>
      <c r="C410" s="4" t="s">
        <v>868</v>
      </c>
      <c r="D410" s="5">
        <v>77000</v>
      </c>
      <c r="E410" s="5">
        <v>0</v>
      </c>
      <c r="F410" s="5">
        <v>77000</v>
      </c>
      <c r="G410" s="5">
        <v>77000</v>
      </c>
      <c r="H410" s="5">
        <v>77000</v>
      </c>
      <c r="I410" s="5">
        <v>77000</v>
      </c>
      <c r="J410" s="5">
        <v>0</v>
      </c>
      <c r="K410" s="5">
        <v>0</v>
      </c>
    </row>
    <row r="411" spans="1:11" ht="20.100000000000001" customHeight="1">
      <c r="A411" s="10">
        <v>3410</v>
      </c>
      <c r="B411" s="4">
        <v>48101</v>
      </c>
      <c r="C411" s="4" t="s">
        <v>869</v>
      </c>
      <c r="D411" s="5">
        <v>2000</v>
      </c>
      <c r="E411" s="5">
        <v>0</v>
      </c>
      <c r="F411" s="5">
        <v>2000</v>
      </c>
      <c r="G411" s="5">
        <v>2000</v>
      </c>
      <c r="H411" s="5">
        <v>2000</v>
      </c>
      <c r="I411" s="5">
        <v>2000</v>
      </c>
      <c r="J411" s="5">
        <v>0</v>
      </c>
      <c r="K411" s="5">
        <v>0</v>
      </c>
    </row>
    <row r="412" spans="1:11" ht="20.100000000000001" customHeight="1">
      <c r="A412" s="10">
        <v>3340</v>
      </c>
      <c r="B412" s="4">
        <v>48102</v>
      </c>
      <c r="C412" s="4" t="s">
        <v>870</v>
      </c>
      <c r="D412" s="5">
        <v>200</v>
      </c>
      <c r="E412" s="5">
        <v>0</v>
      </c>
      <c r="F412" s="5">
        <v>200</v>
      </c>
      <c r="G412" s="5">
        <v>180</v>
      </c>
      <c r="H412" s="5">
        <v>180</v>
      </c>
      <c r="I412" s="5">
        <v>180</v>
      </c>
      <c r="J412" s="5">
        <v>0</v>
      </c>
      <c r="K412" s="5">
        <v>20</v>
      </c>
    </row>
    <row r="413" spans="1:11" ht="20.100000000000001" customHeight="1">
      <c r="A413" s="10">
        <v>3380</v>
      </c>
      <c r="B413" s="4">
        <v>48102</v>
      </c>
      <c r="C413" s="4" t="s">
        <v>139</v>
      </c>
      <c r="D413" s="5">
        <v>800</v>
      </c>
      <c r="E413" s="5">
        <v>0</v>
      </c>
      <c r="F413" s="5">
        <v>800</v>
      </c>
      <c r="G413" s="5">
        <v>800</v>
      </c>
      <c r="H413" s="5">
        <v>800</v>
      </c>
      <c r="I413" s="5">
        <v>800</v>
      </c>
      <c r="J413" s="5">
        <v>0</v>
      </c>
      <c r="K413" s="5">
        <v>0</v>
      </c>
    </row>
    <row r="414" spans="1:11" ht="20.100000000000001" customHeight="1">
      <c r="A414" s="10">
        <v>3410</v>
      </c>
      <c r="B414" s="4">
        <v>48102</v>
      </c>
      <c r="C414" s="4" t="s">
        <v>871</v>
      </c>
      <c r="D414" s="5">
        <v>12000</v>
      </c>
      <c r="E414" s="5">
        <v>0</v>
      </c>
      <c r="F414" s="5">
        <v>12000</v>
      </c>
      <c r="G414" s="5">
        <v>12000</v>
      </c>
      <c r="H414" s="5">
        <v>12000</v>
      </c>
      <c r="I414" s="5">
        <v>12000</v>
      </c>
      <c r="J414" s="5">
        <v>0</v>
      </c>
      <c r="K414" s="5">
        <v>0</v>
      </c>
    </row>
    <row r="415" spans="1:11" ht="20.100000000000001" customHeight="1">
      <c r="A415" s="10">
        <v>3410</v>
      </c>
      <c r="B415" s="4">
        <v>48103</v>
      </c>
      <c r="C415" s="4" t="s">
        <v>872</v>
      </c>
      <c r="D415" s="5">
        <v>50000</v>
      </c>
      <c r="E415" s="5">
        <v>0</v>
      </c>
      <c r="F415" s="5">
        <v>50000</v>
      </c>
      <c r="G415" s="5">
        <v>50000</v>
      </c>
      <c r="H415" s="5">
        <v>50000</v>
      </c>
      <c r="I415" s="5">
        <v>50000</v>
      </c>
      <c r="J415" s="5">
        <v>0</v>
      </c>
      <c r="K415" s="5">
        <v>0</v>
      </c>
    </row>
    <row r="416" spans="1:11" ht="20.100000000000001" customHeight="1">
      <c r="A416" s="10">
        <v>3410</v>
      </c>
      <c r="B416" s="4">
        <v>48104</v>
      </c>
      <c r="C416" s="4" t="s">
        <v>873</v>
      </c>
      <c r="D416" s="5">
        <v>5500</v>
      </c>
      <c r="E416" s="5">
        <v>0</v>
      </c>
      <c r="F416" s="5">
        <v>5500</v>
      </c>
      <c r="G416" s="5">
        <v>5500</v>
      </c>
      <c r="H416" s="5">
        <v>5500</v>
      </c>
      <c r="I416" s="5">
        <v>5500</v>
      </c>
      <c r="J416" s="5">
        <v>0</v>
      </c>
      <c r="K416" s="5">
        <v>0</v>
      </c>
    </row>
    <row r="417" spans="1:11" ht="20.100000000000001" customHeight="1">
      <c r="A417" s="10">
        <v>3410</v>
      </c>
      <c r="B417" s="4">
        <v>48105</v>
      </c>
      <c r="C417" s="4" t="s">
        <v>874</v>
      </c>
      <c r="D417" s="5">
        <v>3500</v>
      </c>
      <c r="E417" s="5">
        <v>0</v>
      </c>
      <c r="F417" s="5">
        <v>3500</v>
      </c>
      <c r="G417" s="5">
        <v>3000</v>
      </c>
      <c r="H417" s="5">
        <v>3000</v>
      </c>
      <c r="I417" s="5">
        <v>2775</v>
      </c>
      <c r="J417" s="5">
        <v>225</v>
      </c>
      <c r="K417" s="5">
        <v>500</v>
      </c>
    </row>
    <row r="418" spans="1:11" ht="20.100000000000001" customHeight="1">
      <c r="A418" s="10">
        <v>3260</v>
      </c>
      <c r="B418" s="4">
        <v>48900</v>
      </c>
      <c r="C418" s="4" t="s">
        <v>111</v>
      </c>
      <c r="D418" s="5">
        <v>24000</v>
      </c>
      <c r="E418" s="5">
        <v>0</v>
      </c>
      <c r="F418" s="5">
        <v>24000</v>
      </c>
      <c r="G418" s="5">
        <v>24000</v>
      </c>
      <c r="H418" s="5">
        <v>24000</v>
      </c>
      <c r="I418" s="5">
        <v>24000</v>
      </c>
      <c r="J418" s="5">
        <v>0</v>
      </c>
      <c r="K418" s="5">
        <v>0</v>
      </c>
    </row>
    <row r="419" spans="1:11" ht="20.100000000000001" customHeight="1">
      <c r="A419" s="10">
        <v>9120</v>
      </c>
      <c r="B419" s="4">
        <v>48900</v>
      </c>
      <c r="C419" s="4" t="s">
        <v>875</v>
      </c>
      <c r="D419" s="5">
        <v>55800</v>
      </c>
      <c r="E419" s="5">
        <v>0</v>
      </c>
      <c r="F419" s="5">
        <v>55800</v>
      </c>
      <c r="G419" s="5">
        <v>55800</v>
      </c>
      <c r="H419" s="5">
        <v>55800</v>
      </c>
      <c r="I419" s="5">
        <v>55800</v>
      </c>
      <c r="J419" s="5">
        <v>0</v>
      </c>
      <c r="K419" s="5">
        <v>0</v>
      </c>
    </row>
    <row r="420" spans="1:11" ht="20.100000000000001" customHeight="1">
      <c r="A420" s="10">
        <v>4320</v>
      </c>
      <c r="B420" s="4">
        <v>48902</v>
      </c>
      <c r="C420" s="4" t="s">
        <v>876</v>
      </c>
      <c r="D420" s="5">
        <v>89817.49</v>
      </c>
      <c r="E420" s="5">
        <v>0</v>
      </c>
      <c r="F420" s="5">
        <v>89817.49</v>
      </c>
      <c r="G420" s="5">
        <v>89817.49</v>
      </c>
      <c r="H420" s="5">
        <v>89817.49</v>
      </c>
      <c r="I420" s="5">
        <v>89817.49</v>
      </c>
      <c r="J420" s="5">
        <v>0</v>
      </c>
      <c r="K420" s="5">
        <v>0</v>
      </c>
    </row>
    <row r="421" spans="1:11" ht="20.100000000000001" customHeight="1">
      <c r="A421" s="10">
        <v>4320</v>
      </c>
      <c r="B421" s="4">
        <v>48903</v>
      </c>
      <c r="C421" s="4" t="s">
        <v>877</v>
      </c>
      <c r="D421" s="5">
        <v>3750</v>
      </c>
      <c r="E421" s="5">
        <v>0</v>
      </c>
      <c r="F421" s="5">
        <v>3750</v>
      </c>
      <c r="G421" s="5">
        <v>3750</v>
      </c>
      <c r="H421" s="5">
        <v>3750</v>
      </c>
      <c r="I421" s="5">
        <v>3750</v>
      </c>
      <c r="J421" s="5">
        <v>0</v>
      </c>
      <c r="K421" s="5">
        <v>0</v>
      </c>
    </row>
    <row r="422" spans="1:11" ht="20.100000000000001" customHeight="1">
      <c r="A422" s="10">
        <v>4320</v>
      </c>
      <c r="B422" s="4">
        <v>48904</v>
      </c>
      <c r="C422" s="4" t="s">
        <v>878</v>
      </c>
      <c r="D422" s="5">
        <v>4611.07</v>
      </c>
      <c r="E422" s="5">
        <v>0</v>
      </c>
      <c r="F422" s="5">
        <v>4611.07</v>
      </c>
      <c r="G422" s="5">
        <v>4411.07</v>
      </c>
      <c r="H422" s="5">
        <v>4411.07</v>
      </c>
      <c r="I422" s="5">
        <v>4411.07</v>
      </c>
      <c r="J422" s="5">
        <v>0</v>
      </c>
      <c r="K422" s="5">
        <v>200</v>
      </c>
    </row>
    <row r="423" spans="1:11" ht="20.100000000000001" customHeight="1">
      <c r="A423" s="10">
        <v>4320</v>
      </c>
      <c r="B423" s="4">
        <v>48905</v>
      </c>
      <c r="C423" s="4" t="s">
        <v>879</v>
      </c>
      <c r="D423" s="5">
        <v>12000</v>
      </c>
      <c r="E423" s="5">
        <v>0</v>
      </c>
      <c r="F423" s="5">
        <v>12000</v>
      </c>
      <c r="G423" s="5">
        <v>12000</v>
      </c>
      <c r="H423" s="5">
        <v>12000</v>
      </c>
      <c r="I423" s="5">
        <v>12000</v>
      </c>
      <c r="J423" s="5">
        <v>0</v>
      </c>
      <c r="K423" s="5">
        <v>0</v>
      </c>
    </row>
    <row r="424" spans="1:11" ht="20.100000000000001" customHeight="1">
      <c r="A424" s="10">
        <v>9290</v>
      </c>
      <c r="B424" s="4">
        <v>50000</v>
      </c>
      <c r="C424" s="4" t="s">
        <v>880</v>
      </c>
      <c r="D424" s="5">
        <v>223556.07</v>
      </c>
      <c r="E424" s="5">
        <v>0</v>
      </c>
      <c r="F424" s="5">
        <v>223556.07</v>
      </c>
      <c r="G424" s="5">
        <v>0</v>
      </c>
      <c r="H424" s="5">
        <v>0</v>
      </c>
      <c r="I424" s="5">
        <v>0</v>
      </c>
      <c r="J424" s="5">
        <v>0</v>
      </c>
      <c r="K424" s="5">
        <v>223556.07</v>
      </c>
    </row>
    <row r="425" spans="1:11" ht="20.100000000000001" customHeight="1">
      <c r="A425" s="10">
        <v>1710</v>
      </c>
      <c r="B425" s="4">
        <v>60004</v>
      </c>
      <c r="C425" s="4" t="s">
        <v>881</v>
      </c>
      <c r="D425" s="5">
        <v>0</v>
      </c>
      <c r="E425" s="5">
        <v>22514.880000000001</v>
      </c>
      <c r="F425" s="5">
        <v>22514.880000000001</v>
      </c>
      <c r="G425" s="5">
        <v>0</v>
      </c>
      <c r="H425" s="5">
        <v>0</v>
      </c>
      <c r="I425" s="5">
        <v>0</v>
      </c>
      <c r="J425" s="5">
        <v>0</v>
      </c>
      <c r="K425" s="5">
        <v>22514.880000000001</v>
      </c>
    </row>
    <row r="426" spans="1:11" ht="20.100000000000001" customHeight="1">
      <c r="A426" s="10">
        <v>3360</v>
      </c>
      <c r="B426" s="4">
        <v>60004</v>
      </c>
      <c r="C426" s="4" t="s">
        <v>882</v>
      </c>
      <c r="D426" s="5">
        <v>0</v>
      </c>
      <c r="E426" s="5">
        <v>161618.99</v>
      </c>
      <c r="F426" s="5">
        <v>161618.99</v>
      </c>
      <c r="G426" s="5">
        <v>0</v>
      </c>
      <c r="H426" s="5">
        <v>0</v>
      </c>
      <c r="I426" s="5">
        <v>0</v>
      </c>
      <c r="J426" s="5">
        <v>0</v>
      </c>
      <c r="K426" s="5">
        <v>161618.99</v>
      </c>
    </row>
    <row r="427" spans="1:11" ht="20.100000000000001" customHeight="1">
      <c r="A427" s="10">
        <v>1610</v>
      </c>
      <c r="B427" s="4">
        <v>60906</v>
      </c>
      <c r="C427" s="4" t="s">
        <v>55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</row>
    <row r="428" spans="1:11" ht="20.100000000000001" customHeight="1">
      <c r="A428" s="10">
        <v>1530</v>
      </c>
      <c r="B428" s="4">
        <v>60907</v>
      </c>
      <c r="C428" s="4" t="s">
        <v>50</v>
      </c>
      <c r="D428" s="5">
        <v>0</v>
      </c>
      <c r="E428" s="5">
        <v>29135.23</v>
      </c>
      <c r="F428" s="5">
        <v>29135.23</v>
      </c>
      <c r="G428" s="5">
        <v>0</v>
      </c>
      <c r="H428" s="5">
        <v>0</v>
      </c>
      <c r="I428" s="5">
        <v>0</v>
      </c>
      <c r="J428" s="5">
        <v>0</v>
      </c>
      <c r="K428" s="5">
        <v>29135.23</v>
      </c>
    </row>
    <row r="429" spans="1:11" ht="20.100000000000001" customHeight="1">
      <c r="A429" s="10">
        <v>1610</v>
      </c>
      <c r="B429" s="4">
        <v>61001</v>
      </c>
      <c r="C429" s="4" t="s">
        <v>56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</row>
    <row r="430" spans="1:11" ht="20.100000000000001" customHeight="1">
      <c r="A430" s="10">
        <v>4140</v>
      </c>
      <c r="B430" s="4">
        <v>61002</v>
      </c>
      <c r="C430" s="4" t="s">
        <v>158</v>
      </c>
      <c r="D430" s="5">
        <v>0</v>
      </c>
      <c r="E430" s="5">
        <v>111128.67</v>
      </c>
      <c r="F430" s="5">
        <v>111128.67</v>
      </c>
      <c r="G430" s="5">
        <v>29640.78</v>
      </c>
      <c r="H430" s="5">
        <v>8254.35</v>
      </c>
      <c r="I430" s="5">
        <v>8254.35</v>
      </c>
      <c r="J430" s="5">
        <v>0</v>
      </c>
      <c r="K430" s="5">
        <v>102874.32</v>
      </c>
    </row>
    <row r="431" spans="1:11" ht="20.100000000000001" customHeight="1">
      <c r="A431" s="10">
        <v>1531</v>
      </c>
      <c r="B431" s="4">
        <v>61900</v>
      </c>
      <c r="C431" s="4" t="s">
        <v>54</v>
      </c>
      <c r="D431" s="5">
        <v>0</v>
      </c>
      <c r="E431" s="5">
        <v>50536.480000000003</v>
      </c>
      <c r="F431" s="5">
        <v>50536.480000000003</v>
      </c>
      <c r="G431" s="5">
        <v>35239.01</v>
      </c>
      <c r="H431" s="5">
        <v>35239.01</v>
      </c>
      <c r="I431" s="5">
        <v>35239.01</v>
      </c>
      <c r="J431" s="5">
        <v>0</v>
      </c>
      <c r="K431" s="5">
        <v>15297.47</v>
      </c>
    </row>
    <row r="432" spans="1:11" ht="20.100000000000001" customHeight="1">
      <c r="A432" s="10">
        <v>1710</v>
      </c>
      <c r="B432" s="4">
        <v>61900</v>
      </c>
      <c r="C432" s="4" t="s">
        <v>77</v>
      </c>
      <c r="D432" s="5">
        <v>0</v>
      </c>
      <c r="E432" s="5">
        <v>34034.050000000003</v>
      </c>
      <c r="F432" s="5">
        <v>34034.050000000003</v>
      </c>
      <c r="G432" s="5">
        <v>30297.71</v>
      </c>
      <c r="H432" s="5">
        <v>30297.71</v>
      </c>
      <c r="I432" s="5">
        <v>30297.71</v>
      </c>
      <c r="J432" s="5">
        <v>0</v>
      </c>
      <c r="K432" s="5">
        <v>3736.34</v>
      </c>
    </row>
    <row r="433" spans="1:11" ht="20.100000000000001" customHeight="1">
      <c r="A433" s="10">
        <v>4540</v>
      </c>
      <c r="B433" s="4">
        <v>61900</v>
      </c>
      <c r="C433" s="4" t="s">
        <v>883</v>
      </c>
      <c r="D433" s="5">
        <v>100000</v>
      </c>
      <c r="E433" s="5">
        <v>0</v>
      </c>
      <c r="F433" s="5">
        <v>100000</v>
      </c>
      <c r="G433" s="5">
        <v>0</v>
      </c>
      <c r="H433" s="5">
        <v>0</v>
      </c>
      <c r="I433" s="5">
        <v>0</v>
      </c>
      <c r="J433" s="5">
        <v>0</v>
      </c>
      <c r="K433" s="5">
        <v>100000</v>
      </c>
    </row>
    <row r="434" spans="1:11" ht="20.100000000000001" customHeight="1">
      <c r="A434" s="10">
        <v>1510</v>
      </c>
      <c r="B434" s="4">
        <v>61901</v>
      </c>
      <c r="C434" s="4" t="s">
        <v>41</v>
      </c>
      <c r="D434" s="5">
        <v>250000</v>
      </c>
      <c r="E434" s="5">
        <v>187355.65</v>
      </c>
      <c r="F434" s="5">
        <v>437355.65</v>
      </c>
      <c r="G434" s="5">
        <v>0</v>
      </c>
      <c r="H434" s="5">
        <v>0</v>
      </c>
      <c r="I434" s="5">
        <v>0</v>
      </c>
      <c r="J434" s="5">
        <v>0</v>
      </c>
      <c r="K434" s="5">
        <v>437355.65</v>
      </c>
    </row>
    <row r="435" spans="1:11" ht="20.100000000000001" customHeight="1">
      <c r="A435" s="10">
        <v>1532</v>
      </c>
      <c r="B435" s="4">
        <v>61901</v>
      </c>
      <c r="C435" s="4" t="s">
        <v>884</v>
      </c>
      <c r="D435" s="5">
        <v>0</v>
      </c>
      <c r="E435" s="5">
        <v>80317.2</v>
      </c>
      <c r="F435" s="5">
        <v>80317.2</v>
      </c>
      <c r="G435" s="5">
        <v>43824.69</v>
      </c>
      <c r="H435" s="5">
        <v>43441.27</v>
      </c>
      <c r="I435" s="5">
        <v>0</v>
      </c>
      <c r="J435" s="5">
        <v>43441.27</v>
      </c>
      <c r="K435" s="5">
        <v>36875.93</v>
      </c>
    </row>
    <row r="436" spans="1:11" ht="20.100000000000001" customHeight="1">
      <c r="A436" s="10">
        <v>1710</v>
      </c>
      <c r="B436" s="4">
        <v>61901</v>
      </c>
      <c r="C436" s="4" t="s">
        <v>885</v>
      </c>
      <c r="D436" s="5">
        <v>50000</v>
      </c>
      <c r="E436" s="5">
        <v>0</v>
      </c>
      <c r="F436" s="5">
        <v>50000</v>
      </c>
      <c r="G436" s="5">
        <v>0</v>
      </c>
      <c r="H436" s="5">
        <v>0</v>
      </c>
      <c r="I436" s="5">
        <v>0</v>
      </c>
      <c r="J436" s="5">
        <v>0</v>
      </c>
      <c r="K436" s="5">
        <v>50000</v>
      </c>
    </row>
    <row r="437" spans="1:11" ht="20.100000000000001" customHeight="1">
      <c r="A437" s="10">
        <v>1610</v>
      </c>
      <c r="B437" s="4">
        <v>61902</v>
      </c>
      <c r="C437" s="4" t="s">
        <v>886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</row>
    <row r="438" spans="1:11" ht="20.100000000000001" customHeight="1">
      <c r="A438" s="10">
        <v>1510</v>
      </c>
      <c r="B438" s="4">
        <v>61903</v>
      </c>
      <c r="C438" s="4" t="s">
        <v>42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</row>
    <row r="439" spans="1:11" ht="20.100000000000001" customHeight="1">
      <c r="A439" s="10">
        <v>1530</v>
      </c>
      <c r="B439" s="4">
        <v>61905</v>
      </c>
      <c r="C439" s="4" t="s">
        <v>887</v>
      </c>
      <c r="D439" s="5">
        <v>0</v>
      </c>
      <c r="E439" s="5">
        <v>45000</v>
      </c>
      <c r="F439" s="5">
        <v>45000</v>
      </c>
      <c r="G439" s="5">
        <v>0</v>
      </c>
      <c r="H439" s="5">
        <v>0</v>
      </c>
      <c r="I439" s="5">
        <v>0</v>
      </c>
      <c r="J439" s="5">
        <v>0</v>
      </c>
      <c r="K439" s="5">
        <v>45000</v>
      </c>
    </row>
    <row r="440" spans="1:11" ht="20.100000000000001" customHeight="1">
      <c r="A440" s="10">
        <v>1530</v>
      </c>
      <c r="B440" s="4">
        <v>61906</v>
      </c>
      <c r="C440" s="4" t="s">
        <v>51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</row>
    <row r="441" spans="1:11" ht="20.100000000000001" customHeight="1">
      <c r="A441" s="10">
        <v>1710</v>
      </c>
      <c r="B441" s="4">
        <v>61911</v>
      </c>
      <c r="C441" s="4" t="s">
        <v>71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</row>
    <row r="442" spans="1:11" ht="20.100000000000001" customHeight="1">
      <c r="A442" s="10">
        <v>1510</v>
      </c>
      <c r="B442" s="4">
        <v>61913</v>
      </c>
      <c r="C442" s="4" t="s">
        <v>888</v>
      </c>
      <c r="D442" s="5">
        <v>0</v>
      </c>
      <c r="E442" s="5">
        <v>1013063.44</v>
      </c>
      <c r="F442" s="5">
        <v>1013063.44</v>
      </c>
      <c r="G442" s="5">
        <v>874215.95</v>
      </c>
      <c r="H442" s="5">
        <v>733501.4</v>
      </c>
      <c r="I442" s="5">
        <v>696692.54</v>
      </c>
      <c r="J442" s="5">
        <v>36808.86</v>
      </c>
      <c r="K442" s="5">
        <v>279562.03999999998</v>
      </c>
    </row>
    <row r="443" spans="1:11" ht="20.100000000000001" customHeight="1">
      <c r="A443" s="10">
        <v>1530</v>
      </c>
      <c r="B443" s="4">
        <v>61914</v>
      </c>
      <c r="C443" s="4" t="s">
        <v>52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</row>
    <row r="444" spans="1:11" ht="20.100000000000001" customHeight="1">
      <c r="A444" s="10">
        <v>1610</v>
      </c>
      <c r="B444" s="4">
        <v>61917</v>
      </c>
      <c r="C444" s="4" t="s">
        <v>57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</row>
    <row r="445" spans="1:11" ht="20.100000000000001" customHeight="1">
      <c r="A445" s="10">
        <v>1510</v>
      </c>
      <c r="B445" s="4">
        <v>61918</v>
      </c>
      <c r="C445" s="4" t="s">
        <v>889</v>
      </c>
      <c r="D445" s="5">
        <v>0</v>
      </c>
      <c r="E445" s="5">
        <v>3784.64</v>
      </c>
      <c r="F445" s="5">
        <v>3784.64</v>
      </c>
      <c r="G445" s="5">
        <v>3783.58</v>
      </c>
      <c r="H445" s="5">
        <v>3783.58</v>
      </c>
      <c r="I445" s="5">
        <v>3783.58</v>
      </c>
      <c r="J445" s="5">
        <v>0</v>
      </c>
      <c r="K445" s="5">
        <v>1.06</v>
      </c>
    </row>
    <row r="446" spans="1:11" ht="20.100000000000001" customHeight="1">
      <c r="A446" s="10">
        <v>1530</v>
      </c>
      <c r="B446" s="4">
        <v>61920</v>
      </c>
      <c r="C446" s="4" t="s">
        <v>890</v>
      </c>
      <c r="D446" s="5">
        <v>0</v>
      </c>
      <c r="E446" s="5">
        <v>451630.44</v>
      </c>
      <c r="F446" s="5">
        <v>451630.44</v>
      </c>
      <c r="G446" s="5">
        <v>154264.68</v>
      </c>
      <c r="H446" s="5">
        <v>154264.68</v>
      </c>
      <c r="I446" s="5">
        <v>154264.68</v>
      </c>
      <c r="J446" s="5">
        <v>0</v>
      </c>
      <c r="K446" s="5">
        <v>297365.76000000001</v>
      </c>
    </row>
    <row r="447" spans="1:11" ht="20.100000000000001" customHeight="1">
      <c r="A447" s="10">
        <v>1530</v>
      </c>
      <c r="B447" s="4">
        <v>61922</v>
      </c>
      <c r="C447" s="4" t="s">
        <v>53</v>
      </c>
      <c r="D447" s="5">
        <v>0</v>
      </c>
      <c r="E447" s="5">
        <v>46524</v>
      </c>
      <c r="F447" s="5">
        <v>46524</v>
      </c>
      <c r="G447" s="5">
        <v>46524</v>
      </c>
      <c r="H447" s="5">
        <v>46524</v>
      </c>
      <c r="I447" s="5">
        <v>0</v>
      </c>
      <c r="J447" s="5">
        <v>46524</v>
      </c>
      <c r="K447" s="5">
        <v>0</v>
      </c>
    </row>
    <row r="448" spans="1:11" ht="20.100000000000001" customHeight="1">
      <c r="A448" s="10">
        <v>1710</v>
      </c>
      <c r="B448" s="4">
        <v>61922</v>
      </c>
      <c r="C448" s="4" t="s">
        <v>72</v>
      </c>
      <c r="D448" s="5">
        <v>0</v>
      </c>
      <c r="E448" s="5">
        <v>30000</v>
      </c>
      <c r="F448" s="5">
        <v>30000</v>
      </c>
      <c r="G448" s="5">
        <v>29008.13</v>
      </c>
      <c r="H448" s="5">
        <v>29008.13</v>
      </c>
      <c r="I448" s="5">
        <v>29008.13</v>
      </c>
      <c r="J448" s="5">
        <v>0</v>
      </c>
      <c r="K448" s="5">
        <v>991.87</v>
      </c>
    </row>
    <row r="449" spans="1:11" ht="20.100000000000001" customHeight="1">
      <c r="A449" s="10">
        <v>1510</v>
      </c>
      <c r="B449" s="4">
        <v>61923</v>
      </c>
      <c r="C449" s="4" t="s">
        <v>891</v>
      </c>
      <c r="D449" s="5">
        <v>0</v>
      </c>
      <c r="E449" s="5">
        <v>321168.73</v>
      </c>
      <c r="F449" s="5">
        <v>321168.73</v>
      </c>
      <c r="G449" s="5">
        <v>317814.75</v>
      </c>
      <c r="H449" s="5">
        <v>285465.69</v>
      </c>
      <c r="I449" s="5">
        <v>282703.83</v>
      </c>
      <c r="J449" s="5">
        <v>2761.86</v>
      </c>
      <c r="K449" s="5">
        <v>35703.040000000001</v>
      </c>
    </row>
    <row r="450" spans="1:11" ht="20.100000000000001" customHeight="1">
      <c r="A450" s="10">
        <v>1530</v>
      </c>
      <c r="B450" s="4">
        <v>61923</v>
      </c>
      <c r="C450" s="4" t="s">
        <v>892</v>
      </c>
      <c r="D450" s="5">
        <v>0</v>
      </c>
      <c r="E450" s="5">
        <v>59000</v>
      </c>
      <c r="F450" s="5">
        <v>59000</v>
      </c>
      <c r="G450" s="5">
        <v>0</v>
      </c>
      <c r="H450" s="5">
        <v>0</v>
      </c>
      <c r="I450" s="5">
        <v>0</v>
      </c>
      <c r="J450" s="5">
        <v>0</v>
      </c>
      <c r="K450" s="5">
        <v>59000</v>
      </c>
    </row>
    <row r="451" spans="1:11" ht="20.100000000000001" customHeight="1">
      <c r="A451" s="10">
        <v>1710</v>
      </c>
      <c r="B451" s="4">
        <v>61923</v>
      </c>
      <c r="C451" s="4" t="s">
        <v>73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</row>
    <row r="452" spans="1:11" ht="20.100000000000001" customHeight="1">
      <c r="A452" s="10">
        <v>1530</v>
      </c>
      <c r="B452" s="4">
        <v>61924</v>
      </c>
      <c r="C452" s="4" t="s">
        <v>893</v>
      </c>
      <c r="D452" s="5">
        <v>400000</v>
      </c>
      <c r="E452" s="5">
        <v>0</v>
      </c>
      <c r="F452" s="5">
        <v>400000</v>
      </c>
      <c r="G452" s="5">
        <v>0</v>
      </c>
      <c r="H452" s="5">
        <v>0</v>
      </c>
      <c r="I452" s="5">
        <v>0</v>
      </c>
      <c r="J452" s="5">
        <v>0</v>
      </c>
      <c r="K452" s="5">
        <v>400000</v>
      </c>
    </row>
    <row r="453" spans="1:11" ht="20.100000000000001" customHeight="1">
      <c r="A453" s="10">
        <v>1640</v>
      </c>
      <c r="B453" s="4">
        <v>61925</v>
      </c>
      <c r="C453" s="4" t="s">
        <v>894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</row>
    <row r="454" spans="1:11" ht="20.100000000000001" customHeight="1">
      <c r="A454" s="10">
        <v>1530</v>
      </c>
      <c r="B454" s="4">
        <v>61926</v>
      </c>
      <c r="C454" s="4" t="s">
        <v>895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</row>
    <row r="455" spans="1:11" ht="20.100000000000001" customHeight="1">
      <c r="A455" s="10">
        <v>1510</v>
      </c>
      <c r="B455" s="4">
        <v>61928</v>
      </c>
      <c r="C455" s="4" t="s">
        <v>43</v>
      </c>
      <c r="D455" s="5">
        <v>0</v>
      </c>
      <c r="E455" s="5">
        <v>232339.44</v>
      </c>
      <c r="F455" s="5">
        <v>232339.44</v>
      </c>
      <c r="G455" s="5">
        <v>0</v>
      </c>
      <c r="H455" s="5">
        <v>0</v>
      </c>
      <c r="I455" s="5">
        <v>0</v>
      </c>
      <c r="J455" s="5">
        <v>0</v>
      </c>
      <c r="K455" s="5">
        <v>232339.44</v>
      </c>
    </row>
    <row r="456" spans="1:11" ht="20.100000000000001" customHeight="1">
      <c r="A456" s="10">
        <v>1510</v>
      </c>
      <c r="B456" s="4">
        <v>61933</v>
      </c>
      <c r="C456" s="4" t="s">
        <v>896</v>
      </c>
      <c r="D456" s="5">
        <v>0</v>
      </c>
      <c r="E456" s="5">
        <v>305640.59000000003</v>
      </c>
      <c r="F456" s="5">
        <v>305640.59000000003</v>
      </c>
      <c r="G456" s="5">
        <v>120003.09</v>
      </c>
      <c r="H456" s="5">
        <v>0</v>
      </c>
      <c r="I456" s="5">
        <v>0</v>
      </c>
      <c r="J456" s="5">
        <v>0</v>
      </c>
      <c r="K456" s="5">
        <v>305640.59000000003</v>
      </c>
    </row>
    <row r="457" spans="1:11" ht="20.100000000000001" customHeight="1">
      <c r="A457" s="10">
        <v>1510</v>
      </c>
      <c r="B457" s="4">
        <v>61938</v>
      </c>
      <c r="C457" s="4" t="s">
        <v>897</v>
      </c>
      <c r="D457" s="5">
        <v>0</v>
      </c>
      <c r="E457" s="5">
        <v>6594.5</v>
      </c>
      <c r="F457" s="5">
        <v>6594.5</v>
      </c>
      <c r="G457" s="5">
        <v>6623.84</v>
      </c>
      <c r="H457" s="5">
        <v>6623.84</v>
      </c>
      <c r="I457" s="5">
        <v>6623.84</v>
      </c>
      <c r="J457" s="5">
        <v>0</v>
      </c>
      <c r="K457" s="5">
        <v>-29.34</v>
      </c>
    </row>
    <row r="458" spans="1:11" ht="20.100000000000001" customHeight="1">
      <c r="A458" s="10">
        <v>1510</v>
      </c>
      <c r="B458" s="4">
        <v>61948</v>
      </c>
      <c r="C458" s="4" t="s">
        <v>44</v>
      </c>
      <c r="D458" s="5">
        <v>0</v>
      </c>
      <c r="E458" s="5">
        <v>82464.570000000007</v>
      </c>
      <c r="F458" s="5">
        <v>82464.570000000007</v>
      </c>
      <c r="G458" s="5">
        <v>0</v>
      </c>
      <c r="H458" s="5">
        <v>0</v>
      </c>
      <c r="I458" s="5">
        <v>0</v>
      </c>
      <c r="J458" s="5">
        <v>0</v>
      </c>
      <c r="K458" s="5">
        <v>82464.570000000007</v>
      </c>
    </row>
    <row r="459" spans="1:11" ht="20.100000000000001" customHeight="1">
      <c r="A459" s="10">
        <v>1510</v>
      </c>
      <c r="B459" s="4">
        <v>61958</v>
      </c>
      <c r="C459" s="4" t="s">
        <v>898</v>
      </c>
      <c r="D459" s="5">
        <v>0</v>
      </c>
      <c r="E459" s="5">
        <v>133322.75</v>
      </c>
      <c r="F459" s="5">
        <v>133322.75</v>
      </c>
      <c r="G459" s="5">
        <v>0</v>
      </c>
      <c r="H459" s="5">
        <v>0</v>
      </c>
      <c r="I459" s="5">
        <v>0</v>
      </c>
      <c r="J459" s="5">
        <v>0</v>
      </c>
      <c r="K459" s="5">
        <v>133322.75</v>
      </c>
    </row>
    <row r="460" spans="1:11" ht="20.100000000000001" customHeight="1">
      <c r="A460" s="10">
        <v>1640</v>
      </c>
      <c r="B460" s="4">
        <v>62100</v>
      </c>
      <c r="C460" s="4" t="s">
        <v>899</v>
      </c>
      <c r="D460" s="5">
        <v>40000</v>
      </c>
      <c r="E460" s="5">
        <v>0</v>
      </c>
      <c r="F460" s="5">
        <v>40000</v>
      </c>
      <c r="G460" s="5">
        <v>0</v>
      </c>
      <c r="H460" s="5">
        <v>0</v>
      </c>
      <c r="I460" s="5">
        <v>0</v>
      </c>
      <c r="J460" s="5">
        <v>0</v>
      </c>
      <c r="K460" s="5">
        <v>40000</v>
      </c>
    </row>
    <row r="461" spans="1:11" ht="20.100000000000001" customHeight="1">
      <c r="A461" s="10">
        <v>1330</v>
      </c>
      <c r="B461" s="4">
        <v>62200</v>
      </c>
      <c r="C461" s="4" t="s">
        <v>900</v>
      </c>
      <c r="D461" s="5">
        <v>351970</v>
      </c>
      <c r="E461" s="5">
        <v>0</v>
      </c>
      <c r="F461" s="5">
        <v>351970</v>
      </c>
      <c r="G461" s="5">
        <v>0</v>
      </c>
      <c r="H461" s="5">
        <v>0</v>
      </c>
      <c r="I461" s="5">
        <v>0</v>
      </c>
      <c r="J461" s="5">
        <v>0</v>
      </c>
      <c r="K461" s="5">
        <v>351970</v>
      </c>
    </row>
    <row r="462" spans="1:11" ht="20.100000000000001" customHeight="1">
      <c r="A462" s="10">
        <v>1510</v>
      </c>
      <c r="B462" s="4">
        <v>62200</v>
      </c>
      <c r="C462" s="4" t="s">
        <v>45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</row>
    <row r="463" spans="1:11" ht="20.100000000000001" customHeight="1">
      <c r="A463" s="10">
        <v>1640</v>
      </c>
      <c r="B463" s="4">
        <v>62200</v>
      </c>
      <c r="C463" s="4" t="s">
        <v>64</v>
      </c>
      <c r="D463" s="5">
        <v>0</v>
      </c>
      <c r="E463" s="5">
        <v>174333.01</v>
      </c>
      <c r="F463" s="5">
        <v>174333.01</v>
      </c>
      <c r="G463" s="5">
        <v>146564.28</v>
      </c>
      <c r="H463" s="5">
        <v>29333.01</v>
      </c>
      <c r="I463" s="5">
        <v>29333.01</v>
      </c>
      <c r="J463" s="5">
        <v>0</v>
      </c>
      <c r="K463" s="5">
        <v>145000</v>
      </c>
    </row>
    <row r="464" spans="1:11" ht="20.100000000000001" customHeight="1">
      <c r="A464" s="10">
        <v>3110</v>
      </c>
      <c r="B464" s="4">
        <v>62200</v>
      </c>
      <c r="C464" s="4" t="s">
        <v>901</v>
      </c>
      <c r="D464" s="5">
        <v>0</v>
      </c>
      <c r="E464" s="5">
        <v>59864.67</v>
      </c>
      <c r="F464" s="5">
        <v>59864.67</v>
      </c>
      <c r="G464" s="5">
        <v>0</v>
      </c>
      <c r="H464" s="5">
        <v>0</v>
      </c>
      <c r="I464" s="5">
        <v>0</v>
      </c>
      <c r="J464" s="5">
        <v>0</v>
      </c>
      <c r="K464" s="5">
        <v>59864.67</v>
      </c>
    </row>
    <row r="465" spans="1:11" ht="20.100000000000001" customHeight="1">
      <c r="A465" s="10">
        <v>3360</v>
      </c>
      <c r="B465" s="4">
        <v>62200</v>
      </c>
      <c r="C465" s="4" t="s">
        <v>902</v>
      </c>
      <c r="D465" s="5">
        <v>150000</v>
      </c>
      <c r="E465" s="5">
        <v>0</v>
      </c>
      <c r="F465" s="5">
        <v>150000</v>
      </c>
      <c r="G465" s="5">
        <v>0</v>
      </c>
      <c r="H465" s="5">
        <v>0</v>
      </c>
      <c r="I465" s="5">
        <v>0</v>
      </c>
      <c r="J465" s="5">
        <v>0</v>
      </c>
      <c r="K465" s="5">
        <v>150000</v>
      </c>
    </row>
    <row r="466" spans="1:11" ht="20.100000000000001" customHeight="1">
      <c r="A466" s="10">
        <v>3421</v>
      </c>
      <c r="B466" s="4">
        <v>62200</v>
      </c>
      <c r="C466" s="4" t="s">
        <v>903</v>
      </c>
      <c r="D466" s="5">
        <v>0</v>
      </c>
      <c r="E466" s="5">
        <v>620206.28</v>
      </c>
      <c r="F466" s="5">
        <v>620206.28</v>
      </c>
      <c r="G466" s="5">
        <v>0</v>
      </c>
      <c r="H466" s="5">
        <v>0</v>
      </c>
      <c r="I466" s="5">
        <v>0</v>
      </c>
      <c r="J466" s="5">
        <v>0</v>
      </c>
      <c r="K466" s="5">
        <v>620206.28</v>
      </c>
    </row>
    <row r="467" spans="1:11" ht="20.100000000000001" customHeight="1">
      <c r="A467" s="10">
        <v>3423</v>
      </c>
      <c r="B467" s="4">
        <v>62200</v>
      </c>
      <c r="C467" s="4" t="s">
        <v>156</v>
      </c>
      <c r="D467" s="5">
        <v>50000</v>
      </c>
      <c r="E467" s="5">
        <v>0</v>
      </c>
      <c r="F467" s="5">
        <v>50000</v>
      </c>
      <c r="G467" s="5">
        <v>0</v>
      </c>
      <c r="H467" s="5">
        <v>0</v>
      </c>
      <c r="I467" s="5">
        <v>0</v>
      </c>
      <c r="J467" s="5">
        <v>0</v>
      </c>
      <c r="K467" s="5">
        <v>50000</v>
      </c>
    </row>
    <row r="468" spans="1:11" ht="20.100000000000001" customHeight="1">
      <c r="A468" s="10">
        <v>1510</v>
      </c>
      <c r="B468" s="4">
        <v>62201</v>
      </c>
      <c r="C468" s="4" t="s">
        <v>904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</row>
    <row r="469" spans="1:11" ht="20.100000000000001" customHeight="1">
      <c r="A469" s="10">
        <v>3420</v>
      </c>
      <c r="B469" s="4">
        <v>62202</v>
      </c>
      <c r="C469" s="4" t="s">
        <v>905</v>
      </c>
      <c r="D469" s="5">
        <v>0</v>
      </c>
      <c r="E469" s="5">
        <v>715781.93</v>
      </c>
      <c r="F469" s="5">
        <v>715781.93</v>
      </c>
      <c r="G469" s="5">
        <v>262208.28999999998</v>
      </c>
      <c r="H469" s="5">
        <v>262208.28999999998</v>
      </c>
      <c r="I469" s="5">
        <v>252479.89</v>
      </c>
      <c r="J469" s="5">
        <v>9728.4</v>
      </c>
      <c r="K469" s="5">
        <v>453573.64</v>
      </c>
    </row>
    <row r="470" spans="1:11" ht="20.100000000000001" customHeight="1">
      <c r="A470" s="10">
        <v>3420</v>
      </c>
      <c r="B470" s="4">
        <v>62208</v>
      </c>
      <c r="C470" s="4" t="s">
        <v>147</v>
      </c>
      <c r="D470" s="5">
        <v>500000</v>
      </c>
      <c r="E470" s="5">
        <v>0</v>
      </c>
      <c r="F470" s="5">
        <v>500000</v>
      </c>
      <c r="G470" s="5">
        <v>0</v>
      </c>
      <c r="H470" s="5">
        <v>0</v>
      </c>
      <c r="I470" s="5">
        <v>0</v>
      </c>
      <c r="J470" s="5">
        <v>0</v>
      </c>
      <c r="K470" s="5">
        <v>500000</v>
      </c>
    </row>
    <row r="471" spans="1:11" ht="20.100000000000001" customHeight="1">
      <c r="A471" s="10">
        <v>3421</v>
      </c>
      <c r="B471" s="4">
        <v>62208</v>
      </c>
      <c r="C471" s="4" t="s">
        <v>154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</row>
    <row r="472" spans="1:11" ht="20.100000000000001" customHeight="1">
      <c r="A472" s="10">
        <v>1320</v>
      </c>
      <c r="B472" s="4">
        <v>62300</v>
      </c>
      <c r="C472" s="4" t="s">
        <v>906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</row>
    <row r="473" spans="1:11" ht="20.100000000000001" customHeight="1">
      <c r="A473" s="10">
        <v>1530</v>
      </c>
      <c r="B473" s="4">
        <v>62300</v>
      </c>
      <c r="C473" s="4" t="s">
        <v>907</v>
      </c>
      <c r="D473" s="5">
        <v>0</v>
      </c>
      <c r="E473" s="5">
        <v>6000</v>
      </c>
      <c r="F473" s="5">
        <v>6000</v>
      </c>
      <c r="G473" s="5">
        <v>0</v>
      </c>
      <c r="H473" s="5">
        <v>0</v>
      </c>
      <c r="I473" s="5">
        <v>0</v>
      </c>
      <c r="J473" s="5">
        <v>0</v>
      </c>
      <c r="K473" s="5">
        <v>6000</v>
      </c>
    </row>
    <row r="474" spans="1:11" ht="20.100000000000001" customHeight="1">
      <c r="A474" s="10">
        <v>1610</v>
      </c>
      <c r="B474" s="4">
        <v>62300</v>
      </c>
      <c r="C474" s="4" t="s">
        <v>58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</row>
    <row r="475" spans="1:11" ht="20.100000000000001" customHeight="1">
      <c r="A475" s="10">
        <v>1621</v>
      </c>
      <c r="B475" s="4">
        <v>62300</v>
      </c>
      <c r="C475" s="4" t="s">
        <v>60</v>
      </c>
      <c r="D475" s="5">
        <v>80000</v>
      </c>
      <c r="E475" s="5">
        <v>0</v>
      </c>
      <c r="F475" s="5">
        <v>80000</v>
      </c>
      <c r="G475" s="5">
        <v>0</v>
      </c>
      <c r="H475" s="5">
        <v>0</v>
      </c>
      <c r="I475" s="5">
        <v>0</v>
      </c>
      <c r="J475" s="5">
        <v>0</v>
      </c>
      <c r="K475" s="5">
        <v>80000</v>
      </c>
    </row>
    <row r="476" spans="1:11" ht="20.100000000000001" customHeight="1">
      <c r="A476" s="10">
        <v>3110</v>
      </c>
      <c r="B476" s="4">
        <v>62300</v>
      </c>
      <c r="C476" s="4" t="s">
        <v>109</v>
      </c>
      <c r="D476" s="5">
        <v>20000</v>
      </c>
      <c r="E476" s="5">
        <v>0</v>
      </c>
      <c r="F476" s="5">
        <v>20000</v>
      </c>
      <c r="G476" s="5">
        <v>0</v>
      </c>
      <c r="H476" s="5">
        <v>0</v>
      </c>
      <c r="I476" s="5">
        <v>0</v>
      </c>
      <c r="J476" s="5">
        <v>0</v>
      </c>
      <c r="K476" s="5">
        <v>20000</v>
      </c>
    </row>
    <row r="477" spans="1:11" ht="20.100000000000001" customHeight="1">
      <c r="A477" s="10">
        <v>9200</v>
      </c>
      <c r="B477" s="4">
        <v>62300</v>
      </c>
      <c r="C477" s="4" t="s">
        <v>908</v>
      </c>
      <c r="D477" s="5">
        <v>140000</v>
      </c>
      <c r="E477" s="5">
        <v>0</v>
      </c>
      <c r="F477" s="5">
        <v>140000</v>
      </c>
      <c r="G477" s="5">
        <v>0</v>
      </c>
      <c r="H477" s="5">
        <v>0</v>
      </c>
      <c r="I477" s="5">
        <v>0</v>
      </c>
      <c r="J477" s="5">
        <v>0</v>
      </c>
      <c r="K477" s="5">
        <v>140000</v>
      </c>
    </row>
    <row r="478" spans="1:11" ht="20.100000000000001" customHeight="1">
      <c r="A478" s="10">
        <v>9202</v>
      </c>
      <c r="B478" s="4">
        <v>62300</v>
      </c>
      <c r="C478" s="4" t="s">
        <v>186</v>
      </c>
      <c r="D478" s="5">
        <v>60000</v>
      </c>
      <c r="E478" s="5">
        <v>0</v>
      </c>
      <c r="F478" s="5">
        <v>60000</v>
      </c>
      <c r="G478" s="5">
        <v>0</v>
      </c>
      <c r="H478" s="5">
        <v>0</v>
      </c>
      <c r="I478" s="5">
        <v>0</v>
      </c>
      <c r="J478" s="5">
        <v>0</v>
      </c>
      <c r="K478" s="5">
        <v>60000</v>
      </c>
    </row>
    <row r="479" spans="1:11" ht="20.100000000000001" customHeight="1">
      <c r="A479" s="10">
        <v>4500</v>
      </c>
      <c r="B479" s="4">
        <v>62301</v>
      </c>
      <c r="C479" s="4" t="s">
        <v>174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</row>
    <row r="480" spans="1:11" ht="20.100000000000001" customHeight="1">
      <c r="A480" s="10">
        <v>3420</v>
      </c>
      <c r="B480" s="4">
        <v>62302</v>
      </c>
      <c r="C480" s="4" t="s">
        <v>148</v>
      </c>
      <c r="D480" s="5">
        <v>0</v>
      </c>
      <c r="E480" s="5">
        <v>61794.09</v>
      </c>
      <c r="F480" s="5">
        <v>61794.09</v>
      </c>
      <c r="G480" s="5">
        <v>0</v>
      </c>
      <c r="H480" s="5">
        <v>0</v>
      </c>
      <c r="I480" s="5">
        <v>0</v>
      </c>
      <c r="J480" s="5">
        <v>0</v>
      </c>
      <c r="K480" s="5">
        <v>61794.09</v>
      </c>
    </row>
    <row r="481" spans="1:11" ht="20.100000000000001" customHeight="1">
      <c r="A481" s="10">
        <v>4500</v>
      </c>
      <c r="B481" s="4">
        <v>62302</v>
      </c>
      <c r="C481" s="4" t="s">
        <v>175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</row>
    <row r="482" spans="1:11" ht="20.100000000000001" customHeight="1">
      <c r="A482" s="10">
        <v>1320</v>
      </c>
      <c r="B482" s="4">
        <v>62400</v>
      </c>
      <c r="C482" s="4" t="s">
        <v>909</v>
      </c>
      <c r="D482" s="5">
        <v>60000</v>
      </c>
      <c r="E482" s="5">
        <v>17999</v>
      </c>
      <c r="F482" s="5">
        <v>77999</v>
      </c>
      <c r="G482" s="5">
        <v>17696.54</v>
      </c>
      <c r="H482" s="5">
        <v>0</v>
      </c>
      <c r="I482" s="5">
        <v>0</v>
      </c>
      <c r="J482" s="5">
        <v>0</v>
      </c>
      <c r="K482" s="5">
        <v>77999</v>
      </c>
    </row>
    <row r="483" spans="1:11" ht="20.100000000000001" customHeight="1">
      <c r="A483" s="10">
        <v>1330</v>
      </c>
      <c r="B483" s="4">
        <v>62400</v>
      </c>
      <c r="C483" s="4" t="s">
        <v>910</v>
      </c>
      <c r="D483" s="5">
        <v>79630</v>
      </c>
      <c r="E483" s="5">
        <v>0</v>
      </c>
      <c r="F483" s="5">
        <v>79630</v>
      </c>
      <c r="G483" s="5">
        <v>0</v>
      </c>
      <c r="H483" s="5">
        <v>0</v>
      </c>
      <c r="I483" s="5">
        <v>0</v>
      </c>
      <c r="J483" s="5">
        <v>0</v>
      </c>
      <c r="K483" s="5">
        <v>79630</v>
      </c>
    </row>
    <row r="484" spans="1:11" ht="20.100000000000001" customHeight="1">
      <c r="A484" s="10">
        <v>9200</v>
      </c>
      <c r="B484" s="4">
        <v>62400</v>
      </c>
      <c r="C484" s="4" t="s">
        <v>911</v>
      </c>
      <c r="D484" s="5">
        <v>140000</v>
      </c>
      <c r="E484" s="5">
        <v>0</v>
      </c>
      <c r="F484" s="5">
        <v>140000</v>
      </c>
      <c r="G484" s="5">
        <v>0</v>
      </c>
      <c r="H484" s="5">
        <v>0</v>
      </c>
      <c r="I484" s="5">
        <v>0</v>
      </c>
      <c r="J484" s="5">
        <v>0</v>
      </c>
      <c r="K484" s="5">
        <v>140000</v>
      </c>
    </row>
    <row r="485" spans="1:11" ht="20.100000000000001" customHeight="1">
      <c r="A485" s="10">
        <v>3341</v>
      </c>
      <c r="B485" s="4">
        <v>62500</v>
      </c>
      <c r="C485" s="4" t="s">
        <v>120</v>
      </c>
      <c r="D485" s="5">
        <v>0</v>
      </c>
      <c r="E485" s="5">
        <v>5998.58</v>
      </c>
      <c r="F485" s="5">
        <v>5998.58</v>
      </c>
      <c r="G485" s="5">
        <v>5998.58</v>
      </c>
      <c r="H485" s="5">
        <v>5998.58</v>
      </c>
      <c r="I485" s="5">
        <v>5998.58</v>
      </c>
      <c r="J485" s="5">
        <v>0</v>
      </c>
      <c r="K485" s="5">
        <v>0</v>
      </c>
    </row>
    <row r="486" spans="1:11" ht="20.100000000000001" customHeight="1">
      <c r="A486" s="10">
        <v>9200</v>
      </c>
      <c r="B486" s="4">
        <v>62500</v>
      </c>
      <c r="C486" s="4" t="s">
        <v>912</v>
      </c>
      <c r="D486" s="5">
        <v>45000</v>
      </c>
      <c r="E486" s="5">
        <v>0</v>
      </c>
      <c r="F486" s="5">
        <v>45000</v>
      </c>
      <c r="G486" s="5">
        <v>0</v>
      </c>
      <c r="H486" s="5">
        <v>0</v>
      </c>
      <c r="I486" s="5">
        <v>0</v>
      </c>
      <c r="J486" s="5">
        <v>0</v>
      </c>
      <c r="K486" s="5">
        <v>45000</v>
      </c>
    </row>
    <row r="487" spans="1:11" ht="20.100000000000001" customHeight="1">
      <c r="A487" s="10">
        <v>3360</v>
      </c>
      <c r="B487" s="4">
        <v>62501</v>
      </c>
      <c r="C487" s="4" t="s">
        <v>913</v>
      </c>
      <c r="D487" s="5">
        <v>50000</v>
      </c>
      <c r="E487" s="5">
        <v>0</v>
      </c>
      <c r="F487" s="5">
        <v>50000</v>
      </c>
      <c r="G487" s="5">
        <v>0</v>
      </c>
      <c r="H487" s="5">
        <v>0</v>
      </c>
      <c r="I487" s="5">
        <v>0</v>
      </c>
      <c r="J487" s="5">
        <v>0</v>
      </c>
      <c r="K487" s="5">
        <v>50000</v>
      </c>
    </row>
    <row r="488" spans="1:11" ht="20.100000000000001" customHeight="1">
      <c r="A488" s="10">
        <v>9200</v>
      </c>
      <c r="B488" s="4">
        <v>62501</v>
      </c>
      <c r="C488" s="4" t="s">
        <v>177</v>
      </c>
      <c r="D488" s="5">
        <v>0</v>
      </c>
      <c r="E488" s="5">
        <v>9843.9599999999991</v>
      </c>
      <c r="F488" s="5">
        <v>9843.9599999999991</v>
      </c>
      <c r="G488" s="5">
        <v>0</v>
      </c>
      <c r="H488" s="5">
        <v>0</v>
      </c>
      <c r="I488" s="5">
        <v>0</v>
      </c>
      <c r="J488" s="5">
        <v>0</v>
      </c>
      <c r="K488" s="5">
        <v>9843.9599999999991</v>
      </c>
    </row>
    <row r="489" spans="1:11" ht="20.100000000000001" customHeight="1">
      <c r="A489" s="10">
        <v>3340</v>
      </c>
      <c r="B489" s="4">
        <v>62502</v>
      </c>
      <c r="C489" s="4" t="s">
        <v>914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</row>
    <row r="490" spans="1:11" ht="20.100000000000001" customHeight="1">
      <c r="A490" s="10">
        <v>1710</v>
      </c>
      <c r="B490" s="4">
        <v>62503</v>
      </c>
      <c r="C490" s="4" t="s">
        <v>74</v>
      </c>
      <c r="D490" s="5">
        <v>0</v>
      </c>
      <c r="E490" s="5">
        <v>58000</v>
      </c>
      <c r="F490" s="5">
        <v>58000</v>
      </c>
      <c r="G490" s="5">
        <v>0</v>
      </c>
      <c r="H490" s="5">
        <v>0</v>
      </c>
      <c r="I490" s="5">
        <v>0</v>
      </c>
      <c r="J490" s="5">
        <v>0</v>
      </c>
      <c r="K490" s="5">
        <v>58000</v>
      </c>
    </row>
    <row r="491" spans="1:11" ht="20.100000000000001" customHeight="1">
      <c r="A491" s="10">
        <v>1710</v>
      </c>
      <c r="B491" s="4">
        <v>62522</v>
      </c>
      <c r="C491" s="4" t="s">
        <v>75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</row>
    <row r="492" spans="1:11" ht="20.100000000000001" customHeight="1">
      <c r="A492" s="10">
        <v>1710</v>
      </c>
      <c r="B492" s="4">
        <v>62523</v>
      </c>
      <c r="C492" s="4" t="s">
        <v>76</v>
      </c>
      <c r="D492" s="5">
        <v>0</v>
      </c>
      <c r="E492" s="5">
        <v>20000</v>
      </c>
      <c r="F492" s="5">
        <v>20000</v>
      </c>
      <c r="G492" s="5">
        <v>18910.97</v>
      </c>
      <c r="H492" s="5">
        <v>0</v>
      </c>
      <c r="I492" s="5">
        <v>0</v>
      </c>
      <c r="J492" s="5">
        <v>0</v>
      </c>
      <c r="K492" s="5">
        <v>20000</v>
      </c>
    </row>
    <row r="493" spans="1:11" ht="20.100000000000001" customHeight="1">
      <c r="A493" s="10">
        <v>9200</v>
      </c>
      <c r="B493" s="4">
        <v>62600</v>
      </c>
      <c r="C493" s="4" t="s">
        <v>915</v>
      </c>
      <c r="D493" s="5">
        <v>0</v>
      </c>
      <c r="E493" s="5">
        <v>352291.4</v>
      </c>
      <c r="F493" s="5">
        <v>352291.4</v>
      </c>
      <c r="G493" s="5">
        <v>240453.15</v>
      </c>
      <c r="H493" s="5">
        <v>240453.15</v>
      </c>
      <c r="I493" s="5">
        <v>240453.15</v>
      </c>
      <c r="J493" s="5">
        <v>0</v>
      </c>
      <c r="K493" s="5">
        <v>111838.25</v>
      </c>
    </row>
    <row r="494" spans="1:11" ht="20.100000000000001" customHeight="1">
      <c r="A494" s="10">
        <v>1320</v>
      </c>
      <c r="B494" s="4">
        <v>62605</v>
      </c>
      <c r="C494" s="4" t="s">
        <v>916</v>
      </c>
      <c r="D494" s="5">
        <v>50000</v>
      </c>
      <c r="E494" s="5">
        <v>65000</v>
      </c>
      <c r="F494" s="5">
        <v>115000</v>
      </c>
      <c r="G494" s="5">
        <v>0</v>
      </c>
      <c r="H494" s="5">
        <v>0</v>
      </c>
      <c r="I494" s="5">
        <v>0</v>
      </c>
      <c r="J494" s="5">
        <v>0</v>
      </c>
      <c r="K494" s="5">
        <v>115000</v>
      </c>
    </row>
    <row r="495" spans="1:11" ht="20.100000000000001" customHeight="1">
      <c r="A495" s="10">
        <v>1621</v>
      </c>
      <c r="B495" s="4">
        <v>62700</v>
      </c>
      <c r="C495" s="4" t="s">
        <v>61</v>
      </c>
      <c r="D495" s="5">
        <v>0</v>
      </c>
      <c r="E495" s="5">
        <v>148755.44</v>
      </c>
      <c r="F495" s="5">
        <v>148755.44</v>
      </c>
      <c r="G495" s="5">
        <v>0</v>
      </c>
      <c r="H495" s="5">
        <v>0</v>
      </c>
      <c r="I495" s="5">
        <v>0</v>
      </c>
      <c r="J495" s="5">
        <v>0</v>
      </c>
      <c r="K495" s="5">
        <v>148755.44</v>
      </c>
    </row>
    <row r="496" spans="1:11" ht="20.100000000000001" customHeight="1">
      <c r="A496" s="10">
        <v>1510</v>
      </c>
      <c r="B496" s="4">
        <v>63200</v>
      </c>
      <c r="C496" s="4" t="s">
        <v>46</v>
      </c>
      <c r="D496" s="5">
        <v>28400</v>
      </c>
      <c r="E496" s="5">
        <v>0</v>
      </c>
      <c r="F496" s="5">
        <v>28400</v>
      </c>
      <c r="G496" s="5">
        <v>0</v>
      </c>
      <c r="H496" s="5">
        <v>0</v>
      </c>
      <c r="I496" s="5">
        <v>0</v>
      </c>
      <c r="J496" s="5">
        <v>0</v>
      </c>
      <c r="K496" s="5">
        <v>28400</v>
      </c>
    </row>
    <row r="497" spans="1:11" ht="20.100000000000001" customHeight="1">
      <c r="A497" s="10">
        <v>1640</v>
      </c>
      <c r="B497" s="4">
        <v>63200</v>
      </c>
      <c r="C497" s="4" t="s">
        <v>917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</row>
    <row r="498" spans="1:11" ht="20.100000000000001" customHeight="1">
      <c r="A498" s="10">
        <v>3341</v>
      </c>
      <c r="B498" s="4">
        <v>63200</v>
      </c>
      <c r="C498" s="4" t="s">
        <v>918</v>
      </c>
      <c r="D498" s="5">
        <v>270000</v>
      </c>
      <c r="E498" s="5">
        <v>0</v>
      </c>
      <c r="F498" s="5">
        <v>270000</v>
      </c>
      <c r="G498" s="5">
        <v>0</v>
      </c>
      <c r="H498" s="5">
        <v>0</v>
      </c>
      <c r="I498" s="5">
        <v>0</v>
      </c>
      <c r="J498" s="5">
        <v>0</v>
      </c>
      <c r="K498" s="5">
        <v>270000</v>
      </c>
    </row>
    <row r="499" spans="1:11" ht="20.100000000000001" customHeight="1">
      <c r="A499" s="10">
        <v>3360</v>
      </c>
      <c r="B499" s="4">
        <v>63200</v>
      </c>
      <c r="C499" s="4" t="s">
        <v>919</v>
      </c>
      <c r="D499" s="5">
        <v>100000</v>
      </c>
      <c r="E499" s="5">
        <v>0</v>
      </c>
      <c r="F499" s="5">
        <v>100000</v>
      </c>
      <c r="G499" s="5">
        <v>0</v>
      </c>
      <c r="H499" s="5">
        <v>0</v>
      </c>
      <c r="I499" s="5">
        <v>0</v>
      </c>
      <c r="J499" s="5">
        <v>0</v>
      </c>
      <c r="K499" s="5">
        <v>100000</v>
      </c>
    </row>
    <row r="500" spans="1:11" ht="20.100000000000001" customHeight="1">
      <c r="A500" s="10">
        <v>1510</v>
      </c>
      <c r="B500" s="4">
        <v>63201</v>
      </c>
      <c r="C500" s="4" t="s">
        <v>47</v>
      </c>
      <c r="D500" s="5">
        <v>0</v>
      </c>
      <c r="E500" s="5">
        <v>50000</v>
      </c>
      <c r="F500" s="5">
        <v>50000</v>
      </c>
      <c r="G500" s="5">
        <v>50611.06</v>
      </c>
      <c r="H500" s="5">
        <v>50611.06</v>
      </c>
      <c r="I500" s="5">
        <v>50611.06</v>
      </c>
      <c r="J500" s="5">
        <v>0</v>
      </c>
      <c r="K500" s="5">
        <v>-611.05999999999995</v>
      </c>
    </row>
    <row r="501" spans="1:11" ht="20.100000000000001" customHeight="1">
      <c r="A501" s="10">
        <v>3340</v>
      </c>
      <c r="B501" s="4">
        <v>63201</v>
      </c>
      <c r="C501" s="4" t="s">
        <v>920</v>
      </c>
      <c r="D501" s="5">
        <v>0</v>
      </c>
      <c r="E501" s="5">
        <v>53147.98</v>
      </c>
      <c r="F501" s="5">
        <v>53147.98</v>
      </c>
      <c r="G501" s="5">
        <v>8377.33</v>
      </c>
      <c r="H501" s="5">
        <v>8377.33</v>
      </c>
      <c r="I501" s="5">
        <v>8377.33</v>
      </c>
      <c r="J501" s="5">
        <v>0</v>
      </c>
      <c r="K501" s="5">
        <v>44770.65</v>
      </c>
    </row>
    <row r="502" spans="1:11" ht="20.100000000000001" customHeight="1">
      <c r="A502" s="10">
        <v>3421</v>
      </c>
      <c r="B502" s="4">
        <v>63201</v>
      </c>
      <c r="C502" s="4" t="s">
        <v>155</v>
      </c>
      <c r="D502" s="5">
        <v>0</v>
      </c>
      <c r="E502" s="5">
        <v>93550.69</v>
      </c>
      <c r="F502" s="5">
        <v>93550.69</v>
      </c>
      <c r="G502" s="5">
        <v>96881.29</v>
      </c>
      <c r="H502" s="5">
        <v>78852.289999999994</v>
      </c>
      <c r="I502" s="5">
        <v>78852.289999999994</v>
      </c>
      <c r="J502" s="5">
        <v>0</v>
      </c>
      <c r="K502" s="5">
        <v>14698.4</v>
      </c>
    </row>
    <row r="503" spans="1:11" ht="20.100000000000001" customHeight="1">
      <c r="A503" s="10">
        <v>9202</v>
      </c>
      <c r="B503" s="4">
        <v>63201</v>
      </c>
      <c r="C503" s="4" t="s">
        <v>187</v>
      </c>
      <c r="D503" s="5">
        <v>0</v>
      </c>
      <c r="E503" s="5">
        <v>18402.98</v>
      </c>
      <c r="F503" s="5">
        <v>18402.98</v>
      </c>
      <c r="G503" s="5">
        <v>18402.98</v>
      </c>
      <c r="H503" s="5">
        <v>18402.61</v>
      </c>
      <c r="I503" s="5">
        <v>18402.61</v>
      </c>
      <c r="J503" s="5">
        <v>0</v>
      </c>
      <c r="K503" s="5">
        <v>0.37</v>
      </c>
    </row>
    <row r="504" spans="1:11" ht="20.100000000000001" customHeight="1">
      <c r="A504" s="10">
        <v>3421</v>
      </c>
      <c r="B504" s="4">
        <v>63202</v>
      </c>
      <c r="C504" s="4" t="s">
        <v>921</v>
      </c>
      <c r="D504" s="5">
        <v>100000</v>
      </c>
      <c r="E504" s="5">
        <v>0</v>
      </c>
      <c r="F504" s="5">
        <v>100000</v>
      </c>
      <c r="G504" s="5">
        <v>0</v>
      </c>
      <c r="H504" s="5">
        <v>0</v>
      </c>
      <c r="I504" s="5">
        <v>0</v>
      </c>
      <c r="J504" s="5">
        <v>0</v>
      </c>
      <c r="K504" s="5">
        <v>100000</v>
      </c>
    </row>
    <row r="505" spans="1:11" ht="20.100000000000001" customHeight="1">
      <c r="A505" s="10">
        <v>9202</v>
      </c>
      <c r="B505" s="4">
        <v>63202</v>
      </c>
      <c r="C505" s="4" t="s">
        <v>922</v>
      </c>
      <c r="D505" s="5">
        <v>175000</v>
      </c>
      <c r="E505" s="5">
        <v>0</v>
      </c>
      <c r="F505" s="5">
        <v>175000</v>
      </c>
      <c r="G505" s="5">
        <v>0</v>
      </c>
      <c r="H505" s="5">
        <v>0</v>
      </c>
      <c r="I505" s="5">
        <v>0</v>
      </c>
      <c r="J505" s="5">
        <v>0</v>
      </c>
      <c r="K505" s="5">
        <v>175000</v>
      </c>
    </row>
    <row r="506" spans="1:11" ht="20.100000000000001" customHeight="1">
      <c r="A506" s="10">
        <v>3421</v>
      </c>
      <c r="B506" s="4">
        <v>63203</v>
      </c>
      <c r="C506" s="4" t="s">
        <v>923</v>
      </c>
      <c r="D506" s="5">
        <v>130000</v>
      </c>
      <c r="E506" s="5">
        <v>0</v>
      </c>
      <c r="F506" s="5">
        <v>130000</v>
      </c>
      <c r="G506" s="5">
        <v>0</v>
      </c>
      <c r="H506" s="5">
        <v>0</v>
      </c>
      <c r="I506" s="5">
        <v>0</v>
      </c>
      <c r="J506" s="5">
        <v>0</v>
      </c>
      <c r="K506" s="5">
        <v>130000</v>
      </c>
    </row>
    <row r="507" spans="1:11" ht="20.100000000000001" customHeight="1">
      <c r="A507" s="10">
        <v>4310</v>
      </c>
      <c r="B507" s="4">
        <v>63206</v>
      </c>
      <c r="C507" s="4" t="s">
        <v>160</v>
      </c>
      <c r="D507" s="5">
        <v>0</v>
      </c>
      <c r="E507" s="5">
        <v>1022804.64</v>
      </c>
      <c r="F507" s="5">
        <v>1022804.64</v>
      </c>
      <c r="G507" s="5">
        <v>433764.28</v>
      </c>
      <c r="H507" s="5">
        <v>432695.99</v>
      </c>
      <c r="I507" s="5">
        <v>432695.99</v>
      </c>
      <c r="J507" s="5">
        <v>0</v>
      </c>
      <c r="K507" s="5">
        <v>590108.65</v>
      </c>
    </row>
    <row r="508" spans="1:11" ht="20.100000000000001" customHeight="1">
      <c r="A508" s="10">
        <v>3340</v>
      </c>
      <c r="B508" s="4">
        <v>63207</v>
      </c>
      <c r="C508" s="4" t="s">
        <v>924</v>
      </c>
      <c r="D508" s="5">
        <v>0</v>
      </c>
      <c r="E508" s="5">
        <v>98937.83</v>
      </c>
      <c r="F508" s="5">
        <v>98937.83</v>
      </c>
      <c r="G508" s="5">
        <v>0</v>
      </c>
      <c r="H508" s="5">
        <v>0</v>
      </c>
      <c r="I508" s="5">
        <v>0</v>
      </c>
      <c r="J508" s="5">
        <v>0</v>
      </c>
      <c r="K508" s="5">
        <v>98937.83</v>
      </c>
    </row>
    <row r="509" spans="1:11" ht="20.100000000000001" customHeight="1">
      <c r="A509" s="10">
        <v>3420</v>
      </c>
      <c r="B509" s="4">
        <v>63207</v>
      </c>
      <c r="C509" s="4" t="s">
        <v>149</v>
      </c>
      <c r="D509" s="5">
        <v>0</v>
      </c>
      <c r="E509" s="5">
        <v>90000</v>
      </c>
      <c r="F509" s="5">
        <v>90000</v>
      </c>
      <c r="G509" s="5">
        <v>0</v>
      </c>
      <c r="H509" s="5">
        <v>0</v>
      </c>
      <c r="I509" s="5">
        <v>0</v>
      </c>
      <c r="J509" s="5">
        <v>0</v>
      </c>
      <c r="K509" s="5">
        <v>90000</v>
      </c>
    </row>
    <row r="510" spans="1:11" ht="20.100000000000001" customHeight="1">
      <c r="A510" s="10">
        <v>4320</v>
      </c>
      <c r="B510" s="4">
        <v>63207</v>
      </c>
      <c r="C510" s="4" t="s">
        <v>172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</row>
    <row r="511" spans="1:11" ht="20.100000000000001" customHeight="1">
      <c r="A511" s="10">
        <v>1510</v>
      </c>
      <c r="B511" s="4">
        <v>63208</v>
      </c>
      <c r="C511" s="4" t="s">
        <v>48</v>
      </c>
      <c r="D511" s="5">
        <v>0</v>
      </c>
      <c r="E511" s="5">
        <v>3424551.97</v>
      </c>
      <c r="F511" s="5">
        <v>3424551.97</v>
      </c>
      <c r="G511" s="5">
        <v>0</v>
      </c>
      <c r="H511" s="5">
        <v>0</v>
      </c>
      <c r="I511" s="5">
        <v>0</v>
      </c>
      <c r="J511" s="5">
        <v>0</v>
      </c>
      <c r="K511" s="5">
        <v>3424551.97</v>
      </c>
    </row>
    <row r="512" spans="1:11" ht="20.100000000000001" customHeight="1">
      <c r="A512" s="10">
        <v>3420</v>
      </c>
      <c r="B512" s="4">
        <v>63208</v>
      </c>
      <c r="C512" s="4" t="s">
        <v>925</v>
      </c>
      <c r="D512" s="5">
        <v>0</v>
      </c>
      <c r="E512" s="5">
        <v>74001.2</v>
      </c>
      <c r="F512" s="5">
        <v>74001.2</v>
      </c>
      <c r="G512" s="5">
        <v>0</v>
      </c>
      <c r="H512" s="5">
        <v>0</v>
      </c>
      <c r="I512" s="5">
        <v>0</v>
      </c>
      <c r="J512" s="5">
        <v>0</v>
      </c>
      <c r="K512" s="5">
        <v>74001.2</v>
      </c>
    </row>
    <row r="513" spans="1:11" ht="20.100000000000001" customHeight="1">
      <c r="A513" s="10">
        <v>1330</v>
      </c>
      <c r="B513" s="4">
        <v>63301</v>
      </c>
      <c r="C513" s="4" t="s">
        <v>926</v>
      </c>
      <c r="D513" s="5">
        <v>0</v>
      </c>
      <c r="E513" s="5">
        <v>485.26</v>
      </c>
      <c r="F513" s="5">
        <v>485.26</v>
      </c>
      <c r="G513" s="5">
        <v>485.26</v>
      </c>
      <c r="H513" s="5">
        <v>485.26</v>
      </c>
      <c r="I513" s="5">
        <v>485.26</v>
      </c>
      <c r="J513" s="5">
        <v>0</v>
      </c>
      <c r="K513" s="5">
        <v>0</v>
      </c>
    </row>
    <row r="514" spans="1:11" ht="20.100000000000001" customHeight="1">
      <c r="A514" s="10">
        <v>4310</v>
      </c>
      <c r="B514" s="4">
        <v>63700</v>
      </c>
      <c r="C514" s="4" t="s">
        <v>161</v>
      </c>
      <c r="D514" s="5">
        <v>0</v>
      </c>
      <c r="E514" s="5">
        <v>414570.38</v>
      </c>
      <c r="F514" s="5">
        <v>414570.38</v>
      </c>
      <c r="G514" s="5">
        <v>866205.01</v>
      </c>
      <c r="H514" s="5">
        <v>857724.29</v>
      </c>
      <c r="I514" s="5">
        <v>722548.94</v>
      </c>
      <c r="J514" s="5">
        <v>135175.35</v>
      </c>
      <c r="K514" s="5">
        <v>-443153.91</v>
      </c>
    </row>
    <row r="515" spans="1:11" ht="20.100000000000001" customHeight="1">
      <c r="A515" s="10">
        <v>4320</v>
      </c>
      <c r="B515" s="4">
        <v>63700</v>
      </c>
      <c r="C515" s="4" t="s">
        <v>927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</row>
    <row r="516" spans="1:11" ht="20.100000000000001" customHeight="1">
      <c r="A516" s="10">
        <v>1650</v>
      </c>
      <c r="B516" s="4">
        <v>63900</v>
      </c>
      <c r="C516" s="4" t="s">
        <v>928</v>
      </c>
      <c r="D516" s="5">
        <v>0</v>
      </c>
      <c r="E516" s="5">
        <v>11035.86</v>
      </c>
      <c r="F516" s="5">
        <v>11035.86</v>
      </c>
      <c r="G516" s="5">
        <v>8668.57</v>
      </c>
      <c r="H516" s="5">
        <v>8668.44</v>
      </c>
      <c r="I516" s="5">
        <v>8668.44</v>
      </c>
      <c r="J516" s="5">
        <v>0</v>
      </c>
      <c r="K516" s="5">
        <v>2367.42</v>
      </c>
    </row>
    <row r="517" spans="1:11" ht="20.100000000000001" customHeight="1">
      <c r="A517" s="10">
        <v>1330</v>
      </c>
      <c r="B517" s="4">
        <v>74000</v>
      </c>
      <c r="C517" s="4" t="s">
        <v>929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</row>
    <row r="518" spans="1:11" ht="20.100000000000001" customHeight="1">
      <c r="A518" s="10">
        <v>1620</v>
      </c>
      <c r="B518" s="4">
        <v>74000</v>
      </c>
      <c r="C518" s="4" t="s">
        <v>59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</row>
    <row r="519" spans="1:11" ht="20.100000000000001" customHeight="1">
      <c r="A519" s="10">
        <v>1630</v>
      </c>
      <c r="B519" s="4">
        <v>74000</v>
      </c>
      <c r="C519" s="4" t="s">
        <v>62</v>
      </c>
      <c r="D519" s="5">
        <v>270000</v>
      </c>
      <c r="E519" s="5">
        <v>0</v>
      </c>
      <c r="F519" s="5">
        <v>270000</v>
      </c>
      <c r="G519" s="5">
        <v>0</v>
      </c>
      <c r="H519" s="5">
        <v>0</v>
      </c>
      <c r="I519" s="5">
        <v>0</v>
      </c>
      <c r="J519" s="5">
        <v>0</v>
      </c>
      <c r="K519" s="5">
        <v>270000</v>
      </c>
    </row>
    <row r="520" spans="1:11" ht="20.100000000000001" customHeight="1">
      <c r="A520" s="10">
        <v>1640</v>
      </c>
      <c r="B520" s="4">
        <v>74000</v>
      </c>
      <c r="C520" s="4" t="s">
        <v>65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</row>
    <row r="521" spans="1:11" ht="20.100000000000001" customHeight="1">
      <c r="A521" s="10">
        <v>2310</v>
      </c>
      <c r="B521" s="4">
        <v>74001</v>
      </c>
      <c r="C521" s="4" t="s">
        <v>930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</row>
    <row r="522" spans="1:11" ht="20.100000000000001" customHeight="1">
      <c r="A522" s="10">
        <v>1640</v>
      </c>
      <c r="B522" s="4">
        <v>74002</v>
      </c>
      <c r="C522" s="4" t="s">
        <v>66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</row>
    <row r="523" spans="1:11" ht="20.100000000000001" customHeight="1">
      <c r="A523" s="10">
        <v>9202</v>
      </c>
      <c r="B523" s="4">
        <v>74003</v>
      </c>
      <c r="C523" s="4" t="s">
        <v>931</v>
      </c>
      <c r="D523" s="5">
        <v>0</v>
      </c>
      <c r="E523" s="5">
        <v>18700</v>
      </c>
      <c r="F523" s="5">
        <v>18700</v>
      </c>
      <c r="G523" s="5">
        <v>18699.990000000002</v>
      </c>
      <c r="H523" s="5">
        <v>18699.990000000002</v>
      </c>
      <c r="I523" s="5">
        <v>18699.990000000002</v>
      </c>
      <c r="J523" s="5">
        <v>0</v>
      </c>
      <c r="K523" s="5">
        <v>0.01</v>
      </c>
    </row>
    <row r="524" spans="1:11" ht="20.100000000000001" customHeight="1">
      <c r="A524" s="10">
        <v>1700</v>
      </c>
      <c r="B524" s="4">
        <v>74004</v>
      </c>
      <c r="C524" s="4" t="s">
        <v>932</v>
      </c>
      <c r="D524" s="5">
        <v>0</v>
      </c>
      <c r="E524" s="5">
        <v>180000</v>
      </c>
      <c r="F524" s="5">
        <v>180000</v>
      </c>
      <c r="G524" s="5">
        <v>180000</v>
      </c>
      <c r="H524" s="5">
        <v>180000</v>
      </c>
      <c r="I524" s="5">
        <v>180000</v>
      </c>
      <c r="J524" s="5">
        <v>0</v>
      </c>
      <c r="K524" s="5">
        <v>0</v>
      </c>
    </row>
    <row r="525" spans="1:11" ht="20.100000000000001" customHeight="1">
      <c r="A525" s="10">
        <v>1700</v>
      </c>
      <c r="B525" s="4">
        <v>74005</v>
      </c>
      <c r="C525" s="4" t="s">
        <v>69</v>
      </c>
      <c r="D525" s="5">
        <v>0</v>
      </c>
      <c r="E525" s="5">
        <v>84661.28</v>
      </c>
      <c r="F525" s="5">
        <v>84661.28</v>
      </c>
      <c r="G525" s="5">
        <v>84661.28</v>
      </c>
      <c r="H525" s="5">
        <v>84661.28</v>
      </c>
      <c r="I525" s="5">
        <v>84661.28</v>
      </c>
      <c r="J525" s="5">
        <v>0</v>
      </c>
      <c r="K525" s="5">
        <v>0</v>
      </c>
    </row>
    <row r="526" spans="1:11" ht="20.100000000000001" customHeight="1">
      <c r="A526" s="10">
        <v>1710</v>
      </c>
      <c r="B526" s="4">
        <v>75000</v>
      </c>
      <c r="C526" s="4" t="s">
        <v>933</v>
      </c>
      <c r="D526" s="5">
        <v>0</v>
      </c>
      <c r="E526" s="5">
        <v>31179.98</v>
      </c>
      <c r="F526" s="5">
        <v>31179.98</v>
      </c>
      <c r="G526" s="5">
        <v>31179.98</v>
      </c>
      <c r="H526" s="5">
        <v>31179.98</v>
      </c>
      <c r="I526" s="5">
        <v>31179.98</v>
      </c>
      <c r="J526" s="5">
        <v>0</v>
      </c>
      <c r="K526" s="5">
        <v>0</v>
      </c>
    </row>
    <row r="527" spans="1:11" ht="20.100000000000001" customHeight="1">
      <c r="A527" s="10">
        <v>1510</v>
      </c>
      <c r="B527" s="4">
        <v>76100</v>
      </c>
      <c r="C527" s="4" t="s">
        <v>49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</row>
    <row r="528" spans="1:11" ht="20.100000000000001" customHeight="1">
      <c r="A528" s="10">
        <v>9200</v>
      </c>
      <c r="B528" s="4">
        <v>83100</v>
      </c>
      <c r="C528" s="4" t="s">
        <v>934</v>
      </c>
      <c r="D528" s="5">
        <v>22802.89</v>
      </c>
      <c r="E528" s="5">
        <v>0</v>
      </c>
      <c r="F528" s="5">
        <v>22802.89</v>
      </c>
      <c r="G528" s="5">
        <v>20873.78</v>
      </c>
      <c r="H528" s="5">
        <v>20873.78</v>
      </c>
      <c r="I528" s="5">
        <v>20873.78</v>
      </c>
      <c r="J528" s="5">
        <v>0</v>
      </c>
      <c r="K528" s="5">
        <v>1929.11</v>
      </c>
    </row>
    <row r="529" spans="1:11" ht="20.100000000000001" customHeight="1">
      <c r="A529" s="10" t="s">
        <v>574</v>
      </c>
      <c r="B529" s="4">
        <v>91301</v>
      </c>
      <c r="C529" s="4" t="s">
        <v>935</v>
      </c>
      <c r="D529" s="5">
        <v>141875</v>
      </c>
      <c r="E529" s="5">
        <v>0</v>
      </c>
      <c r="F529" s="5">
        <v>141875</v>
      </c>
      <c r="G529" s="5">
        <v>141875</v>
      </c>
      <c r="H529" s="5">
        <v>141875</v>
      </c>
      <c r="I529" s="5">
        <v>141875</v>
      </c>
      <c r="J529" s="5">
        <v>0</v>
      </c>
      <c r="K529" s="5">
        <v>0</v>
      </c>
    </row>
    <row r="530" spans="1:11" ht="20.100000000000001" customHeight="1">
      <c r="A530" s="10" t="s">
        <v>574</v>
      </c>
      <c r="B530" s="4">
        <v>91302</v>
      </c>
      <c r="C530" s="4" t="s">
        <v>936</v>
      </c>
      <c r="D530" s="5">
        <v>126694.46</v>
      </c>
      <c r="E530" s="5">
        <v>0</v>
      </c>
      <c r="F530" s="5">
        <v>126694.46</v>
      </c>
      <c r="G530" s="5">
        <v>126674.46</v>
      </c>
      <c r="H530" s="5">
        <v>126674.46</v>
      </c>
      <c r="I530" s="5">
        <v>126674.46</v>
      </c>
      <c r="J530" s="5">
        <v>0</v>
      </c>
      <c r="K530" s="5">
        <v>20</v>
      </c>
    </row>
    <row r="531" spans="1:11" ht="20.100000000000001" customHeight="1">
      <c r="A531" s="10" t="s">
        <v>574</v>
      </c>
      <c r="B531" s="4">
        <v>91304</v>
      </c>
      <c r="C531" s="4" t="s">
        <v>937</v>
      </c>
      <c r="D531" s="5">
        <v>230500</v>
      </c>
      <c r="E531" s="5">
        <v>0</v>
      </c>
      <c r="F531" s="5">
        <v>230500</v>
      </c>
      <c r="G531" s="5">
        <v>230500</v>
      </c>
      <c r="H531" s="5">
        <v>230500</v>
      </c>
      <c r="I531" s="5">
        <v>230500</v>
      </c>
      <c r="J531" s="5">
        <v>0</v>
      </c>
      <c r="K531" s="5">
        <v>0</v>
      </c>
    </row>
    <row r="532" spans="1:11" ht="20.100000000000001" customHeight="1">
      <c r="A532" s="10" t="s">
        <v>574</v>
      </c>
      <c r="B532" s="4">
        <v>91306</v>
      </c>
      <c r="C532" s="4" t="s">
        <v>938</v>
      </c>
      <c r="D532" s="5">
        <v>125000</v>
      </c>
      <c r="E532" s="5">
        <v>0</v>
      </c>
      <c r="F532" s="5">
        <v>125000</v>
      </c>
      <c r="G532" s="5">
        <v>125000</v>
      </c>
      <c r="H532" s="5">
        <v>125000</v>
      </c>
      <c r="I532" s="5">
        <v>125000</v>
      </c>
      <c r="J532" s="5">
        <v>0</v>
      </c>
      <c r="K532" s="5">
        <v>0</v>
      </c>
    </row>
    <row r="533" spans="1:11" ht="20.100000000000001" customHeight="1">
      <c r="A533" s="10" t="s">
        <v>574</v>
      </c>
      <c r="B533" s="4">
        <v>91308</v>
      </c>
      <c r="C533" s="4" t="s">
        <v>939</v>
      </c>
      <c r="D533" s="5">
        <v>118000</v>
      </c>
      <c r="E533" s="5">
        <v>0</v>
      </c>
      <c r="F533" s="5">
        <v>118000</v>
      </c>
      <c r="G533" s="5">
        <v>118000</v>
      </c>
      <c r="H533" s="5">
        <v>118000</v>
      </c>
      <c r="I533" s="5">
        <v>118000</v>
      </c>
      <c r="J533" s="5">
        <v>0</v>
      </c>
      <c r="K533" s="5">
        <v>0</v>
      </c>
    </row>
    <row r="534" spans="1:11" ht="20.100000000000001" customHeight="1">
      <c r="A534" s="10" t="s">
        <v>574</v>
      </c>
      <c r="B534" s="4">
        <v>91309</v>
      </c>
      <c r="C534" s="4" t="s">
        <v>940</v>
      </c>
      <c r="D534" s="5">
        <v>323690.73</v>
      </c>
      <c r="E534" s="5">
        <v>0</v>
      </c>
      <c r="F534" s="5">
        <v>323690.73</v>
      </c>
      <c r="G534" s="5">
        <v>323690.73</v>
      </c>
      <c r="H534" s="5">
        <v>323690.73</v>
      </c>
      <c r="I534" s="5">
        <v>323690.73</v>
      </c>
      <c r="J534" s="5">
        <v>0</v>
      </c>
      <c r="K534" s="5">
        <v>0</v>
      </c>
    </row>
    <row r="535" spans="1:11" ht="20.100000000000001" customHeight="1">
      <c r="A535" s="10" t="s">
        <v>574</v>
      </c>
      <c r="B535" s="4">
        <v>91310</v>
      </c>
      <c r="C535" s="4" t="s">
        <v>941</v>
      </c>
      <c r="D535" s="5">
        <v>175000</v>
      </c>
      <c r="E535" s="5">
        <v>0</v>
      </c>
      <c r="F535" s="5">
        <v>175000</v>
      </c>
      <c r="G535" s="5">
        <v>175000</v>
      </c>
      <c r="H535" s="5">
        <v>175000</v>
      </c>
      <c r="I535" s="5">
        <v>175000</v>
      </c>
      <c r="J535" s="5">
        <v>0</v>
      </c>
      <c r="K535" s="5">
        <v>0</v>
      </c>
    </row>
    <row r="536" spans="1:11" ht="20.100000000000001" customHeight="1">
      <c r="A536" s="10" t="s">
        <v>574</v>
      </c>
      <c r="B536" s="4">
        <v>91312</v>
      </c>
      <c r="C536" s="4" t="s">
        <v>942</v>
      </c>
      <c r="D536" s="5">
        <v>175000</v>
      </c>
      <c r="E536" s="5">
        <v>0</v>
      </c>
      <c r="F536" s="5">
        <v>175000</v>
      </c>
      <c r="G536" s="5">
        <v>175000</v>
      </c>
      <c r="H536" s="5">
        <v>175000</v>
      </c>
      <c r="I536" s="5">
        <v>175000</v>
      </c>
      <c r="J536" s="5">
        <v>0</v>
      </c>
      <c r="K536" s="5">
        <v>0</v>
      </c>
    </row>
  </sheetData>
  <sortState xmlns:xlrd2="http://schemas.microsoft.com/office/spreadsheetml/2017/richdata2" ref="A2:K536">
    <sortCondition ref="B2:B536"/>
    <sortCondition ref="A2:A5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2BFC-1869-4A03-859B-6B1DAE340211}">
  <dimension ref="A1:N19"/>
  <sheetViews>
    <sheetView workbookViewId="0">
      <selection activeCell="E14" sqref="E14"/>
    </sheetView>
  </sheetViews>
  <sheetFormatPr baseColWidth="10" defaultRowHeight="20.100000000000001" customHeight="1"/>
  <cols>
    <col min="1" max="1" width="3.36328125" style="6" bestFit="1" customWidth="1"/>
    <col min="2" max="2" width="20.6328125" style="1" customWidth="1"/>
    <col min="3" max="3" width="20.6328125" style="6" customWidth="1"/>
    <col min="4" max="8" width="15.6328125" style="7" customWidth="1"/>
    <col min="9" max="9" width="20.6328125" style="1" customWidth="1"/>
    <col min="10" max="13" width="15.6328125" style="6" customWidth="1"/>
    <col min="14" max="14" width="10.90625" style="4"/>
    <col min="15" max="16384" width="10.90625" style="6"/>
  </cols>
  <sheetData>
    <row r="1" spans="1:14" ht="20.100000000000001" customHeight="1">
      <c r="A1" s="4" t="s">
        <v>944</v>
      </c>
      <c r="B1" s="3" t="s">
        <v>945</v>
      </c>
      <c r="C1" s="5" t="s">
        <v>946</v>
      </c>
      <c r="D1" s="5" t="s">
        <v>947</v>
      </c>
      <c r="E1" s="5" t="s">
        <v>948</v>
      </c>
      <c r="F1" s="5" t="s">
        <v>949</v>
      </c>
      <c r="G1" s="5" t="s">
        <v>950</v>
      </c>
      <c r="H1" s="5" t="s">
        <v>951</v>
      </c>
      <c r="I1" s="3" t="s">
        <v>952</v>
      </c>
      <c r="J1" s="5" t="s">
        <v>953</v>
      </c>
      <c r="K1" s="5" t="s">
        <v>954</v>
      </c>
      <c r="L1" s="5" t="s">
        <v>955</v>
      </c>
      <c r="M1" s="5" t="s">
        <v>956</v>
      </c>
      <c r="N1" s="4" t="s">
        <v>957</v>
      </c>
    </row>
    <row r="2" spans="1:14" ht="20.100000000000001" customHeight="1">
      <c r="A2" s="4" t="s">
        <v>5</v>
      </c>
      <c r="B2" s="3" t="s">
        <v>6</v>
      </c>
      <c r="C2" s="5">
        <v>9022927.9299999997</v>
      </c>
      <c r="D2" s="5">
        <v>9771001.5700000003</v>
      </c>
      <c r="E2" s="5">
        <v>12508689.220000001</v>
      </c>
      <c r="F2" s="5">
        <v>9260061.7400000002</v>
      </c>
      <c r="G2" s="5">
        <v>9260061.7400000002</v>
      </c>
      <c r="H2" s="5">
        <f>F2-G2</f>
        <v>0</v>
      </c>
      <c r="I2" s="3" t="s">
        <v>14</v>
      </c>
      <c r="J2" s="5">
        <v>9608287.4900000002</v>
      </c>
      <c r="K2" s="5">
        <v>9608287.4900000002</v>
      </c>
      <c r="L2" s="5">
        <v>9598478.8699999992</v>
      </c>
      <c r="M2" s="5">
        <v>8998875.5899999999</v>
      </c>
      <c r="N2" s="5">
        <f>L2-M2</f>
        <v>599603.27999999933</v>
      </c>
    </row>
    <row r="3" spans="1:14" ht="20.100000000000001" customHeight="1">
      <c r="A3" s="4" t="s">
        <v>7</v>
      </c>
      <c r="B3" s="3" t="s">
        <v>8</v>
      </c>
      <c r="C3" s="5">
        <v>10279077.09</v>
      </c>
      <c r="D3" s="5">
        <v>10955518.52</v>
      </c>
      <c r="E3" s="5">
        <v>12363568.050000001</v>
      </c>
      <c r="F3" s="5">
        <v>10289517.210000001</v>
      </c>
      <c r="G3" s="5">
        <v>9908653.0800000001</v>
      </c>
      <c r="H3" s="5">
        <f t="shared" ref="H3:H10" si="0">F3-G3</f>
        <v>380864.13000000082</v>
      </c>
      <c r="I3" s="3" t="s">
        <v>15</v>
      </c>
      <c r="J3" s="5">
        <v>315979.96000000002</v>
      </c>
      <c r="K3" s="5">
        <v>315979.96000000002</v>
      </c>
      <c r="L3" s="5">
        <v>260012.54</v>
      </c>
      <c r="M3" s="5">
        <v>245332.71</v>
      </c>
      <c r="N3" s="5">
        <f t="shared" ref="N3:N10" si="1">L3-M3</f>
        <v>14679.830000000016</v>
      </c>
    </row>
    <row r="4" spans="1:14" ht="20.100000000000001" customHeight="1">
      <c r="A4" s="4" t="s">
        <v>9</v>
      </c>
      <c r="B4" s="3" t="s">
        <v>2</v>
      </c>
      <c r="C4" s="5">
        <v>102315.95</v>
      </c>
      <c r="D4" s="5">
        <v>154612.87</v>
      </c>
      <c r="E4" s="5">
        <v>174612.87</v>
      </c>
      <c r="F4" s="5">
        <v>159273.35</v>
      </c>
      <c r="G4" s="5">
        <v>159273.35</v>
      </c>
      <c r="H4" s="5">
        <f t="shared" si="0"/>
        <v>0</v>
      </c>
      <c r="I4" s="3" t="s">
        <v>16</v>
      </c>
      <c r="J4" s="5">
        <v>3353308.46</v>
      </c>
      <c r="K4" s="5">
        <v>3353308.46</v>
      </c>
      <c r="L4" s="5">
        <v>3322402.69</v>
      </c>
      <c r="M4" s="5">
        <v>2811178.7</v>
      </c>
      <c r="N4" s="5">
        <f t="shared" si="1"/>
        <v>511223.98999999976</v>
      </c>
    </row>
    <row r="5" spans="1:14" ht="20.100000000000001" customHeight="1">
      <c r="A5" s="4" t="s">
        <v>10</v>
      </c>
      <c r="B5" s="3" t="s">
        <v>11</v>
      </c>
      <c r="C5" s="5">
        <v>7608458.4400000004</v>
      </c>
      <c r="D5" s="5">
        <v>7705087.5099999998</v>
      </c>
      <c r="E5" s="5">
        <v>8141087.5499999998</v>
      </c>
      <c r="F5" s="5">
        <v>7766837.1399999997</v>
      </c>
      <c r="G5" s="5">
        <v>7754612.1399999997</v>
      </c>
      <c r="H5" s="5">
        <f t="shared" si="0"/>
        <v>12225</v>
      </c>
      <c r="I5" s="3" t="s">
        <v>11</v>
      </c>
      <c r="J5" s="5">
        <v>16484582.710000001</v>
      </c>
      <c r="K5" s="5">
        <v>19450847.43</v>
      </c>
      <c r="L5" s="5">
        <v>18291810.120000001</v>
      </c>
      <c r="M5" s="5">
        <v>18291810.120000001</v>
      </c>
      <c r="N5" s="5">
        <f t="shared" si="1"/>
        <v>0</v>
      </c>
    </row>
    <row r="6" spans="1:14" ht="20.100000000000001" customHeight="1">
      <c r="A6" s="4" t="s">
        <v>12</v>
      </c>
      <c r="B6" s="3" t="s">
        <v>3</v>
      </c>
      <c r="C6" s="5">
        <v>0</v>
      </c>
      <c r="D6" s="5">
        <v>223556.07</v>
      </c>
      <c r="E6" s="5">
        <v>223556.07</v>
      </c>
      <c r="F6" s="5">
        <v>0</v>
      </c>
      <c r="G6" s="5">
        <v>0</v>
      </c>
      <c r="H6" s="5">
        <f t="shared" si="0"/>
        <v>0</v>
      </c>
      <c r="I6" s="3" t="s">
        <v>17</v>
      </c>
      <c r="J6" s="5">
        <v>463378.11</v>
      </c>
      <c r="K6" s="5">
        <v>463378.11</v>
      </c>
      <c r="L6" s="5">
        <v>414435.64</v>
      </c>
      <c r="M6" s="5">
        <v>405829.19</v>
      </c>
      <c r="N6" s="5">
        <f t="shared" si="1"/>
        <v>8606.4500000000116</v>
      </c>
    </row>
    <row r="7" spans="1:14" ht="20.100000000000001" customHeight="1">
      <c r="A7" s="4" t="s">
        <v>13</v>
      </c>
      <c r="B7" s="3" t="s">
        <v>4</v>
      </c>
      <c r="C7" s="5">
        <v>1448835.33</v>
      </c>
      <c r="D7" s="5">
        <v>3420000</v>
      </c>
      <c r="E7" s="5">
        <v>14494531.4</v>
      </c>
      <c r="F7" s="5">
        <v>3370213.96</v>
      </c>
      <c r="G7" s="5">
        <v>3095774.22</v>
      </c>
      <c r="H7" s="5">
        <f t="shared" si="0"/>
        <v>274439.73999999976</v>
      </c>
      <c r="I7" s="3" t="s">
        <v>18</v>
      </c>
      <c r="J7" s="5">
        <v>0</v>
      </c>
      <c r="K7" s="5">
        <v>0</v>
      </c>
      <c r="L7" s="5">
        <v>0</v>
      </c>
      <c r="M7" s="5">
        <v>0</v>
      </c>
      <c r="N7" s="5">
        <f t="shared" si="1"/>
        <v>0</v>
      </c>
    </row>
    <row r="8" spans="1:14" ht="20.100000000000001" customHeight="1">
      <c r="A8" s="4" t="s">
        <v>19</v>
      </c>
      <c r="B8" s="3" t="s">
        <v>20</v>
      </c>
      <c r="C8" s="5">
        <v>340962.83</v>
      </c>
      <c r="D8" s="5">
        <v>270000</v>
      </c>
      <c r="E8" s="5">
        <v>584541.26</v>
      </c>
      <c r="F8" s="5">
        <v>314541.25</v>
      </c>
      <c r="G8" s="5">
        <v>314541.25</v>
      </c>
      <c r="H8" s="5">
        <f t="shared" si="0"/>
        <v>0</v>
      </c>
      <c r="I8" s="3" t="s">
        <v>20</v>
      </c>
      <c r="J8" s="5">
        <v>0</v>
      </c>
      <c r="K8" s="5">
        <v>1031403.71</v>
      </c>
      <c r="L8" s="5">
        <v>207700.59</v>
      </c>
      <c r="M8" s="5">
        <v>207700.59</v>
      </c>
      <c r="N8" s="5">
        <f t="shared" si="1"/>
        <v>0</v>
      </c>
    </row>
    <row r="9" spans="1:14" ht="20.100000000000001" customHeight="1">
      <c r="A9" s="4" t="s">
        <v>21</v>
      </c>
      <c r="B9" s="3" t="s">
        <v>22</v>
      </c>
      <c r="C9" s="5">
        <v>15388.85</v>
      </c>
      <c r="D9" s="5">
        <v>22802.89</v>
      </c>
      <c r="E9" s="5">
        <v>22802.89</v>
      </c>
      <c r="F9" s="5">
        <v>20873.78</v>
      </c>
      <c r="G9" s="5">
        <v>20873.78</v>
      </c>
      <c r="H9" s="5">
        <f t="shared" si="0"/>
        <v>0</v>
      </c>
      <c r="I9" s="3" t="s">
        <v>22</v>
      </c>
      <c r="J9" s="5">
        <v>22802.89</v>
      </c>
      <c r="K9" s="5">
        <v>9161646.9399999995</v>
      </c>
      <c r="L9" s="5">
        <v>21212.34</v>
      </c>
      <c r="M9" s="5">
        <v>14098.32</v>
      </c>
      <c r="N9" s="5">
        <f t="shared" si="1"/>
        <v>7114.02</v>
      </c>
    </row>
    <row r="10" spans="1:14" ht="20.100000000000001" customHeight="1">
      <c r="A10" s="4">
        <v>9</v>
      </c>
      <c r="B10" s="3" t="s">
        <v>23</v>
      </c>
      <c r="C10" s="5">
        <v>1150366.71</v>
      </c>
      <c r="D10" s="5">
        <v>1415760.19</v>
      </c>
      <c r="E10" s="5">
        <v>1415760.19</v>
      </c>
      <c r="F10" s="5">
        <v>1415740.19</v>
      </c>
      <c r="G10" s="5">
        <v>1415740.19</v>
      </c>
      <c r="H10" s="5">
        <f t="shared" si="0"/>
        <v>0</v>
      </c>
      <c r="I10" s="3" t="s">
        <v>23</v>
      </c>
      <c r="J10" s="5">
        <v>3690000</v>
      </c>
      <c r="K10" s="5">
        <v>6544297.4000000004</v>
      </c>
      <c r="L10" s="5">
        <v>500000</v>
      </c>
      <c r="M10" s="5">
        <v>500000</v>
      </c>
      <c r="N10" s="5">
        <f t="shared" si="1"/>
        <v>0</v>
      </c>
    </row>
    <row r="11" spans="1:14" ht="20.100000000000001" customHeight="1">
      <c r="A11" s="4"/>
      <c r="B11" s="3"/>
      <c r="C11" s="5"/>
      <c r="D11" s="5"/>
      <c r="E11" s="5"/>
      <c r="F11" s="5"/>
      <c r="G11" s="5"/>
      <c r="H11" s="5"/>
      <c r="I11" s="2"/>
      <c r="J11" s="5"/>
      <c r="K11" s="5"/>
      <c r="L11" s="5"/>
      <c r="M11" s="5"/>
      <c r="N11" s="5"/>
    </row>
    <row r="12" spans="1:14" ht="20.100000000000001" customHeight="1">
      <c r="L12" s="7"/>
      <c r="M12" s="7"/>
    </row>
    <row r="14" spans="1:14" ht="20.100000000000001" customHeight="1">
      <c r="L14" s="7"/>
      <c r="M14" s="7"/>
    </row>
    <row r="17" spans="9:9" ht="20.100000000000001" customHeight="1">
      <c r="I17" s="8"/>
    </row>
    <row r="18" spans="9:9" ht="20.100000000000001" customHeight="1">
      <c r="I18" s="8"/>
    </row>
    <row r="19" spans="9:9" ht="20.100000000000001" customHeight="1">
      <c r="I1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FBD4-778F-4631-B320-6698F65C7D90}">
  <dimension ref="A1:E13"/>
  <sheetViews>
    <sheetView workbookViewId="0">
      <selection activeCell="D13" sqref="D13"/>
    </sheetView>
  </sheetViews>
  <sheetFormatPr baseColWidth="10" defaultColWidth="13.1796875" defaultRowHeight="20.100000000000001" customHeight="1"/>
  <cols>
    <col min="1" max="1" width="25.90625" style="12" customWidth="1"/>
    <col min="2" max="5" width="13.1796875" style="5"/>
    <col min="6" max="16384" width="13.1796875" style="4"/>
  </cols>
  <sheetData>
    <row r="1" spans="1:5" ht="20.100000000000001" customHeight="1">
      <c r="A1" s="12" t="s">
        <v>327</v>
      </c>
      <c r="B1" s="13" t="s">
        <v>328</v>
      </c>
      <c r="C1" s="13" t="s">
        <v>329</v>
      </c>
      <c r="D1" s="13" t="s">
        <v>301</v>
      </c>
      <c r="E1" s="13" t="s">
        <v>958</v>
      </c>
    </row>
    <row r="2" spans="1:5" ht="20.100000000000001" customHeight="1">
      <c r="A2" s="12" t="s">
        <v>294</v>
      </c>
      <c r="B2" s="5">
        <v>31887139.859999999</v>
      </c>
      <c r="C2" s="5">
        <v>27475689.440000001</v>
      </c>
      <c r="E2" s="5">
        <v>4411450.42</v>
      </c>
    </row>
    <row r="3" spans="1:5" ht="20.100000000000001" customHeight="1">
      <c r="A3" s="12" t="s">
        <v>295</v>
      </c>
      <c r="B3" s="5">
        <v>207700.59</v>
      </c>
      <c r="C3" s="5">
        <v>3684755.21</v>
      </c>
      <c r="E3" s="5">
        <v>-3477054.62</v>
      </c>
    </row>
    <row r="4" spans="1:5" ht="20.100000000000001" customHeight="1">
      <c r="A4" s="12" t="s">
        <v>296</v>
      </c>
      <c r="B4" s="5">
        <v>32094840.449999999</v>
      </c>
      <c r="C4" s="5">
        <v>31160444.649999999</v>
      </c>
      <c r="E4" s="5">
        <v>934395.8</v>
      </c>
    </row>
    <row r="5" spans="1:5" ht="20.100000000000001" customHeight="1">
      <c r="A5" s="12" t="s">
        <v>297</v>
      </c>
      <c r="B5" s="5">
        <v>21212.34</v>
      </c>
      <c r="C5" s="5">
        <v>20873.78</v>
      </c>
      <c r="E5" s="5">
        <v>338.56</v>
      </c>
    </row>
    <row r="6" spans="1:5" ht="20.100000000000001" customHeight="1">
      <c r="A6" s="12" t="s">
        <v>298</v>
      </c>
      <c r="B6" s="5">
        <v>500000</v>
      </c>
      <c r="C6" s="5">
        <v>1415740.19</v>
      </c>
      <c r="E6" s="5">
        <v>-915740.19</v>
      </c>
    </row>
    <row r="7" spans="1:5" ht="20.100000000000001" customHeight="1">
      <c r="A7" s="12" t="s">
        <v>299</v>
      </c>
      <c r="B7" s="5">
        <v>521212.34</v>
      </c>
      <c r="C7" s="5">
        <v>1436613.97</v>
      </c>
      <c r="E7" s="5">
        <v>-915401.63</v>
      </c>
    </row>
    <row r="8" spans="1:5" ht="20.100000000000001" customHeight="1">
      <c r="A8" s="12" t="s">
        <v>300</v>
      </c>
      <c r="B8" s="5">
        <v>32616052.789999999</v>
      </c>
      <c r="C8" s="5">
        <v>32597058.620000001</v>
      </c>
      <c r="E8" s="5">
        <v>18994.169999999998</v>
      </c>
    </row>
    <row r="9" spans="1:5" ht="20.100000000000001" customHeight="1">
      <c r="A9" s="12" t="s">
        <v>302</v>
      </c>
      <c r="D9" s="5">
        <v>1909896.5</v>
      </c>
    </row>
    <row r="10" spans="1:5" ht="20.100000000000001" customHeight="1">
      <c r="A10" s="12" t="s">
        <v>303</v>
      </c>
      <c r="D10" s="5">
        <v>1180127.49</v>
      </c>
    </row>
    <row r="11" spans="1:5" ht="20.100000000000001" customHeight="1">
      <c r="A11" s="12" t="s">
        <v>304</v>
      </c>
      <c r="D11" s="5">
        <v>866700.66</v>
      </c>
    </row>
    <row r="12" spans="1:5" ht="20.100000000000001" customHeight="1">
      <c r="A12" s="12" t="s">
        <v>305</v>
      </c>
      <c r="D12" s="5">
        <v>2223323.33</v>
      </c>
    </row>
    <row r="13" spans="1:5" ht="20.100000000000001" customHeight="1">
      <c r="A13" s="12" t="s">
        <v>306</v>
      </c>
      <c r="E13" s="5">
        <v>2242317.5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BC9B-A52C-4F10-8423-BF8CED2830BC}">
  <dimension ref="A1:B20"/>
  <sheetViews>
    <sheetView workbookViewId="0">
      <selection activeCell="B3" sqref="B3"/>
    </sheetView>
  </sheetViews>
  <sheetFormatPr baseColWidth="10" defaultColWidth="22.08984375" defaultRowHeight="20.100000000000001" customHeight="1"/>
  <cols>
    <col min="1" max="1" width="31.26953125" style="14" customWidth="1"/>
    <col min="2" max="2" width="11.54296875" style="5" customWidth="1"/>
    <col min="3" max="16384" width="22.08984375" style="4"/>
  </cols>
  <sheetData>
    <row r="1" spans="1:2" ht="20.100000000000001" customHeight="1">
      <c r="A1" s="4" t="s">
        <v>307</v>
      </c>
      <c r="B1" s="5" t="s">
        <v>958</v>
      </c>
    </row>
    <row r="2" spans="1:2" ht="20.100000000000001" customHeight="1">
      <c r="A2" s="14" t="s">
        <v>309</v>
      </c>
      <c r="B2" s="5">
        <v>13249075.220000001</v>
      </c>
    </row>
    <row r="3" spans="1:2" ht="20.100000000000001" customHeight="1">
      <c r="A3" s="14" t="s">
        <v>310</v>
      </c>
      <c r="B3" s="5">
        <v>4774499.3600000003</v>
      </c>
    </row>
    <row r="4" spans="1:2" ht="20.100000000000001" customHeight="1">
      <c r="A4" s="14" t="s">
        <v>311</v>
      </c>
      <c r="B4" s="5">
        <v>1141227.57</v>
      </c>
    </row>
    <row r="5" spans="1:2" ht="20.100000000000001" customHeight="1">
      <c r="A5" s="14" t="s">
        <v>312</v>
      </c>
      <c r="B5" s="5">
        <v>3422936.88</v>
      </c>
    </row>
    <row r="6" spans="1:2" ht="20.100000000000001" customHeight="1">
      <c r="A6" s="14" t="s">
        <v>313</v>
      </c>
      <c r="B6" s="5">
        <v>210334.91</v>
      </c>
    </row>
    <row r="7" spans="1:2" ht="20.100000000000001" customHeight="1">
      <c r="A7" s="14" t="s">
        <v>314</v>
      </c>
      <c r="B7" s="5">
        <v>2743957.39</v>
      </c>
    </row>
    <row r="8" spans="1:2" ht="20.100000000000001" customHeight="1">
      <c r="A8" s="14" t="s">
        <v>315</v>
      </c>
      <c r="B8" s="5">
        <v>667528.87</v>
      </c>
    </row>
    <row r="9" spans="1:2" ht="20.100000000000001" customHeight="1">
      <c r="A9" s="14" t="s">
        <v>316</v>
      </c>
      <c r="B9" s="5">
        <v>104139.96</v>
      </c>
    </row>
    <row r="10" spans="1:2" ht="20.100000000000001" customHeight="1">
      <c r="A10" s="14" t="s">
        <v>313</v>
      </c>
      <c r="B10" s="5">
        <v>1972288.56</v>
      </c>
    </row>
    <row r="11" spans="1:2" ht="20.100000000000001" customHeight="1">
      <c r="A11" s="14" t="s">
        <v>317</v>
      </c>
      <c r="B11" s="5">
        <v>-1035734.4</v>
      </c>
    </row>
    <row r="12" spans="1:2" ht="20.100000000000001" customHeight="1">
      <c r="A12" s="14" t="s">
        <v>318</v>
      </c>
      <c r="B12" s="5">
        <v>1254100.71</v>
      </c>
    </row>
    <row r="13" spans="1:2" ht="20.100000000000001" customHeight="1">
      <c r="A13" s="14" t="s">
        <v>319</v>
      </c>
      <c r="B13" s="5">
        <v>218366.31</v>
      </c>
    </row>
    <row r="14" spans="1:2" ht="20.100000000000001" customHeight="1">
      <c r="A14" s="14" t="s">
        <v>320</v>
      </c>
      <c r="B14" s="5">
        <v>14243882.789999999</v>
      </c>
    </row>
    <row r="15" spans="1:2" ht="20.100000000000001" customHeight="1">
      <c r="A15" s="14" t="s">
        <v>321</v>
      </c>
      <c r="B15" s="5">
        <v>2707576.93</v>
      </c>
    </row>
    <row r="16" spans="1:2" ht="20.100000000000001" customHeight="1">
      <c r="A16" s="14" t="s">
        <v>322</v>
      </c>
      <c r="B16" s="5">
        <v>3048261.3</v>
      </c>
    </row>
    <row r="17" spans="1:2" ht="20.100000000000001" customHeight="1">
      <c r="A17" s="14" t="s">
        <v>323</v>
      </c>
      <c r="B17" s="5">
        <v>8488044.5600000005</v>
      </c>
    </row>
    <row r="18" spans="1:2" ht="20.100000000000001" customHeight="1">
      <c r="A18" s="14" t="s">
        <v>324</v>
      </c>
      <c r="B18" s="5">
        <v>513668.06</v>
      </c>
    </row>
    <row r="19" spans="1:2" ht="20.100000000000001" customHeight="1">
      <c r="A19" s="14" t="s">
        <v>325</v>
      </c>
      <c r="B19" s="5">
        <v>66802.22</v>
      </c>
    </row>
    <row r="20" spans="1:2" ht="20.100000000000001" customHeight="1">
      <c r="A20" s="14" t="s">
        <v>326</v>
      </c>
      <c r="B20" s="5">
        <v>7907574.2800000003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activeCell="F20" sqref="F20"/>
    </sheetView>
  </sheetViews>
  <sheetFormatPr baseColWidth="10" defaultColWidth="12.6328125" defaultRowHeight="20.100000000000001" customHeight="1"/>
  <cols>
    <col min="1" max="8" width="11.6328125" style="4" customWidth="1"/>
    <col min="9" max="9" width="11.6328125" style="6" customWidth="1"/>
    <col min="10" max="14" width="11.6328125" style="4" customWidth="1"/>
    <col min="15" max="16384" width="12.6328125" style="4"/>
  </cols>
  <sheetData>
    <row r="1" spans="1:14" ht="20.100000000000001" customHeight="1">
      <c r="A1" s="3" t="s">
        <v>24</v>
      </c>
      <c r="B1" s="4" t="s">
        <v>959</v>
      </c>
      <c r="C1" s="4" t="s">
        <v>960</v>
      </c>
      <c r="D1" s="4" t="s">
        <v>961</v>
      </c>
      <c r="E1" s="4" t="s">
        <v>962</v>
      </c>
      <c r="F1" s="4" t="s">
        <v>963</v>
      </c>
      <c r="G1" s="4" t="s">
        <v>964</v>
      </c>
      <c r="H1" s="4" t="s">
        <v>965</v>
      </c>
      <c r="I1" s="4" t="s">
        <v>966</v>
      </c>
      <c r="J1" s="4" t="s">
        <v>967</v>
      </c>
      <c r="K1" s="4" t="s">
        <v>961</v>
      </c>
      <c r="L1" s="4" t="s">
        <v>968</v>
      </c>
      <c r="M1" s="4" t="s">
        <v>969</v>
      </c>
      <c r="N1" s="4" t="s">
        <v>970</v>
      </c>
    </row>
    <row r="2" spans="1:14" s="5" customFormat="1" ht="20.100000000000001" customHeight="1">
      <c r="A2" s="2" t="s">
        <v>25</v>
      </c>
      <c r="B2" s="5">
        <f>SUM('Liq. Caps.'!C2:C8)</f>
        <v>28802577.57</v>
      </c>
      <c r="C2" s="5">
        <v>169955.29</v>
      </c>
      <c r="D2" s="5">
        <v>110441.5</v>
      </c>
      <c r="E2" s="5" t="s">
        <v>26</v>
      </c>
      <c r="F2" s="5">
        <f>(B2-C2+D2)</f>
        <v>28743063.780000001</v>
      </c>
      <c r="G2" s="11">
        <v>2.5999999999999999E-2</v>
      </c>
      <c r="H2" s="5">
        <f>F2+F2*G2</f>
        <v>29490383.438280001</v>
      </c>
      <c r="I2" s="5">
        <f>SUM('Liq. Caps.'!F2:F9)</f>
        <v>31181318.430000007</v>
      </c>
      <c r="J2" s="5">
        <v>2069527.14</v>
      </c>
      <c r="K2" s="5">
        <v>358277.64</v>
      </c>
      <c r="L2" s="5" t="s">
        <v>26</v>
      </c>
      <c r="M2" s="5">
        <f>(I2-J2+K2)</f>
        <v>29470068.930000007</v>
      </c>
      <c r="N2" s="5">
        <f>H2-M2</f>
        <v>20314.50827999413</v>
      </c>
    </row>
    <row r="3" spans="1:14" ht="20.100000000000001" customHeight="1">
      <c r="N3" s="5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H6" sqref="H6"/>
    </sheetView>
  </sheetViews>
  <sheetFormatPr baseColWidth="10" defaultColWidth="15.6328125" defaultRowHeight="20.100000000000001" customHeight="1"/>
  <cols>
    <col min="1" max="3" width="15.6328125" style="4"/>
    <col min="4" max="4" width="18.6328125" style="4" customWidth="1"/>
    <col min="5" max="9" width="10.6328125" style="4" customWidth="1"/>
    <col min="10" max="16384" width="15.6328125" style="4"/>
  </cols>
  <sheetData>
    <row r="1" spans="1:9" ht="20.100000000000001" customHeight="1">
      <c r="A1" s="4" t="s">
        <v>24</v>
      </c>
      <c r="B1" s="4" t="s">
        <v>1</v>
      </c>
      <c r="C1" s="4" t="s">
        <v>0</v>
      </c>
      <c r="D1" s="4" t="s">
        <v>974</v>
      </c>
      <c r="E1" s="4" t="s">
        <v>973</v>
      </c>
      <c r="F1" s="4" t="s">
        <v>972</v>
      </c>
      <c r="G1" s="4" t="s">
        <v>1010</v>
      </c>
      <c r="H1" s="4" t="s">
        <v>971</v>
      </c>
      <c r="I1" s="4" t="s">
        <v>27</v>
      </c>
    </row>
    <row r="2" spans="1:9" s="5" customFormat="1" ht="20.100000000000001" customHeight="1">
      <c r="A2" s="5" t="s">
        <v>25</v>
      </c>
      <c r="B2" s="5">
        <f>SUM('Liq. Caps.'!L2:L8)</f>
        <v>32094840.449999999</v>
      </c>
      <c r="C2" s="5">
        <f>SUM('Liq. Caps.'!F2:F8)</f>
        <v>31160444.650000006</v>
      </c>
      <c r="D2" s="5">
        <f>B2-C2</f>
        <v>934395.79999999329</v>
      </c>
      <c r="E2" s="5">
        <f>-'Regla de Gasto Liq. '!K2</f>
        <v>-358277.64</v>
      </c>
      <c r="F2" s="5">
        <v>0</v>
      </c>
      <c r="G2" s="5">
        <f>E2+F2</f>
        <v>-358277.64</v>
      </c>
      <c r="H2" s="5">
        <f>(E2+D2)</f>
        <v>576118.15999999328</v>
      </c>
      <c r="I2" s="11">
        <f>H2/B2</f>
        <v>1.7950491478451742E-2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69A-1034-4066-A56D-72FA2F025226}">
  <dimension ref="A1:D2"/>
  <sheetViews>
    <sheetView workbookViewId="0">
      <selection activeCell="D3" sqref="D3"/>
    </sheetView>
  </sheetViews>
  <sheetFormatPr baseColWidth="10" defaultColWidth="20.6328125" defaultRowHeight="20.100000000000001" customHeight="1"/>
  <cols>
    <col min="1" max="16384" width="20.6328125" style="4"/>
  </cols>
  <sheetData>
    <row r="1" spans="1:4" ht="20.100000000000001" customHeight="1">
      <c r="A1" s="15" t="s">
        <v>30</v>
      </c>
      <c r="B1" s="15" t="s">
        <v>29</v>
      </c>
      <c r="C1" s="15" t="s">
        <v>28</v>
      </c>
      <c r="D1" s="4" t="s">
        <v>1018</v>
      </c>
    </row>
    <row r="2" spans="1:4" ht="20.100000000000001" customHeight="1">
      <c r="A2" s="5">
        <v>15145329.279999999</v>
      </c>
      <c r="B2" s="5">
        <f>SUM('Liq. Caps.'!L2:L6)</f>
        <v>31887139.859999999</v>
      </c>
      <c r="C2" s="11">
        <f>A2/B2</f>
        <v>0.47496669022356147</v>
      </c>
      <c r="D2" s="4"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Informe</vt:lpstr>
      <vt:lpstr>Liq. Ing. Apli</vt:lpstr>
      <vt:lpstr>Liq. Gas. Apli</vt:lpstr>
      <vt:lpstr>Liq. Caps.</vt:lpstr>
      <vt:lpstr>Res. Prep.</vt:lpstr>
      <vt:lpstr>Rem. Tes.</vt:lpstr>
      <vt:lpstr>Regla de Gasto Liq. </vt:lpstr>
      <vt:lpstr>Estabilidad Liq.</vt:lpstr>
      <vt:lpstr>Deuda</vt:lpstr>
      <vt:lpstr>Balance</vt:lpstr>
      <vt:lpstr>C.R.E.P.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Aguayo Serrano</dc:creator>
  <cp:lastModifiedBy>powerbi ITS Duero S.L.</cp:lastModifiedBy>
  <dcterms:created xsi:type="dcterms:W3CDTF">2025-02-09T13:34:55Z</dcterms:created>
  <dcterms:modified xsi:type="dcterms:W3CDTF">2025-06-03T18:46:31Z</dcterms:modified>
</cp:coreProperties>
</file>