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GUAYO\Desktop\"/>
    </mc:Choice>
  </mc:AlternateContent>
  <xr:revisionPtr revIDLastSave="0" documentId="13_ncr:1_{76A0D8BD-1107-4543-890F-A2FF76307EAC}" xr6:coauthVersionLast="47" xr6:coauthVersionMax="47" xr10:uidLastSave="{00000000-0000-0000-0000-000000000000}"/>
  <bookViews>
    <workbookView xWindow="-120" yWindow="-120" windowWidth="29040" windowHeight="16440" tabRatio="700" xr2:uid="{2598C3DE-AAAF-4739-9F2B-F43AA8125574}"/>
  </bookViews>
  <sheets>
    <sheet name="Ayto - Ingresos" sheetId="1" r:id="rId1"/>
    <sheet name="Ayto - Gastos" sheetId="2" r:id="rId2"/>
    <sheet name="Ayto - Capítulos" sheetId="3" r:id="rId3"/>
    <sheet name="Ayto - Regla de Gasto" sheetId="5" r:id="rId4"/>
    <sheet name="Ayto - Estabilidad" sheetId="6" r:id="rId5"/>
    <sheet name="B.E.P. 2025" sheetId="8" r:id="rId6"/>
    <sheet name="FJR " sheetId="7" r:id="rId7"/>
    <sheet name="EGEMASA" sheetId="10" r:id="rId8"/>
    <sheet name="SODEPO" sheetId="13" r:id="rId9"/>
    <sheet name="Pto. Consolidado" sheetId="14" r:id="rId10"/>
  </sheets>
  <definedNames>
    <definedName name="_Hlk71698236" localSheetId="5">'B.E.P. 2025'!$A$4</definedName>
    <definedName name="_Hlk71700837" localSheetId="5">'B.E.P. 2025'!$A$281</definedName>
    <definedName name="_Hlk71704223" localSheetId="5">'B.E.P. 2025'!$A$241</definedName>
    <definedName name="_Hlk71709535" localSheetId="5">'B.E.P. 2025'!$A$289</definedName>
    <definedName name="_Hlk72835373" localSheetId="5">'B.E.P. 2025'!$A$188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6" l="1"/>
  <c r="D2" i="6" s="1"/>
  <c r="O2" i="14" l="1"/>
  <c r="O3" i="14"/>
  <c r="O4" i="14"/>
  <c r="O5" i="14"/>
  <c r="O6" i="14"/>
  <c r="O7" i="14"/>
  <c r="O8" i="14"/>
  <c r="O9" i="14"/>
  <c r="O10" i="14"/>
  <c r="D2" i="3"/>
  <c r="H3" i="14" l="1"/>
  <c r="H4" i="14"/>
  <c r="H6" i="14"/>
  <c r="H7" i="14"/>
  <c r="H8" i="14"/>
  <c r="H9" i="14"/>
  <c r="H10" i="14"/>
  <c r="H2" i="14"/>
  <c r="H5" i="14"/>
  <c r="F8" i="3"/>
  <c r="D10" i="3" l="1"/>
  <c r="F10" i="3" s="1"/>
  <c r="D9" i="3"/>
  <c r="F9" i="3" s="1"/>
  <c r="D7" i="3"/>
  <c r="F7" i="3" s="1"/>
  <c r="D6" i="3"/>
  <c r="F6" i="3" s="1"/>
  <c r="D5" i="3"/>
  <c r="F5" i="3" s="1"/>
  <c r="D4" i="3"/>
  <c r="F4" i="3" s="1"/>
  <c r="D3" i="3"/>
  <c r="F3" i="3" s="1"/>
  <c r="E10" i="3"/>
  <c r="E9" i="3"/>
  <c r="H9" i="3" s="1"/>
  <c r="I9" i="3" s="1"/>
  <c r="E8" i="3"/>
  <c r="E7" i="3"/>
  <c r="H7" i="3" s="1"/>
  <c r="E6" i="3"/>
  <c r="E5" i="3"/>
  <c r="H5" i="3" s="1"/>
  <c r="I5" i="3" s="1"/>
  <c r="E4" i="3"/>
  <c r="H4" i="3" s="1"/>
  <c r="I4" i="3" s="1"/>
  <c r="E3" i="3"/>
  <c r="H3" i="3" s="1"/>
  <c r="I3" i="3" s="1"/>
  <c r="E2" i="3"/>
  <c r="H2" i="3" s="1"/>
  <c r="I2" i="3" s="1"/>
  <c r="F2" i="3" l="1"/>
  <c r="G2" i="3" s="1"/>
  <c r="G10" i="3"/>
  <c r="H10" i="3"/>
  <c r="I10" i="3" s="1"/>
  <c r="G6" i="3"/>
  <c r="H6" i="3"/>
  <c r="I6" i="3" s="1"/>
  <c r="G8" i="3"/>
  <c r="H8" i="3"/>
  <c r="G9" i="3"/>
  <c r="G3" i="3"/>
  <c r="G4" i="3"/>
  <c r="G5" i="3"/>
  <c r="G7" i="3"/>
  <c r="C2" i="5"/>
  <c r="D2" i="5" l="1"/>
  <c r="G2" i="5" s="1"/>
  <c r="I2" i="5" s="1"/>
  <c r="J2" i="5" s="1"/>
</calcChain>
</file>

<file path=xl/sharedStrings.xml><?xml version="1.0" encoding="utf-8"?>
<sst xmlns="http://schemas.openxmlformats.org/spreadsheetml/2006/main" count="952" uniqueCount="711">
  <si>
    <t>112 00</t>
  </si>
  <si>
    <t>IBI RÚSTICA</t>
  </si>
  <si>
    <t>113 00</t>
  </si>
  <si>
    <t>IBI URBANA</t>
  </si>
  <si>
    <t>114 00</t>
  </si>
  <si>
    <t>IBI de caracterísiticas especiales</t>
  </si>
  <si>
    <t>115 00</t>
  </si>
  <si>
    <t>IVTM</t>
  </si>
  <si>
    <t>116 00</t>
  </si>
  <si>
    <t>IIVTNU</t>
  </si>
  <si>
    <t>130 00</t>
  </si>
  <si>
    <t>IAE</t>
  </si>
  <si>
    <t>290 00</t>
  </si>
  <si>
    <t>ICIO</t>
  </si>
  <si>
    <t>291 00</t>
  </si>
  <si>
    <t>G.SUNTUARIOS</t>
  </si>
  <si>
    <t>302 00</t>
  </si>
  <si>
    <t>Recogida de basuras</t>
  </si>
  <si>
    <t>313 01</t>
  </si>
  <si>
    <t>Tasa Piscina Polideportivo Municipal</t>
  </si>
  <si>
    <t>313 02</t>
  </si>
  <si>
    <t>Tasas programas e instalaciones deportivas</t>
  </si>
  <si>
    <t>321 00</t>
  </si>
  <si>
    <t>Tasas por licencias urbanística</t>
  </si>
  <si>
    <t>322 00</t>
  </si>
  <si>
    <t>Licencias de apertura</t>
  </si>
  <si>
    <t>322 01</t>
  </si>
  <si>
    <t>Licencias de 1ª ocupación</t>
  </si>
  <si>
    <t>325 00</t>
  </si>
  <si>
    <t>Expedición de documentos</t>
  </si>
  <si>
    <t>326 00</t>
  </si>
  <si>
    <t>Grúa municipal</t>
  </si>
  <si>
    <t>331 00</t>
  </si>
  <si>
    <t>Entrada vehículos en edificios, cocheras</t>
  </si>
  <si>
    <t>332 00</t>
  </si>
  <si>
    <t>Tasa utilización privativa empresas explotadoras serv. Suministros</t>
  </si>
  <si>
    <t>335 00</t>
  </si>
  <si>
    <t>Veladores, mesas y sillas</t>
  </si>
  <si>
    <t>336 00</t>
  </si>
  <si>
    <t>Ocupación de la vía pública con mercancías</t>
  </si>
  <si>
    <t>338 00</t>
  </si>
  <si>
    <t>Compensación Telefónica de España</t>
  </si>
  <si>
    <t>339 00</t>
  </si>
  <si>
    <t>Lonja y mercados</t>
  </si>
  <si>
    <t>339 01</t>
  </si>
  <si>
    <t>Industrias callejeras y kioscos</t>
  </si>
  <si>
    <t>341 00</t>
  </si>
  <si>
    <t>Precio Público Ayuda a Domicilio</t>
  </si>
  <si>
    <t>344 00</t>
  </si>
  <si>
    <t>Ingresos Delegación de Festejos</t>
  </si>
  <si>
    <t>349 00</t>
  </si>
  <si>
    <t>Actividades culturales</t>
  </si>
  <si>
    <t>PRECIO Público Ccaseta Municipal</t>
  </si>
  <si>
    <t>360 00</t>
  </si>
  <si>
    <t>Ingresos generación eléctrica fotovoltaica Pabellón Norte</t>
  </si>
  <si>
    <t>391 20</t>
  </si>
  <si>
    <t>Multas infracciones ordenanza de circulación</t>
  </si>
  <si>
    <t>391 92</t>
  </si>
  <si>
    <t>Sanciones Tributarias</t>
  </si>
  <si>
    <t>392 11</t>
  </si>
  <si>
    <t>Recargo sobre apremio</t>
  </si>
  <si>
    <t>393 00</t>
  </si>
  <si>
    <t>Intereses de demora</t>
  </si>
  <si>
    <t>Prestacion Compensatoria LOUA</t>
  </si>
  <si>
    <t>398 00</t>
  </si>
  <si>
    <t>Indemnizaciones de Seguros</t>
  </si>
  <si>
    <t>399 00</t>
  </si>
  <si>
    <t>Otros Ingresos Diversos</t>
  </si>
  <si>
    <t>Placas, patentes y distintivos</t>
  </si>
  <si>
    <t>420 00</t>
  </si>
  <si>
    <t>Participación en tributos del Estado</t>
  </si>
  <si>
    <t>420 04</t>
  </si>
  <si>
    <t>Indemnización instituciones penitenciarias</t>
  </si>
  <si>
    <t>420 07</t>
  </si>
  <si>
    <t>Compensación beneficios fiscales tributos locales Centros Enseñan.</t>
  </si>
  <si>
    <t>Compensación beneficios fiscales tributos locales Cooperativas</t>
  </si>
  <si>
    <t>450 00</t>
  </si>
  <si>
    <t>Participación tributos Comunidad Autónoma (PATRICA)</t>
  </si>
  <si>
    <t>450 02</t>
  </si>
  <si>
    <t>Transferencia corriente convenios sucritos Com.Autónoma SS.SS.</t>
  </si>
  <si>
    <t>520 00</t>
  </si>
  <si>
    <t>Intereses de cuentas en bancos</t>
  </si>
  <si>
    <t>541 00</t>
  </si>
  <si>
    <t>Arrendamiento de fincas urbanas</t>
  </si>
  <si>
    <t>542 00</t>
  </si>
  <si>
    <t>Arrendamiento de fincas rústicas</t>
  </si>
  <si>
    <t>550 00</t>
  </si>
  <si>
    <t>Concesiones administrativas</t>
  </si>
  <si>
    <t>Enajenación inmueble Plza. Mayor Cordobilla</t>
  </si>
  <si>
    <t>Enajenación Finca Campo Real</t>
  </si>
  <si>
    <t>831 00</t>
  </si>
  <si>
    <t>Reintegro prest.  Fuera S.P. a largo plazo</t>
  </si>
  <si>
    <t>913 00</t>
  </si>
  <si>
    <t>Préstamos recibidos a L/P fuera del Sector Público</t>
  </si>
  <si>
    <t>Préstamos recibidos a L/P del Sector Público</t>
  </si>
  <si>
    <t>Previsiones Iniciales</t>
  </si>
  <si>
    <t>Denominación</t>
  </si>
  <si>
    <t>Clasificación Eca.</t>
  </si>
  <si>
    <t>Festejos - Seguridad social</t>
  </si>
  <si>
    <t>Actividades deportivas - Sueldos del Grupo A2</t>
  </si>
  <si>
    <t>Actividades deportivas - Complemento de destino</t>
  </si>
  <si>
    <t>Actividades deportivas - Complemento específico</t>
  </si>
  <si>
    <t>Actividades Deportivas - Retribuciones básicas personal laboral fijo</t>
  </si>
  <si>
    <t>Actividades deportivas- Otras remuneraciones personal laboral fijo</t>
  </si>
  <si>
    <t>Actividades deportivas - Productividad</t>
  </si>
  <si>
    <t>Deportes Programas - Seguridad social</t>
  </si>
  <si>
    <t>Deportes Instalaciones - Retribuciones  básicas personal laboral fijo</t>
  </si>
  <si>
    <t>Instalaciones Derportivas - Otras remuneraciones del personal laboral fijo</t>
  </si>
  <si>
    <t>Instalaciones deportivas - Productividad</t>
  </si>
  <si>
    <t>Deportes Instalaciones - Seguridad social</t>
  </si>
  <si>
    <t>Turismo - Retribuciones  básicas personal laboral fijo</t>
  </si>
  <si>
    <t>Turismo - Otras remuneraciones personal laboral fijo</t>
  </si>
  <si>
    <t>Turismo - Productividad</t>
  </si>
  <si>
    <t>Turismo - Seguridad social</t>
  </si>
  <si>
    <t>Retribuciones básicas de los miembros de los órg. de gobierno</t>
  </si>
  <si>
    <t>Retribuciones básicas del personal eventual</t>
  </si>
  <si>
    <t>Órganos de gobierno - Seguridad social</t>
  </si>
  <si>
    <t>Administración General - Sueldos del Grupo A1</t>
  </si>
  <si>
    <t>Administración General - Sueldos del Grupo C1</t>
  </si>
  <si>
    <t>Administración General - Sueldos del Grupo C2</t>
  </si>
  <si>
    <t>Admon. General - Sueldos del Grupo E</t>
  </si>
  <si>
    <t>Administración General - Trienios</t>
  </si>
  <si>
    <t>Administración General - Complemento de Destino</t>
  </si>
  <si>
    <t>Administración General - Complemento Específico</t>
  </si>
  <si>
    <t>Administración General - Retribuciones  básicas personal laboral fijo</t>
  </si>
  <si>
    <t>Administración General - Otras remuneraciones personal laboral fijo</t>
  </si>
  <si>
    <t>Administración General - Productividad</t>
  </si>
  <si>
    <t>Servicios Generales - Seguridad Social</t>
  </si>
  <si>
    <t>Administración general - Asistencia médico-farmacéutica</t>
  </si>
  <si>
    <t>Administración General - Formación y Perfeccionamiento del personal</t>
  </si>
  <si>
    <t>Administración general - Otros gastos sociales ayudas de estudio</t>
  </si>
  <si>
    <t>Edificios - Retribuciones básicas del personal laboral fijo</t>
  </si>
  <si>
    <t>Edificios - Otras remuneraciones personal laboral fijo</t>
  </si>
  <si>
    <t>Edificios - Productividad</t>
  </si>
  <si>
    <t>Edificios - Seguridad Social</t>
  </si>
  <si>
    <t>Estadística - Retribuciones básicas personal laboral fijo</t>
  </si>
  <si>
    <t>Estadística - Productividad</t>
  </si>
  <si>
    <t>Estadística - Seguridad social</t>
  </si>
  <si>
    <t>Participación ciudadana - Retribuciones persona laboral fijo</t>
  </si>
  <si>
    <t>Participación ciudadana - Otras remuneraciones personal laboral fijo</t>
  </si>
  <si>
    <t>Participación ciudadana - Productividad</t>
  </si>
  <si>
    <t>Participación ciudadana - Seguridad social</t>
  </si>
  <si>
    <t>Política económica y fiscal (Intervención) - Sueldos grupo A1</t>
  </si>
  <si>
    <t>Política económica y fiscal (Intervención) - Sueldos grupo C1</t>
  </si>
  <si>
    <t>Política económica y fiscal (Intervención) - Sueldos grupo C2</t>
  </si>
  <si>
    <t>Política económica y fiscal (Intervención) - Trienios</t>
  </si>
  <si>
    <t>Política económica y fiscal (Intervención) - Complemento de Destino</t>
  </si>
  <si>
    <t>Política económica y fiscal (Intervención) - Complemento Específico</t>
  </si>
  <si>
    <t>Intervención - Productividad</t>
  </si>
  <si>
    <t>Política económica y fiscal (Intervención) - Seguridad Social</t>
  </si>
  <si>
    <t>Gestión del sistema tributario - Sueldos del Grupo A1</t>
  </si>
  <si>
    <t>Gestión del sistema tributario - Trienios</t>
  </si>
  <si>
    <t>Gestión del sistema tributario - Complemento de Destino</t>
  </si>
  <si>
    <t>Gestión del sistema tributario - Complemento Específico</t>
  </si>
  <si>
    <t>Gestión del sistema tributario - Retribuciones  básicas personal laboral fijo</t>
  </si>
  <si>
    <t>Rentas - otras remuneraciones laboral fijo</t>
  </si>
  <si>
    <t>Rentas - Productividad</t>
  </si>
  <si>
    <t>Gestión del sistema tributario - Seguridad social</t>
  </si>
  <si>
    <t>Gestión de la deuda y tesorería - Sueldos del Grupo A1</t>
  </si>
  <si>
    <t>Gestión de la deuda y tesorería - Sueldos del Grupo C2</t>
  </si>
  <si>
    <t>Gestión de la deuda y tesorería - Complemento de Destino</t>
  </si>
  <si>
    <t>Gestión de la deuda y tesorería - Complemento Específico</t>
  </si>
  <si>
    <t>Gestión de la deuda y tesorería -  Retribuciones básicas persona laboral fijo</t>
  </si>
  <si>
    <t>Gestión de la deuda y la tesorería - Otras remuneraciones laboral fijo</t>
  </si>
  <si>
    <t>Tesorería - Productividad</t>
  </si>
  <si>
    <t>Gestión de la deuda y tesorería - Seguridad social</t>
  </si>
  <si>
    <t>Técnico A2 Recursos Humanos - Salario Base</t>
  </si>
  <si>
    <t>Técnico A2 Recursos Humanos - Complemento Destino</t>
  </si>
  <si>
    <t>Técnico A2 Recursos Humanos - Complemento Específico</t>
  </si>
  <si>
    <t>Técnico A2 Recursos Humanos - Seguridad Social</t>
  </si>
  <si>
    <t>Técnico A2 Transparencia y Gob. Abierto - Salario Base</t>
  </si>
  <si>
    <t>Técnico A2 Transparencia y Gob. Abierto - Complemento Destino</t>
  </si>
  <si>
    <t>Técnico A2 Transparencia y Gob. Abierto - Complemento Específico</t>
  </si>
  <si>
    <t>Técnico A2 Transparencia y Gob. Abierto - Seguridad Social</t>
  </si>
  <si>
    <t>Técnico A2 Programación Cultural - Salario Base</t>
  </si>
  <si>
    <t>Técnico A2 Programación Cultural - Complemento Destino</t>
  </si>
  <si>
    <t>Técnico A2 Programación Cultural - Complemento Específico</t>
  </si>
  <si>
    <t>Técnico A2 Programación Cultural - Seguridad Social</t>
  </si>
  <si>
    <t>Vicesecretario/a - Salario Base</t>
  </si>
  <si>
    <t>Vicesecretario/a - Complemento Destino</t>
  </si>
  <si>
    <t>Vicesecretario/a - Complemento Específico</t>
  </si>
  <si>
    <t>Vicesecretario/a - Seguridad Social</t>
  </si>
  <si>
    <t>Técnico TAE Área Económica Presupuestaria - Salario Base</t>
  </si>
  <si>
    <t>Técnico TAE Área Económica Presupuestaria - Complemento Destino</t>
  </si>
  <si>
    <t>Técnico TAE Área Económica Presupuestaria - Complemento Específico</t>
  </si>
  <si>
    <t>Técnico TAE Área Económica Presupuestaria - Seguridad Social</t>
  </si>
  <si>
    <t>Técnico A1 - Gestión Medio Ambiente - Salario Base</t>
  </si>
  <si>
    <t>Técnico A1 - Gestión Medio Ambiente - Complemento Destino</t>
  </si>
  <si>
    <t>Técnico A1 - Gestión Medio Ambiente - Complemento Específico</t>
  </si>
  <si>
    <t>Técnico A1 - Gestión Medio Ambiente - Seguridad Social</t>
  </si>
  <si>
    <t>Seguridad - Conserv. Edificios</t>
  </si>
  <si>
    <t>Seguridad-Mantenimiento de Elementos de transporte</t>
  </si>
  <si>
    <t>Vestuario Policía</t>
  </si>
  <si>
    <t>Otros suministros  Policía</t>
  </si>
  <si>
    <t>Seguridad y orden público - Seguridad vial</t>
  </si>
  <si>
    <t>Seguridad - Gastos diversos Escuela Municipal de Policía</t>
  </si>
  <si>
    <t>Seguridad - Otros gastos diversos</t>
  </si>
  <si>
    <t>Protección Civil - Voluntariado</t>
  </si>
  <si>
    <t>Protección Civil - Gastos diversos</t>
  </si>
  <si>
    <t>Vías Públicas - Plan mantenimiento de vías públicas</t>
  </si>
  <si>
    <t>Vías públicas - Plan especial actucación en aldeas</t>
  </si>
  <si>
    <t>Vías Públicas - Plan aparcamientos / Acondicionamiento de Solares</t>
  </si>
  <si>
    <t xml:space="preserve">Vías Públicas - Señalización </t>
  </si>
  <si>
    <t>Alumbrado Materiales</t>
  </si>
  <si>
    <t>Consumo Energía Eléctr. Serv. Gen.</t>
  </si>
  <si>
    <t>Energía eléctrica - Trabajos realizados por otras empresas (gestión fotovol.)</t>
  </si>
  <si>
    <t>Servicios sociales - Conserv. Edificios</t>
  </si>
  <si>
    <t>Servicios sociales - Atenciones Día del Mayor</t>
  </si>
  <si>
    <t>SS. Sociales - Otros gastos diversos</t>
  </si>
  <si>
    <t>SS. Sociales - Prestación servicio ayuda a domicilio municipal</t>
  </si>
  <si>
    <t>Servicios sociales - Otras prestaciones de servicios</t>
  </si>
  <si>
    <t>SS. Sociales - Dietas del personal</t>
  </si>
  <si>
    <t>Servicios sociales - Locomoción Personal</t>
  </si>
  <si>
    <t>Delegación de Mujer - Atenciones protocolarias</t>
  </si>
  <si>
    <t>Delegación de Mujer - Reuniones, conferencias y cursos</t>
  </si>
  <si>
    <t>Mujer - Otros gastos diversos</t>
  </si>
  <si>
    <t>Mujer - Gastos locomoción del personal</t>
  </si>
  <si>
    <t>Dependencia - Otras prestaciones de servicios</t>
  </si>
  <si>
    <t>Escuelas Conservación</t>
  </si>
  <si>
    <t>Escuelas Combustible</t>
  </si>
  <si>
    <t>Biblioteca y archivos - Conservación de edificios</t>
  </si>
  <si>
    <t>Biblioteca y archivos - Otros gastos diversos</t>
  </si>
  <si>
    <t>Biblioteca y archivos - Dietas del personal</t>
  </si>
  <si>
    <t>Biblioteca y archivos - Locomoción del personal</t>
  </si>
  <si>
    <t>Cultura -  Canon SGAE</t>
  </si>
  <si>
    <t>Promoción cultural - Conservación edificios</t>
  </si>
  <si>
    <t>Cultura - Gastos diversos</t>
  </si>
  <si>
    <t>Cultura - Actividades culturales</t>
  </si>
  <si>
    <t>Flamenco - Gastos diversos</t>
  </si>
  <si>
    <t>Cultura - Dietas del personal</t>
  </si>
  <si>
    <t>Arqueología y patrimonio - Conservación de edificios</t>
  </si>
  <si>
    <t>Arqueología y patrimonio - Vestuario</t>
  </si>
  <si>
    <t>Arqueología y patrimonio - Formación del personal</t>
  </si>
  <si>
    <t>Arqueología y patrimonio - Reuniones, conferencias y cursos</t>
  </si>
  <si>
    <t>Arqueología y patrimonio - Actividades culturales</t>
  </si>
  <si>
    <t>Arqueología y patrimonio - Otros gastos diversos</t>
  </si>
  <si>
    <t>Arqueología y patrimonio - Tralado y restauración mosaico Nilótico</t>
  </si>
  <si>
    <t>Arqueología y patrimonio - Otras prestaciones de servicios</t>
  </si>
  <si>
    <t>Juventud - Transportes</t>
  </si>
  <si>
    <t>Juventud - Publicidad y propaganda</t>
  </si>
  <si>
    <t>Juventud - Formación del pesonal</t>
  </si>
  <si>
    <t>Juventud - Reuniones, conferencias y cursos</t>
  </si>
  <si>
    <t>Juventud - Actividades</t>
  </si>
  <si>
    <t>Juventud -  Otros gastos diversos</t>
  </si>
  <si>
    <t>Juventud - Otros trabajos realizados por empresas</t>
  </si>
  <si>
    <t>Festejos - Cánon SGAE</t>
  </si>
  <si>
    <t>Festejos - Gastos diversos Feria Real, otros eventos e imprevistos</t>
  </si>
  <si>
    <t>Actividades deportivas - Vestuario</t>
  </si>
  <si>
    <t>Actividades deportivas - Transportes</t>
  </si>
  <si>
    <t>Actividades deportivas - Actividades</t>
  </si>
  <si>
    <t>Actividades deportivas - Otros gastos diversos</t>
  </si>
  <si>
    <t>Actividades deportivas - Otros trabajos realizados por empresas</t>
  </si>
  <si>
    <t>Actividades deportivas - Prestaciones de servicios</t>
  </si>
  <si>
    <t>Actividades deportivas - Locomoción del personal</t>
  </si>
  <si>
    <t>Polideportivo Fco. Manzano -  Conservación edificios</t>
  </si>
  <si>
    <t>Polideportivo Fco. Manzano - Suministro gasóleo</t>
  </si>
  <si>
    <t>Polideportivo Fco. Manzano - Productos de limpieza y aseo</t>
  </si>
  <si>
    <t>Polideportivo Fco. Manzano - Suministros varios</t>
  </si>
  <si>
    <t>Polideportivo Fco. Manzano - Otros gastos diversos</t>
  </si>
  <si>
    <t>Polideportivo Fco. Manzano - Prestaciones de servicios</t>
  </si>
  <si>
    <t>Campo de fútbol - Conservación edificios</t>
  </si>
  <si>
    <t>Campo de fútbol - Combustible y carburante</t>
  </si>
  <si>
    <t>Campo de fútbol - Otros gastos diversos</t>
  </si>
  <si>
    <t>Campo de fútbol - Prestaciones de servicios</t>
  </si>
  <si>
    <t>Mejora Infraestructuras - Mantenimiento caminos rurales</t>
  </si>
  <si>
    <t xml:space="preserve">Mercados - Conservación </t>
  </si>
  <si>
    <t>Turismo - Matierial de oficina</t>
  </si>
  <si>
    <t>Turismo - Suministros</t>
  </si>
  <si>
    <t>Turismo - Publicidad y propaganda</t>
  </si>
  <si>
    <t>Turismo - Actividades turísticas</t>
  </si>
  <si>
    <t>Turismo - Otros gastos diversos</t>
  </si>
  <si>
    <t>Turismo - Prestaciones de servicios</t>
  </si>
  <si>
    <t>Turismo - Dietas del personal</t>
  </si>
  <si>
    <t>Turismo - Locomoción del personal</t>
  </si>
  <si>
    <t>Org. Gob. Atenciones Protocolarias</t>
  </si>
  <si>
    <t>Órganos de gobierno - Dietas</t>
  </si>
  <si>
    <t>Óganos de Gobierno - Gastos de locomoción</t>
  </si>
  <si>
    <t>Adminitración General -  Alquiler de terrenos y bienes naturales</t>
  </si>
  <si>
    <t>Administración General - Alquiler de maquinaria</t>
  </si>
  <si>
    <t>Servicios generales - Conservación de edificios</t>
  </si>
  <si>
    <t>Administración General -Adquisición y mantenimiento software</t>
  </si>
  <si>
    <t>Servicios generales - Material de oficina</t>
  </si>
  <si>
    <t>Publicaciones Administración General</t>
  </si>
  <si>
    <t>Servicios generales - Consumibles Inform.</t>
  </si>
  <si>
    <t>Administración general - Combustible y carburante</t>
  </si>
  <si>
    <t xml:space="preserve">Administración General - Vestuario y EPI´s </t>
  </si>
  <si>
    <t>Administración general - Productos de limpieza y aseo</t>
  </si>
  <si>
    <t>Teléfonos Administración General</t>
  </si>
  <si>
    <t>Correspondencia Administración General</t>
  </si>
  <si>
    <t>Portes Administración General</t>
  </si>
  <si>
    <t>Seguros Administración General -Responsabilidad civil y edificios</t>
  </si>
  <si>
    <t>Impuesto producción energía eléctrica fotovoltaica</t>
  </si>
  <si>
    <t>Administración General - Publicidad y propaganda</t>
  </si>
  <si>
    <t>Administración General - Gastos Jurídicos</t>
  </si>
  <si>
    <t>Administración General - Indem.Resp.Patrimonial</t>
  </si>
  <si>
    <t>Servicios generales - Otros gastos diversos</t>
  </si>
  <si>
    <t>Administración General - Estudios y Trabajos Técnicos</t>
  </si>
  <si>
    <t>Servicios generales - Otros trabajos realizados por empresas</t>
  </si>
  <si>
    <t>Administración general - Dietas del personal</t>
  </si>
  <si>
    <t>Administración General - Locomoción del personal</t>
  </si>
  <si>
    <t>Administración General - Indemnizaciones asistencia tribunales opos.</t>
  </si>
  <si>
    <t>Parque móvil - Seguros Vehículos</t>
  </si>
  <si>
    <t>Edificios - Conservación</t>
  </si>
  <si>
    <t>Edificios - Contrato mantenimiento ascensores</t>
  </si>
  <si>
    <t>Edificios - Contrato mantenimiento extintores</t>
  </si>
  <si>
    <t>Edificios - Contrato mantenimiento alarmas</t>
  </si>
  <si>
    <t>Participación ciudadana - Otros gastos diversos</t>
  </si>
  <si>
    <t>Cooperación al desarrollo - Otros gastos diversos</t>
  </si>
  <si>
    <t>Gestión sistema tributario - Serv. Recaudación Hacienda Local</t>
  </si>
  <si>
    <t>Deuda pública - Intereses BBVA-(98272)</t>
  </si>
  <si>
    <t>Deuda pública - Intereses BBVA-(01648)</t>
  </si>
  <si>
    <t>Deuda pública -  Intereses BBK Cajasur- (8016)</t>
  </si>
  <si>
    <t>Deuda pública - Intereses BBK Cajasur - (5190)</t>
  </si>
  <si>
    <t>Deuda pública - Intereses Caja Rural - (5759)</t>
  </si>
  <si>
    <t>Deuda pública- Intereses préstamo Unicaja (0030)</t>
  </si>
  <si>
    <t>Deuda pública - Intereses Banco Sabadell (1262)</t>
  </si>
  <si>
    <t>Deuda pública - Intereses Banco Sabadell (8914)</t>
  </si>
  <si>
    <t>Deuda pública - Intereses de demora</t>
  </si>
  <si>
    <t>Aportación consorcio de bomberos</t>
  </si>
  <si>
    <t>Transferencia a Egemasa</t>
  </si>
  <si>
    <t>Convenio Federación de Mujeres</t>
  </si>
  <si>
    <t>SS. Sociales - Subvenciones a Disgenil</t>
  </si>
  <si>
    <t>Ayudas Económico Familiares</t>
  </si>
  <si>
    <t>Programa de ayudas de emergencia social</t>
  </si>
  <si>
    <t>Subvención asamblea local Cruz Roja española</t>
  </si>
  <si>
    <t>Mujer - Premios concurso carteles contra violencia</t>
  </si>
  <si>
    <t>Subvención APA Gatitud</t>
  </si>
  <si>
    <t>Subvención APA La Guarida</t>
  </si>
  <si>
    <t>Convenio Unión Pontanense de Caza</t>
  </si>
  <si>
    <t>Enseñanza - Convenio colaboración AMPA Sotogordo</t>
  </si>
  <si>
    <t>Enseñanza - Convenio colaboración AMPA Cordobilla</t>
  </si>
  <si>
    <t>Servicios Complementarios UNED</t>
  </si>
  <si>
    <t>Cultura-Convenio UCO Cátedra Flamencología</t>
  </si>
  <si>
    <t>Cultura- Subvención corporaciones bíblicas</t>
  </si>
  <si>
    <t>Subvención U.C.O. Cátedra Intergeneracional</t>
  </si>
  <si>
    <t xml:space="preserve">Convenio Cortogenial </t>
  </si>
  <si>
    <t>Promoción cultural - Cuota anual Museo</t>
  </si>
  <si>
    <t>Cultura - Subvención asociación amigos de la música</t>
  </si>
  <si>
    <t>Juventud - Subvenciones mesa local de la juventud</t>
  </si>
  <si>
    <t>Festejos - Convenio Hermandad Desamparados</t>
  </si>
  <si>
    <t>Festejos - Muestra de  belenes y villancicos</t>
  </si>
  <si>
    <t>Festejos - Muestra cruces de Mayo</t>
  </si>
  <si>
    <t>Subvención Club Atletismo Miguel Rios</t>
  </si>
  <si>
    <t>Convenio Colaboración Fam Bike</t>
  </si>
  <si>
    <t>Subvención Club Atletismo Amigos del Canal</t>
  </si>
  <si>
    <t>Subvenciones Club Ciclista</t>
  </si>
  <si>
    <t>Subvención Club Badminton</t>
  </si>
  <si>
    <t>Subvención concesionario piscina cubierta</t>
  </si>
  <si>
    <t>Subvención club fútbol sala Miragenil</t>
  </si>
  <si>
    <t>Red de Ciudades que Caminan</t>
  </si>
  <si>
    <t>Subvención club de fútbol Salerm cosmetic</t>
  </si>
  <si>
    <t>Subvención club gimnasia rítmica</t>
  </si>
  <si>
    <t>Subvención grupo actividades de la naturaleza</t>
  </si>
  <si>
    <t>Subvención Convenio Ángel Ximénez</t>
  </si>
  <si>
    <t>Subvención club natación Aguafria</t>
  </si>
  <si>
    <t>Subvención Club de Hockey</t>
  </si>
  <si>
    <t>Subvención Club de baloncesto</t>
  </si>
  <si>
    <t>Subvención Ocho Picos Trail</t>
  </si>
  <si>
    <t>Premios Media Maratón</t>
  </si>
  <si>
    <t>Administración general comercio - Subvención Asojem</t>
  </si>
  <si>
    <t>Convenio Centro Desarrollo Territorial UCO</t>
  </si>
  <si>
    <t>Comercio - Transferencia a Sodepo</t>
  </si>
  <si>
    <t>Subvención Centro Comercial Abierto</t>
  </si>
  <si>
    <t>Turismo - Canon vía verde</t>
  </si>
  <si>
    <t>Información y promoción turística - Asociación Ciudades Medias</t>
  </si>
  <si>
    <t>Turismo - Subvención asociación Avintur</t>
  </si>
  <si>
    <t>Turismo - Aportación cuota pertenencia RUBERO</t>
  </si>
  <si>
    <t>Aportación asociación Caminos de Pasión</t>
  </si>
  <si>
    <t>Transporte de viajeros - Subv.Transporte Urbano</t>
  </si>
  <si>
    <t>Grupos Políticos - Gastos de funcionamiento</t>
  </si>
  <si>
    <t>Administración general - Federación de municipios</t>
  </si>
  <si>
    <t>Participación ciudadana - Subvenciones corrientes a colectivos</t>
  </si>
  <si>
    <t>Transf. Corrte. a Fund. Juan Rejano</t>
  </si>
  <si>
    <t>Manc. Campiña Sur- Cuota General</t>
  </si>
  <si>
    <t>Transferencias al grupo de acción local campiña sur</t>
  </si>
  <si>
    <t>Imprevistos - Fondo de Contingencia</t>
  </si>
  <si>
    <t>132,0</t>
  </si>
  <si>
    <t>REFORMA JEFATURA POLICÍA LOCAL</t>
  </si>
  <si>
    <t>CÁMARAS DE GRABACIÓN DEL TRÁFICO</t>
  </si>
  <si>
    <t>133,0</t>
  </si>
  <si>
    <t>CAMIÓN RECOLECTOR RSU CARGA LATERAL</t>
  </si>
  <si>
    <t>151,0</t>
  </si>
  <si>
    <t>PROYECTOS PFEA 2025</t>
  </si>
  <si>
    <t>162,1</t>
  </si>
  <si>
    <t>REPARACIÓN CONTENEDORES SOTERRADOS</t>
  </si>
  <si>
    <t>RENOVACIÓN CONTENEDORES CT</t>
  </si>
  <si>
    <t>342,0</t>
  </si>
  <si>
    <t>920,0</t>
  </si>
  <si>
    <t>MOBILIARIO Y EQUIPAMIENTO EDIFICIOS MUNICIPALES</t>
  </si>
  <si>
    <t>Renovación alumbrado público</t>
  </si>
  <si>
    <t>Obra acceso Cañada de la Plata</t>
  </si>
  <si>
    <t>Préstamos a medio y largo plazo - Anticipos Personal</t>
  </si>
  <si>
    <t>011,0</t>
  </si>
  <si>
    <t>Deuda pública - Amortización préstamo BBVA-98272</t>
  </si>
  <si>
    <t>Deuda pública - Amortización préstamo BBVA-01648</t>
  </si>
  <si>
    <t>Deuda pública - Amortización préstamo Unicaja-0030</t>
  </si>
  <si>
    <t>Deuda pública - Amortización préstamo BBK CAJASUR - (8016)</t>
  </si>
  <si>
    <t>Deuda pública - Amortización préstamo BBK CAJASUR - (5190)</t>
  </si>
  <si>
    <t>Deuda pública - Amortización préstamounicaja 0049</t>
  </si>
  <si>
    <t>Deuda pública - Amortización préstamo Caja Rural-5759</t>
  </si>
  <si>
    <t>Deuda pública - Amortización préstamo Banco Sabadell - (31262)</t>
  </si>
  <si>
    <t>Deuda pública - Amortización préstamo Banco Sabadell - (98914)</t>
  </si>
  <si>
    <t>Clas. Prog.</t>
  </si>
  <si>
    <t>Clas. Econ.</t>
  </si>
  <si>
    <t>Créditos Iniciales</t>
  </si>
  <si>
    <t>Administración de Policía - Sueldos Grupo A2</t>
  </si>
  <si>
    <t>Administración de Policía - Sueldos Grupo C1</t>
  </si>
  <si>
    <t>Administración de Policía - Trienios</t>
  </si>
  <si>
    <t>Administración de Policía - Complemento de Destino</t>
  </si>
  <si>
    <t>Administración de Policía - Complemento Específico</t>
  </si>
  <si>
    <t>Administración Policía Local - Productividad</t>
  </si>
  <si>
    <t>Admon. Policía Local - Gratificaciones</t>
  </si>
  <si>
    <t>Admon. Policía Local - Seguridad Social</t>
  </si>
  <si>
    <t>Seguridad - Sueldos del Grupo C1</t>
  </si>
  <si>
    <t>Seguridad - Trienios</t>
  </si>
  <si>
    <t>Seguridad - Complemento de Destino</t>
  </si>
  <si>
    <t>Seguridad - Complemento Específico</t>
  </si>
  <si>
    <t>Seguridad y orden público - Productividad</t>
  </si>
  <si>
    <t>Seguridad - Gratificaciones</t>
  </si>
  <si>
    <t>Seguridad y orden público - Seguridad Social</t>
  </si>
  <si>
    <t>Ordenación tráfico - Sueldos grupo C1</t>
  </si>
  <si>
    <t>Ordenación tráfico - Trienios</t>
  </si>
  <si>
    <t>Ordenación tráfico - Complemento de Destino</t>
  </si>
  <si>
    <t>Ordenación tráfico - Complemento Específico</t>
  </si>
  <si>
    <t>Ordenación del tráfico - Gratificaciones</t>
  </si>
  <si>
    <t>Ordenación del tráfico - Seguridad Social</t>
  </si>
  <si>
    <t>Protección Civil - Sueldos del Grupo C2</t>
  </si>
  <si>
    <t>Protección Civil - Trienios</t>
  </si>
  <si>
    <t>Protección Civil - Complemento de Destino</t>
  </si>
  <si>
    <t>Protección Civil - Complemento Específico</t>
  </si>
  <si>
    <t>Protección Civil - Productividad</t>
  </si>
  <si>
    <t>Protección civil - Seguridad Social</t>
  </si>
  <si>
    <t>Urbanismo - Sueldos del Grupo A1</t>
  </si>
  <si>
    <t>Urbanismo - Sueldos del Grupo A2</t>
  </si>
  <si>
    <t>Urbanismo Sueldos del Grupo C1</t>
  </si>
  <si>
    <t>Urbanismo - Sueldos del Grupo C2</t>
  </si>
  <si>
    <t>Urbanismo - Trienios</t>
  </si>
  <si>
    <t>Urbanismo - Complemento de Destino</t>
  </si>
  <si>
    <t>Urbanismo - Complemento Específico</t>
  </si>
  <si>
    <t>Urbanismo - Retribuciones  básicas personal laboral fijo</t>
  </si>
  <si>
    <t>Urbanismo - Otras remuneraciones personal laboral fijo</t>
  </si>
  <si>
    <t>Urbanismo - Productividad</t>
  </si>
  <si>
    <t>Urbanismo - Seguridad Social</t>
  </si>
  <si>
    <t>Vías públicas - Retribuciones básicas personal laboral fijo</t>
  </si>
  <si>
    <t>Vías públicas - Otras remuneraciones personal laboral fijo</t>
  </si>
  <si>
    <t>Vías públicas - Productividad</t>
  </si>
  <si>
    <t>Vías públicas - Seguridad Social</t>
  </si>
  <si>
    <t>Alumbrado - Retribuciones  básicas personal laboral fijo</t>
  </si>
  <si>
    <t>Alumbrado público - Otras remuneraciones personal laboral fijo</t>
  </si>
  <si>
    <t>Alumbrado público - Productividad</t>
  </si>
  <si>
    <t>Alumbrado público - Gratificaciones</t>
  </si>
  <si>
    <t>Alumbrado público - Seguridad Social</t>
  </si>
  <si>
    <t>Acción Social - Sueldos del Grupo C2 (Centro Coste 57)</t>
  </si>
  <si>
    <t>Acción Social - Complemento de Destino</t>
  </si>
  <si>
    <t>Acción Social - Complemento Específico</t>
  </si>
  <si>
    <t>Acción Social - Retribuciones personal laboral fijo</t>
  </si>
  <si>
    <t>Acción Social - Otras remuneraciones personal laboral fijo</t>
  </si>
  <si>
    <t>Asistencia social primaria - Productividad</t>
  </si>
  <si>
    <t>Acción Social - Seguridad social</t>
  </si>
  <si>
    <t>Mujer - Retribuciones básicas personal laboral fijo</t>
  </si>
  <si>
    <t>Mujer - Otras remuneraciones personal laboral fijo</t>
  </si>
  <si>
    <t>Mujer - Productividad</t>
  </si>
  <si>
    <t>Escuelas - Sueldos del Grupo E</t>
  </si>
  <si>
    <t>Escuelas - Trienios</t>
  </si>
  <si>
    <t>Escuelas - Complemento de Destino</t>
  </si>
  <si>
    <t>Escuelas - Complemento Específico</t>
  </si>
  <si>
    <t>Escuelas - Retribuciones  básicas personal laboral fijo</t>
  </si>
  <si>
    <t>Enseñanza - Otras remuneraciones</t>
  </si>
  <si>
    <t>Enseñanza - Productividad</t>
  </si>
  <si>
    <t>Enseñanza - Seguridad Social</t>
  </si>
  <si>
    <t>Biblioteca - Retribuciones  básicas personal laboral fijo</t>
  </si>
  <si>
    <t>Biblioteca y archivos- Otras remuneraciones personal laboral fijo</t>
  </si>
  <si>
    <t>Biblioteca y archivos - Productividad</t>
  </si>
  <si>
    <t>Biblioteca - Seguridad social</t>
  </si>
  <si>
    <t>Delegación Cultura - Retribuciones  básicas personal laboral fijo</t>
  </si>
  <si>
    <t>Promoción cultural - Otras remuneraciones personal laboral fijo</t>
  </si>
  <si>
    <t>Promoción cultural - Productividad</t>
  </si>
  <si>
    <t>Delegación Cultura - Seguridad Social</t>
  </si>
  <si>
    <t>Arqueología y patrimonio - Retribuciones  básicas personal laboral fijo</t>
  </si>
  <si>
    <t>Arqueología y patrimonio- Otras remuneraciones personal laboral fijo</t>
  </si>
  <si>
    <t>Protección y Gestión del Patrimonio - Productividad</t>
  </si>
  <si>
    <t>Protección y gestión del patrimonio - Gratificaciones</t>
  </si>
  <si>
    <t>Arqueología y patrimonio -  Seguridad social</t>
  </si>
  <si>
    <t>Festejos - Retribuciones básicas personal laboral fijo</t>
  </si>
  <si>
    <t>Festejos - Otras remuneraciones personal laboral fijo</t>
  </si>
  <si>
    <t>Festejos - Productividad</t>
  </si>
  <si>
    <t>Plan Andalucía Activa - Salario</t>
  </si>
  <si>
    <t>Plan Andalucía Activa - SS</t>
  </si>
  <si>
    <t>Plan Emplea - T - Salario</t>
  </si>
  <si>
    <t>Plan Emplea - T - SS</t>
  </si>
  <si>
    <t>011</t>
  </si>
  <si>
    <t>ORN, cap 1-7 Liq. 2024</t>
  </si>
  <si>
    <t>PFEA</t>
  </si>
  <si>
    <t>Grado de ejecución:</t>
  </si>
  <si>
    <t>Resultado:</t>
  </si>
  <si>
    <t>Empleos No Financieros 2025</t>
  </si>
  <si>
    <t>Tasa 2024-2025</t>
  </si>
  <si>
    <t>Límite Gasto Pto. 2025</t>
  </si>
  <si>
    <t>ENF antes de Ajustes</t>
  </si>
  <si>
    <t>Inversiones AAPP</t>
  </si>
  <si>
    <t>Dif. Saldos 413</t>
  </si>
  <si>
    <t>Cap. 1 -7 Ingresos</t>
  </si>
  <si>
    <t>Cap. 1 -7 Gastos</t>
  </si>
  <si>
    <t>ENF Sin º Ejec.</t>
  </si>
  <si>
    <t>911 00</t>
  </si>
  <si>
    <t>Administración General- Suministro de agua</t>
  </si>
  <si>
    <t>153,0</t>
  </si>
  <si>
    <t>PLAN DE ACCESIBILIDAD</t>
  </si>
  <si>
    <t>APORTACIÓN MUNICIPAL CAMPO FÚTBOL MIRAGENIL</t>
  </si>
  <si>
    <t>Capacidad / Necesidad de Financiación -num.-:</t>
  </si>
  <si>
    <t>Capacidad / Necesidad de Financiación -%-:</t>
  </si>
  <si>
    <t>Créditos iniciales 2025</t>
  </si>
  <si>
    <t>Previsiones iniciales 2025</t>
  </si>
  <si>
    <t>Créditos iniciales 2024</t>
  </si>
  <si>
    <t>Previsiones iniciales 2024</t>
  </si>
  <si>
    <t>Diferencia Nº Gastos</t>
  </si>
  <si>
    <t>Diferencia % Gastos</t>
  </si>
  <si>
    <t>Diferencia Nº Ingresos</t>
  </si>
  <si>
    <t>Diferencia % Ingresos</t>
  </si>
  <si>
    <t>130.02</t>
  </si>
  <si>
    <t>120.01</t>
  </si>
  <si>
    <t>120.03</t>
  </si>
  <si>
    <t>120.06</t>
  </si>
  <si>
    <t>121.01</t>
  </si>
  <si>
    <t>120.04</t>
  </si>
  <si>
    <t>120.05</t>
  </si>
  <si>
    <t>160.08</t>
  </si>
  <si>
    <t>162.09</t>
  </si>
  <si>
    <t>221.04</t>
  </si>
  <si>
    <t>221.99</t>
  </si>
  <si>
    <t>226.06</t>
  </si>
  <si>
    <t>226.98</t>
  </si>
  <si>
    <t>226.99</t>
  </si>
  <si>
    <t>226.16</t>
  </si>
  <si>
    <t>210.01</t>
  </si>
  <si>
    <t>210.03</t>
  </si>
  <si>
    <t>210.04</t>
  </si>
  <si>
    <t>227.99</t>
  </si>
  <si>
    <t>226.01</t>
  </si>
  <si>
    <t>227.98</t>
  </si>
  <si>
    <t>230.2</t>
  </si>
  <si>
    <t>231.2</t>
  </si>
  <si>
    <t>221.03</t>
  </si>
  <si>
    <t>226.09</t>
  </si>
  <si>
    <t>226.1</t>
  </si>
  <si>
    <t>226.04</t>
  </si>
  <si>
    <t>226.02</t>
  </si>
  <si>
    <t>221.02</t>
  </si>
  <si>
    <t>221.1</t>
  </si>
  <si>
    <t>220.01</t>
  </si>
  <si>
    <t>220.02</t>
  </si>
  <si>
    <t>221.01</t>
  </si>
  <si>
    <t>222.01</t>
  </si>
  <si>
    <t>226.08</t>
  </si>
  <si>
    <t>227.06</t>
  </si>
  <si>
    <t>213.01</t>
  </si>
  <si>
    <t>213.02</t>
  </si>
  <si>
    <t>213.03</t>
  </si>
  <si>
    <t>227.08</t>
  </si>
  <si>
    <t>310.01</t>
  </si>
  <si>
    <t>310.02</t>
  </si>
  <si>
    <t>310.04</t>
  </si>
  <si>
    <t>310.06</t>
  </si>
  <si>
    <t>310.08</t>
  </si>
  <si>
    <t>310.12</t>
  </si>
  <si>
    <t>310.13</t>
  </si>
  <si>
    <t>310.1</t>
  </si>
  <si>
    <t>310.11</t>
  </si>
  <si>
    <t>480.08</t>
  </si>
  <si>
    <t>480.14</t>
  </si>
  <si>
    <t>480.17</t>
  </si>
  <si>
    <t>480.18</t>
  </si>
  <si>
    <t>480.19</t>
  </si>
  <si>
    <t>480.23</t>
  </si>
  <si>
    <t>480.12</t>
  </si>
  <si>
    <t>480.25</t>
  </si>
  <si>
    <t>480.33</t>
  </si>
  <si>
    <t>480.01</t>
  </si>
  <si>
    <t>480.29</t>
  </si>
  <si>
    <t>480.11</t>
  </si>
  <si>
    <t>480.2</t>
  </si>
  <si>
    <t>480.22</t>
  </si>
  <si>
    <t>481.02</t>
  </si>
  <si>
    <t>480.24</t>
  </si>
  <si>
    <t>480.27</t>
  </si>
  <si>
    <t>480.21</t>
  </si>
  <si>
    <t>480.04</t>
  </si>
  <si>
    <t>480.05</t>
  </si>
  <si>
    <t>480.06</t>
  </si>
  <si>
    <t>480.07</t>
  </si>
  <si>
    <t>480.09</t>
  </si>
  <si>
    <t>480.1</t>
  </si>
  <si>
    <t>480.15</t>
  </si>
  <si>
    <t>480.34</t>
  </si>
  <si>
    <t>481.01</t>
  </si>
  <si>
    <t>481.03</t>
  </si>
  <si>
    <t>481.04</t>
  </si>
  <si>
    <t>481.05</t>
  </si>
  <si>
    <t>479.01</t>
  </si>
  <si>
    <t>449.01</t>
  </si>
  <si>
    <t>489.02</t>
  </si>
  <si>
    <t>489.03</t>
  </si>
  <si>
    <t>489.04</t>
  </si>
  <si>
    <t>489.05</t>
  </si>
  <si>
    <t>467.01</t>
  </si>
  <si>
    <t>480.28</t>
  </si>
  <si>
    <t>410.01</t>
  </si>
  <si>
    <t>480.26</t>
  </si>
  <si>
    <t>624.00</t>
  </si>
  <si>
    <t>626.05</t>
  </si>
  <si>
    <t>619.01</t>
  </si>
  <si>
    <t>619.24</t>
  </si>
  <si>
    <t>623.00</t>
  </si>
  <si>
    <t>622.08</t>
  </si>
  <si>
    <t>625.00</t>
  </si>
  <si>
    <t>913.01</t>
  </si>
  <si>
    <t>913.02</t>
  </si>
  <si>
    <t>913.12</t>
  </si>
  <si>
    <t>913.04</t>
  </si>
  <si>
    <t>913.06</t>
  </si>
  <si>
    <t>913.07</t>
  </si>
  <si>
    <t>913.08</t>
  </si>
  <si>
    <t>913.09</t>
  </si>
  <si>
    <t>Capítulo</t>
  </si>
  <si>
    <t>Den. Ings:</t>
  </si>
  <si>
    <t>Den. Gas:</t>
  </si>
  <si>
    <t>920</t>
  </si>
  <si>
    <t>623.01</t>
  </si>
  <si>
    <t>609.00</t>
  </si>
  <si>
    <t>619.00</t>
  </si>
  <si>
    <t>Bases de Ejecución del Presupuesto de 2025:</t>
  </si>
  <si>
    <t>Base 1.1. Principios Generales. 
La aprobación, gestión y liquidación del Presupuesto del Ayuntamiento de Puente Genil, se ajustará a lo dispuesto en las presentes Bases, en desarrollo del Real Decreto 2/2004, de 5 de marzo, por el que se aprueba el Texto Refundido de la Ley Reguladora de las Haciendas Locales y del Real Decreto 500/1990, de 20 de abril.</t>
  </si>
  <si>
    <t>Base 1.2. Ámbito Temporal. 
Las presentes Bases de Ejecución del Presupuesto de 2025 tendrán la misma vigencia que el Presupuesto aprobado para este ejercicio. Si dicho Presupuesto tuviera que prorrogarse, estas Bases regirán, asimismo, durante el periodo de prórroga.</t>
  </si>
  <si>
    <t>Base 1.4. Presupuesto General. 
El Presupuesto General para el ejercicio está integrado por el Presupuesto de la propia Entidad, su organismo autónomo denominado: Fundación Juan Rejano, y sus modificaciones.  Los créditos incluidos en el Estado de Gastos siguen la siguiente clasificación: -Programa a nivel de Programas. -Económica a nivel de Subconcepto. Las previsiones del Estado de Ingresos siguen la siguiente clasificación: -Económica a nivel de Subconcepto.</t>
  </si>
  <si>
    <t>Base 1.5. Vinculaciones Jurídicas de los créditos y sus Modificaciones. 
La vinculación jurídica de dichos crédi¬tos, conforme autorizan los artículos 28 y 29 del Real Decreto 500/90 citado, queda fijada por lo que se refiere a la clasificación por programas al nivel de área de gasto y al nivel de capítulo respecto a la clasificación económica. En los gastos de inversión incluidos y los créditos declarados ampliables, las aplicaciones de gasto se declaran no vinculables. Cuando haya que realizar un gasto que no tenga suficiente crédito en el nivel de vinculación jurídica deberá tramitarse previamente el oportuno expediente de modificación de crédito. Las modificaciones de crédito se tramitarán conforme a la legislación de haciendas locales y su normativa de desarrollo y sin más límites que los allí establecidos. Podrá autorizarse la apertura de nuevas aplicaciones presupuestarias siempre que exista la financiación necesaria, ya sea porque haya saldo suficiente en la correspondiente bolsa de vinculación, o bien porque se esté efectuando una modificación presupuestaria. En este sentido, podrán autorizarse nuevas aplicaciones presupuestarias e imputar gastos a las mismas, sin tramitación de la correspondiente modificación presupuestaria de transferencia de crédito, si existe crédito en el Nivel de vinculación jurídica establecido en estas bases de ejecución, según la Circular número 2 de la IGAE, de 11 de marzo de 1985, regla 3ª.</t>
  </si>
  <si>
    <t>Base 1.6. Créditos no disponibles. 
La declaración de no disponibilidad de créditos, así como su reposición a disponible, corresponde al Pleno. Con cargo al saldo declarado no disponible no podrán acordarse autorizaciones de gastos ni transferencias y su importe no podrá ser incorporado al presupuesto del ejercicio siguiente. Los gastos que hayan de financiarse, total o parcialmente, mediante subvenciones, aportaciones de otras Instituciones, u operaciones de crédito quedarán en situación de créditos no disponibles hasta que se formalice el compromiso por parte de las entidades que conceden la subvención o el crédito.</t>
  </si>
  <si>
    <t>Base 1.7. Retención de crédito, RC. 
Se podrá solicitar la retención de crédito en una aplicación presupuestaria. Recibida la solicitud en Intervención, se verificará la suficiencia de saldo al nivel en que esté establecida la vinculación jurídica del crédito, y a nivel de aplicación presupuestaria cuando se trate de retenciones destinadas a financiar transferencias de crédito. Una vez expedida la certificación de existencia de crédito por Intervención, la Presidencia autorizará la reserva correspondiente.</t>
  </si>
  <si>
    <t>Base 1.8. Autorización de gastos, A. 
La autorización del gasto es el acto mediante el cual el órgano competente acuerda la realización de un gasto, por una cuantía cierta o aproximada reservando a tal fin la totalidad o parte de un crédito presupuestario. Es competencia de la Presidencia la autorización de gastos cuando su importe no exceda del 10% de los recursos ordinario del Presupuesto ni, en cualquier caso, de los límites establecidos en los artículos 21 y 22 de la Ley 7/1985, de 2 de abril, Reguladora de las Bases de Régimen Local.</t>
  </si>
  <si>
    <t>Base 1.9. Disposición de gastos, D. 
La disposición o compromiso es el acto por el que se acuerda, tras el cumplimiento de los trámites establecidos, la realización de gastos previamente autorizados, por un importe determinado. Se trata de un acto de relevancia jurídica para terceros vinculando a la Entidad a la realización de un gasto concreto y determinado tanto en su cuantía como en las condiciones de ejecución. La competencia para la disposición de gastos será de la Presidencia.</t>
  </si>
  <si>
    <t>Base 2.0. Reconocimiento de la obligación, O. 
Se trata del acto que declara la existencia de un crédito exigible contra la Entidad, derivado de un gasto autorizado y comprometido, previa acreditación documental de la realización de la prestación o el derecho del acreedor, de conformidad con los acuerdos que autorizan y comprometen el gasto. Previamente al reconocimiento de las obligaciones deberá acreditarse documentalmente ante el órgano competente la realización de la prestación o el derecho del acreedor, de conformidad con los acuerdos que en su día autorizaron y comprometieron el gasto. Corresponderá a la Presidencia el reconocimiento y liquidación de obligaciones derivadas de los compromisos de gastos legalmente adquiridos. Corresponderá al Pleno de la entidad el reconocimiento de las obligaciones en los siguientes casos: -El reconocimiento extrajudicial de créditos, siempre que no exista dotación presupuestaria. -Las operaciones especiales de crédito.</t>
  </si>
  <si>
    <t>Base 2.1. Tramitación de Facturas. 
Deberán ser previamente autorizadas por la Presidencia u órgano en quien haya delegada la concreta gestión de un área competencial municipal. A tal efecto, las facturas deberán ir acompañadas del documento autorizatorio al efecto. La Entidad local dispone de un Registro de todas las facturas y demás documentos emitidos por los contratistas a efectos de justificar las prestaciones realizadas por los mismos, cuya gestión corresponde a la Intervención y que se encuentra integrada en el aplicativo de contabilidad. Cualquier factura o documento justificativo emitido por los contratistas a cargo de la Entidad local, deberá ser objeto de anotación en el registro indicado en el apartado anterior, con carácter previo a su remisión al órgano responsable de la obligación económica. Recibidas las facturas en el Registro General de la Corporación, se trasladarán al órgano encargado del servicio del gasto, al objeto de que puedan ser conformadas con la firma del funcionario o personal responsable, y, en todo caso, por el gestor correspondiente, implicando dicho acto que las prestaciones se han efectuado de acuerdo con las condiciones acordadas. Una vez conformadas dichas facturas, se trasladarán a la Intervención de Fondos a efectos de su fiscalización, elaborándose relación de todas aquellas facturas que pueden ser elevadas a la aprobación del órgano competente. La aprobación de facturas se materializará mediante diligencia y firma de la presidencia, u órgano en quién delegue. Respecto a las certificaciones de obra, será preciso adjuntar a las mismas sus correspondientes facturas, debiendo constar la conformidad por parte de los Servicios Técnicos en ambos documentos.</t>
  </si>
  <si>
    <t xml:space="preserve">Base 2.2. Documentos necesarios para el reconocimiento de la obligación. 
Según el tipo de gasto: En los Gastos de Personal se observarán las siguientes reglas: Las retribuciones básicas y complementarias del personal eventual, funcionario y laboral se justificarán mediante las nóminas mensuales, en las que constará la diligencia del Responsable de Personal, acreditativa de que el personal relacionado ha prestado efectivamente servicios en el período anterior. Altas, Bajas y Variaciones: Constarán cuantificadas en informe del Servicio de Personal y Autorizadas por la Presidencia, de forma que se compruebe que la nómina del mes a liquidar es igual a la del mes anterior, (+) Altas, (-) Bajas, (+/-) Variaciones. Las remuneraciones por los conceptos de productividad y gratificaciones precisarán que, por parte del Servicio de Personal, se certifique que han sido prestados los servicios especiales, o que procede abonar cantidad por el concepto de productividad, de acuerdo con la normativa reguladora de la misma que sea de aplicación. Las cuotas de Seguridad Social quedan justificadas mediante las liquidaciones correspondientes. En los gastos del Capítulo II, en bienes corrientes y servicios, con carácter general se exigirá la presentación de factura. En los gastos financieros (Capítulos III y IX) se observarán estas reglas: Los gastos por intereses y amortización que originen un cargo directo en cuenta bancaria se habrán de justificar con la conformidad de Intervención respecto a su ajuste al cuadro financiero. Se tramitará documento O por Intervención. Del mismo modo, se procederá respecto a otros gastos financieros, si bien las justificaciones serán más completas y el documento O deberá soportarse con la copia de los documentos formalizados, o la liquidación de intereses de demora. En las transferencias, corrientes o de capital, que la Entidad haya de satisfacer, se tramitará documento O, que iniciará el servicio gestor, cuando se acuerde la transferencia, siempre que el pago no estuviere sujeto al cumplimiento de determinadas condiciones. Si el pago de la transferencia estuviera condicionado, la tramitación de documento O tendrá lugar por haberse cumplido las condiciones fijadas. En los gastos de inversión, el contratista deberá presentar factura, acompañada de certificación de obras -si procede-, de conformidad con la base 11, último párrafo.
</t>
  </si>
  <si>
    <t>Base 2.3. Acumulación de fases de ejecución de gastos. 
Un mismo acto podrá abarcar más de una fase de ejecución del Presupuesto de gastos, desde las fases consecutivas A, hasta la O, pudiéndose dar los siguientes casos: AD, DO, ADO.  El acto administrativo que acumule dos o más fases producirá los mismos efectos que si dichas fases se acordaran en actos administrativos separados. En estos casos, el órgano que adopte el acuerdo deberá tener competencia para acordar todas las fases objeto de acumulación. Podrán acumularse en un solo acto administrativo los gastos permitidos por la Ley Reguladora de las Haciendas Locales y en el Real Decreto 500/1990, de 20 de abril.</t>
  </si>
  <si>
    <t>Base 1.3. Ámbito Material. 
Las Bases de Ejecución se aplicarán con carácter general a la ejecución del Presupuesto de la Entidad Local.</t>
  </si>
  <si>
    <t>Base 2.4. Ordenación del Pago. 
Es el acto mediante el cual la persona encargada de la ordenación de pagos, sobre la base de una obligación reconocida y liquidada, expide la correspondiente Orden de Pago contra la Tesorería de la Entidad, con el fin de solventar la deuda contraída. La competencia recae sobre la Presidencia, si bien podrá delegar de acuerdo con lo establecido en los artículos 21.3 y 34.2 de la Ley 7/1985, de 2 de abril. La ordenación de pagos, con carácter general, se efectuará basándose en relaciones de órdenes de pago que elaborará la Tesorería, de conformidad con el plan de disposición de fondos sí bien cuando la naturaleza o urgencia del pago lo requiera, la ordenación del mismo puede efectuarse individualmente.</t>
  </si>
  <si>
    <t>Base 2.5. Aplazamientos y Fraccionamientos. 
De conformidad con lo dispuesto en el Art. 65 de la Ley 58/2003 GT y los arts. 44 y ss. del RD 939/2005 por el que se aprueba el Reglamento de Recaudación, las deudas tributarias que se encuentren en periodo voluntario o ejecutivo podrán aplazarse en los términos que se fijen reglamentariamente, previa solicitud del obligado tributario, cuando su situación económico-financiera le impida de forma transitoria efectuar el pago en los plazos establecidos. No podrán aplazarse o fraccionarse las deudas correspondientes a obligaciones tributarias que deba cumplir el retenedor o el obligado a realizar ingresos a cuenta, salvo en los casos y condiciones previstos en la normativa tributaria. Las deudas aplazadas o fraccionadas deberán garantizarse en los términos previstos en el Art. 82 de la Ley 58/2003 GT y en el Reglamento General de Recaudación. No será necesario prestar garantía en los siguientes casos (Art. 13 Ley 47/2003 Gral. Presupuestaria): -Cuando el importe a fraccionar o aplazar sea inferior o igual a la cantidad de 6.000 € -Cuando el deudor carezca de bienes suficientes para garantizar la deuda y la ejecución de su patrimonio afectara sustancialmente al mantenimiento de la capacidad productiva y del nivel de empleo de la actividad, salvo que ello produjera grave quebranto para los intereses municipales. -Cuando la totalidad de la deuda aplazada o fraccionada se garantice con aval solidario, el interés de demora exigible será el interés legal que corresponda hasta la fecha de su ingreso. -En supuestos de verdadera necesidad se podrá dispensar de aportar garantía si así se autoriza por la Junta de Gobierno Local. La presentación de una solicitud de aplazamiento o fraccionamiento en periodo voluntario impedirá el inicio del periodo ejecutivo, pero no el devengo del interés de demora. Las solicitudes en periodo ejecutivo podrán presentarse hasta el momento en que se notifique al obligado el acuerdo de enajenación de los bienes embargados. Se podrá iniciar, o en su caso continuar, el procedimiento de apremio durante la tramitación de aplazamiento o fraccionamiento. No obstante, deberán suspenderse las actuaciones de enajenación de los bienes embargados hasta la notificación de la resolución denegatoria del aplazamiento o fraccionamiento.</t>
  </si>
  <si>
    <t>Base 2.6. – Gastos Plurianuales. 
Podrán adquirirse compromisos por gastos que hayan de extenderse a ejercicios posteriores a aquél en que se autoricen, siempre que su ejecución se inicie en el propio ejercicio, y de acuerdo con las circunstancias y características que para este tipo de gastos se establecen en el artículo 174 del TRLRHL y en los artículos 79 a 88 del RD 500/1990.</t>
  </si>
  <si>
    <t>Base 2.7. Gastos de Personal. 
La aprobación de la plantilla y de la relación de puestos de trabajo por el Pleno supone la aprobación del gasto dimanante de las retribuciones básicas y complementarias, tramitándose, por el importe correspondiente a los puestos de trabajo efectivamente ocupados a comienzo del ejercicio, (Fase AD) Las nóminas mensuales cumplirán la función de documento O, que se elevará a la Presidencia de la Corporación, a efectos de ordenación de pago. El nombramiento de funcionarios, o la contratación de personal laboral, originará la tramitación de sucesivos documentos AD por importe igual a las nóminas que se prevé satisfacer en el ejercicio. Respecto a las cuotas por Seguridad Social, al inicio del ejercicio podrá tramitarse documento AD por importe igual a las cotizaciones previstas. Las posibles variaciones originarán documentos complementarios o inversos de aquel.</t>
  </si>
  <si>
    <t xml:space="preserve">Base 2.8. Trabajos extraordinarios del Personal. 
La prestación de servicios en horas fuera de la jornada legal y la dependencia donde se considere necesaria su realización, solo podrá ser ordenada por la Presidencia. Dicha actividad laboral se retribuirá mediante gratificaciones por servicios extraordinarios o complemento de productividad.
</t>
  </si>
  <si>
    <t xml:space="preserve">Base 2.9. Retribuciones, dietas e indemnizaciones especiales. 
Los miembros de la Corporación percibirán dietas por los siguientes conceptos y cuantías aprobadas en la sesión constitutiva del Pleno. Con carácter general, se abonarán los gastos de autopista, si bien cuando la frecuencia del viaje, u otras circunstancias lo aconsejen, el responsable de Hacienda podrá regular otra cosa. Si el desplazamiento se efectúa en transporte público, se abonará el gasto efectivamente realizado, justificado mediante aportación de documentos originales acreditativos del pago. El billete de avión será de clase turista y el billete de ferrocarril podrá ser de clase primera. La Presidencia y los gestores, en casos singulares, podrán sustituir la percepción de las dietas de fijadas en esta Base de Ejecución, por el cobro de una cantidad igual a los gastos efectivamente satisfechos por los conceptos de alojamiento y manutención, necesarios para la realización de gestiones y tareas relacionadas con su puesto de responsabilidad en la Corporación.
</t>
  </si>
  <si>
    <t>Base 3.0. Subvenciones. 
El perceptor de cualquier subvención deberá acreditar encontrarse al corriente de sus obligaciones fiscales con la Hacienda Local, lo que se justificará mediante certificación expedida por el Tesorero. Con cargo a los créditos de las partidas incluidas en los capítulos IV y VII del Presupuesto de Gastos, se podrán conceder subvenciones a entidades públicas o privadas y a particulares, con destino a financiar gastos por operaciones corrientes y de capital respectivamente. Las subvenciones podrán ser por concurrencia competitiva, convenio o nominativas y para su autorización se requerirá que obre en el expediente el documento de retención de crédito (RC) expedido por Intervención. De acuerdo con el artículo 17 de la ley 38/2003, de 17 de noviembre, General de Subvenciones, el Ayuntamiento deberá aprobar las bases reguladoras de la concesión de las subvenciones a través de una ordenanza general de subvenciones o mediante una ordenanza específica para las distintas modalidades de subvenciones. El perceptor de cualquier subvención deberá acreditar que no es deudor de la Entidad, extremo que se justificará mediante certificado expedido por la tesorería.</t>
  </si>
  <si>
    <t>Base 3.1. Gastos de Inversión. 
En el expediente de los gastos de inversión deberá incorporarse la siguiente documentación: -Proyecto, planos y memoria. -Presupuesto, que contendrá la totalidad del coste. Si se precisara de la ejecución de obras adicionales se evaluará el coste de las mismas. -Pliegos de condiciones, administrativo y técnico. -Vida útil estimada. -Estimación de los gastos de funcionamiento y conservación en ejercicios futuros, cuantías que serán informadas por Intervención en cuanto a la posibilidad de cobertura en los años sucesivos. -Calendario previsto de realización.</t>
  </si>
  <si>
    <t>Base 3.2. Fianzas, depósitos, avales. 
El registro contable de fianzas depósitos y avales, tanto de pasivo -recibidas-, como de activo -entregadas-, tendrá carácter de no presupuestario.</t>
  </si>
  <si>
    <t xml:space="preserve">Base 3.3. Cesiones de Crédito. 
Las obligaciones reconocidas a favor de terceros podrán ser objeto de cesión conforme a derecho, a cuyo efecto cedente y cesionario, de forma conjunta y unívoca deberán remitir una comunicación única y fehaciente a la Secretaría General de este Ayuntamiento, en la que identifiquen la obligación cedida, su importe, así como su nombre, identificación fiscal y la aceptación expresa de ambas partes, con expresión de la nueva cuenta bancaria de abono. La comunicación fehaciente podrá realizarse apud acta, ante la Secretaría General de este Ayuntamiento, o en su defecto, en documento notarial que será calificado igualmente, por la Secretaría General. El nacimiento del crédito a favor del tercero se produce con el reconocimiento de la obligación a su favor, por lo que en tanto este no se produzca, no se podrá ceder el mismo y las solicitudes anteriores serán desestimadas. De la misma forma, siendo igualmente expectativas, no se admitirán cesiones de otros créditos futuros, ni producirán efectos. La resolución estimatoria y cambio de tercero al que se efectuará el pago será realizada, verificados el cumplimiento de los requisitos anteriores, de forma conjunta, por la Intervención y la Tesorería, con el Visto Bueno de la Secretaría General, en resolución única, que será expresa y notificada a cedente y cesionario, sin que surta efectos hasta la fecha de emisión de dicha notificación. En el supuesto de existir motivo de oposición de esta administración, -por carecer la notificación de los requisitos anteriores, no ser fehaciente, no estar reconocida la obligación, ser el cedente deudor a la hacienda del Ayuntamiento de Puente Genil en vía ejecutiva, haber solicitado previamente el cedente la compensación del crédito en periodo voluntario, existir sobre el cedente traba o embargo de otras Administraciones o Juzgados, estar incluida en expediente de reconocimiento de obligaciones en los que se haya formulado reparo suspensivo por el órgano Interventor, así como cualquier otra causa legal-, se comunicará la resolución desestimatoria, en idénticos términos, a cedente y cesionario, sin que la cesión solicitada produzca efectos ante esta administración.
</t>
  </si>
  <si>
    <t>Base 3.4. Plan de Tesorería. 
Corresponderá a La Tesorera elaborar el Plan de Tesorería, cuya aprobación corresponde a la Presidencia. La gestión de los recursos líquidos se regirá por el principio de caja única y se llevará a cabo con el criterio de obtención de la máxima rentabilidad, asegurando en todo caso la inmediata liquidez para el cumplimiento de las obligaciones en sus vencimientos temporales. Los recursos que puedan obtenerse en ejecución del Presupuesto se regirán por el principio de caja única y se destinarán a satisfacer el conjunto de obligaciones, salvo que procedan de recaudación por contribuciones especiales, subvenciones finalistas, u otros ingresos específicos afectados a fines determinados.</t>
  </si>
  <si>
    <t>Base 3.5. Reconocimiento de derechos. 
El reconocimiento de derechos es el acto por el cual se declaran líquidos y exigibles unos derechos en favor de la Corporación. Corresponde a la Presidencia o al Pleno, indistintamente, dictar la resolución o acuerdo de reconocimiento de derechos, así como la devolución de ingresos indebidos. Procederá el reconocimiento de derechos tan pronto como se conozca la existencia del acto o hecho de naturaleza jurídica o económica generador del derecho a favor de la Entidad, cualquiera que sea su origen. El registro contable de los derechos reconocidos se efectuará: -En las liquidaciones de contraído previo e ingreso directo, cuando se aprueben las liquidaciones. -En las liquidaciones de contraído previo e ingreso por recibo, tras la aprobación del padrón. -En las autoliquidaciones e ingresos sin contraído previo, cuando se presente y se haya ingresado el importe de las mismas. -En el caso de subvenciones o transferencias a recibir de otras administraciones, entidades o particulares, afectadas a la realización de determinados gastos, se registrará el reconocimiento, una vez autorizada la realización del gasto. -En los préstamos una vez formalizado el contrato. -Respecto a la participación en tributos del Estado, una vez conocido el importe de las entregas a cuenta.  Al final del ejercicio se contabilizará como derecho reconocido el importe previsto de la liquidación. -En intereses y otras rentas, en el momento del devengo.</t>
  </si>
  <si>
    <t xml:space="preserve">Base 3.6. Recaudación. 
La dirección de la recaudación corresponde a la Tesorería, que deberá establecer el procedimiento para verificar la aplicación de la normativa vigente en materia recaudatoria, con especial referencia a las anulaciones, suspensiones, aplazamientos y fraccionamientos de pago.
</t>
  </si>
  <si>
    <t>Base 3.7. Contabilización de los Cobros. 
Los Ingresos procedentes de la Recaudación, en tanto no se conozca su aplicación presupuestaria, se contabilizarán como Ingresos Pendientes de Aplicación, integrándose, desde el momento en que se producen, en la Caja Única. Los restantes ingresos se formalizarán mediante el correspondiente mandamiento, aplicado al concepto presupuestario que proceda, en el momento de producirse el ingreso. Cuando los Servicios gestores tengan información sobre concesión de subvenciones, habrán de comunicarla a Tesorería, a fin de que pueda efectuarse su seguimiento. Tesorería controlará que no existan abonos en cuentas bancarias pendientes de formalización contable.</t>
  </si>
  <si>
    <t>Base 3.8. Control y Fiscalización. 
Se estable el régimen de fiscalización e Intervención limitada previa de gastos de requisitos básicos y la sustitución de la fiscalización de ingresos por la toma de razón en contabilidad. No se establecen requisitos adicionales a los recogidos en las Resoluciones aprobadas por los ACM 2008, 2018 y 2021 -ACMs en adelante-, y cualquier otro que se apruebe y sea de aplicación a los entes locales. La fiscalización plena posterior de ingresos y gastos se realizará por técnicas de muestro y auditoría de conformidad con el Modelo de Control aprobado en estas Bases.</t>
  </si>
  <si>
    <t>Base 3.9. Modelo de Control. 
De conformidad con lo establecido en el Art. 4.3 del RCI (Real Decreto 424/2017, de 28 de abril, por el que se regula el régimen jurídico del control interno en las entidades del Sector Público Local), se procede a la aprobación del siguiente modelo de control propio del Ayuntamiento de Puente Genil. El modelo adoptado permite el control posterior efectivo del 100% de los trámites por cada tipo de expediente, realizados en el ejercicio.  Se utilizan criterios “Estadísticos” y “No Estadísticos” para determinar las muestras que se someterían a control pleno posterior. Muestras seleccionadas por Criterios ESTADÍSTICOS: 1º.- Se parte de un “Análisis de riesgos” de la actividad de fiscalización del ejercicio inmediatamente anterior al vigente, con elaboración de un: “Mapa de Riesgos”, construido sobre dos ejes de coordenadas.  Eje X: IMPACTO. Eje Y: PROBABILIDAD. Su resultado según el cuadrante podrá ser: -Riesgo Alto: Por Impacto y Probabilidad. -Cuando la suma de ambos riesgos sea 10 o superior-. -Riesgo Medio: Por Impacto o por Probabilidad. -Cuando alguno de los riesgos sea 5 o superior y su suma inferior a 10-. -Riesgo Bajo: Por Impacto y Probabilidad. -Ninguno de ellos supera el riesgo 5-. 2º.- Definición de los Factores de Riesgo considerados: 2.1. IMPACTO: Cuantitativo, por su magnitud económica. Cálculo: I = GTotFis / GTotTra, - “Impacto” igual a “Gasto Total Fiscalizado” dividido por el “Gasto Total del Trámite”-. Al gasto máximo se le pondera como 10, al resto, en proporción, de 0 a 10. Se establece un “Umbral” de 1-2, según decida el órgano interventor y un coeficiente de 10 a 50.  2.2. PROBABILIDAD: Por el nº de Reparos u Omisiones de Fiscalización efectuados en cada trámite. Cálculo: P = ΣRepTn / ΣTn. –“Probabilidad” igual al “Nº de Reparos por Trámite”, dividido por el “total de veces que se repite ese trámite en el ejercicio”-. Al mayor porcentaje detectado en el ejercicio, se lo pondera como 10, y al resto, en proporción, de 0 a 10. Se establece un “Umbral” de 1-2, según decida el órgano interventor. 3º.- Elección de la Muestra Estadística de Trámites de Expedientes para control posterior: Del Universo de cada trámite la muestra mínima será de: Un trámite.  El porcentaje de la muestra de cada trámite será determinado por su “Riesgo”, calculado según los criterios anteriores y determinado según el resultado de éste, en el “Mapa de Riesgos”. Porcentajes de la muestra según el Riesgo: -Riesgo ALTO -Por IMPACTO y PROBABILIDAD-: Muestra = 5% del Universo del Trámite. -Riesgo MEDIO -Por IMPACTO, factor Cuantía, o por PROBABILIDAD, factor Repetición-: Muestra = 3% del Universo del Trámite.  -Riesgo BAJO -Por IMPACTO y PROBABILIDAD-: Muestra = 2% del Universo del Trámite. Muestras seleccionadas por Criterios NO ESTADÍSTICOS: -Se determinan en función de las “Observaciones” realizadas en cada Trámite por el Interventor durante el ejercicio, y se eligen por éste, según su criterio. -Se realizará el trabajo adicional -transversal-, para comprobar si: en el mismo trámite de Expedientes distintos, cabría realizar, o se realizan, las mismas “Observaciones”." La implantación de este modelo exige la utilización de una herramienta informática que lo soporte y que habrá de adaptarse al mismo.</t>
  </si>
  <si>
    <t xml:space="preserve">Base 4.0. Ciclo de Control. 
Las actividades de control de la entidad se desarrollan el ciclo que se describe: 1º.- Fiscalización previa limitada de gastos e Ingresos: Por requisitos básicos de los ACMs para los gastos y toma de razón en contabilidad para los ingresos. 2º.- Control pleno posterior por técnicas de muestreo: La detección de Riesgos se realiza por el Aplicativo informático en función de los criterios de la Base 28, elaborando un Informe automatizado de “Mapa de Riesgos”. Dicho Informe es la base para la elaboración del Plan Anual de Control Financiero, a aprobar por el Pleno. En base a dicho Plan Anual de Control Financiero se elaboran los Informes anuales de Control Financiero (35 RCI), -como mínimo 2, uno referido a gastos y otro a Ingresos-, y posteriormente el Informe Resumen Anual (37 RCI), que se remite al Pleno, y sirve de base para que la presidencia elabore el Plan de Acción del ejercicio. </t>
  </si>
  <si>
    <t>Base 4.1. Liquidación y Cierre. 
La liquidación y cierre del Presupuesto se efectuará en cuanto a la recaudación de derechos y al pago de obligaciones, el 31 de diciembre del año natural. Los créditos para gastos que el último día del ejercicio presupuestario no estén afectos al cumplimiento de obligaciones ya reconocidas quedarán anulados de pleno derecho sin más excepciones que las recogidas en la legislación vigente. Se faculta a la Presidencia para que en la aprobación de la liquidación del Presupuesto General de la Corporación pueda realizar una depuración de los saldos presupuestarios de ejercicios anteriores y no presupuestarios que se compruebe no responden realmente a obligaciones pendientes de pago o derechos pendientes de cobro. Los derechos liquidados pendientes de cobro y las obligaciones reconocidas pendientes de pago, quedarán a cargo de la Tesorería a fin de terminar el proceso de ejecución del gasto público.</t>
  </si>
  <si>
    <t>Base 4.2. Cierre del Presupuesto. 
Los presupuestos de la Corporación se liquidarán por separado, elaborándose los estados demostrativos de la liquidación y la propuesta de incorporación de remanentes antes del día primero de marzo del año natural siguiente a aquel que se cierra. La liquidación del Presupuesto de la Corporación será aprobada por la Presidencia, previo informe de la Intervención, dando cuenta al Pleno en la primera sesión que celebre. Las facturas de fecha ejercicio anterior, que se registren en el ejercicio siguiente, se podrán imputar al ejercicio presupuestario 2025, con fecha límite de febrero.</t>
  </si>
  <si>
    <t>DISPOSICIÓN FINAL: 
Cuantas dudas se susciten en la aplicación de las presentes Bases, serán resueltas por la Presidencia previo Informe - Propuesta de la Intervención, mediante Resolución, de la que se dará cuenta al Pleno.</t>
  </si>
  <si>
    <t>601 00</t>
  </si>
  <si>
    <t>609 00</t>
  </si>
  <si>
    <t>420 08</t>
  </si>
  <si>
    <t>397 00</t>
  </si>
  <si>
    <t>740 00</t>
  </si>
  <si>
    <t>349 02</t>
  </si>
  <si>
    <t>1   -   Impuestos Directos</t>
  </si>
  <si>
    <t>2   -   Impuestos Indirectos</t>
  </si>
  <si>
    <t>3   -   Tasas, Precios públicos y otros Ingresos</t>
  </si>
  <si>
    <t>8   -   Activos Financieros</t>
  </si>
  <si>
    <t>9   -   Pasivos Financieros</t>
  </si>
  <si>
    <t>1   -   Gastos de Personal</t>
  </si>
  <si>
    <t>2   -   Gastos de BB ctes. y Svicios</t>
  </si>
  <si>
    <t>3   -   Gastos Financieros</t>
  </si>
  <si>
    <t>5    -   Fondo de Contingencia</t>
  </si>
  <si>
    <t>6   -   Inversiones Reales</t>
  </si>
  <si>
    <t>4   -   Transferencias Corrientes</t>
  </si>
  <si>
    <t>5   -   Ingresos Patrimoniales</t>
  </si>
  <si>
    <t>6   -   Enajenación de Inversiones Reales</t>
  </si>
  <si>
    <t>7   -   Transferencias de Capital</t>
  </si>
  <si>
    <t>Mujer - Seguridad social</t>
  </si>
  <si>
    <t>Dependencia SS. Sociales – Retribuciones Personal laboral fijo</t>
  </si>
  <si>
    <t>231,2</t>
  </si>
  <si>
    <t>Dependencia SS. Sociales – Otras remuneraciones Personal laboral fijo</t>
  </si>
  <si>
    <t>Dependencia SS. Sociales – Seguridad Social</t>
  </si>
  <si>
    <t>231,5</t>
  </si>
  <si>
    <t>ETF – Retribuciones básicas personal laboral fijo</t>
  </si>
  <si>
    <t>ETF – Otras remuneraciones personal laboral fijo</t>
  </si>
  <si>
    <t>ETF -  Seguridad Social</t>
  </si>
  <si>
    <t>Ayuntamiento Ing. 2025</t>
  </si>
  <si>
    <t>Fundación Juan Rejano Ing. 2025</t>
  </si>
  <si>
    <t>EGEMASA Ing. 2025</t>
  </si>
  <si>
    <t>SODEPO Ing. 2025</t>
  </si>
  <si>
    <t>Ajustes Consolidación Ing. 2025</t>
  </si>
  <si>
    <t>Total Ing. 2025</t>
  </si>
  <si>
    <t>Ayuntamiento Gastos 2025</t>
  </si>
  <si>
    <t>Fundación Juan Rejano Gastos 2025</t>
  </si>
  <si>
    <t>EGEMASA Gastos 2025</t>
  </si>
  <si>
    <t>SODEPO Gastos 2025</t>
  </si>
  <si>
    <t>Ajustes Consolidación Gastos 2025</t>
  </si>
  <si>
    <t>Total Gastos 2025</t>
  </si>
  <si>
    <t>Denom. Ings:</t>
  </si>
  <si>
    <t>Denom. Gas:</t>
  </si>
  <si>
    <t>Previsiones Iniciales 2025</t>
  </si>
  <si>
    <t>Créditos Iniciales 2025</t>
  </si>
  <si>
    <t>425,0</t>
  </si>
  <si>
    <t>913.10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</si>
</sst>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7" x14ac:knownFonts="1">
    <font>
      <sz val="11"/>
      <color theme="1"/>
      <name val="Calibri"/>
      <family val="2"/>
      <scheme val="minor"/>
    </font>
    <font>
      <sz val="8"/>
      <name val="Calibri"/>
      <family val="2"/>
      <scheme val="minor"/>
    </font>
    <font>
      <sz val="10"/>
      <color theme="1"/>
      <name val="Calibri"/>
      <family val="2"/>
      <scheme val="minor"/>
    </font>
    <font>
      <sz val="8"/>
      <color theme="1"/>
      <name val="Calibri"/>
      <family val="2"/>
      <scheme val="minor"/>
    </font>
    <font>
      <b/>
      <sz val="10"/>
      <color theme="1"/>
      <name val="Calibri"/>
      <family val="2"/>
      <scheme val="minor"/>
    </font>
    <font>
      <sz val="8"/>
      <color rgb="FF000000"/>
      <name val="Calibri"/>
      <family val="2"/>
      <scheme val="minor"/>
    </font>
    <font>
      <sz val="7"/>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applyAlignment="1">
      <alignment horizontal="center" vertical="center"/>
    </xf>
    <xf numFmtId="4" fontId="0" fillId="0" borderId="0" xfId="0" applyNumberFormat="1" applyAlignment="1">
      <alignment horizontal="center" vertical="center"/>
    </xf>
    <xf numFmtId="49" fontId="0" fillId="0" borderId="0" xfId="0" applyNumberFormat="1" applyAlignment="1">
      <alignment horizontal="center" vertical="center"/>
    </xf>
    <xf numFmtId="10" fontId="0" fillId="0" borderId="0" xfId="0" applyNumberFormat="1" applyAlignment="1">
      <alignment horizontal="center" vertical="center"/>
    </xf>
    <xf numFmtId="0" fontId="0" fillId="0" borderId="0" xfId="0" applyAlignment="1">
      <alignment horizontal="center"/>
    </xf>
    <xf numFmtId="4" fontId="0" fillId="0" borderId="0" xfId="0" applyNumberFormat="1" applyAlignment="1">
      <alignment horizontal="center"/>
    </xf>
    <xf numFmtId="49" fontId="0" fillId="0" borderId="0" xfId="0" applyNumberFormat="1" applyAlignment="1">
      <alignment horizontal="center"/>
    </xf>
    <xf numFmtId="0" fontId="3" fillId="0" borderId="0" xfId="0" applyFont="1" applyAlignment="1">
      <alignment horizontal="center" vertical="center"/>
    </xf>
    <xf numFmtId="4" fontId="3" fillId="0" borderId="0" xfId="0" applyNumberFormat="1" applyFont="1" applyAlignment="1">
      <alignment horizontal="center" vertical="center"/>
    </xf>
    <xf numFmtId="4" fontId="3" fillId="0" borderId="0" xfId="0" applyNumberFormat="1" applyFont="1" applyAlignment="1">
      <alignment horizontal="center"/>
    </xf>
    <xf numFmtId="0" fontId="3" fillId="0" borderId="0" xfId="0" applyFont="1" applyAlignment="1">
      <alignment horizontal="center"/>
    </xf>
    <xf numFmtId="49" fontId="3" fillId="0" borderId="0" xfId="0" applyNumberFormat="1" applyFont="1" applyAlignment="1">
      <alignment horizontal="center" vertical="center"/>
    </xf>
    <xf numFmtId="0" fontId="2" fillId="0" borderId="0" xfId="0" applyFont="1" applyAlignment="1">
      <alignment horizontal="center" vertical="center"/>
    </xf>
    <xf numFmtId="4" fontId="2" fillId="0" borderId="0" xfId="0" applyNumberFormat="1" applyFont="1" applyAlignment="1">
      <alignment horizontal="center" vertical="center"/>
    </xf>
    <xf numFmtId="10" fontId="2" fillId="0" borderId="0" xfId="0" applyNumberFormat="1" applyFont="1" applyAlignment="1">
      <alignment horizontal="center" vertical="center"/>
    </xf>
    <xf numFmtId="164" fontId="2" fillId="0" borderId="0" xfId="0" applyNumberFormat="1" applyFont="1" applyAlignment="1">
      <alignment horizontal="center" vertical="center"/>
    </xf>
    <xf numFmtId="4" fontId="4" fillId="2" borderId="0" xfId="0" applyNumberFormat="1" applyFont="1" applyFill="1" applyAlignment="1">
      <alignment horizontal="center" vertical="center"/>
    </xf>
    <xf numFmtId="49" fontId="0" fillId="0" borderId="0" xfId="0" applyNumberFormat="1" applyAlignment="1">
      <alignment horizontal="left" vertical="top"/>
    </xf>
    <xf numFmtId="0" fontId="0" fillId="0" borderId="0" xfId="0" applyAlignment="1">
      <alignment horizontal="left" vertical="top"/>
    </xf>
    <xf numFmtId="49" fontId="0" fillId="0" borderId="0" xfId="0" applyNumberFormat="1" applyAlignment="1">
      <alignment horizontal="left" vertical="top" wrapText="1"/>
    </xf>
    <xf numFmtId="4" fontId="5" fillId="0" borderId="0" xfId="0" applyNumberFormat="1" applyFont="1" applyAlignment="1">
      <alignment horizontal="center" vertical="center"/>
    </xf>
    <xf numFmtId="0" fontId="6" fillId="0" borderId="0" xfId="0" applyFont="1" applyAlignment="1">
      <alignment horizontal="center" vertical="center"/>
    </xf>
    <xf numFmtId="4" fontId="6" fillId="0" borderId="0" xfId="0" applyNumberFormat="1" applyFont="1" applyAlignment="1">
      <alignment horizontal="center" vertical="center"/>
    </xf>
    <xf numFmtId="4" fontId="6" fillId="0" borderId="0" xfId="0" applyNumberFormat="1" applyFont="1" applyAlignment="1">
      <alignment horizontal="center"/>
    </xf>
    <xf numFmtId="0" fontId="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02097-F50D-4E1B-B289-621040508F2F}">
  <dimension ref="A1:F53"/>
  <sheetViews>
    <sheetView tabSelected="1" zoomScale="200" zoomScaleNormal="200" workbookViewId="0">
      <selection activeCell="C55" sqref="C55"/>
    </sheetView>
  </sheetViews>
  <sheetFormatPr baseColWidth="10" defaultColWidth="40.85546875" defaultRowHeight="15" x14ac:dyDescent="0.25"/>
  <cols>
    <col min="1" max="1" width="18.42578125" style="1" customWidth="1"/>
    <col min="2" max="2" width="49.7109375" style="1" customWidth="1"/>
    <col min="3" max="4" width="20.7109375" style="2" customWidth="1"/>
    <col min="5" max="16384" width="40.85546875" style="1"/>
  </cols>
  <sheetData>
    <row r="1" spans="1:3" x14ac:dyDescent="0.25">
      <c r="A1" s="1" t="s">
        <v>97</v>
      </c>
      <c r="B1" s="1" t="s">
        <v>96</v>
      </c>
      <c r="C1" s="2" t="s">
        <v>95</v>
      </c>
    </row>
    <row r="2" spans="1:3" x14ac:dyDescent="0.25">
      <c r="A2" s="1" t="s">
        <v>0</v>
      </c>
      <c r="B2" s="1" t="s">
        <v>1</v>
      </c>
      <c r="C2" s="2">
        <v>353233.91999999998</v>
      </c>
    </row>
    <row r="3" spans="1:3" x14ac:dyDescent="0.25">
      <c r="A3" s="1" t="s">
        <v>2</v>
      </c>
      <c r="B3" s="1" t="s">
        <v>3</v>
      </c>
      <c r="C3" s="2">
        <v>6858027.24725</v>
      </c>
    </row>
    <row r="4" spans="1:3" x14ac:dyDescent="0.25">
      <c r="A4" s="1" t="s">
        <v>4</v>
      </c>
      <c r="B4" s="1" t="s">
        <v>5</v>
      </c>
      <c r="C4" s="2">
        <v>53176.29</v>
      </c>
    </row>
    <row r="5" spans="1:3" x14ac:dyDescent="0.25">
      <c r="A5" s="1" t="s">
        <v>6</v>
      </c>
      <c r="B5" s="1" t="s">
        <v>7</v>
      </c>
      <c r="C5" s="2">
        <v>1897590.8830000001</v>
      </c>
    </row>
    <row r="6" spans="1:3" x14ac:dyDescent="0.25">
      <c r="A6" s="1" t="s">
        <v>8</v>
      </c>
      <c r="B6" s="1" t="s">
        <v>9</v>
      </c>
      <c r="C6" s="2">
        <v>507449.57</v>
      </c>
    </row>
    <row r="7" spans="1:3" x14ac:dyDescent="0.25">
      <c r="A7" s="1" t="s">
        <v>10</v>
      </c>
      <c r="B7" s="1" t="s">
        <v>11</v>
      </c>
      <c r="C7" s="2">
        <v>549555.62046000001</v>
      </c>
    </row>
    <row r="8" spans="1:3" x14ac:dyDescent="0.25">
      <c r="A8" s="1" t="s">
        <v>12</v>
      </c>
      <c r="B8" s="1" t="s">
        <v>13</v>
      </c>
      <c r="C8" s="2">
        <v>391055.35200000001</v>
      </c>
    </row>
    <row r="9" spans="1:3" x14ac:dyDescent="0.25">
      <c r="A9" s="1" t="s">
        <v>14</v>
      </c>
      <c r="B9" s="1" t="s">
        <v>15</v>
      </c>
      <c r="C9" s="2">
        <v>93.36</v>
      </c>
    </row>
    <row r="10" spans="1:3" x14ac:dyDescent="0.25">
      <c r="A10" s="1" t="s">
        <v>16</v>
      </c>
      <c r="B10" s="1" t="s">
        <v>17</v>
      </c>
      <c r="C10" s="2">
        <v>1994350.696</v>
      </c>
    </row>
    <row r="11" spans="1:3" x14ac:dyDescent="0.25">
      <c r="A11" s="1" t="s">
        <v>18</v>
      </c>
      <c r="B11" s="1" t="s">
        <v>19</v>
      </c>
      <c r="C11" s="2">
        <v>6826.7999999999993</v>
      </c>
    </row>
    <row r="12" spans="1:3" x14ac:dyDescent="0.25">
      <c r="A12" s="1" t="s">
        <v>20</v>
      </c>
      <c r="B12" s="1" t="s">
        <v>21</v>
      </c>
      <c r="C12" s="2">
        <v>41431.951304347829</v>
      </c>
    </row>
    <row r="13" spans="1:3" x14ac:dyDescent="0.25">
      <c r="A13" s="1" t="s">
        <v>22</v>
      </c>
      <c r="B13" s="1" t="s">
        <v>23</v>
      </c>
      <c r="C13" s="2">
        <v>248526.16499999998</v>
      </c>
    </row>
    <row r="14" spans="1:3" x14ac:dyDescent="0.25">
      <c r="A14" s="1" t="s">
        <v>24</v>
      </c>
      <c r="B14" s="1" t="s">
        <v>25</v>
      </c>
      <c r="C14" s="2">
        <v>626.08695652173913</v>
      </c>
    </row>
    <row r="15" spans="1:3" x14ac:dyDescent="0.25">
      <c r="A15" s="1" t="s">
        <v>26</v>
      </c>
      <c r="B15" s="1" t="s">
        <v>27</v>
      </c>
      <c r="C15" s="2">
        <v>4913.0608695652172</v>
      </c>
    </row>
    <row r="16" spans="1:3" x14ac:dyDescent="0.25">
      <c r="A16" s="1" t="s">
        <v>28</v>
      </c>
      <c r="B16" s="1" t="s">
        <v>29</v>
      </c>
      <c r="C16" s="2">
        <v>74169.662608695638</v>
      </c>
    </row>
    <row r="17" spans="1:3" x14ac:dyDescent="0.25">
      <c r="A17" s="1" t="s">
        <v>30</v>
      </c>
      <c r="B17" s="1" t="s">
        <v>31</v>
      </c>
      <c r="C17" s="2">
        <v>19653.871304347824</v>
      </c>
    </row>
    <row r="18" spans="1:3" x14ac:dyDescent="0.25">
      <c r="A18" s="1" t="s">
        <v>32</v>
      </c>
      <c r="B18" s="1" t="s">
        <v>33</v>
      </c>
      <c r="C18" s="2">
        <v>308192.77</v>
      </c>
    </row>
    <row r="19" spans="1:3" x14ac:dyDescent="0.25">
      <c r="A19" s="1" t="s">
        <v>34</v>
      </c>
      <c r="B19" s="1" t="s">
        <v>35</v>
      </c>
      <c r="C19" s="2">
        <v>82734.417391304334</v>
      </c>
    </row>
    <row r="20" spans="1:3" x14ac:dyDescent="0.25">
      <c r="A20" s="1" t="s">
        <v>36</v>
      </c>
      <c r="B20" s="1" t="s">
        <v>37</v>
      </c>
      <c r="C20" s="2">
        <v>72654.7</v>
      </c>
    </row>
    <row r="21" spans="1:3" x14ac:dyDescent="0.25">
      <c r="A21" s="1" t="s">
        <v>38</v>
      </c>
      <c r="B21" s="1" t="s">
        <v>39</v>
      </c>
      <c r="C21" s="2">
        <v>333262.99826086953</v>
      </c>
    </row>
    <row r="22" spans="1:3" x14ac:dyDescent="0.25">
      <c r="A22" s="1" t="s">
        <v>40</v>
      </c>
      <c r="B22" s="1" t="s">
        <v>41</v>
      </c>
      <c r="C22" s="2">
        <v>35614.39</v>
      </c>
    </row>
    <row r="23" spans="1:3" x14ac:dyDescent="0.25">
      <c r="A23" s="1" t="s">
        <v>42</v>
      </c>
      <c r="B23" s="1" t="s">
        <v>43</v>
      </c>
      <c r="C23" s="2">
        <v>27124.12</v>
      </c>
    </row>
    <row r="24" spans="1:3" x14ac:dyDescent="0.25">
      <c r="A24" s="1" t="s">
        <v>44</v>
      </c>
      <c r="B24" s="1" t="s">
        <v>45</v>
      </c>
      <c r="C24" s="2">
        <v>46215.27</v>
      </c>
    </row>
    <row r="25" spans="1:3" x14ac:dyDescent="0.25">
      <c r="A25" s="1" t="s">
        <v>44</v>
      </c>
      <c r="B25" s="1" t="s">
        <v>68</v>
      </c>
      <c r="C25" s="2">
        <v>1305</v>
      </c>
    </row>
    <row r="26" spans="1:3" x14ac:dyDescent="0.25">
      <c r="A26" s="1" t="s">
        <v>46</v>
      </c>
      <c r="B26" s="1" t="s">
        <v>47</v>
      </c>
      <c r="C26" s="2">
        <v>135300</v>
      </c>
    </row>
    <row r="27" spans="1:3" x14ac:dyDescent="0.25">
      <c r="A27" s="1" t="s">
        <v>48</v>
      </c>
      <c r="B27" s="1" t="s">
        <v>49</v>
      </c>
      <c r="C27" s="2">
        <v>51335.53</v>
      </c>
    </row>
    <row r="28" spans="1:3" x14ac:dyDescent="0.25">
      <c r="A28" s="1" t="s">
        <v>50</v>
      </c>
      <c r="B28" s="1" t="s">
        <v>51</v>
      </c>
      <c r="C28" s="2">
        <v>7837.12</v>
      </c>
    </row>
    <row r="29" spans="1:3" x14ac:dyDescent="0.25">
      <c r="A29" s="1" t="s">
        <v>669</v>
      </c>
      <c r="B29" s="1" t="s">
        <v>52</v>
      </c>
      <c r="C29" s="2">
        <v>2970</v>
      </c>
    </row>
    <row r="30" spans="1:3" x14ac:dyDescent="0.25">
      <c r="A30" s="1" t="s">
        <v>53</v>
      </c>
      <c r="B30" s="1" t="s">
        <v>54</v>
      </c>
      <c r="C30" s="2">
        <v>31013.69</v>
      </c>
    </row>
    <row r="31" spans="1:3" x14ac:dyDescent="0.25">
      <c r="A31" s="1" t="s">
        <v>55</v>
      </c>
      <c r="B31" s="1" t="s">
        <v>56</v>
      </c>
      <c r="C31" s="2">
        <v>80366.75</v>
      </c>
    </row>
    <row r="32" spans="1:3" x14ac:dyDescent="0.25">
      <c r="A32" s="1" t="s">
        <v>57</v>
      </c>
      <c r="B32" s="1" t="s">
        <v>58</v>
      </c>
      <c r="C32" s="2">
        <v>1917.9</v>
      </c>
    </row>
    <row r="33" spans="1:6" x14ac:dyDescent="0.25">
      <c r="A33" s="1" t="s">
        <v>59</v>
      </c>
      <c r="B33" s="1" t="s">
        <v>60</v>
      </c>
      <c r="C33" s="2">
        <v>176595.81</v>
      </c>
    </row>
    <row r="34" spans="1:6" x14ac:dyDescent="0.25">
      <c r="A34" s="1" t="s">
        <v>61</v>
      </c>
      <c r="B34" s="1" t="s">
        <v>62</v>
      </c>
      <c r="C34" s="2">
        <v>51642.99</v>
      </c>
    </row>
    <row r="35" spans="1:6" x14ac:dyDescent="0.25">
      <c r="A35" s="1" t="s">
        <v>667</v>
      </c>
      <c r="B35" s="1" t="s">
        <v>63</v>
      </c>
      <c r="C35" s="2">
        <v>6430.81</v>
      </c>
    </row>
    <row r="36" spans="1:6" x14ac:dyDescent="0.25">
      <c r="A36" s="1" t="s">
        <v>64</v>
      </c>
      <c r="B36" s="1" t="s">
        <v>65</v>
      </c>
      <c r="C36" s="2">
        <v>7239.69</v>
      </c>
      <c r="E36" s="2"/>
      <c r="F36" s="2"/>
    </row>
    <row r="37" spans="1:6" x14ac:dyDescent="0.25">
      <c r="A37" s="1" t="s">
        <v>66</v>
      </c>
      <c r="B37" s="1" t="s">
        <v>67</v>
      </c>
      <c r="C37" s="2">
        <v>257601.68839034945</v>
      </c>
    </row>
    <row r="38" spans="1:6" x14ac:dyDescent="0.25">
      <c r="A38" s="1" t="s">
        <v>69</v>
      </c>
      <c r="B38" s="1" t="s">
        <v>70</v>
      </c>
      <c r="C38" s="2">
        <v>9223608.6799999997</v>
      </c>
    </row>
    <row r="39" spans="1:6" x14ac:dyDescent="0.25">
      <c r="A39" s="1" t="s">
        <v>71</v>
      </c>
      <c r="B39" s="1" t="s">
        <v>72</v>
      </c>
      <c r="C39" s="2">
        <v>4290.72</v>
      </c>
    </row>
    <row r="40" spans="1:6" x14ac:dyDescent="0.25">
      <c r="A40" s="1" t="s">
        <v>73</v>
      </c>
      <c r="B40" s="1" t="s">
        <v>74</v>
      </c>
      <c r="C40" s="2">
        <v>12234.5</v>
      </c>
    </row>
    <row r="41" spans="1:6" x14ac:dyDescent="0.25">
      <c r="A41" s="1" t="s">
        <v>666</v>
      </c>
      <c r="B41" s="1" t="s">
        <v>75</v>
      </c>
      <c r="C41" s="2">
        <v>49334.34</v>
      </c>
    </row>
    <row r="42" spans="1:6" x14ac:dyDescent="0.25">
      <c r="A42" s="1" t="s">
        <v>76</v>
      </c>
      <c r="B42" s="1" t="s">
        <v>77</v>
      </c>
      <c r="C42" s="2">
        <v>1726773.52</v>
      </c>
    </row>
    <row r="43" spans="1:6" x14ac:dyDescent="0.25">
      <c r="A43" s="1" t="s">
        <v>78</v>
      </c>
      <c r="B43" s="1" t="s">
        <v>79</v>
      </c>
      <c r="C43" s="2">
        <v>6046335.8892728984</v>
      </c>
    </row>
    <row r="44" spans="1:6" x14ac:dyDescent="0.25">
      <c r="A44" s="1" t="s">
        <v>80</v>
      </c>
      <c r="B44" s="1" t="s">
        <v>81</v>
      </c>
      <c r="C44" s="2">
        <v>346820.57</v>
      </c>
    </row>
    <row r="45" spans="1:6" x14ac:dyDescent="0.25">
      <c r="A45" s="1" t="s">
        <v>82</v>
      </c>
      <c r="B45" s="1" t="s">
        <v>83</v>
      </c>
      <c r="C45" s="2">
        <v>19708.62</v>
      </c>
    </row>
    <row r="46" spans="1:6" x14ac:dyDescent="0.25">
      <c r="A46" s="1" t="s">
        <v>84</v>
      </c>
      <c r="B46" s="1" t="s">
        <v>85</v>
      </c>
      <c r="C46" s="2">
        <v>824.32</v>
      </c>
    </row>
    <row r="47" spans="1:6" x14ac:dyDescent="0.25">
      <c r="A47" s="1" t="s">
        <v>86</v>
      </c>
      <c r="B47" s="1" t="s">
        <v>87</v>
      </c>
      <c r="C47" s="2">
        <v>38540.449999999997</v>
      </c>
    </row>
    <row r="48" spans="1:6" x14ac:dyDescent="0.25">
      <c r="A48" s="1" t="s">
        <v>664</v>
      </c>
      <c r="B48" s="1" t="s">
        <v>89</v>
      </c>
      <c r="C48" s="2">
        <v>900000</v>
      </c>
    </row>
    <row r="49" spans="1:3" x14ac:dyDescent="0.25">
      <c r="A49" s="1" t="s">
        <v>665</v>
      </c>
      <c r="B49" s="1" t="s">
        <v>88</v>
      </c>
      <c r="C49" s="2">
        <v>92735</v>
      </c>
    </row>
    <row r="50" spans="1:3" x14ac:dyDescent="0.25">
      <c r="A50" s="1" t="s">
        <v>668</v>
      </c>
      <c r="B50" s="1" t="s">
        <v>492</v>
      </c>
      <c r="C50" s="2">
        <v>0</v>
      </c>
    </row>
    <row r="51" spans="1:3" x14ac:dyDescent="0.25">
      <c r="A51" s="1" t="s">
        <v>90</v>
      </c>
      <c r="B51" s="1" t="s">
        <v>91</v>
      </c>
      <c r="C51" s="2">
        <v>20000</v>
      </c>
    </row>
    <row r="52" spans="1:3" x14ac:dyDescent="0.25">
      <c r="A52" s="1" t="s">
        <v>504</v>
      </c>
      <c r="B52" s="1" t="s">
        <v>94</v>
      </c>
      <c r="C52" s="2">
        <v>1099339.47</v>
      </c>
    </row>
    <row r="53" spans="1:3" x14ac:dyDescent="0.25">
      <c r="A53" s="1" t="s">
        <v>92</v>
      </c>
      <c r="B53" s="1" t="s">
        <v>93</v>
      </c>
      <c r="C53" s="2">
        <v>350000</v>
      </c>
    </row>
  </sheetData>
  <sortState xmlns:xlrd2="http://schemas.microsoft.com/office/spreadsheetml/2017/richdata2" ref="A2:C53">
    <sortCondition ref="A2:A53"/>
  </sortState>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12F3D-A49D-4283-9463-ACD95E892F61}">
  <dimension ref="A1:O10"/>
  <sheetViews>
    <sheetView zoomScale="200" zoomScaleNormal="200" workbookViewId="0">
      <selection sqref="A1:XFD1048576"/>
    </sheetView>
  </sheetViews>
  <sheetFormatPr baseColWidth="10" defaultRowHeight="11.25" x14ac:dyDescent="0.2"/>
  <cols>
    <col min="1" max="1" width="6.140625" style="11" bestFit="1" customWidth="1"/>
    <col min="2" max="2" width="28.42578125" style="25" bestFit="1" customWidth="1"/>
    <col min="3" max="3" width="14.7109375" style="10" bestFit="1" customWidth="1"/>
    <col min="4" max="4" width="20.5703125" style="10" bestFit="1" customWidth="1"/>
    <col min="5" max="5" width="13.28515625" style="10" bestFit="1" customWidth="1"/>
    <col min="6" max="6" width="12.140625" style="10" bestFit="1" customWidth="1"/>
    <col min="7" max="7" width="20.140625" style="10" bestFit="1" customWidth="1"/>
    <col min="8" max="8" width="10.85546875" style="10" bestFit="1" customWidth="1"/>
    <col min="9" max="9" width="21.28515625" style="24" bestFit="1" customWidth="1"/>
    <col min="10" max="10" width="17.28515625" style="10" bestFit="1" customWidth="1"/>
    <col min="11" max="11" width="23.140625" style="10" bestFit="1" customWidth="1"/>
    <col min="12" max="12" width="15.7109375" style="10" bestFit="1" customWidth="1"/>
    <col min="13" max="13" width="14.5703125" style="10" bestFit="1" customWidth="1"/>
    <col min="14" max="14" width="22.7109375" style="10" bestFit="1" customWidth="1"/>
    <col min="15" max="15" width="12" style="11" bestFit="1" customWidth="1"/>
    <col min="16" max="16384" width="11.42578125" style="11"/>
  </cols>
  <sheetData>
    <row r="1" spans="1:15" s="25" customFormat="1" ht="9" x14ac:dyDescent="0.15">
      <c r="A1" s="22" t="s">
        <v>623</v>
      </c>
      <c r="B1" s="22" t="s">
        <v>705</v>
      </c>
      <c r="C1" s="23" t="s">
        <v>693</v>
      </c>
      <c r="D1" s="24" t="s">
        <v>694</v>
      </c>
      <c r="E1" s="24" t="s">
        <v>695</v>
      </c>
      <c r="F1" s="24" t="s">
        <v>696</v>
      </c>
      <c r="G1" s="24" t="s">
        <v>697</v>
      </c>
      <c r="H1" s="24" t="s">
        <v>698</v>
      </c>
      <c r="I1" s="22" t="s">
        <v>706</v>
      </c>
      <c r="J1" s="23" t="s">
        <v>699</v>
      </c>
      <c r="K1" s="24" t="s">
        <v>700</v>
      </c>
      <c r="L1" s="24" t="s">
        <v>701</v>
      </c>
      <c r="M1" s="24" t="s">
        <v>702</v>
      </c>
      <c r="N1" s="24" t="s">
        <v>703</v>
      </c>
      <c r="O1" s="24" t="s">
        <v>704</v>
      </c>
    </row>
    <row r="2" spans="1:15" x14ac:dyDescent="0.2">
      <c r="A2" s="8">
        <v>1</v>
      </c>
      <c r="B2" s="22" t="s">
        <v>670</v>
      </c>
      <c r="C2" s="9">
        <v>10219033.530710001</v>
      </c>
      <c r="D2" s="10">
        <v>0</v>
      </c>
      <c r="E2" s="10">
        <v>0</v>
      </c>
      <c r="F2" s="10">
        <v>0</v>
      </c>
      <c r="G2" s="10">
        <v>0</v>
      </c>
      <c r="H2" s="10">
        <f>SUM(C2:G2)</f>
        <v>10219033.530710001</v>
      </c>
      <c r="I2" s="22" t="s">
        <v>675</v>
      </c>
      <c r="J2" s="9">
        <v>10949697.520000005</v>
      </c>
      <c r="K2" s="10">
        <v>0</v>
      </c>
      <c r="L2" s="10">
        <v>4045523.83</v>
      </c>
      <c r="M2" s="10">
        <v>7141248.3700000001</v>
      </c>
      <c r="N2" s="9">
        <v>-6546926.9950000001</v>
      </c>
      <c r="O2" s="9">
        <f>SUM(J2:N2)</f>
        <v>15589542.725000005</v>
      </c>
    </row>
    <row r="3" spans="1:15" x14ac:dyDescent="0.2">
      <c r="A3" s="8">
        <v>2</v>
      </c>
      <c r="B3" s="22" t="s">
        <v>671</v>
      </c>
      <c r="C3" s="9">
        <v>391148.712</v>
      </c>
      <c r="D3" s="10">
        <v>0</v>
      </c>
      <c r="E3" s="10">
        <v>0</v>
      </c>
      <c r="F3" s="10">
        <v>0</v>
      </c>
      <c r="G3" s="10">
        <v>0</v>
      </c>
      <c r="H3" s="10">
        <f t="shared" ref="H3:H10" si="0">SUM(C3:G3)</f>
        <v>391148.712</v>
      </c>
      <c r="I3" s="22" t="s">
        <v>676</v>
      </c>
      <c r="J3" s="9">
        <v>10496023.126300003</v>
      </c>
      <c r="K3" s="10">
        <v>8700</v>
      </c>
      <c r="L3" s="10">
        <v>2489549.1400000006</v>
      </c>
      <c r="M3" s="10">
        <v>186787</v>
      </c>
      <c r="N3" s="9">
        <v>0</v>
      </c>
      <c r="O3" s="9">
        <f t="shared" ref="O3:O10" si="1">SUM(J3:N3)</f>
        <v>13181059.266300004</v>
      </c>
    </row>
    <row r="4" spans="1:15" x14ac:dyDescent="0.2">
      <c r="A4" s="8">
        <v>3</v>
      </c>
      <c r="B4" s="22" t="s">
        <v>672</v>
      </c>
      <c r="C4" s="9">
        <v>4107853.9380860021</v>
      </c>
      <c r="D4" s="10">
        <v>0</v>
      </c>
      <c r="E4" s="10">
        <v>250000</v>
      </c>
      <c r="F4" s="10">
        <v>6805618.2800000003</v>
      </c>
      <c r="G4" s="9">
        <v>-6546926.9950000001</v>
      </c>
      <c r="H4" s="10">
        <f>SUM(C4:G4)</f>
        <v>4616545.2230860023</v>
      </c>
      <c r="I4" s="22" t="s">
        <v>677</v>
      </c>
      <c r="J4" s="9">
        <v>153070.29999999999</v>
      </c>
      <c r="K4" s="10">
        <v>300</v>
      </c>
      <c r="L4" s="10">
        <v>0</v>
      </c>
      <c r="M4" s="10">
        <v>0</v>
      </c>
      <c r="N4" s="9">
        <v>0</v>
      </c>
      <c r="O4" s="9">
        <f t="shared" si="1"/>
        <v>153370.29999999999</v>
      </c>
    </row>
    <row r="5" spans="1:15" x14ac:dyDescent="0.2">
      <c r="A5" s="8">
        <v>4</v>
      </c>
      <c r="B5" s="22" t="s">
        <v>680</v>
      </c>
      <c r="C5" s="9">
        <v>17062577.649272896</v>
      </c>
      <c r="D5" s="9">
        <v>12000</v>
      </c>
      <c r="E5" s="10">
        <v>6175072.9699999997</v>
      </c>
      <c r="F5" s="10">
        <v>493600.8</v>
      </c>
      <c r="G5" s="10">
        <v>-6669643.5199999996</v>
      </c>
      <c r="H5" s="10">
        <f t="shared" si="0"/>
        <v>17073607.899272896</v>
      </c>
      <c r="I5" s="22" t="s">
        <v>680</v>
      </c>
      <c r="J5" s="9">
        <v>9098688.4475223459</v>
      </c>
      <c r="K5" s="10">
        <v>3000</v>
      </c>
      <c r="L5" s="10">
        <v>0</v>
      </c>
      <c r="M5" s="10">
        <v>0</v>
      </c>
      <c r="N5" s="10">
        <v>-6669643.5199999996</v>
      </c>
      <c r="O5" s="9">
        <f>SUM(J5:N5)</f>
        <v>2432044.9275223464</v>
      </c>
    </row>
    <row r="6" spans="1:15" x14ac:dyDescent="0.2">
      <c r="A6" s="8">
        <v>5</v>
      </c>
      <c r="B6" s="22" t="s">
        <v>681</v>
      </c>
      <c r="C6" s="9">
        <v>405893.96</v>
      </c>
      <c r="D6" s="10">
        <v>0</v>
      </c>
      <c r="E6" s="10">
        <v>0</v>
      </c>
      <c r="F6" s="10">
        <v>28816.29</v>
      </c>
      <c r="G6" s="10">
        <v>0</v>
      </c>
      <c r="H6" s="10">
        <f t="shared" si="0"/>
        <v>434710.25</v>
      </c>
      <c r="I6" s="22" t="s">
        <v>678</v>
      </c>
      <c r="J6" s="9">
        <v>25000</v>
      </c>
      <c r="K6" s="10">
        <v>0</v>
      </c>
      <c r="L6" s="10">
        <v>0</v>
      </c>
      <c r="M6" s="10">
        <v>0</v>
      </c>
      <c r="N6" s="9">
        <v>0</v>
      </c>
      <c r="O6" s="9">
        <f t="shared" si="1"/>
        <v>25000</v>
      </c>
    </row>
    <row r="7" spans="1:15" x14ac:dyDescent="0.2">
      <c r="A7" s="8">
        <v>6</v>
      </c>
      <c r="B7" s="22" t="s">
        <v>682</v>
      </c>
      <c r="C7" s="9">
        <v>992735</v>
      </c>
      <c r="D7" s="10">
        <v>0</v>
      </c>
      <c r="E7" s="10">
        <v>0</v>
      </c>
      <c r="F7" s="10">
        <v>0</v>
      </c>
      <c r="G7" s="10">
        <v>0</v>
      </c>
      <c r="H7" s="10">
        <f t="shared" si="0"/>
        <v>992735</v>
      </c>
      <c r="I7" s="22" t="s">
        <v>679</v>
      </c>
      <c r="J7" s="9">
        <v>2437470.4699999997</v>
      </c>
      <c r="K7" s="10">
        <v>0</v>
      </c>
      <c r="L7" s="10">
        <v>0</v>
      </c>
      <c r="M7" s="10">
        <v>1891.66</v>
      </c>
      <c r="N7" s="9">
        <v>0</v>
      </c>
      <c r="O7" s="9">
        <f t="shared" si="1"/>
        <v>2439362.13</v>
      </c>
    </row>
    <row r="8" spans="1:15" x14ac:dyDescent="0.2">
      <c r="A8" s="8">
        <v>7</v>
      </c>
      <c r="B8" s="22" t="s">
        <v>683</v>
      </c>
      <c r="C8" s="9">
        <v>0</v>
      </c>
      <c r="D8" s="10">
        <v>0</v>
      </c>
      <c r="E8" s="10">
        <v>110000</v>
      </c>
      <c r="F8" s="10">
        <v>1891.66</v>
      </c>
      <c r="G8" s="10">
        <v>0</v>
      </c>
      <c r="H8" s="10">
        <f t="shared" si="0"/>
        <v>111891.66</v>
      </c>
      <c r="I8" s="22" t="s">
        <v>683</v>
      </c>
      <c r="J8" s="9">
        <v>0</v>
      </c>
      <c r="K8" s="10">
        <v>0</v>
      </c>
      <c r="L8" s="10">
        <v>0</v>
      </c>
      <c r="M8" s="10">
        <v>0</v>
      </c>
      <c r="N8" s="9">
        <v>0</v>
      </c>
      <c r="O8" s="9">
        <f t="shared" si="1"/>
        <v>0</v>
      </c>
    </row>
    <row r="9" spans="1:15" x14ac:dyDescent="0.2">
      <c r="A9" s="8">
        <v>8</v>
      </c>
      <c r="B9" s="22" t="s">
        <v>673</v>
      </c>
      <c r="C9" s="9">
        <v>20000</v>
      </c>
      <c r="D9" s="10">
        <v>0</v>
      </c>
      <c r="E9" s="10">
        <v>0</v>
      </c>
      <c r="F9" s="10">
        <v>0</v>
      </c>
      <c r="G9" s="10">
        <v>0</v>
      </c>
      <c r="H9" s="10">
        <f t="shared" si="0"/>
        <v>20000</v>
      </c>
      <c r="I9" s="22" t="s">
        <v>673</v>
      </c>
      <c r="J9" s="9">
        <v>20000</v>
      </c>
      <c r="K9" s="10">
        <v>0</v>
      </c>
      <c r="L9" s="10">
        <v>0</v>
      </c>
      <c r="M9" s="10">
        <v>0</v>
      </c>
      <c r="N9" s="9">
        <v>0</v>
      </c>
      <c r="O9" s="9">
        <f t="shared" si="1"/>
        <v>20000</v>
      </c>
    </row>
    <row r="10" spans="1:15" x14ac:dyDescent="0.2">
      <c r="A10" s="8">
        <v>9</v>
      </c>
      <c r="B10" s="22" t="s">
        <v>674</v>
      </c>
      <c r="C10" s="9">
        <v>1449339.47</v>
      </c>
      <c r="D10" s="10">
        <v>0</v>
      </c>
      <c r="E10" s="10">
        <v>0</v>
      </c>
      <c r="F10" s="10">
        <v>0</v>
      </c>
      <c r="G10" s="10">
        <v>0</v>
      </c>
      <c r="H10" s="10">
        <f t="shared" si="0"/>
        <v>1449339.47</v>
      </c>
      <c r="I10" s="22" t="s">
        <v>674</v>
      </c>
      <c r="J10" s="9">
        <v>1468632.4</v>
      </c>
      <c r="K10" s="10">
        <v>0</v>
      </c>
      <c r="L10" s="10">
        <v>0</v>
      </c>
      <c r="M10" s="10">
        <v>0</v>
      </c>
      <c r="N10" s="9">
        <v>0</v>
      </c>
      <c r="O10" s="9">
        <f t="shared" si="1"/>
        <v>1468632.4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AAF4C-C942-4262-9E3E-A4101F2B5F68}">
  <dimension ref="A1:E395"/>
  <sheetViews>
    <sheetView topLeftCell="A379" zoomScale="200" zoomScaleNormal="200" workbookViewId="0">
      <selection activeCell="C391" sqref="C391"/>
    </sheetView>
  </sheetViews>
  <sheetFormatPr baseColWidth="10" defaultRowHeight="11.25" x14ac:dyDescent="0.2"/>
  <cols>
    <col min="1" max="1" width="8.7109375" style="12" customWidth="1"/>
    <col min="2" max="2" width="8.7109375" style="11" customWidth="1"/>
    <col min="3" max="3" width="50.85546875" style="8" customWidth="1"/>
    <col min="4" max="4" width="15.7109375" style="9" customWidth="1"/>
    <col min="5" max="5" width="11.42578125" style="9"/>
    <col min="6" max="16384" width="11.42578125" style="8"/>
  </cols>
  <sheetData>
    <row r="1" spans="1:4" x14ac:dyDescent="0.2">
      <c r="A1" s="12" t="s">
        <v>402</v>
      </c>
      <c r="B1" s="11" t="s">
        <v>403</v>
      </c>
      <c r="C1" s="8" t="s">
        <v>96</v>
      </c>
      <c r="D1" s="9" t="s">
        <v>404</v>
      </c>
    </row>
    <row r="2" spans="1:4" x14ac:dyDescent="0.2">
      <c r="A2" s="12">
        <v>130</v>
      </c>
      <c r="B2" s="11" t="s">
        <v>520</v>
      </c>
      <c r="C2" s="8" t="s">
        <v>405</v>
      </c>
      <c r="D2" s="21">
        <v>47714.86</v>
      </c>
    </row>
    <row r="3" spans="1:4" x14ac:dyDescent="0.2">
      <c r="A3" s="12">
        <v>130</v>
      </c>
      <c r="B3" s="11" t="s">
        <v>521</v>
      </c>
      <c r="C3" s="8" t="s">
        <v>406</v>
      </c>
      <c r="D3" s="21">
        <v>36544.410000000003</v>
      </c>
    </row>
    <row r="4" spans="1:4" x14ac:dyDescent="0.2">
      <c r="A4" s="12">
        <v>130</v>
      </c>
      <c r="B4" s="11" t="s">
        <v>522</v>
      </c>
      <c r="C4" s="8" t="s">
        <v>407</v>
      </c>
      <c r="D4" s="21">
        <v>9463.25</v>
      </c>
    </row>
    <row r="5" spans="1:4" x14ac:dyDescent="0.2">
      <c r="A5" s="12">
        <v>130</v>
      </c>
      <c r="B5" s="11">
        <v>121</v>
      </c>
      <c r="C5" s="8" t="s">
        <v>408</v>
      </c>
      <c r="D5" s="21">
        <v>64211.28</v>
      </c>
    </row>
    <row r="6" spans="1:4" x14ac:dyDescent="0.2">
      <c r="A6" s="12">
        <v>130</v>
      </c>
      <c r="B6" s="11" t="s">
        <v>523</v>
      </c>
      <c r="C6" s="8" t="s">
        <v>409</v>
      </c>
      <c r="D6" s="21">
        <v>128658.37</v>
      </c>
    </row>
    <row r="7" spans="1:4" x14ac:dyDescent="0.2">
      <c r="A7" s="12">
        <v>130</v>
      </c>
      <c r="B7" s="11">
        <v>150</v>
      </c>
      <c r="C7" s="8" t="s">
        <v>410</v>
      </c>
      <c r="D7" s="21">
        <v>120</v>
      </c>
    </row>
    <row r="8" spans="1:4" x14ac:dyDescent="0.2">
      <c r="A8" s="12">
        <v>130</v>
      </c>
      <c r="B8" s="11">
        <v>151</v>
      </c>
      <c r="C8" s="8" t="s">
        <v>411</v>
      </c>
      <c r="D8" s="21">
        <v>2904.6</v>
      </c>
    </row>
    <row r="9" spans="1:4" x14ac:dyDescent="0.2">
      <c r="A9" s="12">
        <v>130</v>
      </c>
      <c r="B9" s="11">
        <v>160</v>
      </c>
      <c r="C9" s="8" t="s">
        <v>412</v>
      </c>
      <c r="D9" s="21">
        <v>105411.43</v>
      </c>
    </row>
    <row r="10" spans="1:4" x14ac:dyDescent="0.2">
      <c r="A10" s="12">
        <v>132</v>
      </c>
      <c r="B10" s="11" t="s">
        <v>521</v>
      </c>
      <c r="C10" s="8" t="s">
        <v>413</v>
      </c>
      <c r="D10" s="21">
        <v>511621.71</v>
      </c>
    </row>
    <row r="11" spans="1:4" x14ac:dyDescent="0.2">
      <c r="A11" s="12">
        <v>132</v>
      </c>
      <c r="B11" s="11" t="s">
        <v>522</v>
      </c>
      <c r="C11" s="8" t="s">
        <v>414</v>
      </c>
      <c r="D11" s="21">
        <v>57048.53</v>
      </c>
    </row>
    <row r="12" spans="1:4" x14ac:dyDescent="0.2">
      <c r="A12" s="12">
        <v>132</v>
      </c>
      <c r="B12" s="11">
        <v>121</v>
      </c>
      <c r="C12" s="8" t="s">
        <v>415</v>
      </c>
      <c r="D12" s="21">
        <v>369443.17</v>
      </c>
    </row>
    <row r="13" spans="1:4" x14ac:dyDescent="0.2">
      <c r="A13" s="12">
        <v>132</v>
      </c>
      <c r="B13" s="11" t="s">
        <v>523</v>
      </c>
      <c r="C13" s="8" t="s">
        <v>416</v>
      </c>
      <c r="D13" s="21">
        <v>690092.35</v>
      </c>
    </row>
    <row r="14" spans="1:4" x14ac:dyDescent="0.2">
      <c r="A14" s="12">
        <v>132</v>
      </c>
      <c r="B14" s="11">
        <v>150</v>
      </c>
      <c r="C14" s="8" t="s">
        <v>417</v>
      </c>
      <c r="D14" s="21">
        <v>12637.15</v>
      </c>
    </row>
    <row r="15" spans="1:4" x14ac:dyDescent="0.2">
      <c r="A15" s="12">
        <v>132</v>
      </c>
      <c r="B15" s="11">
        <v>151</v>
      </c>
      <c r="C15" s="8" t="s">
        <v>418</v>
      </c>
      <c r="D15" s="21">
        <v>90217.7</v>
      </c>
    </row>
    <row r="16" spans="1:4" x14ac:dyDescent="0.2">
      <c r="A16" s="12">
        <v>132</v>
      </c>
      <c r="B16" s="11">
        <v>160</v>
      </c>
      <c r="C16" s="8" t="s">
        <v>419</v>
      </c>
      <c r="D16" s="21">
        <v>598392.55000000005</v>
      </c>
    </row>
    <row r="17" spans="1:4" x14ac:dyDescent="0.2">
      <c r="A17" s="12">
        <v>133</v>
      </c>
      <c r="B17" s="11" t="s">
        <v>521</v>
      </c>
      <c r="C17" s="8" t="s">
        <v>420</v>
      </c>
      <c r="D17" s="21">
        <v>36544.410000000003</v>
      </c>
    </row>
    <row r="18" spans="1:4" x14ac:dyDescent="0.2">
      <c r="A18" s="12">
        <v>133</v>
      </c>
      <c r="B18" s="11" t="s">
        <v>522</v>
      </c>
      <c r="C18" s="8" t="s">
        <v>421</v>
      </c>
      <c r="D18" s="21">
        <v>8468.14</v>
      </c>
    </row>
    <row r="19" spans="1:4" x14ac:dyDescent="0.2">
      <c r="A19" s="12">
        <v>133</v>
      </c>
      <c r="B19" s="11">
        <v>121</v>
      </c>
      <c r="C19" s="8" t="s">
        <v>422</v>
      </c>
      <c r="D19" s="21">
        <v>26388.799999999999</v>
      </c>
    </row>
    <row r="20" spans="1:4" x14ac:dyDescent="0.2">
      <c r="A20" s="12">
        <v>133</v>
      </c>
      <c r="B20" s="11" t="s">
        <v>523</v>
      </c>
      <c r="C20" s="8" t="s">
        <v>423</v>
      </c>
      <c r="D20" s="21">
        <v>47608.71</v>
      </c>
    </row>
    <row r="21" spans="1:4" x14ac:dyDescent="0.2">
      <c r="A21" s="12">
        <v>133</v>
      </c>
      <c r="B21" s="11">
        <v>151</v>
      </c>
      <c r="C21" s="8" t="s">
        <v>424</v>
      </c>
      <c r="D21" s="21">
        <v>4623.16</v>
      </c>
    </row>
    <row r="22" spans="1:4" x14ac:dyDescent="0.2">
      <c r="A22" s="12">
        <v>133</v>
      </c>
      <c r="B22" s="11">
        <v>160</v>
      </c>
      <c r="C22" s="8" t="s">
        <v>425</v>
      </c>
      <c r="D22" s="21">
        <v>45200.02</v>
      </c>
    </row>
    <row r="23" spans="1:4" x14ac:dyDescent="0.2">
      <c r="A23" s="12">
        <v>135</v>
      </c>
      <c r="B23" s="11" t="s">
        <v>524</v>
      </c>
      <c r="C23" s="8" t="s">
        <v>426</v>
      </c>
      <c r="D23" s="21">
        <v>10325.370000000001</v>
      </c>
    </row>
    <row r="24" spans="1:4" x14ac:dyDescent="0.2">
      <c r="A24" s="12">
        <v>135</v>
      </c>
      <c r="B24" s="11" t="s">
        <v>522</v>
      </c>
      <c r="C24" s="8" t="s">
        <v>427</v>
      </c>
      <c r="D24" s="21">
        <v>3399.34</v>
      </c>
    </row>
    <row r="25" spans="1:4" x14ac:dyDescent="0.2">
      <c r="A25" s="12">
        <v>135</v>
      </c>
      <c r="B25" s="11">
        <v>121</v>
      </c>
      <c r="C25" s="8" t="s">
        <v>428</v>
      </c>
      <c r="D25" s="21">
        <v>6811.62</v>
      </c>
    </row>
    <row r="26" spans="1:4" x14ac:dyDescent="0.2">
      <c r="A26" s="12">
        <v>135</v>
      </c>
      <c r="B26" s="11" t="s">
        <v>523</v>
      </c>
      <c r="C26" s="8" t="s">
        <v>429</v>
      </c>
      <c r="D26" s="21">
        <v>13735.13</v>
      </c>
    </row>
    <row r="27" spans="1:4" x14ac:dyDescent="0.2">
      <c r="A27" s="12">
        <v>135</v>
      </c>
      <c r="B27" s="11">
        <v>150</v>
      </c>
      <c r="C27" s="8" t="s">
        <v>430</v>
      </c>
      <c r="D27" s="21">
        <v>2913.24</v>
      </c>
    </row>
    <row r="28" spans="1:4" x14ac:dyDescent="0.2">
      <c r="A28" s="12">
        <v>135</v>
      </c>
      <c r="B28" s="11">
        <v>160</v>
      </c>
      <c r="C28" s="8" t="s">
        <v>431</v>
      </c>
      <c r="D28" s="21">
        <v>12116.45</v>
      </c>
    </row>
    <row r="29" spans="1:4" x14ac:dyDescent="0.2">
      <c r="A29" s="12">
        <v>151</v>
      </c>
      <c r="B29" s="11">
        <v>120</v>
      </c>
      <c r="C29" s="8" t="s">
        <v>432</v>
      </c>
      <c r="D29" s="21">
        <v>36174.44</v>
      </c>
    </row>
    <row r="30" spans="1:4" x14ac:dyDescent="0.2">
      <c r="A30" s="12">
        <v>151</v>
      </c>
      <c r="B30" s="11" t="s">
        <v>520</v>
      </c>
      <c r="C30" s="8" t="s">
        <v>433</v>
      </c>
      <c r="D30" s="21">
        <v>31809.91</v>
      </c>
    </row>
    <row r="31" spans="1:4" x14ac:dyDescent="0.2">
      <c r="A31" s="12">
        <v>151</v>
      </c>
      <c r="B31" s="11" t="s">
        <v>521</v>
      </c>
      <c r="C31" s="8" t="s">
        <v>434</v>
      </c>
      <c r="D31" s="21">
        <v>12181.47</v>
      </c>
    </row>
    <row r="32" spans="1:4" x14ac:dyDescent="0.2">
      <c r="A32" s="12">
        <v>151</v>
      </c>
      <c r="B32" s="11" t="s">
        <v>524</v>
      </c>
      <c r="C32" s="8" t="s">
        <v>435</v>
      </c>
      <c r="D32" s="21">
        <v>10325.370000000001</v>
      </c>
    </row>
    <row r="33" spans="1:4" x14ac:dyDescent="0.2">
      <c r="A33" s="12">
        <v>151</v>
      </c>
      <c r="B33" s="11" t="s">
        <v>522</v>
      </c>
      <c r="C33" s="8" t="s">
        <v>436</v>
      </c>
      <c r="D33" s="21">
        <v>13020.57</v>
      </c>
    </row>
    <row r="34" spans="1:4" x14ac:dyDescent="0.2">
      <c r="A34" s="12">
        <v>151</v>
      </c>
      <c r="B34" s="11">
        <v>121</v>
      </c>
      <c r="C34" s="8" t="s">
        <v>437</v>
      </c>
      <c r="D34" s="21">
        <v>65175.97</v>
      </c>
    </row>
    <row r="35" spans="1:4" x14ac:dyDescent="0.2">
      <c r="A35" s="12">
        <v>151</v>
      </c>
      <c r="B35" s="11" t="s">
        <v>523</v>
      </c>
      <c r="C35" s="8" t="s">
        <v>438</v>
      </c>
      <c r="D35" s="21">
        <v>75618.320000000007</v>
      </c>
    </row>
    <row r="36" spans="1:4" x14ac:dyDescent="0.2">
      <c r="A36" s="12">
        <v>151</v>
      </c>
      <c r="B36" s="11">
        <v>130</v>
      </c>
      <c r="C36" s="8" t="s">
        <v>439</v>
      </c>
      <c r="D36" s="21">
        <v>321779.24</v>
      </c>
    </row>
    <row r="37" spans="1:4" x14ac:dyDescent="0.2">
      <c r="A37" s="12">
        <v>151</v>
      </c>
      <c r="B37" s="11" t="s">
        <v>519</v>
      </c>
      <c r="C37" s="8" t="s">
        <v>440</v>
      </c>
      <c r="D37" s="21">
        <v>295644.27</v>
      </c>
    </row>
    <row r="38" spans="1:4" x14ac:dyDescent="0.2">
      <c r="A38" s="12">
        <v>151</v>
      </c>
      <c r="B38" s="11">
        <v>150</v>
      </c>
      <c r="C38" s="8" t="s">
        <v>441</v>
      </c>
      <c r="D38" s="21">
        <v>6906.47</v>
      </c>
    </row>
    <row r="39" spans="1:4" x14ac:dyDescent="0.2">
      <c r="A39" s="12">
        <v>151</v>
      </c>
      <c r="B39" s="11">
        <v>160</v>
      </c>
      <c r="C39" s="8" t="s">
        <v>442</v>
      </c>
      <c r="D39" s="21">
        <v>302093.03000000003</v>
      </c>
    </row>
    <row r="40" spans="1:4" x14ac:dyDescent="0.2">
      <c r="A40" s="12">
        <v>153</v>
      </c>
      <c r="B40" s="11">
        <v>130</v>
      </c>
      <c r="C40" s="8" t="s">
        <v>443</v>
      </c>
      <c r="D40" s="21">
        <v>160978.88</v>
      </c>
    </row>
    <row r="41" spans="1:4" x14ac:dyDescent="0.2">
      <c r="A41" s="12">
        <v>153</v>
      </c>
      <c r="B41" s="11" t="s">
        <v>519</v>
      </c>
      <c r="C41" s="8" t="s">
        <v>444</v>
      </c>
      <c r="D41" s="21">
        <v>145494.65</v>
      </c>
    </row>
    <row r="42" spans="1:4" x14ac:dyDescent="0.2">
      <c r="A42" s="12">
        <v>153</v>
      </c>
      <c r="B42" s="11">
        <v>150</v>
      </c>
      <c r="C42" s="8" t="s">
        <v>445</v>
      </c>
      <c r="D42" s="21">
        <v>720</v>
      </c>
    </row>
    <row r="43" spans="1:4" x14ac:dyDescent="0.2">
      <c r="A43" s="12">
        <v>153</v>
      </c>
      <c r="B43" s="11">
        <v>160</v>
      </c>
      <c r="C43" s="8" t="s">
        <v>446</v>
      </c>
      <c r="D43" s="21">
        <v>113946.79</v>
      </c>
    </row>
    <row r="44" spans="1:4" x14ac:dyDescent="0.2">
      <c r="A44" s="12">
        <v>165</v>
      </c>
      <c r="B44" s="11">
        <v>130</v>
      </c>
      <c r="C44" s="8" t="s">
        <v>447</v>
      </c>
      <c r="D44" s="21">
        <v>52624.93</v>
      </c>
    </row>
    <row r="45" spans="1:4" x14ac:dyDescent="0.2">
      <c r="A45" s="12">
        <v>165</v>
      </c>
      <c r="B45" s="11" t="s">
        <v>519</v>
      </c>
      <c r="C45" s="8" t="s">
        <v>448</v>
      </c>
      <c r="D45" s="21">
        <v>43470.18</v>
      </c>
    </row>
    <row r="46" spans="1:4" x14ac:dyDescent="0.2">
      <c r="A46" s="12">
        <v>165</v>
      </c>
      <c r="B46" s="11">
        <v>150</v>
      </c>
      <c r="C46" s="8" t="s">
        <v>449</v>
      </c>
      <c r="D46" s="21">
        <v>2451.6999999999998</v>
      </c>
    </row>
    <row r="47" spans="1:4" x14ac:dyDescent="0.2">
      <c r="A47" s="12">
        <v>165</v>
      </c>
      <c r="B47" s="11">
        <v>151</v>
      </c>
      <c r="C47" s="8" t="s">
        <v>450</v>
      </c>
      <c r="D47" s="21">
        <v>11499.65</v>
      </c>
    </row>
    <row r="48" spans="1:4" x14ac:dyDescent="0.2">
      <c r="A48" s="12">
        <v>165</v>
      </c>
      <c r="B48" s="11">
        <v>160</v>
      </c>
      <c r="C48" s="8" t="s">
        <v>451</v>
      </c>
      <c r="D48" s="21">
        <v>40803.96</v>
      </c>
    </row>
    <row r="49" spans="1:4" x14ac:dyDescent="0.2">
      <c r="A49" s="12">
        <v>231</v>
      </c>
      <c r="B49" s="11" t="s">
        <v>524</v>
      </c>
      <c r="C49" s="8" t="s">
        <v>452</v>
      </c>
      <c r="D49" s="21">
        <v>10067.27</v>
      </c>
    </row>
    <row r="50" spans="1:4" x14ac:dyDescent="0.2">
      <c r="A50" s="12">
        <v>231</v>
      </c>
      <c r="B50" s="11">
        <v>121</v>
      </c>
      <c r="C50" s="8" t="s">
        <v>453</v>
      </c>
      <c r="D50" s="21">
        <v>6811.57</v>
      </c>
    </row>
    <row r="51" spans="1:4" x14ac:dyDescent="0.2">
      <c r="A51" s="12">
        <v>231</v>
      </c>
      <c r="B51" s="11" t="s">
        <v>523</v>
      </c>
      <c r="C51" s="8" t="s">
        <v>454</v>
      </c>
      <c r="D51" s="21">
        <v>14392.43</v>
      </c>
    </row>
    <row r="52" spans="1:4" x14ac:dyDescent="0.2">
      <c r="A52" s="12">
        <v>231</v>
      </c>
      <c r="B52" s="11">
        <v>130</v>
      </c>
      <c r="C52" s="8" t="s">
        <v>455</v>
      </c>
      <c r="D52" s="21">
        <v>321653.78000000003</v>
      </c>
    </row>
    <row r="53" spans="1:4" x14ac:dyDescent="0.2">
      <c r="A53" s="12">
        <v>231</v>
      </c>
      <c r="B53" s="11" t="s">
        <v>519</v>
      </c>
      <c r="C53" s="8" t="s">
        <v>456</v>
      </c>
      <c r="D53" s="21">
        <v>260530.13</v>
      </c>
    </row>
    <row r="54" spans="1:4" x14ac:dyDescent="0.2">
      <c r="A54" s="12">
        <v>231</v>
      </c>
      <c r="B54" s="11">
        <v>150</v>
      </c>
      <c r="C54" s="8" t="s">
        <v>457</v>
      </c>
      <c r="D54" s="21">
        <v>21568.92</v>
      </c>
    </row>
    <row r="55" spans="1:4" x14ac:dyDescent="0.2">
      <c r="A55" s="12">
        <v>231</v>
      </c>
      <c r="B55" s="11">
        <v>160</v>
      </c>
      <c r="C55" s="8" t="s">
        <v>458</v>
      </c>
      <c r="D55" s="21">
        <v>204392.26</v>
      </c>
    </row>
    <row r="56" spans="1:4" x14ac:dyDescent="0.2">
      <c r="A56" s="12">
        <v>231.1</v>
      </c>
      <c r="B56" s="11">
        <v>130</v>
      </c>
      <c r="C56" s="8" t="s">
        <v>459</v>
      </c>
      <c r="D56" s="21">
        <v>100848.59</v>
      </c>
    </row>
    <row r="57" spans="1:4" x14ac:dyDescent="0.2">
      <c r="A57" s="12">
        <v>231.1</v>
      </c>
      <c r="B57" s="11" t="s">
        <v>519</v>
      </c>
      <c r="C57" s="8" t="s">
        <v>460</v>
      </c>
      <c r="D57" s="21">
        <v>62910.64</v>
      </c>
    </row>
    <row r="58" spans="1:4" x14ac:dyDescent="0.2">
      <c r="A58" s="12">
        <v>231.1</v>
      </c>
      <c r="B58" s="11">
        <v>150</v>
      </c>
      <c r="C58" s="8" t="s">
        <v>461</v>
      </c>
      <c r="D58" s="21">
        <v>480</v>
      </c>
    </row>
    <row r="59" spans="1:4" x14ac:dyDescent="0.2">
      <c r="A59" s="12">
        <v>231.1</v>
      </c>
      <c r="B59" s="11">
        <v>160</v>
      </c>
      <c r="C59" s="8" t="s">
        <v>684</v>
      </c>
      <c r="D59" s="21">
        <v>52488.49</v>
      </c>
    </row>
    <row r="60" spans="1:4" x14ac:dyDescent="0.2">
      <c r="A60" s="12">
        <v>231.2</v>
      </c>
      <c r="B60" s="11">
        <v>130</v>
      </c>
      <c r="C60" s="8" t="s">
        <v>685</v>
      </c>
      <c r="D60" s="21">
        <v>44968.3</v>
      </c>
    </row>
    <row r="61" spans="1:4" x14ac:dyDescent="0.2">
      <c r="A61" s="12" t="s">
        <v>686</v>
      </c>
      <c r="B61" s="11" t="s">
        <v>519</v>
      </c>
      <c r="C61" s="8" t="s">
        <v>687</v>
      </c>
      <c r="D61" s="21">
        <v>33934.39</v>
      </c>
    </row>
    <row r="62" spans="1:4" x14ac:dyDescent="0.2">
      <c r="A62" s="12" t="s">
        <v>686</v>
      </c>
      <c r="B62" s="11">
        <v>160</v>
      </c>
      <c r="C62" s="8" t="s">
        <v>688</v>
      </c>
      <c r="D62" s="21">
        <v>25302.51</v>
      </c>
    </row>
    <row r="63" spans="1:4" x14ac:dyDescent="0.2">
      <c r="A63" s="12" t="s">
        <v>689</v>
      </c>
      <c r="B63" s="11">
        <v>130</v>
      </c>
      <c r="C63" s="8" t="s">
        <v>690</v>
      </c>
      <c r="D63" s="21">
        <v>79996.070000000007</v>
      </c>
    </row>
    <row r="64" spans="1:4" x14ac:dyDescent="0.2">
      <c r="A64" s="12" t="s">
        <v>689</v>
      </c>
      <c r="B64" s="11" t="s">
        <v>519</v>
      </c>
      <c r="C64" s="8" t="s">
        <v>691</v>
      </c>
      <c r="D64" s="21">
        <v>55965.48</v>
      </c>
    </row>
    <row r="65" spans="1:4" x14ac:dyDescent="0.2">
      <c r="A65" s="12" t="s">
        <v>689</v>
      </c>
      <c r="B65" s="11">
        <v>160</v>
      </c>
      <c r="C65" s="8" t="s">
        <v>692</v>
      </c>
      <c r="D65" s="21">
        <v>40674.81</v>
      </c>
    </row>
    <row r="66" spans="1:4" x14ac:dyDescent="0.2">
      <c r="A66" s="12">
        <v>321</v>
      </c>
      <c r="B66" s="11" t="s">
        <v>525</v>
      </c>
      <c r="C66" s="8" t="s">
        <v>462</v>
      </c>
      <c r="D66" s="21">
        <v>9462.74</v>
      </c>
    </row>
    <row r="67" spans="1:4" x14ac:dyDescent="0.2">
      <c r="A67" s="12">
        <v>321</v>
      </c>
      <c r="B67" s="11" t="s">
        <v>522</v>
      </c>
      <c r="C67" s="8" t="s">
        <v>463</v>
      </c>
      <c r="D67" s="21">
        <v>2562.06</v>
      </c>
    </row>
    <row r="68" spans="1:4" x14ac:dyDescent="0.2">
      <c r="A68" s="12">
        <v>321</v>
      </c>
      <c r="B68" s="11">
        <v>121</v>
      </c>
      <c r="C68" s="8" t="s">
        <v>464</v>
      </c>
      <c r="D68" s="21">
        <v>4487.34</v>
      </c>
    </row>
    <row r="69" spans="1:4" x14ac:dyDescent="0.2">
      <c r="A69" s="12">
        <v>321</v>
      </c>
      <c r="B69" s="11" t="s">
        <v>523</v>
      </c>
      <c r="C69" s="8" t="s">
        <v>465</v>
      </c>
      <c r="D69" s="21">
        <v>10475.540000000001</v>
      </c>
    </row>
    <row r="70" spans="1:4" x14ac:dyDescent="0.2">
      <c r="A70" s="12">
        <v>321</v>
      </c>
      <c r="B70" s="11">
        <v>130</v>
      </c>
      <c r="C70" s="8" t="s">
        <v>466</v>
      </c>
      <c r="D70" s="21">
        <v>67099.259999999995</v>
      </c>
    </row>
    <row r="71" spans="1:4" x14ac:dyDescent="0.2">
      <c r="A71" s="12">
        <v>321</v>
      </c>
      <c r="B71" s="11" t="s">
        <v>519</v>
      </c>
      <c r="C71" s="8" t="s">
        <v>467</v>
      </c>
      <c r="D71" s="21">
        <v>52543.34</v>
      </c>
    </row>
    <row r="72" spans="1:4" x14ac:dyDescent="0.2">
      <c r="A72" s="12">
        <v>321</v>
      </c>
      <c r="B72" s="11">
        <v>150</v>
      </c>
      <c r="C72" s="8" t="s">
        <v>468</v>
      </c>
      <c r="D72" s="21">
        <v>6067.37</v>
      </c>
    </row>
    <row r="73" spans="1:4" x14ac:dyDescent="0.2">
      <c r="A73" s="12">
        <v>321</v>
      </c>
      <c r="B73" s="11">
        <v>160</v>
      </c>
      <c r="C73" s="8" t="s">
        <v>469</v>
      </c>
      <c r="D73" s="21">
        <v>54264.99</v>
      </c>
    </row>
    <row r="74" spans="1:4" x14ac:dyDescent="0.2">
      <c r="A74" s="12">
        <v>332</v>
      </c>
      <c r="B74" s="11">
        <v>130</v>
      </c>
      <c r="C74" s="8" t="s">
        <v>470</v>
      </c>
      <c r="D74" s="21">
        <v>53297</v>
      </c>
    </row>
    <row r="75" spans="1:4" x14ac:dyDescent="0.2">
      <c r="A75" s="12">
        <v>332</v>
      </c>
      <c r="B75" s="11" t="s">
        <v>519</v>
      </c>
      <c r="C75" s="8" t="s">
        <v>471</v>
      </c>
      <c r="D75" s="21">
        <v>48154.69</v>
      </c>
    </row>
    <row r="76" spans="1:4" x14ac:dyDescent="0.2">
      <c r="A76" s="12">
        <v>332</v>
      </c>
      <c r="B76" s="11">
        <v>150</v>
      </c>
      <c r="C76" s="8" t="s">
        <v>472</v>
      </c>
      <c r="D76" s="21">
        <v>240</v>
      </c>
    </row>
    <row r="77" spans="1:4" x14ac:dyDescent="0.2">
      <c r="A77" s="12">
        <v>332</v>
      </c>
      <c r="B77" s="11">
        <v>160</v>
      </c>
      <c r="C77" s="8" t="s">
        <v>473</v>
      </c>
      <c r="D77" s="21">
        <v>32545.98</v>
      </c>
    </row>
    <row r="78" spans="1:4" x14ac:dyDescent="0.2">
      <c r="A78" s="12">
        <v>334</v>
      </c>
      <c r="B78" s="11">
        <v>130</v>
      </c>
      <c r="C78" s="8" t="s">
        <v>474</v>
      </c>
      <c r="D78" s="21">
        <v>75558.83</v>
      </c>
    </row>
    <row r="79" spans="1:4" x14ac:dyDescent="0.2">
      <c r="A79" s="12">
        <v>334</v>
      </c>
      <c r="B79" s="11" t="s">
        <v>519</v>
      </c>
      <c r="C79" s="8" t="s">
        <v>475</v>
      </c>
      <c r="D79" s="21">
        <v>69345.990000000005</v>
      </c>
    </row>
    <row r="80" spans="1:4" x14ac:dyDescent="0.2">
      <c r="A80" s="12">
        <v>334</v>
      </c>
      <c r="B80" s="11">
        <v>150</v>
      </c>
      <c r="C80" s="8" t="s">
        <v>476</v>
      </c>
      <c r="D80" s="21">
        <v>3033.88</v>
      </c>
    </row>
    <row r="81" spans="1:4" x14ac:dyDescent="0.2">
      <c r="A81" s="12">
        <v>334</v>
      </c>
      <c r="B81" s="11">
        <v>160</v>
      </c>
      <c r="C81" s="8" t="s">
        <v>477</v>
      </c>
      <c r="D81" s="21">
        <v>50980.6</v>
      </c>
    </row>
    <row r="82" spans="1:4" x14ac:dyDescent="0.2">
      <c r="A82" s="12">
        <v>336</v>
      </c>
      <c r="B82" s="11">
        <v>130</v>
      </c>
      <c r="C82" s="8" t="s">
        <v>478</v>
      </c>
      <c r="D82" s="21">
        <v>55786.07</v>
      </c>
    </row>
    <row r="83" spans="1:4" x14ac:dyDescent="0.2">
      <c r="A83" s="12">
        <v>336</v>
      </c>
      <c r="B83" s="11" t="s">
        <v>519</v>
      </c>
      <c r="C83" s="8" t="s">
        <v>479</v>
      </c>
      <c r="D83" s="21">
        <v>38452.82</v>
      </c>
    </row>
    <row r="84" spans="1:4" x14ac:dyDescent="0.2">
      <c r="A84" s="12">
        <v>336</v>
      </c>
      <c r="B84" s="11">
        <v>150</v>
      </c>
      <c r="C84" s="8" t="s">
        <v>480</v>
      </c>
      <c r="D84" s="21">
        <v>120</v>
      </c>
    </row>
    <row r="85" spans="1:4" x14ac:dyDescent="0.2">
      <c r="A85" s="12">
        <v>336</v>
      </c>
      <c r="B85" s="11">
        <v>151</v>
      </c>
      <c r="C85" s="8" t="s">
        <v>481</v>
      </c>
      <c r="D85" s="21">
        <v>3806.3</v>
      </c>
    </row>
    <row r="86" spans="1:4" x14ac:dyDescent="0.2">
      <c r="A86" s="12">
        <v>336</v>
      </c>
      <c r="B86" s="11">
        <v>160</v>
      </c>
      <c r="C86" s="8" t="s">
        <v>482</v>
      </c>
      <c r="D86" s="21">
        <v>32245.22</v>
      </c>
    </row>
    <row r="87" spans="1:4" x14ac:dyDescent="0.2">
      <c r="A87" s="12">
        <v>338</v>
      </c>
      <c r="B87" s="11">
        <v>130</v>
      </c>
      <c r="C87" s="8" t="s">
        <v>483</v>
      </c>
      <c r="D87" s="21">
        <v>20162.060000000001</v>
      </c>
    </row>
    <row r="88" spans="1:4" x14ac:dyDescent="0.2">
      <c r="A88" s="12">
        <v>338</v>
      </c>
      <c r="B88" s="11" t="s">
        <v>519</v>
      </c>
      <c r="C88" s="8" t="s">
        <v>484</v>
      </c>
      <c r="D88" s="21">
        <v>18851.169999999998</v>
      </c>
    </row>
    <row r="89" spans="1:4" x14ac:dyDescent="0.2">
      <c r="A89" s="12">
        <v>338</v>
      </c>
      <c r="B89" s="11">
        <v>150</v>
      </c>
      <c r="C89" s="8" t="s">
        <v>485</v>
      </c>
      <c r="D89" s="21">
        <v>1295.3699999999999</v>
      </c>
    </row>
    <row r="90" spans="1:4" x14ac:dyDescent="0.2">
      <c r="A90" s="12">
        <v>338</v>
      </c>
      <c r="B90" s="11">
        <v>160</v>
      </c>
      <c r="C90" s="8" t="s">
        <v>98</v>
      </c>
      <c r="D90" s="21">
        <v>12852.31</v>
      </c>
    </row>
    <row r="91" spans="1:4" x14ac:dyDescent="0.2">
      <c r="A91" s="12">
        <v>341</v>
      </c>
      <c r="B91" s="11" t="s">
        <v>520</v>
      </c>
      <c r="C91" s="8" t="s">
        <v>99</v>
      </c>
      <c r="D91" s="21">
        <v>15904.95</v>
      </c>
    </row>
    <row r="92" spans="1:4" x14ac:dyDescent="0.2">
      <c r="A92" s="12">
        <v>341</v>
      </c>
      <c r="B92" s="11">
        <v>121</v>
      </c>
      <c r="C92" s="8" t="s">
        <v>100</v>
      </c>
      <c r="D92" s="21">
        <v>12046.11</v>
      </c>
    </row>
    <row r="93" spans="1:4" x14ac:dyDescent="0.2">
      <c r="A93" s="12">
        <v>341</v>
      </c>
      <c r="B93" s="11" t="s">
        <v>523</v>
      </c>
      <c r="C93" s="8" t="s">
        <v>101</v>
      </c>
      <c r="D93" s="21">
        <v>10127.23</v>
      </c>
    </row>
    <row r="94" spans="1:4" x14ac:dyDescent="0.2">
      <c r="A94" s="12">
        <v>341</v>
      </c>
      <c r="B94" s="11">
        <v>130</v>
      </c>
      <c r="C94" s="8" t="s">
        <v>102</v>
      </c>
      <c r="D94" s="21">
        <v>48610.03</v>
      </c>
    </row>
    <row r="95" spans="1:4" x14ac:dyDescent="0.2">
      <c r="A95" s="12">
        <v>341</v>
      </c>
      <c r="B95" s="11" t="s">
        <v>519</v>
      </c>
      <c r="C95" s="8" t="s">
        <v>103</v>
      </c>
      <c r="D95" s="21">
        <v>53660.91</v>
      </c>
    </row>
    <row r="96" spans="1:4" x14ac:dyDescent="0.2">
      <c r="A96" s="12">
        <v>341</v>
      </c>
      <c r="B96" s="11">
        <v>150</v>
      </c>
      <c r="C96" s="8" t="s">
        <v>104</v>
      </c>
      <c r="D96" s="21">
        <v>120</v>
      </c>
    </row>
    <row r="97" spans="1:4" x14ac:dyDescent="0.2">
      <c r="A97" s="12">
        <v>341</v>
      </c>
      <c r="B97" s="11">
        <v>160</v>
      </c>
      <c r="C97" s="8" t="s">
        <v>105</v>
      </c>
      <c r="D97" s="21">
        <v>43411.15</v>
      </c>
    </row>
    <row r="98" spans="1:4" x14ac:dyDescent="0.2">
      <c r="A98" s="12">
        <v>342</v>
      </c>
      <c r="B98" s="11">
        <v>130</v>
      </c>
      <c r="C98" s="8" t="s">
        <v>106</v>
      </c>
      <c r="D98" s="21">
        <v>126644.94</v>
      </c>
    </row>
    <row r="99" spans="1:4" x14ac:dyDescent="0.2">
      <c r="A99" s="12">
        <v>342</v>
      </c>
      <c r="B99" s="11" t="s">
        <v>519</v>
      </c>
      <c r="C99" s="8" t="s">
        <v>107</v>
      </c>
      <c r="D99" s="21">
        <v>107953.41</v>
      </c>
    </row>
    <row r="100" spans="1:4" x14ac:dyDescent="0.2">
      <c r="A100" s="12">
        <v>342</v>
      </c>
      <c r="B100" s="11">
        <v>150</v>
      </c>
      <c r="C100" s="8" t="s">
        <v>108</v>
      </c>
      <c r="D100" s="21">
        <v>6942.69</v>
      </c>
    </row>
    <row r="101" spans="1:4" x14ac:dyDescent="0.2">
      <c r="A101" s="12">
        <v>342</v>
      </c>
      <c r="B101" s="11">
        <v>160</v>
      </c>
      <c r="C101" s="8" t="s">
        <v>109</v>
      </c>
      <c r="D101" s="21">
        <v>85267.94</v>
      </c>
    </row>
    <row r="102" spans="1:4" x14ac:dyDescent="0.2">
      <c r="A102" s="12">
        <v>432</v>
      </c>
      <c r="B102" s="11">
        <v>130</v>
      </c>
      <c r="C102" s="8" t="s">
        <v>110</v>
      </c>
      <c r="D102" s="21">
        <v>20289.599999999999</v>
      </c>
    </row>
    <row r="103" spans="1:4" x14ac:dyDescent="0.2">
      <c r="A103" s="12">
        <v>432</v>
      </c>
      <c r="B103" s="11" t="s">
        <v>519</v>
      </c>
      <c r="C103" s="8" t="s">
        <v>111</v>
      </c>
      <c r="D103" s="21">
        <v>15838.19</v>
      </c>
    </row>
    <row r="104" spans="1:4" x14ac:dyDescent="0.2">
      <c r="A104" s="12">
        <v>432</v>
      </c>
      <c r="B104" s="11">
        <v>150</v>
      </c>
      <c r="C104" s="8" t="s">
        <v>112</v>
      </c>
      <c r="D104" s="21">
        <v>8141.64</v>
      </c>
    </row>
    <row r="105" spans="1:4" x14ac:dyDescent="0.2">
      <c r="A105" s="12">
        <v>432</v>
      </c>
      <c r="B105" s="11">
        <v>160</v>
      </c>
      <c r="C105" s="8" t="s">
        <v>113</v>
      </c>
      <c r="D105" s="21">
        <v>14118.99</v>
      </c>
    </row>
    <row r="106" spans="1:4" x14ac:dyDescent="0.2">
      <c r="A106" s="12">
        <v>912</v>
      </c>
      <c r="B106" s="11">
        <v>100</v>
      </c>
      <c r="C106" s="8" t="s">
        <v>114</v>
      </c>
      <c r="D106" s="21">
        <v>342811.5</v>
      </c>
    </row>
    <row r="107" spans="1:4" x14ac:dyDescent="0.2">
      <c r="A107" s="12">
        <v>912</v>
      </c>
      <c r="B107" s="11">
        <v>110</v>
      </c>
      <c r="C107" s="8" t="s">
        <v>115</v>
      </c>
      <c r="D107" s="21">
        <v>120161.03</v>
      </c>
    </row>
    <row r="108" spans="1:4" x14ac:dyDescent="0.2">
      <c r="A108" s="12">
        <v>912</v>
      </c>
      <c r="B108" s="11">
        <v>160</v>
      </c>
      <c r="C108" s="8" t="s">
        <v>116</v>
      </c>
      <c r="D108" s="21">
        <v>119188.99</v>
      </c>
    </row>
    <row r="109" spans="1:4" x14ac:dyDescent="0.2">
      <c r="A109" s="12">
        <v>920</v>
      </c>
      <c r="B109" s="11">
        <v>120</v>
      </c>
      <c r="C109" s="8" t="s">
        <v>117</v>
      </c>
      <c r="D109" s="21">
        <v>72348.88</v>
      </c>
    </row>
    <row r="110" spans="1:4" x14ac:dyDescent="0.2">
      <c r="A110" s="12">
        <v>920</v>
      </c>
      <c r="B110" s="11" t="s">
        <v>521</v>
      </c>
      <c r="C110" s="8" t="s">
        <v>118</v>
      </c>
      <c r="D110" s="21">
        <v>97451.75</v>
      </c>
    </row>
    <row r="111" spans="1:4" x14ac:dyDescent="0.2">
      <c r="A111" s="12">
        <v>920</v>
      </c>
      <c r="B111" s="11" t="s">
        <v>524</v>
      </c>
      <c r="C111" s="8" t="s">
        <v>119</v>
      </c>
      <c r="D111" s="21">
        <v>21598.03</v>
      </c>
    </row>
    <row r="112" spans="1:4" x14ac:dyDescent="0.2">
      <c r="A112" s="12">
        <v>920</v>
      </c>
      <c r="B112" s="11" t="s">
        <v>525</v>
      </c>
      <c r="C112" s="8" t="s">
        <v>120</v>
      </c>
      <c r="D112" s="21">
        <v>9462.74</v>
      </c>
    </row>
    <row r="113" spans="1:4" x14ac:dyDescent="0.2">
      <c r="A113" s="12">
        <v>920</v>
      </c>
      <c r="B113" s="11" t="s">
        <v>522</v>
      </c>
      <c r="C113" s="8" t="s">
        <v>121</v>
      </c>
      <c r="D113" s="21">
        <v>13403.76</v>
      </c>
    </row>
    <row r="114" spans="1:4" x14ac:dyDescent="0.2">
      <c r="A114" s="12">
        <v>920</v>
      </c>
      <c r="B114" s="11">
        <v>121</v>
      </c>
      <c r="C114" s="8" t="s">
        <v>122</v>
      </c>
      <c r="D114" s="21">
        <v>147358.1</v>
      </c>
    </row>
    <row r="115" spans="1:4" x14ac:dyDescent="0.2">
      <c r="A115" s="12">
        <v>920</v>
      </c>
      <c r="B115" s="11" t="s">
        <v>523</v>
      </c>
      <c r="C115" s="8" t="s">
        <v>123</v>
      </c>
      <c r="D115" s="21">
        <v>219319.97</v>
      </c>
    </row>
    <row r="116" spans="1:4" x14ac:dyDescent="0.2">
      <c r="A116" s="12">
        <v>920</v>
      </c>
      <c r="B116" s="11">
        <v>130</v>
      </c>
      <c r="C116" s="8" t="s">
        <v>124</v>
      </c>
      <c r="D116" s="21">
        <v>233845.34</v>
      </c>
    </row>
    <row r="117" spans="1:4" x14ac:dyDescent="0.2">
      <c r="A117" s="12">
        <v>920</v>
      </c>
      <c r="B117" s="11" t="s">
        <v>519</v>
      </c>
      <c r="C117" s="8" t="s">
        <v>125</v>
      </c>
      <c r="D117" s="21">
        <v>208900.58</v>
      </c>
    </row>
    <row r="118" spans="1:4" x14ac:dyDescent="0.2">
      <c r="A118" s="12">
        <v>920</v>
      </c>
      <c r="B118" s="11">
        <v>150</v>
      </c>
      <c r="C118" s="8" t="s">
        <v>126</v>
      </c>
      <c r="D118" s="21">
        <v>1560</v>
      </c>
    </row>
    <row r="119" spans="1:4" x14ac:dyDescent="0.2">
      <c r="A119" s="12">
        <v>920</v>
      </c>
      <c r="B119" s="11">
        <v>160</v>
      </c>
      <c r="C119" s="8" t="s">
        <v>127</v>
      </c>
      <c r="D119" s="21">
        <v>300899.33</v>
      </c>
    </row>
    <row r="120" spans="1:4" x14ac:dyDescent="0.2">
      <c r="A120" s="12">
        <v>920</v>
      </c>
      <c r="B120" s="11" t="s">
        <v>526</v>
      </c>
      <c r="C120" s="8" t="s">
        <v>128</v>
      </c>
      <c r="D120" s="21">
        <v>18593.099999999999</v>
      </c>
    </row>
    <row r="121" spans="1:4" x14ac:dyDescent="0.2">
      <c r="A121" s="12">
        <v>920</v>
      </c>
      <c r="B121" s="11">
        <v>162</v>
      </c>
      <c r="C121" s="8" t="s">
        <v>129</v>
      </c>
      <c r="D121" s="21">
        <v>1030</v>
      </c>
    </row>
    <row r="122" spans="1:4" x14ac:dyDescent="0.2">
      <c r="A122" s="12">
        <v>920</v>
      </c>
      <c r="B122" s="11" t="s">
        <v>527</v>
      </c>
      <c r="C122" s="8" t="s">
        <v>130</v>
      </c>
      <c r="D122" s="21">
        <v>9323.02</v>
      </c>
    </row>
    <row r="123" spans="1:4" x14ac:dyDescent="0.2">
      <c r="A123" s="12">
        <v>920.2</v>
      </c>
      <c r="B123" s="11">
        <v>130</v>
      </c>
      <c r="C123" s="8" t="s">
        <v>131</v>
      </c>
      <c r="D123" s="21">
        <v>44675.61</v>
      </c>
    </row>
    <row r="124" spans="1:4" x14ac:dyDescent="0.2">
      <c r="A124" s="12">
        <v>920.2</v>
      </c>
      <c r="B124" s="11" t="s">
        <v>519</v>
      </c>
      <c r="C124" s="8" t="s">
        <v>132</v>
      </c>
      <c r="D124" s="21">
        <v>39701.03</v>
      </c>
    </row>
    <row r="125" spans="1:4" x14ac:dyDescent="0.2">
      <c r="A125" s="12">
        <v>920.2</v>
      </c>
      <c r="B125" s="11">
        <v>150</v>
      </c>
      <c r="C125" s="8" t="s">
        <v>133</v>
      </c>
      <c r="D125" s="21">
        <v>302.47000000000003</v>
      </c>
    </row>
    <row r="126" spans="1:4" x14ac:dyDescent="0.2">
      <c r="A126" s="12">
        <v>920.2</v>
      </c>
      <c r="B126" s="11">
        <v>160</v>
      </c>
      <c r="C126" s="8" t="s">
        <v>134</v>
      </c>
      <c r="D126" s="21">
        <v>26368.27</v>
      </c>
    </row>
    <row r="127" spans="1:4" x14ac:dyDescent="0.2">
      <c r="A127" s="12">
        <v>923</v>
      </c>
      <c r="B127" s="11">
        <v>130</v>
      </c>
      <c r="C127" s="8" t="s">
        <v>135</v>
      </c>
      <c r="D127" s="21">
        <v>17753.400000000001</v>
      </c>
    </row>
    <row r="128" spans="1:4" x14ac:dyDescent="0.2">
      <c r="A128" s="12">
        <v>923</v>
      </c>
      <c r="B128" s="11" t="s">
        <v>519</v>
      </c>
      <c r="C128" s="8" t="s">
        <v>135</v>
      </c>
      <c r="D128" s="21">
        <v>14864.17</v>
      </c>
    </row>
    <row r="129" spans="1:4" x14ac:dyDescent="0.2">
      <c r="A129" s="12">
        <v>923</v>
      </c>
      <c r="B129" s="11">
        <v>150</v>
      </c>
      <c r="C129" s="8" t="s">
        <v>136</v>
      </c>
      <c r="D129" s="21">
        <v>120</v>
      </c>
    </row>
    <row r="130" spans="1:4" x14ac:dyDescent="0.2">
      <c r="A130" s="12">
        <v>923</v>
      </c>
      <c r="B130" s="11">
        <v>160</v>
      </c>
      <c r="C130" s="8" t="s">
        <v>137</v>
      </c>
      <c r="D130" s="21">
        <v>10431.1</v>
      </c>
    </row>
    <row r="131" spans="1:4" x14ac:dyDescent="0.2">
      <c r="A131" s="12">
        <v>924</v>
      </c>
      <c r="B131" s="11">
        <v>130</v>
      </c>
      <c r="C131" s="8" t="s">
        <v>138</v>
      </c>
      <c r="D131" s="21">
        <v>37341.300000000003</v>
      </c>
    </row>
    <row r="132" spans="1:4" x14ac:dyDescent="0.2">
      <c r="A132" s="12">
        <v>924</v>
      </c>
      <c r="B132" s="11" t="s">
        <v>519</v>
      </c>
      <c r="C132" s="8" t="s">
        <v>139</v>
      </c>
      <c r="D132" s="21">
        <v>33180.959999999999</v>
      </c>
    </row>
    <row r="133" spans="1:4" x14ac:dyDescent="0.2">
      <c r="A133" s="12">
        <v>924</v>
      </c>
      <c r="B133" s="11">
        <v>150</v>
      </c>
      <c r="C133" s="8" t="s">
        <v>140</v>
      </c>
      <c r="D133" s="21">
        <v>120</v>
      </c>
    </row>
    <row r="134" spans="1:4" x14ac:dyDescent="0.2">
      <c r="A134" s="12">
        <v>924</v>
      </c>
      <c r="B134" s="11">
        <v>160</v>
      </c>
      <c r="C134" s="8" t="s">
        <v>141</v>
      </c>
      <c r="D134" s="21">
        <v>22553.02</v>
      </c>
    </row>
    <row r="135" spans="1:4" x14ac:dyDescent="0.2">
      <c r="A135" s="12">
        <v>931</v>
      </c>
      <c r="B135" s="11">
        <v>120</v>
      </c>
      <c r="C135" s="8" t="s">
        <v>142</v>
      </c>
      <c r="D135" s="21">
        <v>36174.44</v>
      </c>
    </row>
    <row r="136" spans="1:4" x14ac:dyDescent="0.2">
      <c r="A136" s="12">
        <v>931</v>
      </c>
      <c r="B136" s="11" t="s">
        <v>521</v>
      </c>
      <c r="C136" s="8" t="s">
        <v>143</v>
      </c>
      <c r="D136" s="21">
        <v>12181.47</v>
      </c>
    </row>
    <row r="137" spans="1:4" x14ac:dyDescent="0.2">
      <c r="A137" s="12">
        <v>931</v>
      </c>
      <c r="B137" s="11" t="s">
        <v>524</v>
      </c>
      <c r="C137" s="8" t="s">
        <v>144</v>
      </c>
      <c r="D137" s="21">
        <v>20650.740000000002</v>
      </c>
    </row>
    <row r="138" spans="1:4" x14ac:dyDescent="0.2">
      <c r="A138" s="12">
        <v>931</v>
      </c>
      <c r="B138" s="11" t="s">
        <v>522</v>
      </c>
      <c r="C138" s="8" t="s">
        <v>145</v>
      </c>
      <c r="D138" s="21">
        <v>10003.9</v>
      </c>
    </row>
    <row r="139" spans="1:4" x14ac:dyDescent="0.2">
      <c r="A139" s="12">
        <v>931</v>
      </c>
      <c r="B139" s="11">
        <v>121</v>
      </c>
      <c r="C139" s="8" t="s">
        <v>146</v>
      </c>
      <c r="D139" s="21">
        <v>55846.59</v>
      </c>
    </row>
    <row r="140" spans="1:4" x14ac:dyDescent="0.2">
      <c r="A140" s="12">
        <v>931</v>
      </c>
      <c r="B140" s="11" t="s">
        <v>523</v>
      </c>
      <c r="C140" s="8" t="s">
        <v>147</v>
      </c>
      <c r="D140" s="21">
        <v>92807.17</v>
      </c>
    </row>
    <row r="141" spans="1:4" x14ac:dyDescent="0.2">
      <c r="A141" s="12">
        <v>931</v>
      </c>
      <c r="B141" s="11">
        <v>150</v>
      </c>
      <c r="C141" s="8" t="s">
        <v>148</v>
      </c>
      <c r="D141" s="21">
        <v>259.73</v>
      </c>
    </row>
    <row r="142" spans="1:4" x14ac:dyDescent="0.2">
      <c r="A142" s="12">
        <v>931</v>
      </c>
      <c r="B142" s="11">
        <v>160</v>
      </c>
      <c r="C142" s="8" t="s">
        <v>149</v>
      </c>
      <c r="D142" s="21">
        <v>57175.57</v>
      </c>
    </row>
    <row r="143" spans="1:4" x14ac:dyDescent="0.2">
      <c r="A143" s="12">
        <v>932</v>
      </c>
      <c r="B143" s="11">
        <v>120</v>
      </c>
      <c r="C143" s="8" t="s">
        <v>150</v>
      </c>
      <c r="D143" s="21">
        <v>18087.22</v>
      </c>
    </row>
    <row r="144" spans="1:4" x14ac:dyDescent="0.2">
      <c r="A144" s="12">
        <v>932</v>
      </c>
      <c r="B144" s="11" t="s">
        <v>522</v>
      </c>
      <c r="C144" s="8" t="s">
        <v>151</v>
      </c>
      <c r="D144" s="21">
        <v>4112.3900000000003</v>
      </c>
    </row>
    <row r="145" spans="1:4" x14ac:dyDescent="0.2">
      <c r="A145" s="12">
        <v>932</v>
      </c>
      <c r="B145" s="11">
        <v>121</v>
      </c>
      <c r="C145" s="8" t="s">
        <v>152</v>
      </c>
      <c r="D145" s="21">
        <v>16302.7</v>
      </c>
    </row>
    <row r="146" spans="1:4" x14ac:dyDescent="0.2">
      <c r="A146" s="12">
        <v>932</v>
      </c>
      <c r="B146" s="11" t="s">
        <v>523</v>
      </c>
      <c r="C146" s="8" t="s">
        <v>153</v>
      </c>
      <c r="D146" s="21">
        <v>22505.67</v>
      </c>
    </row>
    <row r="147" spans="1:4" x14ac:dyDescent="0.2">
      <c r="A147" s="12">
        <v>932</v>
      </c>
      <c r="B147" s="11">
        <v>130</v>
      </c>
      <c r="C147" s="8" t="s">
        <v>154</v>
      </c>
      <c r="D147" s="21">
        <v>69966.98</v>
      </c>
    </row>
    <row r="148" spans="1:4" x14ac:dyDescent="0.2">
      <c r="A148" s="12">
        <v>932</v>
      </c>
      <c r="B148" s="11" t="s">
        <v>519</v>
      </c>
      <c r="C148" s="8" t="s">
        <v>155</v>
      </c>
      <c r="D148" s="21">
        <v>55223.27</v>
      </c>
    </row>
    <row r="149" spans="1:4" x14ac:dyDescent="0.2">
      <c r="A149" s="12">
        <v>932</v>
      </c>
      <c r="B149" s="11">
        <v>150</v>
      </c>
      <c r="C149" s="8" t="s">
        <v>156</v>
      </c>
      <c r="D149" s="21">
        <v>120</v>
      </c>
    </row>
    <row r="150" spans="1:4" x14ac:dyDescent="0.2">
      <c r="A150" s="12">
        <v>932</v>
      </c>
      <c r="B150" s="11">
        <v>160</v>
      </c>
      <c r="C150" s="8" t="s">
        <v>157</v>
      </c>
      <c r="D150" s="21">
        <v>56056.17</v>
      </c>
    </row>
    <row r="151" spans="1:4" x14ac:dyDescent="0.2">
      <c r="A151" s="12">
        <v>934</v>
      </c>
      <c r="B151" s="11">
        <v>120</v>
      </c>
      <c r="C151" s="8" t="s">
        <v>158</v>
      </c>
      <c r="D151" s="21">
        <v>18087.22</v>
      </c>
    </row>
    <row r="152" spans="1:4" x14ac:dyDescent="0.2">
      <c r="A152" s="12">
        <v>934</v>
      </c>
      <c r="B152" s="11" t="s">
        <v>524</v>
      </c>
      <c r="C152" s="8" t="s">
        <v>159</v>
      </c>
      <c r="D152" s="21">
        <v>20650.740000000002</v>
      </c>
    </row>
    <row r="153" spans="1:4" x14ac:dyDescent="0.2">
      <c r="A153" s="12">
        <v>934</v>
      </c>
      <c r="B153" s="11">
        <v>121</v>
      </c>
      <c r="C153" s="8" t="s">
        <v>160</v>
      </c>
      <c r="D153" s="21">
        <v>29514.42</v>
      </c>
    </row>
    <row r="154" spans="1:4" x14ac:dyDescent="0.2">
      <c r="A154" s="12">
        <v>934</v>
      </c>
      <c r="B154" s="11" t="s">
        <v>523</v>
      </c>
      <c r="C154" s="8" t="s">
        <v>161</v>
      </c>
      <c r="D154" s="21">
        <v>55545.93</v>
      </c>
    </row>
    <row r="155" spans="1:4" x14ac:dyDescent="0.2">
      <c r="A155" s="12">
        <v>934</v>
      </c>
      <c r="B155" s="11">
        <v>130</v>
      </c>
      <c r="C155" s="8" t="s">
        <v>162</v>
      </c>
      <c r="D155" s="21">
        <v>18369.87</v>
      </c>
    </row>
    <row r="156" spans="1:4" x14ac:dyDescent="0.2">
      <c r="A156" s="12">
        <v>934</v>
      </c>
      <c r="B156" s="11" t="s">
        <v>519</v>
      </c>
      <c r="C156" s="8" t="s">
        <v>163</v>
      </c>
      <c r="D156" s="21">
        <v>18851.169999999998</v>
      </c>
    </row>
    <row r="157" spans="1:4" x14ac:dyDescent="0.2">
      <c r="A157" s="12">
        <v>934</v>
      </c>
      <c r="B157" s="11">
        <v>150</v>
      </c>
      <c r="C157" s="8" t="s">
        <v>164</v>
      </c>
      <c r="D157" s="21">
        <v>4812.74</v>
      </c>
    </row>
    <row r="158" spans="1:4" x14ac:dyDescent="0.2">
      <c r="A158" s="12">
        <v>934</v>
      </c>
      <c r="B158" s="11">
        <v>160</v>
      </c>
      <c r="C158" s="8" t="s">
        <v>165</v>
      </c>
      <c r="D158" s="21">
        <v>47026.41</v>
      </c>
    </row>
    <row r="159" spans="1:4" x14ac:dyDescent="0.2">
      <c r="A159" s="12">
        <v>920</v>
      </c>
      <c r="B159" s="11" t="s">
        <v>520</v>
      </c>
      <c r="C159" s="8" t="s">
        <v>166</v>
      </c>
      <c r="D159" s="21">
        <v>5304.54</v>
      </c>
    </row>
    <row r="160" spans="1:4" x14ac:dyDescent="0.2">
      <c r="A160" s="12">
        <v>920</v>
      </c>
      <c r="B160" s="11">
        <v>121</v>
      </c>
      <c r="C160" s="8" t="s">
        <v>167</v>
      </c>
      <c r="D160" s="21">
        <v>4018.26</v>
      </c>
    </row>
    <row r="161" spans="1:4" x14ac:dyDescent="0.2">
      <c r="A161" s="12">
        <v>920</v>
      </c>
      <c r="B161" s="11" t="s">
        <v>523</v>
      </c>
      <c r="C161" s="8" t="s">
        <v>168</v>
      </c>
      <c r="D161" s="21">
        <v>3378.13</v>
      </c>
    </row>
    <row r="162" spans="1:4" x14ac:dyDescent="0.2">
      <c r="A162" s="12">
        <v>920</v>
      </c>
      <c r="B162" s="11">
        <v>160</v>
      </c>
      <c r="C162" s="8" t="s">
        <v>169</v>
      </c>
      <c r="D162" s="21">
        <v>3528.7</v>
      </c>
    </row>
    <row r="163" spans="1:4" x14ac:dyDescent="0.2">
      <c r="A163" s="12">
        <v>920</v>
      </c>
      <c r="B163" s="11" t="s">
        <v>520</v>
      </c>
      <c r="C163" s="8" t="s">
        <v>170</v>
      </c>
      <c r="D163" s="21">
        <v>5304.54</v>
      </c>
    </row>
    <row r="164" spans="1:4" x14ac:dyDescent="0.2">
      <c r="A164" s="12">
        <v>920</v>
      </c>
      <c r="B164" s="11">
        <v>121</v>
      </c>
      <c r="C164" s="8" t="s">
        <v>171</v>
      </c>
      <c r="D164" s="21">
        <v>4018.26</v>
      </c>
    </row>
    <row r="165" spans="1:4" x14ac:dyDescent="0.2">
      <c r="A165" s="12">
        <v>920</v>
      </c>
      <c r="B165" s="11" t="s">
        <v>523</v>
      </c>
      <c r="C165" s="8" t="s">
        <v>172</v>
      </c>
      <c r="D165" s="21">
        <v>3378.13</v>
      </c>
    </row>
    <row r="166" spans="1:4" x14ac:dyDescent="0.2">
      <c r="A166" s="12">
        <v>920</v>
      </c>
      <c r="B166" s="11">
        <v>160</v>
      </c>
      <c r="C166" s="8" t="s">
        <v>173</v>
      </c>
      <c r="D166" s="21">
        <v>3528.7</v>
      </c>
    </row>
    <row r="167" spans="1:4" x14ac:dyDescent="0.2">
      <c r="A167" s="12">
        <v>334</v>
      </c>
      <c r="B167" s="11" t="s">
        <v>520</v>
      </c>
      <c r="C167" s="8" t="s">
        <v>174</v>
      </c>
      <c r="D167" s="21">
        <v>5304.54</v>
      </c>
    </row>
    <row r="168" spans="1:4" x14ac:dyDescent="0.2">
      <c r="A168" s="12">
        <v>334</v>
      </c>
      <c r="B168" s="11">
        <v>121</v>
      </c>
      <c r="C168" s="8" t="s">
        <v>175</v>
      </c>
      <c r="D168" s="21">
        <v>4018.26</v>
      </c>
    </row>
    <row r="169" spans="1:4" x14ac:dyDescent="0.2">
      <c r="A169" s="12">
        <v>334</v>
      </c>
      <c r="B169" s="11" t="s">
        <v>523</v>
      </c>
      <c r="C169" s="8" t="s">
        <v>176</v>
      </c>
      <c r="D169" s="21">
        <v>3378.13</v>
      </c>
    </row>
    <row r="170" spans="1:4" x14ac:dyDescent="0.2">
      <c r="A170" s="12">
        <v>334</v>
      </c>
      <c r="B170" s="11">
        <v>160</v>
      </c>
      <c r="C170" s="8" t="s">
        <v>177</v>
      </c>
      <c r="D170" s="21">
        <v>3528.7</v>
      </c>
    </row>
    <row r="171" spans="1:4" x14ac:dyDescent="0.2">
      <c r="A171" s="12">
        <v>920</v>
      </c>
      <c r="B171" s="11">
        <v>120</v>
      </c>
      <c r="C171" s="8" t="s">
        <v>178</v>
      </c>
      <c r="D171" s="21">
        <v>18087.25</v>
      </c>
    </row>
    <row r="172" spans="1:4" x14ac:dyDescent="0.2">
      <c r="A172" s="12">
        <v>920</v>
      </c>
      <c r="B172" s="11">
        <v>121</v>
      </c>
      <c r="C172" s="8" t="s">
        <v>179</v>
      </c>
      <c r="D172" s="21">
        <v>14991.18</v>
      </c>
    </row>
    <row r="173" spans="1:4" x14ac:dyDescent="0.2">
      <c r="A173" s="12">
        <v>920</v>
      </c>
      <c r="B173" s="11" t="s">
        <v>523</v>
      </c>
      <c r="C173" s="8" t="s">
        <v>180</v>
      </c>
      <c r="D173" s="21">
        <v>37993.53</v>
      </c>
    </row>
    <row r="174" spans="1:4" x14ac:dyDescent="0.2">
      <c r="A174" s="12">
        <v>920</v>
      </c>
      <c r="B174" s="11">
        <v>160</v>
      </c>
      <c r="C174" s="8" t="s">
        <v>181</v>
      </c>
      <c r="D174" s="21">
        <v>16018.72</v>
      </c>
    </row>
    <row r="175" spans="1:4" x14ac:dyDescent="0.2">
      <c r="A175" s="12">
        <v>931</v>
      </c>
      <c r="B175" s="11">
        <v>120</v>
      </c>
      <c r="C175" s="8" t="s">
        <v>182</v>
      </c>
      <c r="D175" s="21">
        <v>6031.9</v>
      </c>
    </row>
    <row r="176" spans="1:4" x14ac:dyDescent="0.2">
      <c r="A176" s="12">
        <v>931</v>
      </c>
      <c r="B176" s="11">
        <v>121</v>
      </c>
      <c r="C176" s="8" t="s">
        <v>183</v>
      </c>
      <c r="D176" s="21">
        <v>4580.03</v>
      </c>
    </row>
    <row r="177" spans="1:4" x14ac:dyDescent="0.2">
      <c r="A177" s="12">
        <v>931</v>
      </c>
      <c r="B177" s="11" t="s">
        <v>523</v>
      </c>
      <c r="C177" s="8" t="s">
        <v>184</v>
      </c>
      <c r="D177" s="21">
        <v>4934.68</v>
      </c>
    </row>
    <row r="178" spans="1:4" x14ac:dyDescent="0.2">
      <c r="A178" s="12">
        <v>931</v>
      </c>
      <c r="B178" s="11">
        <v>160</v>
      </c>
      <c r="C178" s="8" t="s">
        <v>185</v>
      </c>
      <c r="D178" s="21">
        <v>4302.46</v>
      </c>
    </row>
    <row r="179" spans="1:4" x14ac:dyDescent="0.2">
      <c r="A179" s="12">
        <v>170</v>
      </c>
      <c r="B179" s="11">
        <v>120</v>
      </c>
      <c r="C179" s="8" t="s">
        <v>186</v>
      </c>
      <c r="D179" s="21">
        <v>6031.9</v>
      </c>
    </row>
    <row r="180" spans="1:4" x14ac:dyDescent="0.2">
      <c r="A180" s="12">
        <v>170</v>
      </c>
      <c r="B180" s="11">
        <v>121</v>
      </c>
      <c r="C180" s="8" t="s">
        <v>187</v>
      </c>
      <c r="D180" s="21">
        <v>4580.03</v>
      </c>
    </row>
    <row r="181" spans="1:4" x14ac:dyDescent="0.2">
      <c r="A181" s="12">
        <v>170</v>
      </c>
      <c r="B181" s="11" t="s">
        <v>523</v>
      </c>
      <c r="C181" s="8" t="s">
        <v>188</v>
      </c>
      <c r="D181" s="21">
        <v>4934.68</v>
      </c>
    </row>
    <row r="182" spans="1:4" x14ac:dyDescent="0.2">
      <c r="A182" s="12">
        <v>170</v>
      </c>
      <c r="B182" s="11">
        <v>160</v>
      </c>
      <c r="C182" s="8" t="s">
        <v>189</v>
      </c>
      <c r="D182" s="21">
        <v>4302.46</v>
      </c>
    </row>
    <row r="183" spans="1:4" x14ac:dyDescent="0.2">
      <c r="A183" s="12">
        <v>2413</v>
      </c>
      <c r="B183" s="11">
        <v>13100</v>
      </c>
      <c r="C183" s="8" t="s">
        <v>486</v>
      </c>
      <c r="D183" s="21">
        <v>319944.73</v>
      </c>
    </row>
    <row r="184" spans="1:4" x14ac:dyDescent="0.2">
      <c r="A184" s="12">
        <v>2413</v>
      </c>
      <c r="B184" s="11">
        <v>16000</v>
      </c>
      <c r="C184" s="8" t="s">
        <v>487</v>
      </c>
      <c r="D184" s="21">
        <v>85048.6</v>
      </c>
    </row>
    <row r="185" spans="1:4" x14ac:dyDescent="0.2">
      <c r="A185" s="12">
        <v>2416</v>
      </c>
      <c r="B185" s="11">
        <v>13100</v>
      </c>
      <c r="C185" s="8" t="s">
        <v>488</v>
      </c>
      <c r="D185" s="21">
        <v>102017.93</v>
      </c>
    </row>
    <row r="186" spans="1:4" x14ac:dyDescent="0.2">
      <c r="A186" s="12">
        <v>2416</v>
      </c>
      <c r="B186" s="11">
        <v>16000</v>
      </c>
      <c r="C186" s="8" t="s">
        <v>489</v>
      </c>
      <c r="D186" s="21">
        <v>27118.69</v>
      </c>
    </row>
    <row r="187" spans="1:4" x14ac:dyDescent="0.2">
      <c r="A187" s="12">
        <v>132</v>
      </c>
      <c r="B187" s="11">
        <v>212</v>
      </c>
      <c r="C187" s="8" t="s">
        <v>190</v>
      </c>
      <c r="D187" s="9">
        <v>6000</v>
      </c>
    </row>
    <row r="188" spans="1:4" x14ac:dyDescent="0.2">
      <c r="A188" s="12">
        <v>132</v>
      </c>
      <c r="B188" s="11">
        <v>214</v>
      </c>
      <c r="C188" s="8" t="s">
        <v>191</v>
      </c>
      <c r="D188" s="9">
        <v>3000</v>
      </c>
    </row>
    <row r="189" spans="1:4" x14ac:dyDescent="0.2">
      <c r="A189" s="12">
        <v>132</v>
      </c>
      <c r="B189" s="11" t="s">
        <v>528</v>
      </c>
      <c r="C189" s="8" t="s">
        <v>192</v>
      </c>
      <c r="D189" s="9">
        <v>18000</v>
      </c>
    </row>
    <row r="190" spans="1:4" x14ac:dyDescent="0.2">
      <c r="A190" s="12">
        <v>132</v>
      </c>
      <c r="B190" s="11" t="s">
        <v>529</v>
      </c>
      <c r="C190" s="8" t="s">
        <v>193</v>
      </c>
      <c r="D190" s="9">
        <v>750</v>
      </c>
    </row>
    <row r="191" spans="1:4" x14ac:dyDescent="0.2">
      <c r="A191" s="12">
        <v>132</v>
      </c>
      <c r="B191" s="11" t="s">
        <v>530</v>
      </c>
      <c r="C191" s="8" t="s">
        <v>194</v>
      </c>
      <c r="D191" s="9">
        <v>1000</v>
      </c>
    </row>
    <row r="192" spans="1:4" x14ac:dyDescent="0.2">
      <c r="A192" s="12">
        <v>132</v>
      </c>
      <c r="B192" s="11" t="s">
        <v>531</v>
      </c>
      <c r="C192" s="8" t="s">
        <v>195</v>
      </c>
      <c r="D192" s="9">
        <v>4000</v>
      </c>
    </row>
    <row r="193" spans="1:4" x14ac:dyDescent="0.2">
      <c r="A193" s="12">
        <v>132</v>
      </c>
      <c r="B193" s="11" t="s">
        <v>532</v>
      </c>
      <c r="C193" s="8" t="s">
        <v>196</v>
      </c>
      <c r="D193" s="9">
        <v>9000</v>
      </c>
    </row>
    <row r="194" spans="1:4" x14ac:dyDescent="0.2">
      <c r="A194" s="12">
        <v>135</v>
      </c>
      <c r="B194" s="11" t="s">
        <v>533</v>
      </c>
      <c r="C194" s="8" t="s">
        <v>197</v>
      </c>
      <c r="D194" s="9">
        <v>500</v>
      </c>
    </row>
    <row r="195" spans="1:4" x14ac:dyDescent="0.2">
      <c r="A195" s="12">
        <v>135</v>
      </c>
      <c r="B195" s="11" t="s">
        <v>532</v>
      </c>
      <c r="C195" s="8" t="s">
        <v>198</v>
      </c>
      <c r="D195" s="9">
        <v>2500</v>
      </c>
    </row>
    <row r="196" spans="1:4" x14ac:dyDescent="0.2">
      <c r="A196" s="12">
        <v>153</v>
      </c>
      <c r="B196" s="11" t="s">
        <v>534</v>
      </c>
      <c r="C196" s="8" t="s">
        <v>199</v>
      </c>
      <c r="D196" s="9">
        <v>122000</v>
      </c>
    </row>
    <row r="197" spans="1:4" x14ac:dyDescent="0.2">
      <c r="A197" s="12">
        <v>153</v>
      </c>
      <c r="B197" s="11" t="s">
        <v>535</v>
      </c>
      <c r="C197" s="8" t="s">
        <v>200</v>
      </c>
      <c r="D197" s="9">
        <v>5000</v>
      </c>
    </row>
    <row r="198" spans="1:4" x14ac:dyDescent="0.2">
      <c r="A198" s="12">
        <v>153</v>
      </c>
      <c r="B198" s="11" t="s">
        <v>536</v>
      </c>
      <c r="C198" s="8" t="s">
        <v>201</v>
      </c>
      <c r="D198" s="9">
        <v>30000</v>
      </c>
    </row>
    <row r="199" spans="1:4" x14ac:dyDescent="0.2">
      <c r="A199" s="12">
        <v>153</v>
      </c>
      <c r="B199" s="11">
        <v>219</v>
      </c>
      <c r="C199" s="8" t="s">
        <v>202</v>
      </c>
      <c r="D199" s="9">
        <v>23000</v>
      </c>
    </row>
    <row r="200" spans="1:4" x14ac:dyDescent="0.2">
      <c r="A200" s="12">
        <v>165</v>
      </c>
      <c r="B200" s="11">
        <v>213</v>
      </c>
      <c r="C200" s="8" t="s">
        <v>203</v>
      </c>
      <c r="D200" s="9">
        <v>20000</v>
      </c>
    </row>
    <row r="201" spans="1:4" x14ac:dyDescent="0.2">
      <c r="A201" s="12">
        <v>165</v>
      </c>
      <c r="B201" s="11">
        <v>221</v>
      </c>
      <c r="C201" s="8" t="s">
        <v>204</v>
      </c>
      <c r="D201" s="9">
        <v>940000</v>
      </c>
    </row>
    <row r="202" spans="1:4" x14ac:dyDescent="0.2">
      <c r="A202" s="12">
        <v>165</v>
      </c>
      <c r="B202" s="11" t="s">
        <v>537</v>
      </c>
      <c r="C202" s="8" t="s">
        <v>205</v>
      </c>
      <c r="D202" s="9">
        <v>6500</v>
      </c>
    </row>
    <row r="203" spans="1:4" x14ac:dyDescent="0.2">
      <c r="A203" s="12">
        <v>231</v>
      </c>
      <c r="B203" s="11">
        <v>212</v>
      </c>
      <c r="C203" s="8" t="s">
        <v>206</v>
      </c>
      <c r="D203" s="9">
        <v>2000</v>
      </c>
    </row>
    <row r="204" spans="1:4" x14ac:dyDescent="0.2">
      <c r="A204" s="12">
        <v>231</v>
      </c>
      <c r="B204" s="11" t="s">
        <v>538</v>
      </c>
      <c r="C204" s="8" t="s">
        <v>207</v>
      </c>
      <c r="D204" s="9">
        <v>8000</v>
      </c>
    </row>
    <row r="205" spans="1:4" x14ac:dyDescent="0.2">
      <c r="A205" s="12">
        <v>231</v>
      </c>
      <c r="B205" s="11" t="s">
        <v>532</v>
      </c>
      <c r="C205" s="8" t="s">
        <v>208</v>
      </c>
      <c r="D205" s="9">
        <v>29623.19</v>
      </c>
    </row>
    <row r="206" spans="1:4" x14ac:dyDescent="0.2">
      <c r="A206" s="12">
        <v>231</v>
      </c>
      <c r="B206" s="11" t="s">
        <v>539</v>
      </c>
      <c r="C206" s="8" t="s">
        <v>209</v>
      </c>
      <c r="D206" s="9">
        <v>210000</v>
      </c>
    </row>
    <row r="207" spans="1:4" x14ac:dyDescent="0.2">
      <c r="A207" s="12">
        <v>231</v>
      </c>
      <c r="B207" s="11" t="s">
        <v>537</v>
      </c>
      <c r="C207" s="8" t="s">
        <v>210</v>
      </c>
      <c r="D207" s="9">
        <v>143341.53</v>
      </c>
    </row>
    <row r="208" spans="1:4" x14ac:dyDescent="0.2">
      <c r="A208" s="12">
        <v>231</v>
      </c>
      <c r="B208" s="11" t="s">
        <v>540</v>
      </c>
      <c r="C208" s="8" t="s">
        <v>211</v>
      </c>
      <c r="D208" s="9">
        <v>500</v>
      </c>
    </row>
    <row r="209" spans="1:4" x14ac:dyDescent="0.2">
      <c r="A209" s="12">
        <v>231</v>
      </c>
      <c r="B209" s="11" t="s">
        <v>541</v>
      </c>
      <c r="C209" s="8" t="s">
        <v>212</v>
      </c>
      <c r="D209" s="9">
        <v>1000</v>
      </c>
    </row>
    <row r="210" spans="1:4" x14ac:dyDescent="0.2">
      <c r="A210" s="12">
        <v>231.1</v>
      </c>
      <c r="B210" s="11" t="s">
        <v>538</v>
      </c>
      <c r="C210" s="8" t="s">
        <v>213</v>
      </c>
      <c r="D210" s="9">
        <v>1600</v>
      </c>
    </row>
    <row r="211" spans="1:4" x14ac:dyDescent="0.2">
      <c r="A211" s="12">
        <v>231.1</v>
      </c>
      <c r="B211" s="11" t="s">
        <v>530</v>
      </c>
      <c r="C211" s="8" t="s">
        <v>214</v>
      </c>
      <c r="D211" s="9">
        <v>1000</v>
      </c>
    </row>
    <row r="212" spans="1:4" x14ac:dyDescent="0.2">
      <c r="A212" s="12">
        <v>231.1</v>
      </c>
      <c r="B212" s="11" t="s">
        <v>532</v>
      </c>
      <c r="C212" s="8" t="s">
        <v>215</v>
      </c>
      <c r="D212" s="9">
        <v>9500</v>
      </c>
    </row>
    <row r="213" spans="1:4" x14ac:dyDescent="0.2">
      <c r="A213" s="12">
        <v>231.1</v>
      </c>
      <c r="B213" s="11" t="s">
        <v>541</v>
      </c>
      <c r="C213" s="8" t="s">
        <v>216</v>
      </c>
      <c r="D213" s="9">
        <v>150</v>
      </c>
    </row>
    <row r="214" spans="1:4" x14ac:dyDescent="0.2">
      <c r="A214" s="12">
        <v>231.2</v>
      </c>
      <c r="B214" s="11" t="s">
        <v>537</v>
      </c>
      <c r="C214" s="8" t="s">
        <v>217</v>
      </c>
      <c r="D214" s="9">
        <v>6336926.9950000001</v>
      </c>
    </row>
    <row r="215" spans="1:4" x14ac:dyDescent="0.2">
      <c r="A215" s="12">
        <v>321</v>
      </c>
      <c r="B215" s="11">
        <v>212</v>
      </c>
      <c r="C215" s="8" t="s">
        <v>218</v>
      </c>
      <c r="D215" s="9">
        <v>160000</v>
      </c>
    </row>
    <row r="216" spans="1:4" x14ac:dyDescent="0.2">
      <c r="A216" s="12">
        <v>321</v>
      </c>
      <c r="B216" s="11" t="s">
        <v>542</v>
      </c>
      <c r="C216" s="8" t="s">
        <v>219</v>
      </c>
      <c r="D216" s="9">
        <v>42000</v>
      </c>
    </row>
    <row r="217" spans="1:4" x14ac:dyDescent="0.2">
      <c r="A217" s="12">
        <v>332</v>
      </c>
      <c r="B217" s="11">
        <v>212</v>
      </c>
      <c r="C217" s="8" t="s">
        <v>220</v>
      </c>
      <c r="D217" s="9">
        <v>2500</v>
      </c>
    </row>
    <row r="218" spans="1:4" x14ac:dyDescent="0.2">
      <c r="A218" s="12">
        <v>332</v>
      </c>
      <c r="B218" s="11" t="s">
        <v>532</v>
      </c>
      <c r="C218" s="8" t="s">
        <v>221</v>
      </c>
      <c r="D218" s="9">
        <v>500</v>
      </c>
    </row>
    <row r="219" spans="1:4" x14ac:dyDescent="0.2">
      <c r="A219" s="12">
        <v>332</v>
      </c>
      <c r="B219" s="11" t="s">
        <v>540</v>
      </c>
      <c r="C219" s="8" t="s">
        <v>222</v>
      </c>
      <c r="D219" s="9">
        <v>100</v>
      </c>
    </row>
    <row r="220" spans="1:4" x14ac:dyDescent="0.2">
      <c r="A220" s="12">
        <v>332</v>
      </c>
      <c r="B220" s="11" t="s">
        <v>541</v>
      </c>
      <c r="C220" s="8" t="s">
        <v>223</v>
      </c>
      <c r="D220" s="9">
        <v>100</v>
      </c>
    </row>
    <row r="221" spans="1:4" x14ac:dyDescent="0.2">
      <c r="A221" s="12">
        <v>334</v>
      </c>
      <c r="B221" s="11">
        <v>209</v>
      </c>
      <c r="C221" s="8" t="s">
        <v>224</v>
      </c>
      <c r="D221" s="9">
        <v>1000</v>
      </c>
    </row>
    <row r="222" spans="1:4" x14ac:dyDescent="0.2">
      <c r="A222" s="12">
        <v>334</v>
      </c>
      <c r="B222" s="11">
        <v>212</v>
      </c>
      <c r="C222" s="8" t="s">
        <v>225</v>
      </c>
      <c r="D222" s="9">
        <v>6000</v>
      </c>
    </row>
    <row r="223" spans="1:4" x14ac:dyDescent="0.2">
      <c r="A223" s="12">
        <v>334</v>
      </c>
      <c r="B223" s="11">
        <v>226</v>
      </c>
      <c r="C223" s="8" t="s">
        <v>226</v>
      </c>
      <c r="D223" s="9">
        <v>11000</v>
      </c>
    </row>
    <row r="224" spans="1:4" x14ac:dyDescent="0.2">
      <c r="A224" s="12">
        <v>334</v>
      </c>
      <c r="B224" s="11" t="s">
        <v>543</v>
      </c>
      <c r="C224" s="8" t="s">
        <v>227</v>
      </c>
      <c r="D224" s="9">
        <v>95000</v>
      </c>
    </row>
    <row r="225" spans="1:4" x14ac:dyDescent="0.2">
      <c r="A225" s="12">
        <v>334</v>
      </c>
      <c r="B225" s="11" t="s">
        <v>544</v>
      </c>
      <c r="C225" s="8" t="s">
        <v>228</v>
      </c>
      <c r="D225" s="9">
        <v>61000</v>
      </c>
    </row>
    <row r="226" spans="1:4" x14ac:dyDescent="0.2">
      <c r="A226" s="12">
        <v>334</v>
      </c>
      <c r="B226" s="11" t="s">
        <v>540</v>
      </c>
      <c r="C226" s="8" t="s">
        <v>229</v>
      </c>
      <c r="D226" s="9">
        <v>100</v>
      </c>
    </row>
    <row r="227" spans="1:4" x14ac:dyDescent="0.2">
      <c r="A227" s="12">
        <v>336</v>
      </c>
      <c r="B227" s="11">
        <v>212</v>
      </c>
      <c r="C227" s="8" t="s">
        <v>230</v>
      </c>
      <c r="D227" s="9">
        <v>6000</v>
      </c>
    </row>
    <row r="228" spans="1:4" x14ac:dyDescent="0.2">
      <c r="A228" s="12">
        <v>336</v>
      </c>
      <c r="B228" s="11" t="s">
        <v>528</v>
      </c>
      <c r="C228" s="8" t="s">
        <v>231</v>
      </c>
      <c r="D228" s="9">
        <v>400</v>
      </c>
    </row>
    <row r="229" spans="1:4" x14ac:dyDescent="0.2">
      <c r="A229" s="12">
        <v>336</v>
      </c>
      <c r="B229" s="11" t="s">
        <v>545</v>
      </c>
      <c r="C229" s="8" t="s">
        <v>232</v>
      </c>
      <c r="D229" s="9">
        <v>150</v>
      </c>
    </row>
    <row r="230" spans="1:4" x14ac:dyDescent="0.2">
      <c r="A230" s="12">
        <v>336</v>
      </c>
      <c r="B230" s="11" t="s">
        <v>530</v>
      </c>
      <c r="C230" s="8" t="s">
        <v>233</v>
      </c>
      <c r="D230" s="9">
        <v>1000</v>
      </c>
    </row>
    <row r="231" spans="1:4" x14ac:dyDescent="0.2">
      <c r="A231" s="12">
        <v>336</v>
      </c>
      <c r="B231" s="11" t="s">
        <v>543</v>
      </c>
      <c r="C231" s="8" t="s">
        <v>234</v>
      </c>
      <c r="D231" s="9">
        <v>10000</v>
      </c>
    </row>
    <row r="232" spans="1:4" x14ac:dyDescent="0.2">
      <c r="A232" s="12">
        <v>336</v>
      </c>
      <c r="B232" s="11" t="s">
        <v>532</v>
      </c>
      <c r="C232" s="8" t="s">
        <v>235</v>
      </c>
      <c r="D232" s="9">
        <v>100</v>
      </c>
    </row>
    <row r="233" spans="1:4" x14ac:dyDescent="0.2">
      <c r="A233" s="12">
        <v>336</v>
      </c>
      <c r="B233" s="11" t="s">
        <v>539</v>
      </c>
      <c r="C233" s="8" t="s">
        <v>236</v>
      </c>
      <c r="D233" s="9">
        <v>100</v>
      </c>
    </row>
    <row r="234" spans="1:4" x14ac:dyDescent="0.2">
      <c r="A234" s="12">
        <v>336</v>
      </c>
      <c r="B234" s="11" t="s">
        <v>537</v>
      </c>
      <c r="C234" s="8" t="s">
        <v>237</v>
      </c>
      <c r="D234" s="9">
        <v>4000</v>
      </c>
    </row>
    <row r="235" spans="1:4" x14ac:dyDescent="0.2">
      <c r="A235" s="12">
        <v>337.1</v>
      </c>
      <c r="B235" s="11">
        <v>223</v>
      </c>
      <c r="C235" s="8" t="s">
        <v>238</v>
      </c>
      <c r="D235" s="9">
        <v>500</v>
      </c>
    </row>
    <row r="236" spans="1:4" x14ac:dyDescent="0.2">
      <c r="A236" s="12">
        <v>337.1</v>
      </c>
      <c r="B236" s="11" t="s">
        <v>546</v>
      </c>
      <c r="C236" s="8" t="s">
        <v>239</v>
      </c>
      <c r="D236" s="9">
        <v>1000</v>
      </c>
    </row>
    <row r="237" spans="1:4" x14ac:dyDescent="0.2">
      <c r="A237" s="12">
        <v>337.1</v>
      </c>
      <c r="B237" s="11" t="s">
        <v>545</v>
      </c>
      <c r="C237" s="8" t="s">
        <v>240</v>
      </c>
      <c r="D237" s="9">
        <v>300</v>
      </c>
    </row>
    <row r="238" spans="1:4" x14ac:dyDescent="0.2">
      <c r="A238" s="12">
        <v>337.1</v>
      </c>
      <c r="B238" s="11" t="s">
        <v>530</v>
      </c>
      <c r="C238" s="8" t="s">
        <v>241</v>
      </c>
      <c r="D238" s="9">
        <v>2000</v>
      </c>
    </row>
    <row r="239" spans="1:4" x14ac:dyDescent="0.2">
      <c r="A239" s="12">
        <v>337.1</v>
      </c>
      <c r="B239" s="11" t="s">
        <v>543</v>
      </c>
      <c r="C239" s="8" t="s">
        <v>242</v>
      </c>
      <c r="D239" s="9">
        <v>3000</v>
      </c>
    </row>
    <row r="240" spans="1:4" x14ac:dyDescent="0.2">
      <c r="A240" s="12">
        <v>337.1</v>
      </c>
      <c r="B240" s="11" t="s">
        <v>532</v>
      </c>
      <c r="C240" s="8" t="s">
        <v>243</v>
      </c>
      <c r="D240" s="9">
        <v>1000</v>
      </c>
    </row>
    <row r="241" spans="1:4" x14ac:dyDescent="0.2">
      <c r="A241" s="12">
        <v>337.1</v>
      </c>
      <c r="B241" s="11" t="s">
        <v>537</v>
      </c>
      <c r="C241" s="8" t="s">
        <v>244</v>
      </c>
      <c r="D241" s="9">
        <v>500</v>
      </c>
    </row>
    <row r="242" spans="1:4" x14ac:dyDescent="0.2">
      <c r="A242" s="12">
        <v>338</v>
      </c>
      <c r="B242" s="11">
        <v>209</v>
      </c>
      <c r="C242" s="8" t="s">
        <v>245</v>
      </c>
      <c r="D242" s="9">
        <v>1000</v>
      </c>
    </row>
    <row r="243" spans="1:4" x14ac:dyDescent="0.2">
      <c r="A243" s="12">
        <v>338</v>
      </c>
      <c r="B243" s="11" t="s">
        <v>532</v>
      </c>
      <c r="C243" s="8" t="s">
        <v>246</v>
      </c>
      <c r="D243" s="9">
        <v>230000</v>
      </c>
    </row>
    <row r="244" spans="1:4" x14ac:dyDescent="0.2">
      <c r="A244" s="12">
        <v>341</v>
      </c>
      <c r="B244" s="11" t="s">
        <v>528</v>
      </c>
      <c r="C244" s="8" t="s">
        <v>247</v>
      </c>
      <c r="D244" s="9">
        <v>1000</v>
      </c>
    </row>
    <row r="245" spans="1:4" x14ac:dyDescent="0.2">
      <c r="A245" s="12">
        <v>341</v>
      </c>
      <c r="B245" s="11">
        <v>223</v>
      </c>
      <c r="C245" s="8" t="s">
        <v>248</v>
      </c>
      <c r="D245" s="9">
        <v>100</v>
      </c>
    </row>
    <row r="246" spans="1:4" x14ac:dyDescent="0.2">
      <c r="A246" s="12">
        <v>341</v>
      </c>
      <c r="B246" s="11" t="s">
        <v>543</v>
      </c>
      <c r="C246" s="8" t="s">
        <v>249</v>
      </c>
      <c r="D246" s="9">
        <v>9000</v>
      </c>
    </row>
    <row r="247" spans="1:4" x14ac:dyDescent="0.2">
      <c r="A247" s="12">
        <v>341</v>
      </c>
      <c r="B247" s="11" t="s">
        <v>532</v>
      </c>
      <c r="C247" s="8" t="s">
        <v>250</v>
      </c>
      <c r="D247" s="9">
        <v>45000</v>
      </c>
    </row>
    <row r="248" spans="1:4" x14ac:dyDescent="0.2">
      <c r="A248" s="12">
        <v>341</v>
      </c>
      <c r="B248" s="11" t="s">
        <v>539</v>
      </c>
      <c r="C248" s="8" t="s">
        <v>251</v>
      </c>
      <c r="D248" s="9">
        <v>4500</v>
      </c>
    </row>
    <row r="249" spans="1:4" x14ac:dyDescent="0.2">
      <c r="A249" s="12">
        <v>341</v>
      </c>
      <c r="B249" s="11" t="s">
        <v>537</v>
      </c>
      <c r="C249" s="8" t="s">
        <v>252</v>
      </c>
      <c r="D249" s="9">
        <v>1000</v>
      </c>
    </row>
    <row r="250" spans="1:4" x14ac:dyDescent="0.2">
      <c r="A250" s="12">
        <v>341</v>
      </c>
      <c r="B250" s="11" t="s">
        <v>541</v>
      </c>
      <c r="C250" s="8" t="s">
        <v>253</v>
      </c>
      <c r="D250" s="9">
        <v>120</v>
      </c>
    </row>
    <row r="251" spans="1:4" x14ac:dyDescent="0.2">
      <c r="A251" s="12">
        <v>342.1</v>
      </c>
      <c r="B251" s="11">
        <v>212</v>
      </c>
      <c r="C251" s="8" t="s">
        <v>254</v>
      </c>
      <c r="D251" s="9">
        <v>9000</v>
      </c>
    </row>
    <row r="252" spans="1:4" x14ac:dyDescent="0.2">
      <c r="A252" s="12">
        <v>342.1</v>
      </c>
      <c r="B252" s="11" t="s">
        <v>547</v>
      </c>
      <c r="C252" s="8" t="s">
        <v>255</v>
      </c>
      <c r="D252" s="9">
        <v>14000</v>
      </c>
    </row>
    <row r="253" spans="1:4" x14ac:dyDescent="0.2">
      <c r="A253" s="12">
        <v>342.1</v>
      </c>
      <c r="B253" s="11" t="s">
        <v>548</v>
      </c>
      <c r="C253" s="8" t="s">
        <v>256</v>
      </c>
      <c r="D253" s="9">
        <v>1000</v>
      </c>
    </row>
    <row r="254" spans="1:4" x14ac:dyDescent="0.2">
      <c r="A254" s="12">
        <v>342.1</v>
      </c>
      <c r="B254" s="11" t="s">
        <v>529</v>
      </c>
      <c r="C254" s="8" t="s">
        <v>257</v>
      </c>
      <c r="D254" s="9">
        <v>300</v>
      </c>
    </row>
    <row r="255" spans="1:4" x14ac:dyDescent="0.2">
      <c r="A255" s="12">
        <v>342.1</v>
      </c>
      <c r="B255" s="11" t="s">
        <v>532</v>
      </c>
      <c r="C255" s="8" t="s">
        <v>258</v>
      </c>
      <c r="D255" s="9">
        <v>15000</v>
      </c>
    </row>
    <row r="256" spans="1:4" x14ac:dyDescent="0.2">
      <c r="A256" s="12">
        <v>342.1</v>
      </c>
      <c r="B256" s="11" t="s">
        <v>537</v>
      </c>
      <c r="C256" s="8" t="s">
        <v>259</v>
      </c>
      <c r="D256" s="9">
        <v>1000</v>
      </c>
    </row>
    <row r="257" spans="1:4" x14ac:dyDescent="0.2">
      <c r="A257" s="12">
        <v>342.3</v>
      </c>
      <c r="B257" s="11">
        <v>212</v>
      </c>
      <c r="C257" s="8" t="s">
        <v>260</v>
      </c>
      <c r="D257" s="9">
        <v>3000</v>
      </c>
    </row>
    <row r="258" spans="1:4" x14ac:dyDescent="0.2">
      <c r="A258" s="12">
        <v>342.3</v>
      </c>
      <c r="B258" s="11" t="s">
        <v>542</v>
      </c>
      <c r="C258" s="8" t="s">
        <v>261</v>
      </c>
      <c r="D258" s="9">
        <v>1500</v>
      </c>
    </row>
    <row r="259" spans="1:4" x14ac:dyDescent="0.2">
      <c r="A259" s="12">
        <v>342.3</v>
      </c>
      <c r="B259" s="11" t="s">
        <v>532</v>
      </c>
      <c r="C259" s="8" t="s">
        <v>262</v>
      </c>
      <c r="D259" s="9">
        <v>2000</v>
      </c>
    </row>
    <row r="260" spans="1:4" x14ac:dyDescent="0.2">
      <c r="A260" s="12">
        <v>342.3</v>
      </c>
      <c r="B260" s="11" t="s">
        <v>537</v>
      </c>
      <c r="C260" s="8" t="s">
        <v>263</v>
      </c>
      <c r="D260" s="9">
        <v>1000</v>
      </c>
    </row>
    <row r="261" spans="1:4" x14ac:dyDescent="0.2">
      <c r="A261" s="12">
        <v>414</v>
      </c>
      <c r="B261" s="11">
        <v>210</v>
      </c>
      <c r="C261" s="8" t="s">
        <v>264</v>
      </c>
      <c r="D261" s="9">
        <v>70000</v>
      </c>
    </row>
    <row r="262" spans="1:4" x14ac:dyDescent="0.2">
      <c r="A262" s="12">
        <v>431</v>
      </c>
      <c r="B262" s="11">
        <v>212</v>
      </c>
      <c r="C262" s="8" t="s">
        <v>265</v>
      </c>
      <c r="D262" s="9">
        <v>2000.0000000000005</v>
      </c>
    </row>
    <row r="263" spans="1:4" x14ac:dyDescent="0.2">
      <c r="A263" s="12">
        <v>432</v>
      </c>
      <c r="B263" s="11">
        <v>220</v>
      </c>
      <c r="C263" s="8" t="s">
        <v>266</v>
      </c>
      <c r="D263" s="9">
        <v>300</v>
      </c>
    </row>
    <row r="264" spans="1:4" x14ac:dyDescent="0.2">
      <c r="A264" s="12">
        <v>432</v>
      </c>
      <c r="B264" s="11" t="s">
        <v>529</v>
      </c>
      <c r="C264" s="8" t="s">
        <v>267</v>
      </c>
      <c r="D264" s="9">
        <v>300</v>
      </c>
    </row>
    <row r="265" spans="1:4" x14ac:dyDescent="0.2">
      <c r="A265" s="12">
        <v>432</v>
      </c>
      <c r="B265" s="11" t="s">
        <v>546</v>
      </c>
      <c r="C265" s="8" t="s">
        <v>268</v>
      </c>
      <c r="D265" s="9">
        <v>8000</v>
      </c>
    </row>
    <row r="266" spans="1:4" x14ac:dyDescent="0.2">
      <c r="A266" s="12">
        <v>432</v>
      </c>
      <c r="B266" s="11" t="s">
        <v>543</v>
      </c>
      <c r="C266" s="8" t="s">
        <v>269</v>
      </c>
      <c r="D266" s="9">
        <v>4000</v>
      </c>
    </row>
    <row r="267" spans="1:4" x14ac:dyDescent="0.2">
      <c r="A267" s="12">
        <v>432</v>
      </c>
      <c r="B267" s="11" t="s">
        <v>532</v>
      </c>
      <c r="C267" s="8" t="s">
        <v>270</v>
      </c>
      <c r="D267" s="9">
        <v>15000</v>
      </c>
    </row>
    <row r="268" spans="1:4" x14ac:dyDescent="0.2">
      <c r="A268" s="12">
        <v>432</v>
      </c>
      <c r="B268" s="11" t="s">
        <v>537</v>
      </c>
      <c r="C268" s="8" t="s">
        <v>271</v>
      </c>
      <c r="D268" s="9">
        <v>15000</v>
      </c>
    </row>
    <row r="269" spans="1:4" x14ac:dyDescent="0.2">
      <c r="A269" s="12">
        <v>432</v>
      </c>
      <c r="B269" s="11" t="s">
        <v>540</v>
      </c>
      <c r="C269" s="8" t="s">
        <v>272</v>
      </c>
      <c r="D269" s="9">
        <v>200</v>
      </c>
    </row>
    <row r="270" spans="1:4" x14ac:dyDescent="0.2">
      <c r="A270" s="12">
        <v>432</v>
      </c>
      <c r="B270" s="11" t="s">
        <v>541</v>
      </c>
      <c r="C270" s="8" t="s">
        <v>273</v>
      </c>
      <c r="D270" s="9">
        <v>500</v>
      </c>
    </row>
    <row r="271" spans="1:4" x14ac:dyDescent="0.2">
      <c r="A271" s="12">
        <v>912</v>
      </c>
      <c r="B271" s="11" t="s">
        <v>538</v>
      </c>
      <c r="C271" s="8" t="s">
        <v>274</v>
      </c>
      <c r="D271" s="9">
        <v>12718.3</v>
      </c>
    </row>
    <row r="272" spans="1:4" x14ac:dyDescent="0.2">
      <c r="A272" s="12">
        <v>912</v>
      </c>
      <c r="B272" s="11">
        <v>230</v>
      </c>
      <c r="C272" s="8" t="s">
        <v>275</v>
      </c>
      <c r="D272" s="9">
        <v>500</v>
      </c>
    </row>
    <row r="273" spans="1:4" x14ac:dyDescent="0.2">
      <c r="A273" s="12">
        <v>912</v>
      </c>
      <c r="B273" s="11">
        <v>231</v>
      </c>
      <c r="C273" s="8" t="s">
        <v>276</v>
      </c>
      <c r="D273" s="9">
        <v>1000</v>
      </c>
    </row>
    <row r="274" spans="1:4" x14ac:dyDescent="0.2">
      <c r="A274" s="12">
        <v>920</v>
      </c>
      <c r="B274" s="11">
        <v>200</v>
      </c>
      <c r="C274" s="8" t="s">
        <v>277</v>
      </c>
      <c r="D274" s="9">
        <v>914.76</v>
      </c>
    </row>
    <row r="275" spans="1:4" x14ac:dyDescent="0.2">
      <c r="A275" s="12">
        <v>920</v>
      </c>
      <c r="B275" s="11">
        <v>203</v>
      </c>
      <c r="C275" s="8" t="s">
        <v>278</v>
      </c>
      <c r="D275" s="9">
        <v>3979.4359000000004</v>
      </c>
    </row>
    <row r="276" spans="1:4" x14ac:dyDescent="0.2">
      <c r="A276" s="12">
        <v>920</v>
      </c>
      <c r="B276" s="11">
        <v>212</v>
      </c>
      <c r="C276" s="8" t="s">
        <v>279</v>
      </c>
      <c r="D276" s="9">
        <v>25000</v>
      </c>
    </row>
    <row r="277" spans="1:4" x14ac:dyDescent="0.2">
      <c r="A277" s="12">
        <v>920</v>
      </c>
      <c r="B277" s="11">
        <v>216</v>
      </c>
      <c r="C277" s="8" t="s">
        <v>280</v>
      </c>
      <c r="D277" s="9">
        <v>17000</v>
      </c>
    </row>
    <row r="278" spans="1:4" x14ac:dyDescent="0.2">
      <c r="A278" s="12">
        <v>920</v>
      </c>
      <c r="B278" s="11">
        <v>220</v>
      </c>
      <c r="C278" s="8" t="s">
        <v>281</v>
      </c>
      <c r="D278" s="9">
        <v>18000</v>
      </c>
    </row>
    <row r="279" spans="1:4" x14ac:dyDescent="0.2">
      <c r="A279" s="12">
        <v>920</v>
      </c>
      <c r="B279" s="11" t="s">
        <v>549</v>
      </c>
      <c r="C279" s="8" t="s">
        <v>282</v>
      </c>
      <c r="D279" s="9">
        <v>11764.8</v>
      </c>
    </row>
    <row r="280" spans="1:4" x14ac:dyDescent="0.2">
      <c r="A280" s="12">
        <v>920</v>
      </c>
      <c r="B280" s="11" t="s">
        <v>550</v>
      </c>
      <c r="C280" s="8" t="s">
        <v>283</v>
      </c>
      <c r="D280" s="9">
        <v>12000</v>
      </c>
    </row>
    <row r="281" spans="1:4" x14ac:dyDescent="0.2">
      <c r="A281" s="12">
        <v>920</v>
      </c>
      <c r="B281" s="11" t="s">
        <v>551</v>
      </c>
      <c r="C281" s="8" t="s">
        <v>505</v>
      </c>
      <c r="D281" s="9">
        <v>187000</v>
      </c>
    </row>
    <row r="282" spans="1:4" x14ac:dyDescent="0.2">
      <c r="A282" s="12">
        <v>920</v>
      </c>
      <c r="B282" s="11" t="s">
        <v>542</v>
      </c>
      <c r="C282" s="8" t="s">
        <v>284</v>
      </c>
      <c r="D282" s="9">
        <v>31000</v>
      </c>
    </row>
    <row r="283" spans="1:4" x14ac:dyDescent="0.2">
      <c r="A283" s="12">
        <v>920</v>
      </c>
      <c r="B283" s="11" t="s">
        <v>528</v>
      </c>
      <c r="C283" s="8" t="s">
        <v>285</v>
      </c>
      <c r="D283" s="9">
        <v>8000</v>
      </c>
    </row>
    <row r="284" spans="1:4" x14ac:dyDescent="0.2">
      <c r="A284" s="12">
        <v>920</v>
      </c>
      <c r="B284" s="11" t="s">
        <v>548</v>
      </c>
      <c r="C284" s="8" t="s">
        <v>286</v>
      </c>
      <c r="D284" s="9">
        <v>2000</v>
      </c>
    </row>
    <row r="285" spans="1:4" x14ac:dyDescent="0.2">
      <c r="A285" s="12">
        <v>920</v>
      </c>
      <c r="B285" s="11">
        <v>222</v>
      </c>
      <c r="C285" s="8" t="s">
        <v>287</v>
      </c>
      <c r="D285" s="9">
        <v>46000</v>
      </c>
    </row>
    <row r="286" spans="1:4" x14ac:dyDescent="0.2">
      <c r="A286" s="12">
        <v>920</v>
      </c>
      <c r="B286" s="11" t="s">
        <v>552</v>
      </c>
      <c r="C286" s="8" t="s">
        <v>288</v>
      </c>
      <c r="D286" s="9">
        <v>10000</v>
      </c>
    </row>
    <row r="287" spans="1:4" x14ac:dyDescent="0.2">
      <c r="A287" s="12">
        <v>920</v>
      </c>
      <c r="B287" s="11">
        <v>223</v>
      </c>
      <c r="C287" s="8" t="s">
        <v>289</v>
      </c>
      <c r="D287" s="9">
        <v>300</v>
      </c>
    </row>
    <row r="288" spans="1:4" x14ac:dyDescent="0.2">
      <c r="A288" s="12">
        <v>920</v>
      </c>
      <c r="B288" s="11">
        <v>224</v>
      </c>
      <c r="C288" s="8" t="s">
        <v>290</v>
      </c>
      <c r="D288" s="9">
        <v>83000</v>
      </c>
    </row>
    <row r="289" spans="1:4" x14ac:dyDescent="0.2">
      <c r="A289" s="12">
        <v>920</v>
      </c>
      <c r="B289" s="11">
        <v>225</v>
      </c>
      <c r="C289" s="8" t="s">
        <v>291</v>
      </c>
      <c r="D289" s="9">
        <v>2000</v>
      </c>
    </row>
    <row r="290" spans="1:4" x14ac:dyDescent="0.2">
      <c r="A290" s="12">
        <v>920</v>
      </c>
      <c r="B290" s="11" t="s">
        <v>546</v>
      </c>
      <c r="C290" s="8" t="s">
        <v>292</v>
      </c>
      <c r="D290" s="9">
        <v>80000</v>
      </c>
    </row>
    <row r="291" spans="1:4" x14ac:dyDescent="0.2">
      <c r="A291" s="12">
        <v>920</v>
      </c>
      <c r="B291" s="11" t="s">
        <v>545</v>
      </c>
      <c r="C291" s="8" t="s">
        <v>293</v>
      </c>
      <c r="D291" s="9">
        <v>50000</v>
      </c>
    </row>
    <row r="292" spans="1:4" x14ac:dyDescent="0.2">
      <c r="A292" s="12">
        <v>920</v>
      </c>
      <c r="B292" s="11" t="s">
        <v>553</v>
      </c>
      <c r="C292" s="8" t="s">
        <v>294</v>
      </c>
      <c r="D292" s="9">
        <v>9000</v>
      </c>
    </row>
    <row r="293" spans="1:4" x14ac:dyDescent="0.2">
      <c r="A293" s="12">
        <v>920</v>
      </c>
      <c r="B293" s="11" t="s">
        <v>532</v>
      </c>
      <c r="C293" s="8" t="s">
        <v>295</v>
      </c>
      <c r="D293" s="9">
        <v>15000</v>
      </c>
    </row>
    <row r="294" spans="1:4" x14ac:dyDescent="0.2">
      <c r="A294" s="12">
        <v>920</v>
      </c>
      <c r="B294" s="11" t="s">
        <v>554</v>
      </c>
      <c r="C294" s="8" t="s">
        <v>296</v>
      </c>
      <c r="D294" s="9">
        <v>250000</v>
      </c>
    </row>
    <row r="295" spans="1:4" x14ac:dyDescent="0.2">
      <c r="A295" s="12">
        <v>920</v>
      </c>
      <c r="B295" s="11" t="s">
        <v>537</v>
      </c>
      <c r="C295" s="8" t="s">
        <v>297</v>
      </c>
      <c r="D295" s="9">
        <v>25000</v>
      </c>
    </row>
    <row r="296" spans="1:4" x14ac:dyDescent="0.2">
      <c r="A296" s="12">
        <v>920</v>
      </c>
      <c r="B296" s="11" t="s">
        <v>540</v>
      </c>
      <c r="C296" s="8" t="s">
        <v>298</v>
      </c>
      <c r="D296" s="9">
        <v>1000</v>
      </c>
    </row>
    <row r="297" spans="1:4" x14ac:dyDescent="0.2">
      <c r="A297" s="12">
        <v>920</v>
      </c>
      <c r="B297" s="11" t="s">
        <v>541</v>
      </c>
      <c r="C297" s="8" t="s">
        <v>299</v>
      </c>
      <c r="D297" s="9">
        <v>1500</v>
      </c>
    </row>
    <row r="298" spans="1:4" x14ac:dyDescent="0.2">
      <c r="A298" s="12">
        <v>920</v>
      </c>
      <c r="B298" s="11">
        <v>233</v>
      </c>
      <c r="C298" s="8" t="s">
        <v>300</v>
      </c>
      <c r="D298" s="9">
        <v>3000</v>
      </c>
    </row>
    <row r="299" spans="1:4" x14ac:dyDescent="0.2">
      <c r="A299" s="12">
        <v>920.1</v>
      </c>
      <c r="B299" s="11">
        <v>224</v>
      </c>
      <c r="C299" s="8" t="s">
        <v>301</v>
      </c>
      <c r="D299" s="9">
        <v>18000</v>
      </c>
    </row>
    <row r="300" spans="1:4" x14ac:dyDescent="0.2">
      <c r="A300" s="12">
        <v>920.2</v>
      </c>
      <c r="B300" s="11">
        <v>212</v>
      </c>
      <c r="C300" s="8" t="s">
        <v>302</v>
      </c>
      <c r="D300" s="9">
        <v>24000</v>
      </c>
    </row>
    <row r="301" spans="1:4" x14ac:dyDescent="0.2">
      <c r="A301" s="12">
        <v>920.2</v>
      </c>
      <c r="B301" s="11" t="s">
        <v>555</v>
      </c>
      <c r="C301" s="8" t="s">
        <v>303</v>
      </c>
      <c r="D301" s="9">
        <v>23000</v>
      </c>
    </row>
    <row r="302" spans="1:4" x14ac:dyDescent="0.2">
      <c r="A302" s="12">
        <v>920.2</v>
      </c>
      <c r="B302" s="11" t="s">
        <v>556</v>
      </c>
      <c r="C302" s="8" t="s">
        <v>304</v>
      </c>
      <c r="D302" s="9">
        <v>2000</v>
      </c>
    </row>
    <row r="303" spans="1:4" x14ac:dyDescent="0.2">
      <c r="A303" s="12">
        <v>920.2</v>
      </c>
      <c r="B303" s="11" t="s">
        <v>557</v>
      </c>
      <c r="C303" s="8" t="s">
        <v>305</v>
      </c>
      <c r="D303" s="9">
        <v>11605.06</v>
      </c>
    </row>
    <row r="304" spans="1:4" x14ac:dyDescent="0.2">
      <c r="A304" s="12">
        <v>924</v>
      </c>
      <c r="B304" s="11" t="s">
        <v>532</v>
      </c>
      <c r="C304" s="8" t="s">
        <v>306</v>
      </c>
      <c r="D304" s="9">
        <v>3000</v>
      </c>
    </row>
    <row r="305" spans="1:4" x14ac:dyDescent="0.2">
      <c r="A305" s="12">
        <v>924.1</v>
      </c>
      <c r="B305" s="11" t="s">
        <v>532</v>
      </c>
      <c r="C305" s="8" t="s">
        <v>307</v>
      </c>
      <c r="D305" s="9">
        <v>400</v>
      </c>
    </row>
    <row r="306" spans="1:4" x14ac:dyDescent="0.2">
      <c r="A306" s="12">
        <v>932</v>
      </c>
      <c r="B306" s="11" t="s">
        <v>558</v>
      </c>
      <c r="C306" s="8" t="s">
        <v>308</v>
      </c>
      <c r="D306" s="9">
        <v>708279.05539999995</v>
      </c>
    </row>
    <row r="307" spans="1:4" x14ac:dyDescent="0.2">
      <c r="A307" s="12" t="s">
        <v>490</v>
      </c>
      <c r="B307" s="11" t="s">
        <v>559</v>
      </c>
      <c r="C307" s="8" t="s">
        <v>309</v>
      </c>
      <c r="D307" s="9">
        <v>3286.18</v>
      </c>
    </row>
    <row r="308" spans="1:4" x14ac:dyDescent="0.2">
      <c r="A308" s="12" t="s">
        <v>490</v>
      </c>
      <c r="B308" s="11" t="s">
        <v>560</v>
      </c>
      <c r="C308" s="8" t="s">
        <v>310</v>
      </c>
      <c r="D308" s="9">
        <v>1357.09</v>
      </c>
    </row>
    <row r="309" spans="1:4" x14ac:dyDescent="0.2">
      <c r="A309" s="12" t="s">
        <v>490</v>
      </c>
      <c r="B309" s="11" t="s">
        <v>561</v>
      </c>
      <c r="C309" s="8" t="s">
        <v>311</v>
      </c>
      <c r="D309" s="9">
        <v>15947.72</v>
      </c>
    </row>
    <row r="310" spans="1:4" x14ac:dyDescent="0.2">
      <c r="A310" s="12" t="s">
        <v>490</v>
      </c>
      <c r="B310" s="11" t="s">
        <v>562</v>
      </c>
      <c r="C310" s="8" t="s">
        <v>312</v>
      </c>
      <c r="D310" s="9">
        <v>10780.17</v>
      </c>
    </row>
    <row r="311" spans="1:4" x14ac:dyDescent="0.2">
      <c r="A311" s="12" t="s">
        <v>490</v>
      </c>
      <c r="B311" s="11" t="s">
        <v>563</v>
      </c>
      <c r="C311" s="8" t="s">
        <v>313</v>
      </c>
      <c r="D311" s="9">
        <v>1692</v>
      </c>
    </row>
    <row r="312" spans="1:4" x14ac:dyDescent="0.2">
      <c r="A312" s="12" t="s">
        <v>490</v>
      </c>
      <c r="B312" s="11" t="s">
        <v>564</v>
      </c>
      <c r="C312" s="8" t="s">
        <v>314</v>
      </c>
      <c r="D312" s="9">
        <v>15530</v>
      </c>
    </row>
    <row r="313" spans="1:4" x14ac:dyDescent="0.2">
      <c r="A313" s="12" t="s">
        <v>490</v>
      </c>
      <c r="B313" s="11" t="s">
        <v>565</v>
      </c>
      <c r="C313" s="8" t="s">
        <v>314</v>
      </c>
      <c r="D313" s="9">
        <v>64071</v>
      </c>
    </row>
    <row r="314" spans="1:4" x14ac:dyDescent="0.2">
      <c r="A314" s="12" t="s">
        <v>490</v>
      </c>
      <c r="B314" s="11" t="s">
        <v>566</v>
      </c>
      <c r="C314" s="8" t="s">
        <v>315</v>
      </c>
      <c r="D314" s="9">
        <v>14469.27</v>
      </c>
    </row>
    <row r="315" spans="1:4" x14ac:dyDescent="0.2">
      <c r="A315" s="12" t="s">
        <v>490</v>
      </c>
      <c r="B315" s="11" t="s">
        <v>567</v>
      </c>
      <c r="C315" s="8" t="s">
        <v>316</v>
      </c>
      <c r="D315" s="9">
        <v>6397.63</v>
      </c>
    </row>
    <row r="316" spans="1:4" x14ac:dyDescent="0.2">
      <c r="A316" s="12" t="s">
        <v>490</v>
      </c>
      <c r="B316" s="11">
        <v>352</v>
      </c>
      <c r="C316" s="8" t="s">
        <v>317</v>
      </c>
      <c r="D316" s="9">
        <v>19539.240000000002</v>
      </c>
    </row>
    <row r="317" spans="1:4" x14ac:dyDescent="0.2">
      <c r="A317" s="12">
        <v>136</v>
      </c>
      <c r="B317" s="11">
        <v>467</v>
      </c>
      <c r="C317" s="8" t="s">
        <v>318</v>
      </c>
      <c r="D317" s="9">
        <v>729382.17449999996</v>
      </c>
    </row>
    <row r="318" spans="1:4" x14ac:dyDescent="0.2">
      <c r="A318" s="12">
        <v>170</v>
      </c>
      <c r="B318" s="11">
        <v>449</v>
      </c>
      <c r="C318" s="8" t="s">
        <v>319</v>
      </c>
      <c r="D318" s="9">
        <v>6174999.9985223459</v>
      </c>
    </row>
    <row r="319" spans="1:4" x14ac:dyDescent="0.2">
      <c r="A319" s="12">
        <v>231</v>
      </c>
      <c r="B319" s="11" t="s">
        <v>568</v>
      </c>
      <c r="C319" s="8" t="s">
        <v>320</v>
      </c>
      <c r="D319" s="9">
        <v>5000</v>
      </c>
    </row>
    <row r="320" spans="1:4" x14ac:dyDescent="0.2">
      <c r="A320" s="12">
        <v>231</v>
      </c>
      <c r="B320" s="11" t="s">
        <v>569</v>
      </c>
      <c r="C320" s="8" t="s">
        <v>321</v>
      </c>
      <c r="D320" s="9">
        <v>18000</v>
      </c>
    </row>
    <row r="321" spans="1:4" x14ac:dyDescent="0.2">
      <c r="A321" s="12">
        <v>231</v>
      </c>
      <c r="B321" s="11" t="s">
        <v>570</v>
      </c>
      <c r="C321" s="8" t="s">
        <v>322</v>
      </c>
      <c r="D321" s="9">
        <v>60000</v>
      </c>
    </row>
    <row r="322" spans="1:4" x14ac:dyDescent="0.2">
      <c r="A322" s="12">
        <v>231</v>
      </c>
      <c r="B322" s="11" t="s">
        <v>571</v>
      </c>
      <c r="C322" s="8" t="s">
        <v>323</v>
      </c>
      <c r="D322" s="9">
        <v>140000</v>
      </c>
    </row>
    <row r="323" spans="1:4" x14ac:dyDescent="0.2">
      <c r="A323" s="12">
        <v>231</v>
      </c>
      <c r="B323" s="11" t="s">
        <v>572</v>
      </c>
      <c r="C323" s="8" t="s">
        <v>324</v>
      </c>
      <c r="D323" s="9">
        <v>5000</v>
      </c>
    </row>
    <row r="324" spans="1:4" x14ac:dyDescent="0.2">
      <c r="A324" s="12">
        <v>231.1</v>
      </c>
      <c r="B324" s="11" t="s">
        <v>573</v>
      </c>
      <c r="C324" s="8" t="s">
        <v>325</v>
      </c>
      <c r="D324" s="9">
        <v>500</v>
      </c>
    </row>
    <row r="325" spans="1:4" x14ac:dyDescent="0.2">
      <c r="A325" s="12">
        <v>311</v>
      </c>
      <c r="B325" s="11" t="s">
        <v>574</v>
      </c>
      <c r="C325" s="8" t="s">
        <v>326</v>
      </c>
      <c r="D325" s="9">
        <v>4000</v>
      </c>
    </row>
    <row r="326" spans="1:4" x14ac:dyDescent="0.2">
      <c r="A326" s="12">
        <v>311</v>
      </c>
      <c r="B326" s="11" t="s">
        <v>575</v>
      </c>
      <c r="C326" s="8" t="s">
        <v>327</v>
      </c>
      <c r="D326" s="9">
        <v>20000</v>
      </c>
    </row>
    <row r="327" spans="1:4" x14ac:dyDescent="0.2">
      <c r="A327" s="12">
        <v>311</v>
      </c>
      <c r="B327" s="11" t="s">
        <v>576</v>
      </c>
      <c r="C327" s="8" t="s">
        <v>328</v>
      </c>
      <c r="D327" s="9">
        <v>10000</v>
      </c>
    </row>
    <row r="328" spans="1:4" x14ac:dyDescent="0.2">
      <c r="A328" s="12">
        <v>321</v>
      </c>
      <c r="B328" s="11" t="s">
        <v>577</v>
      </c>
      <c r="C328" s="8" t="s">
        <v>329</v>
      </c>
      <c r="D328" s="9">
        <v>2000</v>
      </c>
    </row>
    <row r="329" spans="1:4" x14ac:dyDescent="0.2">
      <c r="A329" s="12">
        <v>321</v>
      </c>
      <c r="B329" s="11" t="s">
        <v>578</v>
      </c>
      <c r="C329" s="8" t="s">
        <v>330</v>
      </c>
      <c r="D329" s="9">
        <v>2000</v>
      </c>
    </row>
    <row r="330" spans="1:4" x14ac:dyDescent="0.2">
      <c r="A330" s="12">
        <v>326</v>
      </c>
      <c r="B330" s="11">
        <v>489</v>
      </c>
      <c r="C330" s="8" t="s">
        <v>331</v>
      </c>
      <c r="D330" s="9">
        <v>24000</v>
      </c>
    </row>
    <row r="331" spans="1:4" x14ac:dyDescent="0.2">
      <c r="A331" s="12">
        <v>334</v>
      </c>
      <c r="B331" s="11">
        <v>480</v>
      </c>
      <c r="C331" s="8" t="s">
        <v>332</v>
      </c>
      <c r="D331" s="9">
        <v>2000</v>
      </c>
    </row>
    <row r="332" spans="1:4" x14ac:dyDescent="0.2">
      <c r="A332" s="12">
        <v>334</v>
      </c>
      <c r="B332" s="11" t="s">
        <v>579</v>
      </c>
      <c r="C332" s="8" t="s">
        <v>333</v>
      </c>
      <c r="D332" s="9">
        <v>50000</v>
      </c>
    </row>
    <row r="333" spans="1:4" x14ac:dyDescent="0.2">
      <c r="A333" s="12">
        <v>334</v>
      </c>
      <c r="B333" s="11" t="s">
        <v>580</v>
      </c>
      <c r="C333" s="8" t="s">
        <v>334</v>
      </c>
      <c r="D333" s="9">
        <v>12000</v>
      </c>
    </row>
    <row r="334" spans="1:4" x14ac:dyDescent="0.2">
      <c r="A334" s="12">
        <v>334</v>
      </c>
      <c r="B334" s="11" t="s">
        <v>581</v>
      </c>
      <c r="C334" s="8" t="s">
        <v>335</v>
      </c>
      <c r="D334" s="9">
        <v>15000</v>
      </c>
    </row>
    <row r="335" spans="1:4" x14ac:dyDescent="0.2">
      <c r="A335" s="12">
        <v>334</v>
      </c>
      <c r="B335" s="11" t="s">
        <v>582</v>
      </c>
      <c r="C335" s="8" t="s">
        <v>336</v>
      </c>
      <c r="D335" s="9">
        <v>200</v>
      </c>
    </row>
    <row r="336" spans="1:4" x14ac:dyDescent="0.2">
      <c r="A336" s="12">
        <v>334.1</v>
      </c>
      <c r="B336" s="11" t="s">
        <v>583</v>
      </c>
      <c r="C336" s="8" t="s">
        <v>337</v>
      </c>
      <c r="D336" s="9">
        <v>60165.962499999994</v>
      </c>
    </row>
    <row r="337" spans="1:4" x14ac:dyDescent="0.2">
      <c r="A337" s="12">
        <v>337.1</v>
      </c>
      <c r="B337" s="11" t="s">
        <v>584</v>
      </c>
      <c r="C337" s="8" t="s">
        <v>338</v>
      </c>
      <c r="D337" s="9">
        <v>20000</v>
      </c>
    </row>
    <row r="338" spans="1:4" x14ac:dyDescent="0.2">
      <c r="A338" s="12">
        <v>338</v>
      </c>
      <c r="B338" s="11" t="s">
        <v>585</v>
      </c>
      <c r="C338" s="8" t="s">
        <v>339</v>
      </c>
      <c r="D338" s="9">
        <v>3000</v>
      </c>
    </row>
    <row r="339" spans="1:4" x14ac:dyDescent="0.2">
      <c r="A339" s="12">
        <v>338</v>
      </c>
      <c r="B339" s="11">
        <v>481</v>
      </c>
      <c r="C339" s="8" t="s">
        <v>340</v>
      </c>
      <c r="D339" s="9">
        <v>3000</v>
      </c>
    </row>
    <row r="340" spans="1:4" x14ac:dyDescent="0.2">
      <c r="A340" s="12">
        <v>338</v>
      </c>
      <c r="B340" s="11" t="s">
        <v>582</v>
      </c>
      <c r="C340" s="8" t="s">
        <v>341</v>
      </c>
      <c r="D340" s="9">
        <v>800</v>
      </c>
    </row>
    <row r="341" spans="1:4" x14ac:dyDescent="0.2">
      <c r="A341" s="12">
        <v>341</v>
      </c>
      <c r="B341" s="11" t="s">
        <v>586</v>
      </c>
      <c r="C341" s="8" t="s">
        <v>342</v>
      </c>
      <c r="D341" s="9">
        <v>10000</v>
      </c>
    </row>
    <row r="342" spans="1:4" x14ac:dyDescent="0.2">
      <c r="A342" s="12">
        <v>341</v>
      </c>
      <c r="B342" s="11" t="s">
        <v>587</v>
      </c>
      <c r="C342" s="8" t="s">
        <v>343</v>
      </c>
      <c r="D342" s="9">
        <v>4000</v>
      </c>
    </row>
    <row r="343" spans="1:4" x14ac:dyDescent="0.2">
      <c r="A343" s="12">
        <v>341</v>
      </c>
      <c r="B343" s="11" t="s">
        <v>588</v>
      </c>
      <c r="C343" s="8" t="s">
        <v>344</v>
      </c>
      <c r="D343" s="9">
        <v>2500</v>
      </c>
    </row>
    <row r="344" spans="1:4" x14ac:dyDescent="0.2">
      <c r="A344" s="12">
        <v>341</v>
      </c>
      <c r="B344" s="11" t="s">
        <v>589</v>
      </c>
      <c r="C344" s="8" t="s">
        <v>345</v>
      </c>
      <c r="D344" s="9">
        <v>1500</v>
      </c>
    </row>
    <row r="345" spans="1:4" x14ac:dyDescent="0.2">
      <c r="A345" s="12">
        <v>341</v>
      </c>
      <c r="B345" s="11" t="s">
        <v>568</v>
      </c>
      <c r="C345" s="8" t="s">
        <v>346</v>
      </c>
      <c r="D345" s="9">
        <v>2000</v>
      </c>
    </row>
    <row r="346" spans="1:4" x14ac:dyDescent="0.2">
      <c r="A346" s="12">
        <v>341</v>
      </c>
      <c r="B346" s="11" t="s">
        <v>590</v>
      </c>
      <c r="C346" s="8" t="s">
        <v>347</v>
      </c>
      <c r="D346" s="9">
        <v>107587.3</v>
      </c>
    </row>
    <row r="347" spans="1:4" x14ac:dyDescent="0.2">
      <c r="A347" s="12">
        <v>341</v>
      </c>
      <c r="B347" s="11" t="s">
        <v>591</v>
      </c>
      <c r="C347" s="8" t="s">
        <v>348</v>
      </c>
      <c r="D347" s="9">
        <v>7000</v>
      </c>
    </row>
    <row r="348" spans="1:4" x14ac:dyDescent="0.2">
      <c r="A348" s="12">
        <v>341</v>
      </c>
      <c r="B348" s="11" t="s">
        <v>592</v>
      </c>
      <c r="C348" s="8" t="s">
        <v>349</v>
      </c>
      <c r="D348" s="9">
        <v>750</v>
      </c>
    </row>
    <row r="349" spans="1:4" x14ac:dyDescent="0.2">
      <c r="A349" s="12">
        <v>341</v>
      </c>
      <c r="B349" s="11" t="s">
        <v>572</v>
      </c>
      <c r="C349" s="8" t="s">
        <v>350</v>
      </c>
      <c r="D349" s="9">
        <v>66000</v>
      </c>
    </row>
    <row r="350" spans="1:4" x14ac:dyDescent="0.2">
      <c r="A350" s="12">
        <v>341</v>
      </c>
      <c r="B350" s="11" t="s">
        <v>573</v>
      </c>
      <c r="C350" s="8" t="s">
        <v>351</v>
      </c>
      <c r="D350" s="9">
        <v>2000</v>
      </c>
    </row>
    <row r="351" spans="1:4" x14ac:dyDescent="0.2">
      <c r="A351" s="12">
        <v>341</v>
      </c>
      <c r="B351" s="11" t="s">
        <v>593</v>
      </c>
      <c r="C351" s="8" t="s">
        <v>352</v>
      </c>
      <c r="D351" s="9">
        <v>3000</v>
      </c>
    </row>
    <row r="352" spans="1:4" x14ac:dyDescent="0.2">
      <c r="A352" s="12">
        <v>341</v>
      </c>
      <c r="B352" s="11">
        <v>481</v>
      </c>
      <c r="C352" s="8" t="s">
        <v>353</v>
      </c>
      <c r="D352" s="9">
        <v>73000</v>
      </c>
    </row>
    <row r="353" spans="1:4" x14ac:dyDescent="0.2">
      <c r="A353" s="12">
        <v>341</v>
      </c>
      <c r="B353" s="11" t="s">
        <v>594</v>
      </c>
      <c r="C353" s="8" t="s">
        <v>354</v>
      </c>
      <c r="D353" s="9">
        <v>2000</v>
      </c>
    </row>
    <row r="354" spans="1:4" x14ac:dyDescent="0.2">
      <c r="A354" s="12">
        <v>341</v>
      </c>
      <c r="B354" s="11" t="s">
        <v>582</v>
      </c>
      <c r="C354" s="8" t="s">
        <v>355</v>
      </c>
      <c r="D354" s="9">
        <v>10000</v>
      </c>
    </row>
    <row r="355" spans="1:4" x14ac:dyDescent="0.2">
      <c r="A355" s="12">
        <v>341</v>
      </c>
      <c r="B355" s="11" t="s">
        <v>595</v>
      </c>
      <c r="C355" s="8" t="s">
        <v>356</v>
      </c>
      <c r="D355" s="9">
        <v>46000</v>
      </c>
    </row>
    <row r="356" spans="1:4" x14ac:dyDescent="0.2">
      <c r="A356" s="12">
        <v>341</v>
      </c>
      <c r="B356" s="11" t="s">
        <v>596</v>
      </c>
      <c r="C356" s="8" t="s">
        <v>357</v>
      </c>
      <c r="D356" s="9">
        <v>5500</v>
      </c>
    </row>
    <row r="357" spans="1:4" x14ac:dyDescent="0.2">
      <c r="A357" s="12">
        <v>341</v>
      </c>
      <c r="B357" s="11" t="s">
        <v>597</v>
      </c>
      <c r="C357" s="8" t="s">
        <v>358</v>
      </c>
      <c r="D357" s="9">
        <v>5000</v>
      </c>
    </row>
    <row r="358" spans="1:4" x14ac:dyDescent="0.2">
      <c r="A358" s="12">
        <v>430</v>
      </c>
      <c r="B358" s="11" t="s">
        <v>598</v>
      </c>
      <c r="C358" s="8" t="s">
        <v>359</v>
      </c>
      <c r="D358" s="9">
        <v>15000</v>
      </c>
    </row>
    <row r="359" spans="1:4" x14ac:dyDescent="0.2">
      <c r="A359" s="12">
        <v>430</v>
      </c>
      <c r="B359" s="11" t="s">
        <v>598</v>
      </c>
      <c r="C359" s="8" t="s">
        <v>360</v>
      </c>
      <c r="D359" s="9">
        <v>50000</v>
      </c>
    </row>
    <row r="360" spans="1:4" x14ac:dyDescent="0.2">
      <c r="A360" s="12">
        <v>431</v>
      </c>
      <c r="B360" s="11" t="s">
        <v>599</v>
      </c>
      <c r="C360" s="8" t="s">
        <v>361</v>
      </c>
      <c r="D360" s="9">
        <v>482643.522</v>
      </c>
    </row>
    <row r="361" spans="1:4" x14ac:dyDescent="0.2">
      <c r="A361" s="12">
        <v>431</v>
      </c>
      <c r="B361" s="11">
        <v>479</v>
      </c>
      <c r="C361" s="8" t="s">
        <v>362</v>
      </c>
      <c r="D361" s="9">
        <v>190000</v>
      </c>
    </row>
    <row r="362" spans="1:4" x14ac:dyDescent="0.2">
      <c r="A362" s="12">
        <v>432</v>
      </c>
      <c r="B362" s="11">
        <v>461</v>
      </c>
      <c r="C362" s="8" t="s">
        <v>363</v>
      </c>
      <c r="D362" s="9">
        <v>1000</v>
      </c>
    </row>
    <row r="363" spans="1:4" x14ac:dyDescent="0.2">
      <c r="A363" s="12">
        <v>432</v>
      </c>
      <c r="B363" s="11" t="s">
        <v>600</v>
      </c>
      <c r="C363" s="8" t="s">
        <v>364</v>
      </c>
      <c r="D363" s="9">
        <v>108403.61</v>
      </c>
    </row>
    <row r="364" spans="1:4" x14ac:dyDescent="0.2">
      <c r="A364" s="12">
        <v>432</v>
      </c>
      <c r="B364" s="11" t="s">
        <v>601</v>
      </c>
      <c r="C364" s="8" t="s">
        <v>365</v>
      </c>
      <c r="D364" s="9">
        <v>3750</v>
      </c>
    </row>
    <row r="365" spans="1:4" x14ac:dyDescent="0.2">
      <c r="A365" s="12">
        <v>432</v>
      </c>
      <c r="B365" s="11" t="s">
        <v>602</v>
      </c>
      <c r="C365" s="8" t="s">
        <v>366</v>
      </c>
      <c r="D365" s="9">
        <v>4411.07</v>
      </c>
    </row>
    <row r="366" spans="1:4" x14ac:dyDescent="0.2">
      <c r="A366" s="12">
        <v>432</v>
      </c>
      <c r="B366" s="11" t="s">
        <v>603</v>
      </c>
      <c r="C366" s="8" t="s">
        <v>367</v>
      </c>
      <c r="D366" s="9">
        <v>12000</v>
      </c>
    </row>
    <row r="367" spans="1:4" x14ac:dyDescent="0.2">
      <c r="A367" s="12">
        <v>441</v>
      </c>
      <c r="B367" s="11" t="s">
        <v>604</v>
      </c>
      <c r="C367" s="8" t="s">
        <v>368</v>
      </c>
      <c r="D367" s="9">
        <v>102703.44</v>
      </c>
    </row>
    <row r="368" spans="1:4" x14ac:dyDescent="0.2">
      <c r="A368" s="12">
        <v>912</v>
      </c>
      <c r="B368" s="11">
        <v>489</v>
      </c>
      <c r="C368" s="8" t="s">
        <v>369</v>
      </c>
      <c r="D368" s="9">
        <v>55800</v>
      </c>
    </row>
    <row r="369" spans="1:4" x14ac:dyDescent="0.2">
      <c r="A369" s="12">
        <v>920</v>
      </c>
      <c r="B369" s="11">
        <v>466</v>
      </c>
      <c r="C369" s="8" t="s">
        <v>370</v>
      </c>
      <c r="D369" s="9">
        <v>9262.7099999999991</v>
      </c>
    </row>
    <row r="370" spans="1:4" x14ac:dyDescent="0.2">
      <c r="A370" s="12">
        <v>924</v>
      </c>
      <c r="B370" s="11" t="s">
        <v>605</v>
      </c>
      <c r="C370" s="8" t="s">
        <v>371</v>
      </c>
      <c r="D370" s="9">
        <v>140000</v>
      </c>
    </row>
    <row r="371" spans="1:4" x14ac:dyDescent="0.2">
      <c r="A371" s="12" t="s">
        <v>626</v>
      </c>
      <c r="B371" s="11" t="s">
        <v>606</v>
      </c>
      <c r="C371" s="8" t="s">
        <v>372</v>
      </c>
      <c r="D371" s="9">
        <v>12000</v>
      </c>
    </row>
    <row r="372" spans="1:4" x14ac:dyDescent="0.2">
      <c r="A372" s="12">
        <v>943</v>
      </c>
      <c r="B372" s="11">
        <v>463</v>
      </c>
      <c r="C372" s="8" t="s">
        <v>373</v>
      </c>
      <c r="D372" s="9">
        <v>184308.56</v>
      </c>
    </row>
    <row r="373" spans="1:4" x14ac:dyDescent="0.2">
      <c r="A373" s="12">
        <v>943</v>
      </c>
      <c r="B373" s="11" t="s">
        <v>607</v>
      </c>
      <c r="C373" s="8" t="s">
        <v>374</v>
      </c>
      <c r="D373" s="9">
        <v>18520.099999999999</v>
      </c>
    </row>
    <row r="374" spans="1:4" x14ac:dyDescent="0.2">
      <c r="A374" s="12">
        <v>929</v>
      </c>
      <c r="B374" s="11">
        <v>500</v>
      </c>
      <c r="C374" s="8" t="s">
        <v>375</v>
      </c>
      <c r="D374" s="9">
        <v>25000</v>
      </c>
    </row>
    <row r="375" spans="1:4" x14ac:dyDescent="0.2">
      <c r="A375" s="12" t="s">
        <v>376</v>
      </c>
      <c r="B375" s="11" t="s">
        <v>608</v>
      </c>
      <c r="C375" s="8" t="s">
        <v>377</v>
      </c>
      <c r="D375" s="9">
        <v>120000</v>
      </c>
    </row>
    <row r="376" spans="1:4" x14ac:dyDescent="0.2">
      <c r="A376" s="12" t="s">
        <v>376</v>
      </c>
      <c r="B376" s="11" t="s">
        <v>609</v>
      </c>
      <c r="C376" s="8" t="s">
        <v>378</v>
      </c>
      <c r="D376" s="9">
        <v>50000</v>
      </c>
    </row>
    <row r="377" spans="1:4" x14ac:dyDescent="0.2">
      <c r="A377" s="12" t="s">
        <v>379</v>
      </c>
      <c r="B377" s="11" t="s">
        <v>608</v>
      </c>
      <c r="C377" s="8" t="s">
        <v>380</v>
      </c>
      <c r="D377" s="9">
        <v>350000</v>
      </c>
    </row>
    <row r="378" spans="1:4" x14ac:dyDescent="0.2">
      <c r="A378" s="12" t="s">
        <v>381</v>
      </c>
      <c r="B378" s="11" t="s">
        <v>610</v>
      </c>
      <c r="C378" s="8" t="s">
        <v>382</v>
      </c>
      <c r="D378" s="9">
        <v>250000</v>
      </c>
    </row>
    <row r="379" spans="1:4" x14ac:dyDescent="0.2">
      <c r="A379" s="12" t="s">
        <v>506</v>
      </c>
      <c r="B379" s="11" t="s">
        <v>611</v>
      </c>
      <c r="C379" s="8" t="s">
        <v>507</v>
      </c>
      <c r="D379" s="9">
        <v>100000</v>
      </c>
    </row>
    <row r="380" spans="1:4" x14ac:dyDescent="0.2">
      <c r="A380" s="12" t="s">
        <v>383</v>
      </c>
      <c r="B380" s="11" t="s">
        <v>612</v>
      </c>
      <c r="C380" s="8" t="s">
        <v>384</v>
      </c>
      <c r="D380" s="9">
        <v>100000</v>
      </c>
    </row>
    <row r="381" spans="1:4" x14ac:dyDescent="0.2">
      <c r="A381" s="12" t="s">
        <v>383</v>
      </c>
      <c r="B381" s="11" t="s">
        <v>627</v>
      </c>
      <c r="C381" s="8" t="s">
        <v>385</v>
      </c>
      <c r="D381" s="9">
        <v>150000</v>
      </c>
    </row>
    <row r="382" spans="1:4" x14ac:dyDescent="0.2">
      <c r="A382" s="12" t="s">
        <v>386</v>
      </c>
      <c r="B382" s="11" t="s">
        <v>613</v>
      </c>
      <c r="C382" s="8" t="s">
        <v>508</v>
      </c>
      <c r="D382" s="9">
        <v>150000</v>
      </c>
    </row>
    <row r="383" spans="1:4" x14ac:dyDescent="0.2">
      <c r="A383" s="12" t="s">
        <v>387</v>
      </c>
      <c r="B383" s="11" t="s">
        <v>614</v>
      </c>
      <c r="C383" s="8" t="s">
        <v>388</v>
      </c>
      <c r="D383" s="9">
        <v>8131</v>
      </c>
    </row>
    <row r="384" spans="1:4" x14ac:dyDescent="0.2">
      <c r="A384" s="12" t="s">
        <v>709</v>
      </c>
      <c r="B384" s="11" t="s">
        <v>628</v>
      </c>
      <c r="C384" s="8" t="s">
        <v>389</v>
      </c>
      <c r="D384" s="9">
        <v>1099339.47</v>
      </c>
    </row>
    <row r="385" spans="1:4" x14ac:dyDescent="0.2">
      <c r="A385" s="12" t="s">
        <v>506</v>
      </c>
      <c r="B385" s="11" t="s">
        <v>629</v>
      </c>
      <c r="C385" s="8" t="s">
        <v>390</v>
      </c>
      <c r="D385" s="9">
        <v>60000</v>
      </c>
    </row>
    <row r="386" spans="1:4" x14ac:dyDescent="0.2">
      <c r="A386" s="12" t="s">
        <v>387</v>
      </c>
      <c r="B386" s="11">
        <v>831</v>
      </c>
      <c r="C386" s="8" t="s">
        <v>391</v>
      </c>
      <c r="D386" s="9">
        <v>20000</v>
      </c>
    </row>
    <row r="387" spans="1:4" x14ac:dyDescent="0.2">
      <c r="A387" s="12" t="s">
        <v>392</v>
      </c>
      <c r="B387" s="11" t="s">
        <v>615</v>
      </c>
      <c r="C387" s="8" t="s">
        <v>393</v>
      </c>
      <c r="D387" s="9">
        <v>141875</v>
      </c>
    </row>
    <row r="388" spans="1:4" x14ac:dyDescent="0.2">
      <c r="A388" s="12" t="s">
        <v>392</v>
      </c>
      <c r="B388" s="11" t="s">
        <v>616</v>
      </c>
      <c r="C388" s="8" t="s">
        <v>394</v>
      </c>
      <c r="D388" s="9">
        <v>127652.67</v>
      </c>
    </row>
    <row r="389" spans="1:4" x14ac:dyDescent="0.2">
      <c r="A389" s="12" t="s">
        <v>392</v>
      </c>
      <c r="B389" s="11" t="s">
        <v>617</v>
      </c>
      <c r="C389" s="8" t="s">
        <v>395</v>
      </c>
      <c r="D389" s="9">
        <v>175000</v>
      </c>
    </row>
    <row r="390" spans="1:4" x14ac:dyDescent="0.2">
      <c r="A390" s="12" t="s">
        <v>392</v>
      </c>
      <c r="B390" s="11" t="s">
        <v>618</v>
      </c>
      <c r="C390" s="8" t="s">
        <v>396</v>
      </c>
      <c r="D390" s="9">
        <v>230500</v>
      </c>
    </row>
    <row r="391" spans="1:4" x14ac:dyDescent="0.2">
      <c r="A391" s="12" t="s">
        <v>392</v>
      </c>
      <c r="B391" s="11" t="s">
        <v>619</v>
      </c>
      <c r="C391" s="8" t="s">
        <v>397</v>
      </c>
      <c r="D391" s="9">
        <v>125000</v>
      </c>
    </row>
    <row r="392" spans="1:4" x14ac:dyDescent="0.2">
      <c r="A392" s="12" t="s">
        <v>392</v>
      </c>
      <c r="B392" s="11" t="s">
        <v>620</v>
      </c>
      <c r="C392" s="8" t="s">
        <v>398</v>
      </c>
      <c r="D392" s="9">
        <v>50000</v>
      </c>
    </row>
    <row r="393" spans="1:4" x14ac:dyDescent="0.2">
      <c r="A393" s="12" t="s">
        <v>392</v>
      </c>
      <c r="B393" s="11" t="s">
        <v>621</v>
      </c>
      <c r="C393" s="8" t="s">
        <v>399</v>
      </c>
      <c r="D393" s="9">
        <v>118000</v>
      </c>
    </row>
    <row r="394" spans="1:4" x14ac:dyDescent="0.2">
      <c r="A394" s="12" t="s">
        <v>392</v>
      </c>
      <c r="B394" s="11" t="s">
        <v>622</v>
      </c>
      <c r="C394" s="8" t="s">
        <v>400</v>
      </c>
      <c r="D394" s="9">
        <v>325604.73</v>
      </c>
    </row>
    <row r="395" spans="1:4" x14ac:dyDescent="0.2">
      <c r="A395" s="12" t="s">
        <v>392</v>
      </c>
      <c r="B395" s="11" t="s">
        <v>710</v>
      </c>
      <c r="C395" s="8" t="s">
        <v>401</v>
      </c>
      <c r="D395" s="9">
        <v>175000</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30014-3C11-4587-B6F1-E63BC207ECC5}">
  <dimension ref="A1:K12"/>
  <sheetViews>
    <sheetView zoomScale="200" zoomScaleNormal="200" workbookViewId="0"/>
  </sheetViews>
  <sheetFormatPr baseColWidth="10" defaultRowHeight="12.75" x14ac:dyDescent="0.25"/>
  <cols>
    <col min="1" max="1" width="9.140625" style="13" customWidth="1"/>
    <col min="2" max="6" width="25.7109375" style="14" customWidth="1"/>
    <col min="7" max="7" width="25.7109375" style="15" customWidth="1"/>
    <col min="8" max="8" width="25.7109375" style="14" customWidth="1"/>
    <col min="9" max="9" width="25.7109375" style="15" customWidth="1"/>
    <col min="10" max="11" width="25.7109375" style="13" customWidth="1"/>
    <col min="12" max="16384" width="11.42578125" style="13"/>
  </cols>
  <sheetData>
    <row r="1" spans="1:11" x14ac:dyDescent="0.25">
      <c r="A1" s="13" t="s">
        <v>623</v>
      </c>
      <c r="B1" s="14" t="s">
        <v>513</v>
      </c>
      <c r="C1" s="14" t="s">
        <v>514</v>
      </c>
      <c r="D1" s="14" t="s">
        <v>511</v>
      </c>
      <c r="E1" s="14" t="s">
        <v>512</v>
      </c>
      <c r="F1" s="14" t="s">
        <v>515</v>
      </c>
      <c r="G1" s="15" t="s">
        <v>516</v>
      </c>
      <c r="H1" s="14" t="s">
        <v>517</v>
      </c>
      <c r="I1" s="15" t="s">
        <v>518</v>
      </c>
      <c r="J1" s="13" t="s">
        <v>624</v>
      </c>
      <c r="K1" s="13" t="s">
        <v>625</v>
      </c>
    </row>
    <row r="2" spans="1:11" x14ac:dyDescent="0.25">
      <c r="A2" s="13">
        <v>1</v>
      </c>
      <c r="B2" s="14">
        <v>9771001.5700000003</v>
      </c>
      <c r="C2" s="14">
        <v>9608287.4900000002</v>
      </c>
      <c r="D2" s="14">
        <f>SUM('Ayto - Gastos'!D2:D186)</f>
        <v>10949697.520000001</v>
      </c>
      <c r="E2" s="14">
        <f>SUM('Ayto - Ingresos'!C2:C7)</f>
        <v>10219033.530710001</v>
      </c>
      <c r="F2" s="14">
        <f t="shared" ref="F2:F10" si="0">D2-B2</f>
        <v>1178695.9500000011</v>
      </c>
      <c r="G2" s="15">
        <f t="shared" ref="G2:G10" si="1">F2/B2</f>
        <v>0.12063205000590345</v>
      </c>
      <c r="H2" s="14">
        <f t="shared" ref="H2:H10" si="2">E2-C2</f>
        <v>610746.04071000032</v>
      </c>
      <c r="I2" s="15">
        <f>H2/C2</f>
        <v>6.3564505261280463E-2</v>
      </c>
      <c r="J2" s="13" t="s">
        <v>670</v>
      </c>
      <c r="K2" s="13" t="s">
        <v>675</v>
      </c>
    </row>
    <row r="3" spans="1:11" x14ac:dyDescent="0.25">
      <c r="A3" s="13">
        <v>2</v>
      </c>
      <c r="B3" s="14">
        <v>10955518.52</v>
      </c>
      <c r="C3" s="14">
        <v>315979.96000000002</v>
      </c>
      <c r="D3" s="14">
        <f>SUM('Ayto - Gastos'!D187:D306)</f>
        <v>10496023.126300003</v>
      </c>
      <c r="E3" s="14">
        <f>SUM('Ayto - Ingresos'!C8:C9)</f>
        <v>391148.712</v>
      </c>
      <c r="F3" s="14">
        <f t="shared" si="0"/>
        <v>-459495.39369999617</v>
      </c>
      <c r="G3" s="15">
        <f t="shared" si="1"/>
        <v>-4.1941912001806025E-2</v>
      </c>
      <c r="H3" s="14">
        <f t="shared" si="2"/>
        <v>75168.751999999979</v>
      </c>
      <c r="I3" s="15">
        <f>H3/C3</f>
        <v>0.23789088396618563</v>
      </c>
      <c r="J3" s="13" t="s">
        <v>671</v>
      </c>
      <c r="K3" s="13" t="s">
        <v>676</v>
      </c>
    </row>
    <row r="4" spans="1:11" x14ac:dyDescent="0.25">
      <c r="A4" s="13">
        <v>3</v>
      </c>
      <c r="B4" s="14">
        <v>154612.87</v>
      </c>
      <c r="C4" s="14">
        <v>3353308.46</v>
      </c>
      <c r="D4" s="14">
        <f>SUM('Ayto - Gastos'!D307:D316)</f>
        <v>153070.29999999999</v>
      </c>
      <c r="E4" s="14">
        <f>SUM('Ayto - Ingresos'!C10:C37)</f>
        <v>4107853.9380860021</v>
      </c>
      <c r="F4" s="14">
        <f t="shared" si="0"/>
        <v>-1542.570000000007</v>
      </c>
      <c r="G4" s="15">
        <f t="shared" si="1"/>
        <v>-9.9769831579997643E-3</v>
      </c>
      <c r="H4" s="14">
        <f t="shared" si="2"/>
        <v>754545.47808600217</v>
      </c>
      <c r="I4" s="15">
        <f>H4/C4</f>
        <v>0.22501523110283811</v>
      </c>
      <c r="J4" s="13" t="s">
        <v>672</v>
      </c>
      <c r="K4" s="13" t="s">
        <v>677</v>
      </c>
    </row>
    <row r="5" spans="1:11" x14ac:dyDescent="0.25">
      <c r="A5" s="13">
        <v>4</v>
      </c>
      <c r="B5" s="14">
        <v>7705087.5099999998</v>
      </c>
      <c r="C5" s="14">
        <v>16484582.710000001</v>
      </c>
      <c r="D5" s="14">
        <f>SUM('Ayto - Gastos'!D317:D373)</f>
        <v>9098688.4475223459</v>
      </c>
      <c r="E5" s="14">
        <f>SUM('Ayto - Ingresos'!C38:C43)</f>
        <v>17062577.649272896</v>
      </c>
      <c r="F5" s="14">
        <f t="shared" si="0"/>
        <v>1393600.9375223462</v>
      </c>
      <c r="G5" s="15">
        <f t="shared" si="1"/>
        <v>0.18086763267953412</v>
      </c>
      <c r="H5" s="14">
        <f t="shared" si="2"/>
        <v>577994.93927289546</v>
      </c>
      <c r="I5" s="15">
        <f>H5/C5</f>
        <v>3.5062758302172113E-2</v>
      </c>
      <c r="J5" s="13" t="s">
        <v>680</v>
      </c>
      <c r="K5" s="13" t="s">
        <v>680</v>
      </c>
    </row>
    <row r="6" spans="1:11" x14ac:dyDescent="0.25">
      <c r="A6" s="13">
        <v>5</v>
      </c>
      <c r="B6" s="14">
        <v>223556.07</v>
      </c>
      <c r="C6" s="14">
        <v>463378.11</v>
      </c>
      <c r="D6" s="14">
        <f>'Ayto - Gastos'!D374</f>
        <v>25000</v>
      </c>
      <c r="E6" s="14">
        <f>SUM('Ayto - Ingresos'!C44:C47)</f>
        <v>405893.96</v>
      </c>
      <c r="F6" s="14">
        <f t="shared" si="0"/>
        <v>-198556.07</v>
      </c>
      <c r="G6" s="15">
        <f t="shared" si="1"/>
        <v>-0.88817123149463129</v>
      </c>
      <c r="H6" s="14">
        <f t="shared" si="2"/>
        <v>-57484.149999999965</v>
      </c>
      <c r="I6" s="15">
        <f>H6/C6</f>
        <v>-0.12405452212664937</v>
      </c>
      <c r="J6" s="13" t="s">
        <v>681</v>
      </c>
      <c r="K6" s="13" t="s">
        <v>678</v>
      </c>
    </row>
    <row r="7" spans="1:11" x14ac:dyDescent="0.25">
      <c r="A7" s="13">
        <v>6</v>
      </c>
      <c r="B7" s="14">
        <v>3420000</v>
      </c>
      <c r="C7" s="14">
        <v>0</v>
      </c>
      <c r="D7" s="14">
        <f>SUM('Ayto - Gastos'!D375:D385)</f>
        <v>2437470.4699999997</v>
      </c>
      <c r="E7" s="14">
        <f>SUM('Ayto - Ingresos'!C48:C49)</f>
        <v>992735</v>
      </c>
      <c r="F7" s="14">
        <f t="shared" si="0"/>
        <v>-982529.53000000026</v>
      </c>
      <c r="G7" s="15">
        <f t="shared" si="1"/>
        <v>-0.28728933625731001</v>
      </c>
      <c r="H7" s="14">
        <f t="shared" si="2"/>
        <v>992735</v>
      </c>
      <c r="I7" s="15">
        <v>0</v>
      </c>
      <c r="J7" s="13" t="s">
        <v>682</v>
      </c>
      <c r="K7" s="13" t="s">
        <v>679</v>
      </c>
    </row>
    <row r="8" spans="1:11" x14ac:dyDescent="0.25">
      <c r="A8" s="13">
        <v>7</v>
      </c>
      <c r="B8" s="14">
        <v>270000</v>
      </c>
      <c r="C8" s="14">
        <v>0</v>
      </c>
      <c r="D8" s="14">
        <v>0</v>
      </c>
      <c r="E8" s="14">
        <f>'Ayto - Ingresos'!C50</f>
        <v>0</v>
      </c>
      <c r="F8" s="14">
        <f t="shared" si="0"/>
        <v>-270000</v>
      </c>
      <c r="G8" s="15">
        <f t="shared" si="1"/>
        <v>-1</v>
      </c>
      <c r="H8" s="14">
        <f t="shared" si="2"/>
        <v>0</v>
      </c>
      <c r="I8" s="15">
        <v>0</v>
      </c>
      <c r="J8" s="13" t="s">
        <v>683</v>
      </c>
      <c r="K8" s="13" t="s">
        <v>683</v>
      </c>
    </row>
    <row r="9" spans="1:11" x14ac:dyDescent="0.25">
      <c r="A9" s="13">
        <v>8</v>
      </c>
      <c r="B9" s="14">
        <v>22802.89</v>
      </c>
      <c r="C9" s="14">
        <v>22802.89</v>
      </c>
      <c r="D9" s="14">
        <f>'Ayto - Gastos'!D386</f>
        <v>20000</v>
      </c>
      <c r="E9" s="14">
        <f>'Ayto - Ingresos'!C51</f>
        <v>20000</v>
      </c>
      <c r="F9" s="14">
        <f t="shared" si="0"/>
        <v>-2802.8899999999994</v>
      </c>
      <c r="G9" s="15">
        <f t="shared" si="1"/>
        <v>-0.12291819150993578</v>
      </c>
      <c r="H9" s="14">
        <f t="shared" si="2"/>
        <v>-2802.8899999999994</v>
      </c>
      <c r="I9" s="15">
        <f>H9/C9</f>
        <v>-0.12291819150993578</v>
      </c>
      <c r="J9" s="13" t="s">
        <v>673</v>
      </c>
      <c r="K9" s="13" t="s">
        <v>673</v>
      </c>
    </row>
    <row r="10" spans="1:11" x14ac:dyDescent="0.25">
      <c r="A10" s="13">
        <v>9</v>
      </c>
      <c r="B10" s="14">
        <v>1415760.19</v>
      </c>
      <c r="C10" s="14">
        <v>3690000</v>
      </c>
      <c r="D10" s="14">
        <f>SUM('Ayto - Gastos'!D387:D395)</f>
        <v>1468632.4</v>
      </c>
      <c r="E10" s="14">
        <f>SUM('Ayto - Ingresos'!C52:C53)</f>
        <v>1449339.47</v>
      </c>
      <c r="F10" s="14">
        <f t="shared" si="0"/>
        <v>52872.209999999963</v>
      </c>
      <c r="G10" s="15">
        <f t="shared" si="1"/>
        <v>3.7345456083208529E-2</v>
      </c>
      <c r="H10" s="14">
        <f t="shared" si="2"/>
        <v>-2240660.5300000003</v>
      </c>
      <c r="I10" s="15">
        <f>H10/C10</f>
        <v>-0.60722507588075891</v>
      </c>
      <c r="J10" s="13" t="s">
        <v>674</v>
      </c>
      <c r="K10" s="13" t="s">
        <v>674</v>
      </c>
    </row>
    <row r="12" spans="1:11" x14ac:dyDescent="0.25">
      <c r="G12" s="13"/>
      <c r="I12" s="13"/>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048B1-5B49-4DE9-9323-BC0A4AF75DC7}">
  <dimension ref="A1:J2"/>
  <sheetViews>
    <sheetView workbookViewId="0"/>
  </sheetViews>
  <sheetFormatPr baseColWidth="10" defaultColWidth="25.7109375" defaultRowHeight="12.75" x14ac:dyDescent="0.25"/>
  <cols>
    <col min="1" max="3" width="25.7109375" style="13"/>
    <col min="4" max="5" width="25.7109375" style="14"/>
    <col min="6" max="8" width="25.7109375" style="13"/>
    <col min="9" max="9" width="28.140625" style="13" customWidth="1"/>
    <col min="10" max="16384" width="25.7109375" style="13"/>
  </cols>
  <sheetData>
    <row r="1" spans="1:10" x14ac:dyDescent="0.25">
      <c r="A1" s="13" t="s">
        <v>491</v>
      </c>
      <c r="B1" s="13" t="s">
        <v>496</v>
      </c>
      <c r="C1" s="13" t="s">
        <v>497</v>
      </c>
      <c r="D1" s="14" t="s">
        <v>498</v>
      </c>
      <c r="E1" s="14" t="s">
        <v>499</v>
      </c>
      <c r="F1" s="13" t="s">
        <v>500</v>
      </c>
      <c r="G1" s="13" t="s">
        <v>503</v>
      </c>
      <c r="H1" s="13" t="s">
        <v>493</v>
      </c>
      <c r="I1" s="13" t="s">
        <v>495</v>
      </c>
      <c r="J1" s="13" t="s">
        <v>494</v>
      </c>
    </row>
    <row r="2" spans="1:10" s="14" customFormat="1" x14ac:dyDescent="0.25">
      <c r="A2" s="14">
        <v>31160444.649999999</v>
      </c>
      <c r="B2" s="15">
        <v>3.2000000000000001E-2</v>
      </c>
      <c r="C2" s="17">
        <f>A2+(B2*A2)</f>
        <v>32157578.878799997</v>
      </c>
      <c r="D2" s="14">
        <f>SUM('Ayto - Capítulos'!D2:D8)</f>
        <v>33159949.863822348</v>
      </c>
      <c r="E2" s="14">
        <v>150000</v>
      </c>
      <c r="F2" s="14">
        <v>358277.64</v>
      </c>
      <c r="G2" s="14">
        <f>D2-E2+F2</f>
        <v>33368227.503822349</v>
      </c>
      <c r="H2" s="16">
        <v>0.96048</v>
      </c>
      <c r="I2" s="17">
        <f>G2*H2</f>
        <v>32049515.152871288</v>
      </c>
      <c r="J2" s="14">
        <f>C2-I2</f>
        <v>108063.72592870891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18223-EA96-4011-AB59-301169D426D4}">
  <dimension ref="A1:D2"/>
  <sheetViews>
    <sheetView workbookViewId="0"/>
  </sheetViews>
  <sheetFormatPr baseColWidth="10" defaultRowHeight="15" x14ac:dyDescent="0.25"/>
  <cols>
    <col min="1" max="2" width="25.7109375" style="1" customWidth="1"/>
    <col min="3" max="3" width="45.7109375" style="1" customWidth="1"/>
    <col min="4" max="4" width="40.7109375" style="4" customWidth="1"/>
    <col min="5" max="16384" width="11.42578125" style="1"/>
  </cols>
  <sheetData>
    <row r="1" spans="1:4" x14ac:dyDescent="0.25">
      <c r="A1" s="1" t="s">
        <v>501</v>
      </c>
      <c r="B1" s="1" t="s">
        <v>502</v>
      </c>
      <c r="C1" s="1" t="s">
        <v>509</v>
      </c>
      <c r="D1" s="4" t="s">
        <v>510</v>
      </c>
    </row>
    <row r="2" spans="1:4" x14ac:dyDescent="0.25">
      <c r="A2" s="1">
        <v>33839672.275068894</v>
      </c>
      <c r="B2" s="1">
        <v>33820379.348822355</v>
      </c>
      <c r="C2" s="2">
        <f>A2-B2</f>
        <v>19292.926246538758</v>
      </c>
      <c r="D2" s="4">
        <f>C2/A2</f>
        <v>5.7012745542316221E-4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065FC-A37B-48D1-AB39-50096CB99E00}">
  <dimension ref="A1:A34"/>
  <sheetViews>
    <sheetView workbookViewId="0"/>
  </sheetViews>
  <sheetFormatPr baseColWidth="10" defaultRowHeight="20.100000000000001" customHeight="1" x14ac:dyDescent="0.25"/>
  <cols>
    <col min="1" max="1" width="147.28515625" style="18" customWidth="1"/>
    <col min="2" max="16384" width="11.42578125" style="19"/>
  </cols>
  <sheetData>
    <row r="1" spans="1:1" ht="20.100000000000001" customHeight="1" x14ac:dyDescent="0.25">
      <c r="A1" s="18" t="s">
        <v>630</v>
      </c>
    </row>
    <row r="2" spans="1:1" ht="20.100000000000001" customHeight="1" x14ac:dyDescent="0.25">
      <c r="A2" s="20" t="s">
        <v>631</v>
      </c>
    </row>
    <row r="3" spans="1:1" ht="20.100000000000001" customHeight="1" x14ac:dyDescent="0.25">
      <c r="A3" s="20" t="s">
        <v>632</v>
      </c>
    </row>
    <row r="4" spans="1:1" ht="20.100000000000001" customHeight="1" x14ac:dyDescent="0.25">
      <c r="A4" s="20" t="s">
        <v>643</v>
      </c>
    </row>
    <row r="5" spans="1:1" ht="20.100000000000001" customHeight="1" x14ac:dyDescent="0.25">
      <c r="A5" s="20" t="s">
        <v>633</v>
      </c>
    </row>
    <row r="6" spans="1:1" ht="20.100000000000001" customHeight="1" x14ac:dyDescent="0.25">
      <c r="A6" s="20" t="s">
        <v>634</v>
      </c>
    </row>
    <row r="7" spans="1:1" ht="20.100000000000001" customHeight="1" x14ac:dyDescent="0.25">
      <c r="A7" s="20" t="s">
        <v>635</v>
      </c>
    </row>
    <row r="8" spans="1:1" ht="20.100000000000001" customHeight="1" x14ac:dyDescent="0.25">
      <c r="A8" s="20" t="s">
        <v>636</v>
      </c>
    </row>
    <row r="9" spans="1:1" ht="20.100000000000001" customHeight="1" x14ac:dyDescent="0.25">
      <c r="A9" s="20" t="s">
        <v>637</v>
      </c>
    </row>
    <row r="10" spans="1:1" ht="20.100000000000001" customHeight="1" x14ac:dyDescent="0.25">
      <c r="A10" s="20" t="s">
        <v>638</v>
      </c>
    </row>
    <row r="11" spans="1:1" ht="20.100000000000001" customHeight="1" x14ac:dyDescent="0.25">
      <c r="A11" s="20" t="s">
        <v>639</v>
      </c>
    </row>
    <row r="12" spans="1:1" ht="20.100000000000001" customHeight="1" x14ac:dyDescent="0.25">
      <c r="A12" s="20" t="s">
        <v>640</v>
      </c>
    </row>
    <row r="13" spans="1:1" ht="20.100000000000001" customHeight="1" x14ac:dyDescent="0.25">
      <c r="A13" s="20" t="s">
        <v>641</v>
      </c>
    </row>
    <row r="14" spans="1:1" ht="20.100000000000001" customHeight="1" x14ac:dyDescent="0.25">
      <c r="A14" s="20" t="s">
        <v>642</v>
      </c>
    </row>
    <row r="15" spans="1:1" ht="20.100000000000001" customHeight="1" x14ac:dyDescent="0.25">
      <c r="A15" s="20" t="s">
        <v>644</v>
      </c>
    </row>
    <row r="16" spans="1:1" ht="20.100000000000001" customHeight="1" x14ac:dyDescent="0.25">
      <c r="A16" s="20" t="s">
        <v>645</v>
      </c>
    </row>
    <row r="17" spans="1:1" ht="20.100000000000001" customHeight="1" x14ac:dyDescent="0.25">
      <c r="A17" s="20" t="s">
        <v>646</v>
      </c>
    </row>
    <row r="18" spans="1:1" ht="20.100000000000001" customHeight="1" x14ac:dyDescent="0.25">
      <c r="A18" s="20" t="s">
        <v>647</v>
      </c>
    </row>
    <row r="19" spans="1:1" ht="20.100000000000001" customHeight="1" x14ac:dyDescent="0.25">
      <c r="A19" s="20" t="s">
        <v>648</v>
      </c>
    </row>
    <row r="20" spans="1:1" ht="20.100000000000001" customHeight="1" x14ac:dyDescent="0.25">
      <c r="A20" s="20" t="s">
        <v>649</v>
      </c>
    </row>
    <row r="21" spans="1:1" ht="20.100000000000001" customHeight="1" x14ac:dyDescent="0.25">
      <c r="A21" s="20" t="s">
        <v>650</v>
      </c>
    </row>
    <row r="22" spans="1:1" ht="20.100000000000001" customHeight="1" x14ac:dyDescent="0.25">
      <c r="A22" s="20" t="s">
        <v>651</v>
      </c>
    </row>
    <row r="23" spans="1:1" ht="20.100000000000001" customHeight="1" x14ac:dyDescent="0.25">
      <c r="A23" s="20" t="s">
        <v>652</v>
      </c>
    </row>
    <row r="24" spans="1:1" ht="20.100000000000001" customHeight="1" x14ac:dyDescent="0.25">
      <c r="A24" s="20" t="s">
        <v>653</v>
      </c>
    </row>
    <row r="25" spans="1:1" ht="20.100000000000001" customHeight="1" x14ac:dyDescent="0.25">
      <c r="A25" s="20" t="s">
        <v>654</v>
      </c>
    </row>
    <row r="26" spans="1:1" ht="20.100000000000001" customHeight="1" x14ac:dyDescent="0.25">
      <c r="A26" s="20" t="s">
        <v>655</v>
      </c>
    </row>
    <row r="27" spans="1:1" ht="20.100000000000001" customHeight="1" x14ac:dyDescent="0.25">
      <c r="A27" s="20" t="s">
        <v>656</v>
      </c>
    </row>
    <row r="28" spans="1:1" ht="20.100000000000001" customHeight="1" x14ac:dyDescent="0.25">
      <c r="A28" s="20" t="s">
        <v>657</v>
      </c>
    </row>
    <row r="29" spans="1:1" ht="20.100000000000001" customHeight="1" x14ac:dyDescent="0.25">
      <c r="A29" s="20" t="s">
        <v>658</v>
      </c>
    </row>
    <row r="30" spans="1:1" ht="20.100000000000001" customHeight="1" x14ac:dyDescent="0.25">
      <c r="A30" s="20" t="s">
        <v>659</v>
      </c>
    </row>
    <row r="31" spans="1:1" ht="20.100000000000001" customHeight="1" x14ac:dyDescent="0.25">
      <c r="A31" s="20" t="s">
        <v>660</v>
      </c>
    </row>
    <row r="32" spans="1:1" ht="20.100000000000001" customHeight="1" x14ac:dyDescent="0.25">
      <c r="A32" s="20" t="s">
        <v>661</v>
      </c>
    </row>
    <row r="33" spans="1:1" ht="20.100000000000001" customHeight="1" x14ac:dyDescent="0.25">
      <c r="A33" s="20" t="s">
        <v>662</v>
      </c>
    </row>
    <row r="34" spans="1:1" ht="20.100000000000001" customHeight="1" x14ac:dyDescent="0.25">
      <c r="A34" s="20" t="s">
        <v>663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A84A1-F91B-4627-AE95-F89647B4650E}">
  <dimension ref="A1:G10"/>
  <sheetViews>
    <sheetView workbookViewId="0"/>
  </sheetViews>
  <sheetFormatPr baseColWidth="10" defaultRowHeight="15" x14ac:dyDescent="0.25"/>
  <cols>
    <col min="1" max="1" width="8.5703125" style="5" bestFit="1" customWidth="1"/>
    <col min="2" max="2" width="30.7109375" style="5" customWidth="1"/>
    <col min="3" max="3" width="30.7109375" style="6" customWidth="1"/>
    <col min="4" max="4" width="30.7109375" style="7" customWidth="1"/>
    <col min="5" max="5" width="30.7109375" style="5" customWidth="1"/>
    <col min="6" max="6" width="35.5703125" style="5" bestFit="1" customWidth="1"/>
    <col min="7" max="7" width="16.28515625" style="6" bestFit="1" customWidth="1"/>
    <col min="8" max="16384" width="11.42578125" style="5"/>
  </cols>
  <sheetData>
    <row r="1" spans="1:5" x14ac:dyDescent="0.25">
      <c r="A1" s="3" t="s">
        <v>623</v>
      </c>
      <c r="B1" s="3" t="s">
        <v>624</v>
      </c>
      <c r="C1" s="2" t="s">
        <v>95</v>
      </c>
      <c r="D1" s="7" t="s">
        <v>625</v>
      </c>
      <c r="E1" s="6" t="s">
        <v>404</v>
      </c>
    </row>
    <row r="2" spans="1:5" x14ac:dyDescent="0.25">
      <c r="A2" s="3">
        <v>1</v>
      </c>
      <c r="B2" s="3" t="s">
        <v>670</v>
      </c>
      <c r="C2" s="6">
        <v>0</v>
      </c>
      <c r="D2" s="7" t="s">
        <v>675</v>
      </c>
      <c r="E2" s="6">
        <v>0</v>
      </c>
    </row>
    <row r="3" spans="1:5" x14ac:dyDescent="0.25">
      <c r="A3" s="3">
        <v>2</v>
      </c>
      <c r="B3" s="3" t="s">
        <v>671</v>
      </c>
      <c r="C3" s="6">
        <v>0</v>
      </c>
      <c r="D3" s="7" t="s">
        <v>676</v>
      </c>
      <c r="E3" s="6">
        <v>8700</v>
      </c>
    </row>
    <row r="4" spans="1:5" x14ac:dyDescent="0.25">
      <c r="A4" s="3">
        <v>3</v>
      </c>
      <c r="B4" s="3" t="s">
        <v>672</v>
      </c>
      <c r="C4" s="6">
        <v>0</v>
      </c>
      <c r="D4" s="7" t="s">
        <v>677</v>
      </c>
      <c r="E4" s="6">
        <v>300</v>
      </c>
    </row>
    <row r="5" spans="1:5" x14ac:dyDescent="0.25">
      <c r="A5" s="3">
        <v>4</v>
      </c>
      <c r="B5" s="3" t="s">
        <v>680</v>
      </c>
      <c r="C5" s="2">
        <v>12000</v>
      </c>
      <c r="D5" s="5" t="s">
        <v>680</v>
      </c>
      <c r="E5" s="6">
        <v>3000</v>
      </c>
    </row>
    <row r="6" spans="1:5" x14ac:dyDescent="0.25">
      <c r="A6" s="3">
        <v>5</v>
      </c>
      <c r="B6" s="3" t="s">
        <v>681</v>
      </c>
      <c r="C6" s="6">
        <v>0</v>
      </c>
      <c r="D6" s="5" t="s">
        <v>678</v>
      </c>
      <c r="E6" s="6">
        <v>0</v>
      </c>
    </row>
    <row r="7" spans="1:5" x14ac:dyDescent="0.25">
      <c r="A7" s="3">
        <v>6</v>
      </c>
      <c r="B7" s="3" t="s">
        <v>682</v>
      </c>
      <c r="C7" s="6">
        <v>0</v>
      </c>
      <c r="D7" s="5" t="s">
        <v>679</v>
      </c>
      <c r="E7" s="6">
        <v>0</v>
      </c>
    </row>
    <row r="8" spans="1:5" x14ac:dyDescent="0.25">
      <c r="A8" s="3">
        <v>7</v>
      </c>
      <c r="B8" s="3" t="s">
        <v>683</v>
      </c>
      <c r="C8" s="6">
        <v>0</v>
      </c>
      <c r="D8" s="5" t="s">
        <v>683</v>
      </c>
      <c r="E8" s="6">
        <v>0</v>
      </c>
    </row>
    <row r="9" spans="1:5" x14ac:dyDescent="0.25">
      <c r="A9" s="3">
        <v>8</v>
      </c>
      <c r="B9" s="3" t="s">
        <v>673</v>
      </c>
      <c r="C9" s="6">
        <v>0</v>
      </c>
      <c r="D9" s="5" t="s">
        <v>673</v>
      </c>
      <c r="E9" s="6">
        <v>0</v>
      </c>
    </row>
    <row r="10" spans="1:5" x14ac:dyDescent="0.25">
      <c r="A10" s="3">
        <v>9</v>
      </c>
      <c r="B10" s="3" t="s">
        <v>674</v>
      </c>
      <c r="C10" s="6">
        <v>0</v>
      </c>
      <c r="D10" s="5" t="s">
        <v>674</v>
      </c>
      <c r="E10" s="6">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D7D0E-175A-457F-93D8-943060D8A083}">
  <dimension ref="A1:E10"/>
  <sheetViews>
    <sheetView workbookViewId="0">
      <selection activeCell="B1" sqref="B1:E1"/>
    </sheetView>
  </sheetViews>
  <sheetFormatPr baseColWidth="10" defaultRowHeight="15" x14ac:dyDescent="0.25"/>
  <cols>
    <col min="1" max="1" width="9.7109375" style="5" customWidth="1"/>
    <col min="2" max="2" width="30.7109375" style="5" customWidth="1"/>
    <col min="3" max="3" width="30.7109375" style="6" customWidth="1"/>
    <col min="4" max="5" width="30.7109375" style="5" customWidth="1"/>
    <col min="6" max="16384" width="11.42578125" style="5"/>
  </cols>
  <sheetData>
    <row r="1" spans="1:5" x14ac:dyDescent="0.25">
      <c r="A1" s="1" t="s">
        <v>623</v>
      </c>
      <c r="B1" s="1" t="s">
        <v>624</v>
      </c>
      <c r="C1" s="6" t="s">
        <v>707</v>
      </c>
      <c r="D1" s="1" t="s">
        <v>625</v>
      </c>
      <c r="E1" s="6" t="s">
        <v>708</v>
      </c>
    </row>
    <row r="2" spans="1:5" x14ac:dyDescent="0.25">
      <c r="A2" s="1">
        <v>1</v>
      </c>
      <c r="B2" s="1" t="s">
        <v>670</v>
      </c>
      <c r="C2" s="6">
        <v>0</v>
      </c>
      <c r="D2" s="1" t="s">
        <v>675</v>
      </c>
      <c r="E2" s="6">
        <v>4045523.83</v>
      </c>
    </row>
    <row r="3" spans="1:5" x14ac:dyDescent="0.25">
      <c r="A3" s="1">
        <v>2</v>
      </c>
      <c r="B3" s="1" t="s">
        <v>671</v>
      </c>
      <c r="C3" s="6">
        <v>0</v>
      </c>
      <c r="D3" s="1" t="s">
        <v>676</v>
      </c>
      <c r="E3" s="6">
        <v>2489549.1400000006</v>
      </c>
    </row>
    <row r="4" spans="1:5" x14ac:dyDescent="0.25">
      <c r="A4" s="1">
        <v>3</v>
      </c>
      <c r="B4" s="1" t="s">
        <v>672</v>
      </c>
      <c r="C4" s="6">
        <v>250000</v>
      </c>
      <c r="D4" s="1" t="s">
        <v>677</v>
      </c>
      <c r="E4" s="6">
        <v>0</v>
      </c>
    </row>
    <row r="5" spans="1:5" x14ac:dyDescent="0.25">
      <c r="A5" s="1">
        <v>4</v>
      </c>
      <c r="B5" s="1" t="s">
        <v>680</v>
      </c>
      <c r="C5" s="6">
        <v>6175072.9699999997</v>
      </c>
      <c r="D5" s="1" t="s">
        <v>680</v>
      </c>
      <c r="E5" s="6">
        <v>0</v>
      </c>
    </row>
    <row r="6" spans="1:5" x14ac:dyDescent="0.25">
      <c r="A6" s="1">
        <v>5</v>
      </c>
      <c r="B6" s="1" t="s">
        <v>681</v>
      </c>
      <c r="C6" s="6">
        <v>0</v>
      </c>
      <c r="D6" s="1" t="s">
        <v>678</v>
      </c>
      <c r="E6" s="6">
        <v>0</v>
      </c>
    </row>
    <row r="7" spans="1:5" x14ac:dyDescent="0.25">
      <c r="A7" s="1">
        <v>6</v>
      </c>
      <c r="B7" s="1" t="s">
        <v>682</v>
      </c>
      <c r="C7" s="6">
        <v>0</v>
      </c>
      <c r="D7" s="1" t="s">
        <v>679</v>
      </c>
      <c r="E7" s="6">
        <v>0</v>
      </c>
    </row>
    <row r="8" spans="1:5" x14ac:dyDescent="0.25">
      <c r="A8" s="1">
        <v>7</v>
      </c>
      <c r="B8" s="1" t="s">
        <v>683</v>
      </c>
      <c r="C8" s="6">
        <v>110000</v>
      </c>
      <c r="D8" s="1" t="s">
        <v>683</v>
      </c>
      <c r="E8" s="6">
        <v>0</v>
      </c>
    </row>
    <row r="9" spans="1:5" x14ac:dyDescent="0.25">
      <c r="A9" s="1">
        <v>8</v>
      </c>
      <c r="B9" s="1" t="s">
        <v>673</v>
      </c>
      <c r="C9" s="6">
        <v>0</v>
      </c>
      <c r="D9" s="1" t="s">
        <v>673</v>
      </c>
      <c r="E9" s="6">
        <v>0</v>
      </c>
    </row>
    <row r="10" spans="1:5" x14ac:dyDescent="0.25">
      <c r="A10" s="1">
        <v>9</v>
      </c>
      <c r="B10" s="1" t="s">
        <v>674</v>
      </c>
      <c r="C10" s="6">
        <v>0</v>
      </c>
      <c r="D10" s="1" t="s">
        <v>674</v>
      </c>
      <c r="E10" s="6">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C919E-4F50-4418-9B5D-DFC0D57CAC31}">
  <dimension ref="A1:E10"/>
  <sheetViews>
    <sheetView workbookViewId="0">
      <selection activeCell="C10" sqref="C10"/>
    </sheetView>
  </sheetViews>
  <sheetFormatPr baseColWidth="10" defaultRowHeight="15" x14ac:dyDescent="0.25"/>
  <cols>
    <col min="1" max="1" width="10" style="1" customWidth="1"/>
    <col min="2" max="2" width="30.7109375" style="1" customWidth="1"/>
    <col min="3" max="3" width="30.7109375" style="2" customWidth="1"/>
    <col min="4" max="4" width="30.7109375" style="1" customWidth="1"/>
    <col min="5" max="5" width="30.7109375" style="2" customWidth="1"/>
    <col min="6" max="16384" width="11.42578125" style="1"/>
  </cols>
  <sheetData>
    <row r="1" spans="1:5" x14ac:dyDescent="0.25">
      <c r="A1" s="1" t="s">
        <v>623</v>
      </c>
      <c r="B1" s="1" t="s">
        <v>624</v>
      </c>
      <c r="C1" s="6" t="s">
        <v>707</v>
      </c>
      <c r="D1" s="1" t="s">
        <v>625</v>
      </c>
      <c r="E1" s="6" t="s">
        <v>708</v>
      </c>
    </row>
    <row r="2" spans="1:5" x14ac:dyDescent="0.25">
      <c r="A2" s="1">
        <v>1</v>
      </c>
      <c r="B2" s="1" t="s">
        <v>670</v>
      </c>
      <c r="C2" s="2">
        <v>0</v>
      </c>
      <c r="D2" s="1" t="s">
        <v>675</v>
      </c>
      <c r="E2" s="2">
        <v>7141248.3700000001</v>
      </c>
    </row>
    <row r="3" spans="1:5" x14ac:dyDescent="0.25">
      <c r="A3" s="1">
        <v>2</v>
      </c>
      <c r="B3" s="1" t="s">
        <v>671</v>
      </c>
      <c r="C3" s="2">
        <v>0</v>
      </c>
      <c r="D3" s="1" t="s">
        <v>676</v>
      </c>
      <c r="E3" s="2">
        <v>186787</v>
      </c>
    </row>
    <row r="4" spans="1:5" x14ac:dyDescent="0.25">
      <c r="A4" s="1">
        <v>3</v>
      </c>
      <c r="B4" s="1" t="s">
        <v>672</v>
      </c>
      <c r="C4" s="2">
        <v>6805618.2800000003</v>
      </c>
      <c r="D4" s="1" t="s">
        <v>677</v>
      </c>
      <c r="E4" s="2">
        <v>0</v>
      </c>
    </row>
    <row r="5" spans="1:5" x14ac:dyDescent="0.25">
      <c r="A5" s="1">
        <v>4</v>
      </c>
      <c r="B5" s="1" t="s">
        <v>680</v>
      </c>
      <c r="C5" s="2">
        <v>493600.8</v>
      </c>
      <c r="D5" s="1" t="s">
        <v>680</v>
      </c>
      <c r="E5" s="2">
        <v>0</v>
      </c>
    </row>
    <row r="6" spans="1:5" x14ac:dyDescent="0.25">
      <c r="A6" s="1">
        <v>5</v>
      </c>
      <c r="B6" s="1" t="s">
        <v>681</v>
      </c>
      <c r="C6" s="2">
        <v>28816.29</v>
      </c>
      <c r="D6" s="2" t="s">
        <v>678</v>
      </c>
      <c r="E6" s="2">
        <v>0</v>
      </c>
    </row>
    <row r="7" spans="1:5" x14ac:dyDescent="0.25">
      <c r="A7" s="1">
        <v>6</v>
      </c>
      <c r="B7" s="1" t="s">
        <v>682</v>
      </c>
      <c r="C7" s="2">
        <v>0</v>
      </c>
      <c r="D7" s="1" t="s">
        <v>679</v>
      </c>
      <c r="E7" s="2">
        <v>1891.66</v>
      </c>
    </row>
    <row r="8" spans="1:5" x14ac:dyDescent="0.25">
      <c r="A8" s="1">
        <v>7</v>
      </c>
      <c r="B8" s="1" t="s">
        <v>683</v>
      </c>
      <c r="C8" s="2">
        <v>1891.66</v>
      </c>
      <c r="D8" s="1" t="s">
        <v>683</v>
      </c>
      <c r="E8" s="2">
        <v>0</v>
      </c>
    </row>
    <row r="9" spans="1:5" x14ac:dyDescent="0.25">
      <c r="A9" s="1">
        <v>8</v>
      </c>
      <c r="B9" s="1" t="s">
        <v>673</v>
      </c>
      <c r="C9" s="2">
        <v>0</v>
      </c>
      <c r="D9" s="1" t="s">
        <v>673</v>
      </c>
      <c r="E9" s="2">
        <v>0</v>
      </c>
    </row>
    <row r="10" spans="1:5" x14ac:dyDescent="0.25">
      <c r="A10" s="1">
        <v>9</v>
      </c>
      <c r="B10" s="1" t="s">
        <v>674</v>
      </c>
      <c r="C10" s="2">
        <v>0</v>
      </c>
      <c r="D10" s="1" t="s">
        <v>674</v>
      </c>
      <c r="E10"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5</vt:i4>
      </vt:variant>
    </vt:vector>
  </HeadingPairs>
  <TitlesOfParts>
    <vt:vector size="15" baseType="lpstr">
      <vt:lpstr>Ayto - Ingresos</vt:lpstr>
      <vt:lpstr>Ayto - Gastos</vt:lpstr>
      <vt:lpstr>Ayto - Capítulos</vt:lpstr>
      <vt:lpstr>Ayto - Regla de Gasto</vt:lpstr>
      <vt:lpstr>Ayto - Estabilidad</vt:lpstr>
      <vt:lpstr>B.E.P. 2025</vt:lpstr>
      <vt:lpstr>FJR </vt:lpstr>
      <vt:lpstr>EGEMASA</vt:lpstr>
      <vt:lpstr>SODEPO</vt:lpstr>
      <vt:lpstr>Pto. Consolidado</vt:lpstr>
      <vt:lpstr>'B.E.P. 2025'!_Hlk71698236</vt:lpstr>
      <vt:lpstr>'B.E.P. 2025'!_Hlk71700837</vt:lpstr>
      <vt:lpstr>'B.E.P. 2025'!_Hlk71704223</vt:lpstr>
      <vt:lpstr>'B.E.P. 2025'!_Hlk71709535</vt:lpstr>
      <vt:lpstr>'B.E.P. 2025'!_Hlk72835373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powerbi ITS Duero S.L.</dc:creator>
  <cp:lastModifiedBy>powerbi ITS Duero S.L.</cp:lastModifiedBy>
  <dcterms:created xsi:type="dcterms:W3CDTF">2025-02-07T07:42:03Z</dcterms:created>
  <dcterms:modified xsi:type="dcterms:W3CDTF">2025-04-10T06:43:48Z</dcterms:modified>
</cp:coreProperties>
</file>